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FADA4CC8-5A93-4EDE-B287-C97A9E230AE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 All" sheetId="2" r:id="rId2"/>
    <sheet name="1600mm - ALL" sheetId="3" r:id="rId3"/>
    <sheet name="400 - All" sheetId="4" r:id="rId4"/>
    <sheet name="4x100 - ALL" sheetId="5" r:id="rId5"/>
    <sheet name="800 - ALL" sheetId="6" r:id="rId6"/>
    <sheet name="200 - All" sheetId="7" r:id="rId7"/>
    <sheet name="4x400 - ALL" sheetId="11" r:id="rId8"/>
    <sheet name="Turbo Jav" sheetId="8" r:id="rId9"/>
    <sheet name="LONG JUMP" sheetId="9" r:id="rId10"/>
    <sheet name="Results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8" l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C20" i="11"/>
  <c r="D20" i="11"/>
  <c r="C19" i="10" s="1"/>
  <c r="E20" i="11"/>
  <c r="F20" i="11"/>
  <c r="D19" i="10" s="1"/>
  <c r="G20" i="11"/>
  <c r="E19" i="10" s="1"/>
  <c r="H20" i="11"/>
  <c r="I20" i="11"/>
  <c r="J20" i="11"/>
  <c r="K20" i="11"/>
  <c r="L20" i="11"/>
  <c r="M20" i="11"/>
  <c r="F19" i="10" s="1"/>
  <c r="N20" i="11"/>
  <c r="O20" i="11"/>
  <c r="P20" i="11"/>
  <c r="Q20" i="11"/>
  <c r="R20" i="11"/>
  <c r="S20" i="11"/>
  <c r="T20" i="11"/>
  <c r="G19" i="10" s="1"/>
  <c r="U20" i="11"/>
  <c r="V20" i="11"/>
  <c r="W20" i="11"/>
  <c r="H19" i="10" s="1"/>
  <c r="X20" i="11"/>
  <c r="I19" i="10" s="1"/>
  <c r="B20" i="11"/>
  <c r="B19" i="10" s="1"/>
  <c r="B19" i="11"/>
  <c r="B8" i="10" s="1"/>
  <c r="C19" i="11"/>
  <c r="D19" i="11"/>
  <c r="C8" i="10" s="1"/>
  <c r="E19" i="11"/>
  <c r="F19" i="11"/>
  <c r="D8" i="10" s="1"/>
  <c r="G19" i="11"/>
  <c r="E8" i="10" s="1"/>
  <c r="H19" i="11"/>
  <c r="I19" i="11"/>
  <c r="J19" i="11"/>
  <c r="K19" i="11"/>
  <c r="L19" i="11"/>
  <c r="M19" i="11"/>
  <c r="F8" i="10" s="1"/>
  <c r="N19" i="11"/>
  <c r="O19" i="11"/>
  <c r="P19" i="11"/>
  <c r="Q19" i="11"/>
  <c r="R19" i="11"/>
  <c r="S19" i="11"/>
  <c r="T19" i="11"/>
  <c r="G8" i="10" s="1"/>
  <c r="U19" i="11"/>
  <c r="V19" i="11"/>
  <c r="W19" i="11"/>
  <c r="H8" i="10" s="1"/>
  <c r="X19" i="11"/>
  <c r="I8" i="10" s="1"/>
  <c r="L66" i="9"/>
  <c r="L67" i="9" s="1"/>
  <c r="L68" i="9" s="1"/>
  <c r="L69" i="9" s="1"/>
  <c r="L70" i="9" s="1"/>
  <c r="L71" i="9" s="1"/>
  <c r="L75" i="9" s="1"/>
  <c r="L76" i="9" s="1"/>
  <c r="L77" i="9" s="1"/>
  <c r="L78" i="9" s="1"/>
  <c r="L79" i="9" s="1"/>
  <c r="L85" i="9" s="1"/>
  <c r="L86" i="9" s="1"/>
  <c r="L87" i="9" s="1"/>
  <c r="L88" i="9" s="1"/>
  <c r="L89" i="9" s="1"/>
  <c r="L90" i="9" s="1"/>
  <c r="L96" i="9" s="1"/>
  <c r="L99" i="9" s="1"/>
  <c r="L102" i="9" s="1"/>
  <c r="L103" i="9" s="1"/>
  <c r="L104" i="9" s="1"/>
  <c r="L105" i="9" s="1"/>
  <c r="L111" i="9" s="1"/>
  <c r="L114" i="9" s="1"/>
  <c r="L6" i="9"/>
  <c r="L7" i="9" s="1"/>
  <c r="L8" i="9" s="1"/>
  <c r="L9" i="9" s="1"/>
  <c r="L10" i="9" s="1"/>
  <c r="L11" i="9" s="1"/>
  <c r="L12" i="9" s="1"/>
  <c r="L13" i="9" s="1"/>
  <c r="L14" i="9" s="1"/>
  <c r="L15" i="9" s="1"/>
  <c r="L18" i="9" s="1"/>
  <c r="L19" i="9" s="1"/>
  <c r="L22" i="9" s="1"/>
  <c r="L23" i="9" s="1"/>
  <c r="L26" i="9" s="1"/>
  <c r="L35" i="9" s="1"/>
  <c r="L36" i="9" s="1"/>
  <c r="L37" i="9" s="1"/>
  <c r="L46" i="9" s="1"/>
  <c r="L47" i="9" s="1"/>
  <c r="L48" i="9" s="1"/>
  <c r="L49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K65" i="7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 s="1"/>
  <c r="K107" i="7" s="1"/>
  <c r="K108" i="7" s="1"/>
  <c r="K109" i="7" s="1"/>
  <c r="K110" i="7" s="1"/>
  <c r="K111" i="7" s="1"/>
  <c r="K112" i="7" s="1"/>
  <c r="K113" i="7" s="1"/>
  <c r="K64" i="7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24" i="6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L19" i="5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4" i="5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K39" i="4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G5" i="4"/>
  <c r="J53" i="4"/>
  <c r="I53" i="4"/>
  <c r="H53" i="4"/>
  <c r="G53" i="4"/>
  <c r="F53" i="4"/>
  <c r="K15" i="3"/>
  <c r="K16" i="3" s="1"/>
  <c r="K17" i="3" s="1"/>
  <c r="K18" i="3" s="1"/>
  <c r="K19" i="3" s="1"/>
  <c r="K20" i="3" s="1"/>
  <c r="K21" i="3" s="1"/>
  <c r="K22" i="3" s="1"/>
  <c r="K23" i="3" s="1"/>
  <c r="K24" i="3" s="1"/>
  <c r="K3" i="2"/>
  <c r="K4" i="2" s="1"/>
  <c r="K5" i="2" s="1"/>
  <c r="K6" i="2" s="1"/>
  <c r="K7" i="2" s="1"/>
  <c r="K8" i="2" s="1"/>
  <c r="K75" i="2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04" i="9"/>
  <c r="J104" i="9"/>
  <c r="I104" i="9"/>
  <c r="H104" i="9"/>
  <c r="G104" i="9"/>
  <c r="K80" i="9"/>
  <c r="J80" i="9"/>
  <c r="I80" i="9"/>
  <c r="H80" i="9"/>
  <c r="G80" i="9"/>
  <c r="K65" i="9"/>
  <c r="J65" i="9"/>
  <c r="I65" i="9"/>
  <c r="H65" i="9"/>
  <c r="G65" i="9"/>
  <c r="K114" i="9"/>
  <c r="J114" i="9"/>
  <c r="I114" i="9"/>
  <c r="H114" i="9"/>
  <c r="G114" i="9"/>
  <c r="K86" i="9"/>
  <c r="J86" i="9"/>
  <c r="I86" i="9"/>
  <c r="H86" i="9"/>
  <c r="G86" i="9"/>
  <c r="K78" i="9"/>
  <c r="J78" i="9"/>
  <c r="I78" i="9"/>
  <c r="H78" i="9"/>
  <c r="G78" i="9"/>
  <c r="K83" i="9"/>
  <c r="J83" i="9"/>
  <c r="I83" i="9"/>
  <c r="H83" i="9"/>
  <c r="G83" i="9"/>
  <c r="K109" i="9"/>
  <c r="J109" i="9"/>
  <c r="I109" i="9"/>
  <c r="H109" i="9"/>
  <c r="G109" i="9"/>
  <c r="K111" i="9"/>
  <c r="J111" i="9"/>
  <c r="I111" i="9"/>
  <c r="H111" i="9"/>
  <c r="G111" i="9"/>
  <c r="K87" i="9"/>
  <c r="J87" i="9"/>
  <c r="I87" i="9"/>
  <c r="H87" i="9"/>
  <c r="G87" i="9"/>
  <c r="K100" i="9"/>
  <c r="J100" i="9"/>
  <c r="I100" i="9"/>
  <c r="H100" i="9"/>
  <c r="G100" i="9"/>
  <c r="K102" i="9"/>
  <c r="J102" i="9"/>
  <c r="I102" i="9"/>
  <c r="H102" i="9"/>
  <c r="G102" i="9"/>
  <c r="K79" i="9"/>
  <c r="J79" i="9"/>
  <c r="I79" i="9"/>
  <c r="H79" i="9"/>
  <c r="G79" i="9"/>
  <c r="K77" i="9"/>
  <c r="J77" i="9"/>
  <c r="I77" i="9"/>
  <c r="H77" i="9"/>
  <c r="G77" i="9"/>
  <c r="K96" i="9"/>
  <c r="J96" i="9"/>
  <c r="I96" i="9"/>
  <c r="H96" i="9"/>
  <c r="G96" i="9"/>
  <c r="K99" i="9"/>
  <c r="J99" i="9"/>
  <c r="I99" i="9"/>
  <c r="H99" i="9"/>
  <c r="G99" i="9"/>
  <c r="K108" i="9"/>
  <c r="J108" i="9"/>
  <c r="I108" i="9"/>
  <c r="H108" i="9"/>
  <c r="G108" i="9"/>
  <c r="K75" i="9"/>
  <c r="J75" i="9"/>
  <c r="I75" i="9"/>
  <c r="H75" i="9"/>
  <c r="G75" i="9"/>
  <c r="K106" i="9"/>
  <c r="J106" i="9"/>
  <c r="I106" i="9"/>
  <c r="H106" i="9"/>
  <c r="G106" i="9"/>
  <c r="K95" i="9"/>
  <c r="J95" i="9"/>
  <c r="I95" i="9"/>
  <c r="H95" i="9"/>
  <c r="G95" i="9"/>
  <c r="K81" i="9"/>
  <c r="J81" i="9"/>
  <c r="I81" i="9"/>
  <c r="H81" i="9"/>
  <c r="G81" i="9"/>
  <c r="K73" i="9"/>
  <c r="J73" i="9"/>
  <c r="I73" i="9"/>
  <c r="H73" i="9"/>
  <c r="G73" i="9"/>
  <c r="K94" i="9"/>
  <c r="J94" i="9"/>
  <c r="I94" i="9"/>
  <c r="H94" i="9"/>
  <c r="G94" i="9"/>
  <c r="K82" i="9"/>
  <c r="J82" i="9"/>
  <c r="I82" i="9"/>
  <c r="H82" i="9"/>
  <c r="G82" i="9"/>
  <c r="K70" i="9"/>
  <c r="J70" i="9"/>
  <c r="I70" i="9"/>
  <c r="H70" i="9"/>
  <c r="G70" i="9"/>
  <c r="K110" i="9"/>
  <c r="J110" i="9"/>
  <c r="I110" i="9"/>
  <c r="H110" i="9"/>
  <c r="G110" i="9"/>
  <c r="K76" i="9"/>
  <c r="J76" i="9"/>
  <c r="I76" i="9"/>
  <c r="H76" i="9"/>
  <c r="G76" i="9"/>
  <c r="K107" i="9"/>
  <c r="J107" i="9"/>
  <c r="I107" i="9"/>
  <c r="H107" i="9"/>
  <c r="G107" i="9"/>
  <c r="K105" i="9"/>
  <c r="J105" i="9"/>
  <c r="I105" i="9"/>
  <c r="H105" i="9"/>
  <c r="G105" i="9"/>
  <c r="K88" i="9"/>
  <c r="J88" i="9"/>
  <c r="I88" i="9"/>
  <c r="H88" i="9"/>
  <c r="G88" i="9"/>
  <c r="K90" i="9"/>
  <c r="J90" i="9"/>
  <c r="I90" i="9"/>
  <c r="H90" i="9"/>
  <c r="G90" i="9"/>
  <c r="K98" i="9"/>
  <c r="J98" i="9"/>
  <c r="I98" i="9"/>
  <c r="H98" i="9"/>
  <c r="G98" i="9"/>
  <c r="K91" i="9"/>
  <c r="J91" i="9"/>
  <c r="I91" i="9"/>
  <c r="H91" i="9"/>
  <c r="G91" i="9"/>
  <c r="K103" i="9"/>
  <c r="J103" i="9"/>
  <c r="I103" i="9"/>
  <c r="H103" i="9"/>
  <c r="G103" i="9"/>
  <c r="K113" i="9"/>
  <c r="J113" i="9"/>
  <c r="I113" i="9"/>
  <c r="H113" i="9"/>
  <c r="G113" i="9"/>
  <c r="K71" i="9"/>
  <c r="J71" i="9"/>
  <c r="I71" i="9"/>
  <c r="H71" i="9"/>
  <c r="G71" i="9"/>
  <c r="K85" i="9"/>
  <c r="J85" i="9"/>
  <c r="I85" i="9"/>
  <c r="H85" i="9"/>
  <c r="G85" i="9"/>
  <c r="K68" i="9"/>
  <c r="J68" i="9"/>
  <c r="I68" i="9"/>
  <c r="H68" i="9"/>
  <c r="G68" i="9"/>
  <c r="K101" i="9"/>
  <c r="J101" i="9"/>
  <c r="I101" i="9"/>
  <c r="H101" i="9"/>
  <c r="G101" i="9"/>
  <c r="K72" i="9"/>
  <c r="J72" i="9"/>
  <c r="I72" i="9"/>
  <c r="H72" i="9"/>
  <c r="G72" i="9"/>
  <c r="K89" i="9"/>
  <c r="J89" i="9"/>
  <c r="I89" i="9"/>
  <c r="H89" i="9"/>
  <c r="G89" i="9"/>
  <c r="K92" i="9"/>
  <c r="J92" i="9"/>
  <c r="I92" i="9"/>
  <c r="H92" i="9"/>
  <c r="G92" i="9"/>
  <c r="K69" i="9"/>
  <c r="J69" i="9"/>
  <c r="I69" i="9"/>
  <c r="H69" i="9"/>
  <c r="G69" i="9"/>
  <c r="K93" i="9"/>
  <c r="J93" i="9"/>
  <c r="I93" i="9"/>
  <c r="H93" i="9"/>
  <c r="G93" i="9"/>
  <c r="K74" i="9"/>
  <c r="J74" i="9"/>
  <c r="I74" i="9"/>
  <c r="H74" i="9"/>
  <c r="G74" i="9"/>
  <c r="K112" i="9"/>
  <c r="J112" i="9"/>
  <c r="I112" i="9"/>
  <c r="H112" i="9"/>
  <c r="G112" i="9"/>
  <c r="K84" i="9"/>
  <c r="J84" i="9"/>
  <c r="I84" i="9"/>
  <c r="H84" i="9"/>
  <c r="G84" i="9"/>
  <c r="K66" i="9"/>
  <c r="J66" i="9"/>
  <c r="I66" i="9"/>
  <c r="H66" i="9"/>
  <c r="G66" i="9"/>
  <c r="K67" i="9"/>
  <c r="J67" i="9"/>
  <c r="I67" i="9"/>
  <c r="H67" i="9"/>
  <c r="G67" i="9"/>
  <c r="K33" i="9"/>
  <c r="J33" i="9"/>
  <c r="I33" i="9"/>
  <c r="H33" i="9"/>
  <c r="G33" i="9"/>
  <c r="K32" i="9"/>
  <c r="J32" i="9"/>
  <c r="I32" i="9"/>
  <c r="H32" i="9"/>
  <c r="G32" i="9"/>
  <c r="K17" i="9"/>
  <c r="J17" i="9"/>
  <c r="I17" i="9"/>
  <c r="H17" i="9"/>
  <c r="G17" i="9"/>
  <c r="K26" i="9"/>
  <c r="J26" i="9"/>
  <c r="I26" i="9"/>
  <c r="H26" i="9"/>
  <c r="G26" i="9"/>
  <c r="K49" i="9"/>
  <c r="J49" i="9"/>
  <c r="I49" i="9"/>
  <c r="H49" i="9"/>
  <c r="G49" i="9"/>
  <c r="K29" i="9"/>
  <c r="J29" i="9"/>
  <c r="I29" i="9"/>
  <c r="H29" i="9"/>
  <c r="G29" i="9"/>
  <c r="K12" i="9"/>
  <c r="J12" i="9"/>
  <c r="I12" i="9"/>
  <c r="H12" i="9"/>
  <c r="G12" i="9"/>
  <c r="K37" i="9"/>
  <c r="J37" i="9"/>
  <c r="I37" i="9"/>
  <c r="H37" i="9"/>
  <c r="G37" i="9"/>
  <c r="K28" i="9"/>
  <c r="J28" i="9"/>
  <c r="I28" i="9"/>
  <c r="H28" i="9"/>
  <c r="G28" i="9"/>
  <c r="K30" i="9"/>
  <c r="J30" i="9"/>
  <c r="I30" i="9"/>
  <c r="H30" i="9"/>
  <c r="G30" i="9"/>
  <c r="K59" i="9"/>
  <c r="J59" i="9"/>
  <c r="I59" i="9"/>
  <c r="H59" i="9"/>
  <c r="G59" i="9"/>
  <c r="K56" i="9"/>
  <c r="J56" i="9"/>
  <c r="I56" i="9"/>
  <c r="H56" i="9"/>
  <c r="G56" i="9"/>
  <c r="K50" i="9"/>
  <c r="J50" i="9"/>
  <c r="I50" i="9"/>
  <c r="H50" i="9"/>
  <c r="G50" i="9"/>
  <c r="K18" i="9"/>
  <c r="J18" i="9"/>
  <c r="I18" i="9"/>
  <c r="H18" i="9"/>
  <c r="G18" i="9"/>
  <c r="K41" i="9"/>
  <c r="J41" i="9"/>
  <c r="I41" i="9"/>
  <c r="H41" i="9"/>
  <c r="G41" i="9"/>
  <c r="K47" i="9"/>
  <c r="J47" i="9"/>
  <c r="I47" i="9"/>
  <c r="H47" i="9"/>
  <c r="G47" i="9"/>
  <c r="K3" i="9"/>
  <c r="J3" i="9"/>
  <c r="I3" i="9"/>
  <c r="H3" i="9"/>
  <c r="G3" i="9"/>
  <c r="K15" i="9"/>
  <c r="J15" i="9"/>
  <c r="I15" i="9"/>
  <c r="H15" i="9"/>
  <c r="G15" i="9"/>
  <c r="K10" i="9"/>
  <c r="J10" i="9"/>
  <c r="I10" i="9"/>
  <c r="H10" i="9"/>
  <c r="G10" i="9"/>
  <c r="K20" i="9"/>
  <c r="J20" i="9"/>
  <c r="I20" i="9"/>
  <c r="H20" i="9"/>
  <c r="G20" i="9"/>
  <c r="K25" i="9"/>
  <c r="J25" i="9"/>
  <c r="I25" i="9"/>
  <c r="H25" i="9"/>
  <c r="G25" i="9"/>
  <c r="K57" i="9"/>
  <c r="J57" i="9"/>
  <c r="I57" i="9"/>
  <c r="H57" i="9"/>
  <c r="G57" i="9"/>
  <c r="K60" i="9"/>
  <c r="J60" i="9"/>
  <c r="I60" i="9"/>
  <c r="H60" i="9"/>
  <c r="G60" i="9"/>
  <c r="K19" i="9"/>
  <c r="J19" i="9"/>
  <c r="I19" i="9"/>
  <c r="H19" i="9"/>
  <c r="G19" i="9"/>
  <c r="K31" i="9"/>
  <c r="J31" i="9"/>
  <c r="I31" i="9"/>
  <c r="H31" i="9"/>
  <c r="G31" i="9"/>
  <c r="K24" i="9"/>
  <c r="J24" i="9"/>
  <c r="I24" i="9"/>
  <c r="H24" i="9"/>
  <c r="G24" i="9"/>
  <c r="K35" i="9"/>
  <c r="J35" i="9"/>
  <c r="I35" i="9"/>
  <c r="H35" i="9"/>
  <c r="G35" i="9"/>
  <c r="K11" i="9"/>
  <c r="J11" i="9"/>
  <c r="I11" i="9"/>
  <c r="H11" i="9"/>
  <c r="G11" i="9"/>
  <c r="K8" i="9"/>
  <c r="J8" i="9"/>
  <c r="I8" i="9"/>
  <c r="H8" i="9"/>
  <c r="G8" i="9"/>
  <c r="K16" i="9"/>
  <c r="J16" i="9"/>
  <c r="I16" i="9"/>
  <c r="H16" i="9"/>
  <c r="G16" i="9"/>
  <c r="K51" i="9"/>
  <c r="J51" i="9"/>
  <c r="I51" i="9"/>
  <c r="H51" i="9"/>
  <c r="G51" i="9"/>
  <c r="K97" i="9"/>
  <c r="J97" i="9"/>
  <c r="I97" i="9"/>
  <c r="H97" i="9"/>
  <c r="G97" i="9"/>
  <c r="K52" i="9"/>
  <c r="J52" i="9"/>
  <c r="I52" i="9"/>
  <c r="H52" i="9"/>
  <c r="G52" i="9"/>
  <c r="K22" i="9"/>
  <c r="J22" i="9"/>
  <c r="I22" i="9"/>
  <c r="H22" i="9"/>
  <c r="G22" i="9"/>
  <c r="K45" i="9"/>
  <c r="J45" i="9"/>
  <c r="I45" i="9"/>
  <c r="H45" i="9"/>
  <c r="G45" i="9"/>
  <c r="K14" i="9"/>
  <c r="J14" i="9"/>
  <c r="I14" i="9"/>
  <c r="H14" i="9"/>
  <c r="G14" i="9"/>
  <c r="K63" i="9"/>
  <c r="J63" i="9"/>
  <c r="I63" i="9"/>
  <c r="H63" i="9"/>
  <c r="G63" i="9"/>
  <c r="K21" i="9"/>
  <c r="J21" i="9"/>
  <c r="I21" i="9"/>
  <c r="H21" i="9"/>
  <c r="G21" i="9"/>
  <c r="K38" i="9"/>
  <c r="J38" i="9"/>
  <c r="I38" i="9"/>
  <c r="H38" i="9"/>
  <c r="G38" i="9"/>
  <c r="K58" i="9"/>
  <c r="J58" i="9"/>
  <c r="I58" i="9"/>
  <c r="H58" i="9"/>
  <c r="G58" i="9"/>
  <c r="K61" i="9"/>
  <c r="J61" i="9"/>
  <c r="I61" i="9"/>
  <c r="H61" i="9"/>
  <c r="G61" i="9"/>
  <c r="K48" i="9"/>
  <c r="J48" i="9"/>
  <c r="I48" i="9"/>
  <c r="H48" i="9"/>
  <c r="G48" i="9"/>
  <c r="K39" i="9"/>
  <c r="J39" i="9"/>
  <c r="I39" i="9"/>
  <c r="H39" i="9"/>
  <c r="G39" i="9"/>
  <c r="K34" i="9"/>
  <c r="J34" i="9"/>
  <c r="I34" i="9"/>
  <c r="H34" i="9"/>
  <c r="G34" i="9"/>
  <c r="K42" i="9"/>
  <c r="J42" i="9"/>
  <c r="I42" i="9"/>
  <c r="H42" i="9"/>
  <c r="G42" i="9"/>
  <c r="K40" i="9"/>
  <c r="J40" i="9"/>
  <c r="I40" i="9"/>
  <c r="H40" i="9"/>
  <c r="G40" i="9"/>
  <c r="K46" i="9"/>
  <c r="J46" i="9"/>
  <c r="I46" i="9"/>
  <c r="H46" i="9"/>
  <c r="G46" i="9"/>
  <c r="K44" i="9"/>
  <c r="J44" i="9"/>
  <c r="I44" i="9"/>
  <c r="H44" i="9"/>
  <c r="G44" i="9"/>
  <c r="K43" i="9"/>
  <c r="J43" i="9"/>
  <c r="I43" i="9"/>
  <c r="H43" i="9"/>
  <c r="G43" i="9"/>
  <c r="K55" i="9"/>
  <c r="J55" i="9"/>
  <c r="I55" i="9"/>
  <c r="H55" i="9"/>
  <c r="G55" i="9"/>
  <c r="K53" i="9"/>
  <c r="J53" i="9"/>
  <c r="I53" i="9"/>
  <c r="H53" i="9"/>
  <c r="G53" i="9"/>
  <c r="K54" i="9"/>
  <c r="J54" i="9"/>
  <c r="I54" i="9"/>
  <c r="H54" i="9"/>
  <c r="G54" i="9"/>
  <c r="K27" i="9"/>
  <c r="J27" i="9"/>
  <c r="I27" i="9"/>
  <c r="H27" i="9"/>
  <c r="G27" i="9"/>
  <c r="K13" i="9"/>
  <c r="J13" i="9"/>
  <c r="I13" i="9"/>
  <c r="H13" i="9"/>
  <c r="G13" i="9"/>
  <c r="K23" i="9"/>
  <c r="J23" i="9"/>
  <c r="I23" i="9"/>
  <c r="H23" i="9"/>
  <c r="G23" i="9"/>
  <c r="K4" i="9"/>
  <c r="J4" i="9"/>
  <c r="I4" i="9"/>
  <c r="H4" i="9"/>
  <c r="G4" i="9"/>
  <c r="K36" i="9"/>
  <c r="J36" i="9"/>
  <c r="I36" i="9"/>
  <c r="H36" i="9"/>
  <c r="G36" i="9"/>
  <c r="K62" i="9"/>
  <c r="J62" i="9"/>
  <c r="I62" i="9"/>
  <c r="H62" i="9"/>
  <c r="G62" i="9"/>
  <c r="K7" i="9"/>
  <c r="J7" i="9"/>
  <c r="I7" i="9"/>
  <c r="H7" i="9"/>
  <c r="G7" i="9"/>
  <c r="K9" i="9"/>
  <c r="J9" i="9"/>
  <c r="I9" i="9"/>
  <c r="H9" i="9"/>
  <c r="G9" i="9"/>
  <c r="K6" i="9"/>
  <c r="J6" i="9"/>
  <c r="I6" i="9"/>
  <c r="H6" i="9"/>
  <c r="G6" i="9"/>
  <c r="K5" i="9"/>
  <c r="J5" i="9"/>
  <c r="I5" i="9"/>
  <c r="H5" i="9"/>
  <c r="G5" i="9"/>
  <c r="W147" i="8"/>
  <c r="V147" i="8"/>
  <c r="U147" i="8"/>
  <c r="T147" i="8"/>
  <c r="S147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F147" i="8"/>
  <c r="E147" i="8"/>
  <c r="D147" i="8"/>
  <c r="C147" i="8"/>
  <c r="B147" i="8"/>
  <c r="W145" i="8"/>
  <c r="W149" i="8" s="1"/>
  <c r="V145" i="8"/>
  <c r="V149" i="8" s="1"/>
  <c r="U145" i="8"/>
  <c r="U149" i="8" s="1"/>
  <c r="T145" i="8"/>
  <c r="T149" i="8" s="1"/>
  <c r="S145" i="8"/>
  <c r="S149" i="8" s="1"/>
  <c r="R145" i="8"/>
  <c r="R149" i="8" s="1"/>
  <c r="Q145" i="8"/>
  <c r="Q149" i="8" s="1"/>
  <c r="P145" i="8"/>
  <c r="P149" i="8" s="1"/>
  <c r="O145" i="8"/>
  <c r="O149" i="8" s="1"/>
  <c r="N145" i="8"/>
  <c r="N149" i="8" s="1"/>
  <c r="M145" i="8"/>
  <c r="M149" i="8" s="1"/>
  <c r="L145" i="8"/>
  <c r="L149" i="8" s="1"/>
  <c r="K145" i="8"/>
  <c r="K149" i="8" s="1"/>
  <c r="J145" i="8"/>
  <c r="J149" i="8" s="1"/>
  <c r="I145" i="8"/>
  <c r="I149" i="8" s="1"/>
  <c r="H145" i="8"/>
  <c r="H149" i="8" s="1"/>
  <c r="G145" i="8"/>
  <c r="G149" i="8" s="1"/>
  <c r="F145" i="8"/>
  <c r="F149" i="8" s="1"/>
  <c r="E145" i="8"/>
  <c r="E149" i="8" s="1"/>
  <c r="D145" i="8"/>
  <c r="D149" i="8" s="1"/>
  <c r="C145" i="8"/>
  <c r="C149" i="8" s="1"/>
  <c r="B145" i="8"/>
  <c r="B149" i="8" s="1"/>
  <c r="K26" i="8"/>
  <c r="J26" i="8"/>
  <c r="I26" i="8"/>
  <c r="H26" i="8"/>
  <c r="G26" i="8"/>
  <c r="K6" i="8"/>
  <c r="J6" i="8"/>
  <c r="I6" i="8"/>
  <c r="H6" i="8"/>
  <c r="G6" i="8"/>
  <c r="K25" i="8"/>
  <c r="J25" i="8"/>
  <c r="I25" i="8"/>
  <c r="H25" i="8"/>
  <c r="G25" i="8"/>
  <c r="K15" i="8"/>
  <c r="J15" i="8"/>
  <c r="I15" i="8"/>
  <c r="H15" i="8"/>
  <c r="G15" i="8"/>
  <c r="K18" i="8"/>
  <c r="J18" i="8"/>
  <c r="I18" i="8"/>
  <c r="H18" i="8"/>
  <c r="G18" i="8"/>
  <c r="K21" i="8"/>
  <c r="J21" i="8"/>
  <c r="I21" i="8"/>
  <c r="H21" i="8"/>
  <c r="G21" i="8"/>
  <c r="K4" i="8"/>
  <c r="J4" i="8"/>
  <c r="I4" i="8"/>
  <c r="H4" i="8"/>
  <c r="G4" i="8"/>
  <c r="K42" i="8"/>
  <c r="J42" i="8"/>
  <c r="I42" i="8"/>
  <c r="H42" i="8"/>
  <c r="G42" i="8"/>
  <c r="K19" i="8"/>
  <c r="J19" i="8"/>
  <c r="I19" i="8"/>
  <c r="H19" i="8"/>
  <c r="G19" i="8"/>
  <c r="K40" i="8"/>
  <c r="J40" i="8"/>
  <c r="I40" i="8"/>
  <c r="H40" i="8"/>
  <c r="G40" i="8"/>
  <c r="K57" i="8"/>
  <c r="J57" i="8"/>
  <c r="I57" i="8"/>
  <c r="H57" i="8"/>
  <c r="G57" i="8"/>
  <c r="K29" i="8"/>
  <c r="J29" i="8"/>
  <c r="I29" i="8"/>
  <c r="H29" i="8"/>
  <c r="G29" i="8"/>
  <c r="K35" i="8"/>
  <c r="J35" i="8"/>
  <c r="I35" i="8"/>
  <c r="H35" i="8"/>
  <c r="G35" i="8"/>
  <c r="K20" i="8"/>
  <c r="J20" i="8"/>
  <c r="I20" i="8"/>
  <c r="H20" i="8"/>
  <c r="G20" i="8"/>
  <c r="K52" i="8"/>
  <c r="J52" i="8"/>
  <c r="I52" i="8"/>
  <c r="H52" i="8"/>
  <c r="G52" i="8"/>
  <c r="K33" i="8"/>
  <c r="J33" i="8"/>
  <c r="I33" i="8"/>
  <c r="H33" i="8"/>
  <c r="G33" i="8"/>
  <c r="K47" i="8"/>
  <c r="J47" i="8"/>
  <c r="I47" i="8"/>
  <c r="H47" i="8"/>
  <c r="G47" i="8"/>
  <c r="K16" i="8"/>
  <c r="J16" i="8"/>
  <c r="I16" i="8"/>
  <c r="H16" i="8"/>
  <c r="G16" i="8"/>
  <c r="K56" i="8"/>
  <c r="J56" i="8"/>
  <c r="I56" i="8"/>
  <c r="H56" i="8"/>
  <c r="G56" i="8"/>
  <c r="K44" i="8"/>
  <c r="J44" i="8"/>
  <c r="I44" i="8"/>
  <c r="H44" i="8"/>
  <c r="G44" i="8"/>
  <c r="K23" i="8"/>
  <c r="J23" i="8"/>
  <c r="I23" i="8"/>
  <c r="H23" i="8"/>
  <c r="G23" i="8"/>
  <c r="K28" i="8"/>
  <c r="J28" i="8"/>
  <c r="I28" i="8"/>
  <c r="H28" i="8"/>
  <c r="G28" i="8"/>
  <c r="K13" i="8"/>
  <c r="J13" i="8"/>
  <c r="I13" i="8"/>
  <c r="H13" i="8"/>
  <c r="G13" i="8"/>
  <c r="K24" i="8"/>
  <c r="J24" i="8"/>
  <c r="I24" i="8"/>
  <c r="H24" i="8"/>
  <c r="G24" i="8"/>
  <c r="K8" i="8"/>
  <c r="J8" i="8"/>
  <c r="I8" i="8"/>
  <c r="H8" i="8"/>
  <c r="G8" i="8"/>
  <c r="K34" i="8"/>
  <c r="J34" i="8"/>
  <c r="I34" i="8"/>
  <c r="H34" i="8"/>
  <c r="G34" i="8"/>
  <c r="K32" i="8"/>
  <c r="J32" i="8"/>
  <c r="I32" i="8"/>
  <c r="H32" i="8"/>
  <c r="G32" i="8"/>
  <c r="K22" i="8"/>
  <c r="J22" i="8"/>
  <c r="I22" i="8"/>
  <c r="H22" i="8"/>
  <c r="G22" i="8"/>
  <c r="K27" i="8"/>
  <c r="J27" i="8"/>
  <c r="I27" i="8"/>
  <c r="H27" i="8"/>
  <c r="G27" i="8"/>
  <c r="K55" i="8"/>
  <c r="J55" i="8"/>
  <c r="I55" i="8"/>
  <c r="H55" i="8"/>
  <c r="G55" i="8"/>
  <c r="K48" i="8"/>
  <c r="J48" i="8"/>
  <c r="I48" i="8"/>
  <c r="H48" i="8"/>
  <c r="G48" i="8"/>
  <c r="K41" i="8"/>
  <c r="J41" i="8"/>
  <c r="I41" i="8"/>
  <c r="H41" i="8"/>
  <c r="G41" i="8"/>
  <c r="K45" i="8"/>
  <c r="J45" i="8"/>
  <c r="I45" i="8"/>
  <c r="H45" i="8"/>
  <c r="G45" i="8"/>
  <c r="K31" i="8"/>
  <c r="J31" i="8"/>
  <c r="I31" i="8"/>
  <c r="H31" i="8"/>
  <c r="G31" i="8"/>
  <c r="K30" i="8"/>
  <c r="J30" i="8"/>
  <c r="I30" i="8"/>
  <c r="H30" i="8"/>
  <c r="G30" i="8"/>
  <c r="K10" i="8"/>
  <c r="J10" i="8"/>
  <c r="I10" i="8"/>
  <c r="H10" i="8"/>
  <c r="G10" i="8"/>
  <c r="K50" i="8"/>
  <c r="J50" i="8"/>
  <c r="I50" i="8"/>
  <c r="H50" i="8"/>
  <c r="G50" i="8"/>
  <c r="K51" i="8"/>
  <c r="J51" i="8"/>
  <c r="I51" i="8"/>
  <c r="H51" i="8"/>
  <c r="G51" i="8"/>
  <c r="K37" i="8"/>
  <c r="J37" i="8"/>
  <c r="I37" i="8"/>
  <c r="H37" i="8"/>
  <c r="G37" i="8"/>
  <c r="K49" i="8"/>
  <c r="J49" i="8"/>
  <c r="I49" i="8"/>
  <c r="H49" i="8"/>
  <c r="G49" i="8"/>
  <c r="K39" i="8"/>
  <c r="J39" i="8"/>
  <c r="I39" i="8"/>
  <c r="H39" i="8"/>
  <c r="G39" i="8"/>
  <c r="K12" i="8"/>
  <c r="J12" i="8"/>
  <c r="I12" i="8"/>
  <c r="H12" i="8"/>
  <c r="G12" i="8"/>
  <c r="K53" i="8"/>
  <c r="J53" i="8"/>
  <c r="I53" i="8"/>
  <c r="H53" i="8"/>
  <c r="G53" i="8"/>
  <c r="K54" i="8"/>
  <c r="J54" i="8"/>
  <c r="I54" i="8"/>
  <c r="H54" i="8"/>
  <c r="G54" i="8"/>
  <c r="K43" i="8"/>
  <c r="J43" i="8"/>
  <c r="I43" i="8"/>
  <c r="H43" i="8"/>
  <c r="G43" i="8"/>
  <c r="K46" i="8"/>
  <c r="J46" i="8"/>
  <c r="I46" i="8"/>
  <c r="H46" i="8"/>
  <c r="G46" i="8"/>
  <c r="K17" i="8"/>
  <c r="J17" i="8"/>
  <c r="I17" i="8"/>
  <c r="H17" i="8"/>
  <c r="G17" i="8"/>
  <c r="K5" i="8"/>
  <c r="J5" i="8"/>
  <c r="I5" i="8"/>
  <c r="H5" i="8"/>
  <c r="G5" i="8"/>
  <c r="K3" i="8"/>
  <c r="J3" i="8"/>
  <c r="I3" i="8"/>
  <c r="H3" i="8"/>
  <c r="G3" i="8"/>
  <c r="K11" i="8"/>
  <c r="J11" i="8"/>
  <c r="I11" i="8"/>
  <c r="H11" i="8"/>
  <c r="G11" i="8"/>
  <c r="K14" i="8"/>
  <c r="J14" i="8"/>
  <c r="I14" i="8"/>
  <c r="H14" i="8"/>
  <c r="G14" i="8"/>
  <c r="K38" i="8"/>
  <c r="J38" i="8"/>
  <c r="I38" i="8"/>
  <c r="H38" i="8"/>
  <c r="G38" i="8"/>
  <c r="K7" i="8"/>
  <c r="J7" i="8"/>
  <c r="I7" i="8"/>
  <c r="H7" i="8"/>
  <c r="G7" i="8"/>
  <c r="K9" i="8"/>
  <c r="J9" i="8"/>
  <c r="I9" i="8"/>
  <c r="H9" i="8"/>
  <c r="G9" i="8"/>
  <c r="J3" i="7"/>
  <c r="I3" i="7"/>
  <c r="H3" i="7"/>
  <c r="G3" i="7"/>
  <c r="F3" i="7"/>
  <c r="J20" i="7"/>
  <c r="I20" i="7"/>
  <c r="H20" i="7"/>
  <c r="G20" i="7"/>
  <c r="F20" i="7"/>
  <c r="J4" i="7"/>
  <c r="I4" i="7"/>
  <c r="H4" i="7"/>
  <c r="G4" i="7"/>
  <c r="F4" i="7"/>
  <c r="J9" i="7"/>
  <c r="I9" i="7"/>
  <c r="H9" i="7"/>
  <c r="G9" i="7"/>
  <c r="F9" i="7"/>
  <c r="J12" i="7"/>
  <c r="I12" i="7"/>
  <c r="H12" i="7"/>
  <c r="G12" i="7"/>
  <c r="F12" i="7"/>
  <c r="J32" i="7"/>
  <c r="I32" i="7"/>
  <c r="H32" i="7"/>
  <c r="G32" i="7"/>
  <c r="F32" i="7"/>
  <c r="J45" i="7"/>
  <c r="I45" i="7"/>
  <c r="H45" i="7"/>
  <c r="G45" i="7"/>
  <c r="F45" i="7"/>
  <c r="J6" i="7"/>
  <c r="I6" i="7"/>
  <c r="H6" i="7"/>
  <c r="G6" i="7"/>
  <c r="F6" i="7"/>
  <c r="J14" i="7"/>
  <c r="I14" i="7"/>
  <c r="H14" i="7"/>
  <c r="G14" i="7"/>
  <c r="F14" i="7"/>
  <c r="J27" i="7"/>
  <c r="I27" i="7"/>
  <c r="H27" i="7"/>
  <c r="G27" i="7"/>
  <c r="F27" i="7"/>
  <c r="J5" i="7"/>
  <c r="I5" i="7"/>
  <c r="H5" i="7"/>
  <c r="G5" i="7"/>
  <c r="F5" i="7"/>
  <c r="J7" i="7"/>
  <c r="I7" i="7"/>
  <c r="H7" i="7"/>
  <c r="G7" i="7"/>
  <c r="F7" i="7"/>
  <c r="J15" i="7"/>
  <c r="I15" i="7"/>
  <c r="H15" i="7"/>
  <c r="G15" i="7"/>
  <c r="F15" i="7"/>
  <c r="J2" i="7"/>
  <c r="I2" i="7"/>
  <c r="H2" i="7"/>
  <c r="G2" i="7"/>
  <c r="F2" i="7"/>
  <c r="J19" i="7"/>
  <c r="I19" i="7"/>
  <c r="H19" i="7"/>
  <c r="G19" i="7"/>
  <c r="F19" i="7"/>
  <c r="J31" i="7"/>
  <c r="I31" i="7"/>
  <c r="H31" i="7"/>
  <c r="G31" i="7"/>
  <c r="F31" i="7"/>
  <c r="J33" i="7"/>
  <c r="I33" i="7"/>
  <c r="H33" i="7"/>
  <c r="G33" i="7"/>
  <c r="F33" i="7"/>
  <c r="J43" i="7"/>
  <c r="I43" i="7"/>
  <c r="H43" i="7"/>
  <c r="G43" i="7"/>
  <c r="F43" i="7"/>
  <c r="J24" i="7"/>
  <c r="I24" i="7"/>
  <c r="H24" i="7"/>
  <c r="G24" i="7"/>
  <c r="F24" i="7"/>
  <c r="J51" i="7"/>
  <c r="I51" i="7"/>
  <c r="H51" i="7"/>
  <c r="G51" i="7"/>
  <c r="F51" i="7"/>
  <c r="J35" i="7"/>
  <c r="I35" i="7"/>
  <c r="H35" i="7"/>
  <c r="G35" i="7"/>
  <c r="F35" i="7"/>
  <c r="J46" i="7"/>
  <c r="I46" i="7"/>
  <c r="H46" i="7"/>
  <c r="G46" i="7"/>
  <c r="F46" i="7"/>
  <c r="J50" i="7"/>
  <c r="I50" i="7"/>
  <c r="H50" i="7"/>
  <c r="G50" i="7"/>
  <c r="F50" i="7"/>
  <c r="J21" i="7"/>
  <c r="I21" i="7"/>
  <c r="H21" i="7"/>
  <c r="G21" i="7"/>
  <c r="F21" i="7"/>
  <c r="J26" i="7"/>
  <c r="I26" i="7"/>
  <c r="H26" i="7"/>
  <c r="G26" i="7"/>
  <c r="F26" i="7"/>
  <c r="J29" i="7"/>
  <c r="I29" i="7"/>
  <c r="H29" i="7"/>
  <c r="G29" i="7"/>
  <c r="F29" i="7"/>
  <c r="J16" i="7"/>
  <c r="I16" i="7"/>
  <c r="H16" i="7"/>
  <c r="G16" i="7"/>
  <c r="F16" i="7"/>
  <c r="J18" i="7"/>
  <c r="I18" i="7"/>
  <c r="H18" i="7"/>
  <c r="G18" i="7"/>
  <c r="F18" i="7"/>
  <c r="J17" i="7"/>
  <c r="I17" i="7"/>
  <c r="H17" i="7"/>
  <c r="G17" i="7"/>
  <c r="F17" i="7"/>
  <c r="J55" i="7"/>
  <c r="I55" i="7"/>
  <c r="H55" i="7"/>
  <c r="G55" i="7"/>
  <c r="F55" i="7"/>
  <c r="J56" i="7"/>
  <c r="I56" i="7"/>
  <c r="H56" i="7"/>
  <c r="G56" i="7"/>
  <c r="F56" i="7"/>
  <c r="J36" i="7"/>
  <c r="I36" i="7"/>
  <c r="H36" i="7"/>
  <c r="G36" i="7"/>
  <c r="F36" i="7"/>
  <c r="J60" i="7"/>
  <c r="I60" i="7"/>
  <c r="H60" i="7"/>
  <c r="G60" i="7"/>
  <c r="F60" i="7"/>
  <c r="J41" i="7"/>
  <c r="I41" i="7"/>
  <c r="H41" i="7"/>
  <c r="G41" i="7"/>
  <c r="F41" i="7"/>
  <c r="J30" i="7"/>
  <c r="I30" i="7"/>
  <c r="H30" i="7"/>
  <c r="G30" i="7"/>
  <c r="F30" i="7"/>
  <c r="J10" i="7"/>
  <c r="I10" i="7"/>
  <c r="H10" i="7"/>
  <c r="G10" i="7"/>
  <c r="F10" i="7"/>
  <c r="J44" i="7"/>
  <c r="I44" i="7"/>
  <c r="H44" i="7"/>
  <c r="G44" i="7"/>
  <c r="F44" i="7"/>
  <c r="J11" i="7"/>
  <c r="I11" i="7"/>
  <c r="H11" i="7"/>
  <c r="G11" i="7"/>
  <c r="F11" i="7"/>
  <c r="J49" i="7"/>
  <c r="I49" i="7"/>
  <c r="H49" i="7"/>
  <c r="G49" i="7"/>
  <c r="F49" i="7"/>
  <c r="J28" i="7"/>
  <c r="I28" i="7"/>
  <c r="H28" i="7"/>
  <c r="G28" i="7"/>
  <c r="F28" i="7"/>
  <c r="J42" i="7"/>
  <c r="I42" i="7"/>
  <c r="H42" i="7"/>
  <c r="G42" i="7"/>
  <c r="F42" i="7"/>
  <c r="J47" i="7"/>
  <c r="I47" i="7"/>
  <c r="H47" i="7"/>
  <c r="G47" i="7"/>
  <c r="F47" i="7"/>
  <c r="J38" i="7"/>
  <c r="I38" i="7"/>
  <c r="H38" i="7"/>
  <c r="G38" i="7"/>
  <c r="F38" i="7"/>
  <c r="J40" i="7"/>
  <c r="I40" i="7"/>
  <c r="H40" i="7"/>
  <c r="G40" i="7"/>
  <c r="F40" i="7"/>
  <c r="J39" i="7"/>
  <c r="I39" i="7"/>
  <c r="H39" i="7"/>
  <c r="G39" i="7"/>
  <c r="F39" i="7"/>
  <c r="J13" i="7"/>
  <c r="I13" i="7"/>
  <c r="H13" i="7"/>
  <c r="G13" i="7"/>
  <c r="F13" i="7"/>
  <c r="J25" i="7"/>
  <c r="I25" i="7"/>
  <c r="H25" i="7"/>
  <c r="G25" i="7"/>
  <c r="F25" i="7"/>
  <c r="J53" i="7"/>
  <c r="I53" i="7"/>
  <c r="H53" i="7"/>
  <c r="G53" i="7"/>
  <c r="F53" i="7"/>
  <c r="J37" i="7"/>
  <c r="I37" i="7"/>
  <c r="H37" i="7"/>
  <c r="G37" i="7"/>
  <c r="F37" i="7"/>
  <c r="J8" i="7"/>
  <c r="I8" i="7"/>
  <c r="H8" i="7"/>
  <c r="G8" i="7"/>
  <c r="F8" i="7"/>
  <c r="J61" i="7"/>
  <c r="I61" i="7"/>
  <c r="H61" i="7"/>
  <c r="G61" i="7"/>
  <c r="F61" i="7"/>
  <c r="J52" i="7"/>
  <c r="I52" i="7"/>
  <c r="H52" i="7"/>
  <c r="G52" i="7"/>
  <c r="F52" i="7"/>
  <c r="J58" i="7"/>
  <c r="I58" i="7"/>
  <c r="H58" i="7"/>
  <c r="G58" i="7"/>
  <c r="F58" i="7"/>
  <c r="J22" i="7"/>
  <c r="I22" i="7"/>
  <c r="H22" i="7"/>
  <c r="G22" i="7"/>
  <c r="F22" i="7"/>
  <c r="J23" i="7"/>
  <c r="I23" i="7"/>
  <c r="H23" i="7"/>
  <c r="G23" i="7"/>
  <c r="F23" i="7"/>
  <c r="J48" i="7"/>
  <c r="I48" i="7"/>
  <c r="H48" i="7"/>
  <c r="G48" i="7"/>
  <c r="F48" i="7"/>
  <c r="J59" i="7"/>
  <c r="I59" i="7"/>
  <c r="H59" i="7"/>
  <c r="G59" i="7"/>
  <c r="F59" i="7"/>
  <c r="J54" i="7"/>
  <c r="I54" i="7"/>
  <c r="H54" i="7"/>
  <c r="G54" i="7"/>
  <c r="F54" i="7"/>
  <c r="J57" i="7"/>
  <c r="I57" i="7"/>
  <c r="H57" i="7"/>
  <c r="G57" i="7"/>
  <c r="F57" i="7"/>
  <c r="J83" i="7"/>
  <c r="I83" i="7"/>
  <c r="H83" i="7"/>
  <c r="G83" i="7"/>
  <c r="F83" i="7"/>
  <c r="J67" i="7"/>
  <c r="I67" i="7"/>
  <c r="H67" i="7"/>
  <c r="G67" i="7"/>
  <c r="F67" i="7"/>
  <c r="J77" i="7"/>
  <c r="I77" i="7"/>
  <c r="H77" i="7"/>
  <c r="G77" i="7"/>
  <c r="F77" i="7"/>
  <c r="J96" i="7"/>
  <c r="I96" i="7"/>
  <c r="H96" i="7"/>
  <c r="G96" i="7"/>
  <c r="F96" i="7"/>
  <c r="J82" i="7"/>
  <c r="I82" i="7"/>
  <c r="H82" i="7"/>
  <c r="G82" i="7"/>
  <c r="F82" i="7"/>
  <c r="J81" i="7"/>
  <c r="I81" i="7"/>
  <c r="H81" i="7"/>
  <c r="G81" i="7"/>
  <c r="F81" i="7"/>
  <c r="J63" i="7"/>
  <c r="I63" i="7"/>
  <c r="H63" i="7"/>
  <c r="G63" i="7"/>
  <c r="F63" i="7"/>
  <c r="J69" i="7"/>
  <c r="I69" i="7"/>
  <c r="H69" i="7"/>
  <c r="G69" i="7"/>
  <c r="F69" i="7"/>
  <c r="J80" i="7"/>
  <c r="I80" i="7"/>
  <c r="H80" i="7"/>
  <c r="G80" i="7"/>
  <c r="F80" i="7"/>
  <c r="J74" i="7"/>
  <c r="I74" i="7"/>
  <c r="H74" i="7"/>
  <c r="G74" i="7"/>
  <c r="F74" i="7"/>
  <c r="J64" i="7"/>
  <c r="I64" i="7"/>
  <c r="H64" i="7"/>
  <c r="G64" i="7"/>
  <c r="F64" i="7"/>
  <c r="J103" i="7"/>
  <c r="I103" i="7"/>
  <c r="H103" i="7"/>
  <c r="G103" i="7"/>
  <c r="F103" i="7"/>
  <c r="J111" i="7"/>
  <c r="I111" i="7"/>
  <c r="H111" i="7"/>
  <c r="G111" i="7"/>
  <c r="F111" i="7"/>
  <c r="J89" i="7"/>
  <c r="I89" i="7"/>
  <c r="H89" i="7"/>
  <c r="G89" i="7"/>
  <c r="F89" i="7"/>
  <c r="J99" i="7"/>
  <c r="I99" i="7"/>
  <c r="H99" i="7"/>
  <c r="G99" i="7"/>
  <c r="F99" i="7"/>
  <c r="J68" i="7"/>
  <c r="I68" i="7"/>
  <c r="H68" i="7"/>
  <c r="G68" i="7"/>
  <c r="F68" i="7"/>
  <c r="J34" i="7"/>
  <c r="I34" i="7"/>
  <c r="H34" i="7"/>
  <c r="G34" i="7"/>
  <c r="F34" i="7"/>
  <c r="J100" i="7"/>
  <c r="I100" i="7"/>
  <c r="H100" i="7"/>
  <c r="G100" i="7"/>
  <c r="F100" i="7"/>
  <c r="J92" i="7"/>
  <c r="I92" i="7"/>
  <c r="H92" i="7"/>
  <c r="G92" i="7"/>
  <c r="F92" i="7"/>
  <c r="J79" i="7"/>
  <c r="I79" i="7"/>
  <c r="H79" i="7"/>
  <c r="G79" i="7"/>
  <c r="F79" i="7"/>
  <c r="J98" i="7"/>
  <c r="I98" i="7"/>
  <c r="H98" i="7"/>
  <c r="G98" i="7"/>
  <c r="F98" i="7"/>
  <c r="J91" i="7"/>
  <c r="I91" i="7"/>
  <c r="H91" i="7"/>
  <c r="G91" i="7"/>
  <c r="F91" i="7"/>
  <c r="J104" i="7"/>
  <c r="I104" i="7"/>
  <c r="H104" i="7"/>
  <c r="G104" i="7"/>
  <c r="F104" i="7"/>
  <c r="J65" i="7"/>
  <c r="I65" i="7"/>
  <c r="H65" i="7"/>
  <c r="G65" i="7"/>
  <c r="F65" i="7"/>
  <c r="J76" i="7"/>
  <c r="I76" i="7"/>
  <c r="H76" i="7"/>
  <c r="G76" i="7"/>
  <c r="F76" i="7"/>
  <c r="J78" i="7"/>
  <c r="I78" i="7"/>
  <c r="H78" i="7"/>
  <c r="G78" i="7"/>
  <c r="F78" i="7"/>
  <c r="J73" i="7"/>
  <c r="I73" i="7"/>
  <c r="H73" i="7"/>
  <c r="G73" i="7"/>
  <c r="F73" i="7"/>
  <c r="J108" i="7"/>
  <c r="I108" i="7"/>
  <c r="H108" i="7"/>
  <c r="G108" i="7"/>
  <c r="F108" i="7"/>
  <c r="J86" i="7"/>
  <c r="I86" i="7"/>
  <c r="H86" i="7"/>
  <c r="G86" i="7"/>
  <c r="F86" i="7"/>
  <c r="J109" i="7"/>
  <c r="I109" i="7"/>
  <c r="H109" i="7"/>
  <c r="G109" i="7"/>
  <c r="F109" i="7"/>
  <c r="J66" i="7"/>
  <c r="I66" i="7"/>
  <c r="H66" i="7"/>
  <c r="G66" i="7"/>
  <c r="F66" i="7"/>
  <c r="J107" i="7"/>
  <c r="I107" i="7"/>
  <c r="H107" i="7"/>
  <c r="G107" i="7"/>
  <c r="F107" i="7"/>
  <c r="J75" i="7"/>
  <c r="I75" i="7"/>
  <c r="H75" i="7"/>
  <c r="G75" i="7"/>
  <c r="F75" i="7"/>
  <c r="J85" i="7"/>
  <c r="I85" i="7"/>
  <c r="H85" i="7"/>
  <c r="G85" i="7"/>
  <c r="F85" i="7"/>
  <c r="J93" i="7"/>
  <c r="I93" i="7"/>
  <c r="H93" i="7"/>
  <c r="G93" i="7"/>
  <c r="F93" i="7"/>
  <c r="J97" i="7"/>
  <c r="I97" i="7"/>
  <c r="H97" i="7"/>
  <c r="G97" i="7"/>
  <c r="F97" i="7"/>
  <c r="J113" i="7"/>
  <c r="I113" i="7"/>
  <c r="H113" i="7"/>
  <c r="G113" i="7"/>
  <c r="F113" i="7"/>
  <c r="J88" i="7"/>
  <c r="I88" i="7"/>
  <c r="H88" i="7"/>
  <c r="G88" i="7"/>
  <c r="F88" i="7"/>
  <c r="J72" i="7"/>
  <c r="I72" i="7"/>
  <c r="H72" i="7"/>
  <c r="G72" i="7"/>
  <c r="F72" i="7"/>
  <c r="J90" i="7"/>
  <c r="I90" i="7"/>
  <c r="H90" i="7"/>
  <c r="G90" i="7"/>
  <c r="F90" i="7"/>
  <c r="J95" i="7"/>
  <c r="I95" i="7"/>
  <c r="H95" i="7"/>
  <c r="G95" i="7"/>
  <c r="F95" i="7"/>
  <c r="J87" i="7"/>
  <c r="I87" i="7"/>
  <c r="H87" i="7"/>
  <c r="G87" i="7"/>
  <c r="F87" i="7"/>
  <c r="J94" i="7"/>
  <c r="I94" i="7"/>
  <c r="H94" i="7"/>
  <c r="G94" i="7"/>
  <c r="F94" i="7"/>
  <c r="J102" i="7"/>
  <c r="I102" i="7"/>
  <c r="H102" i="7"/>
  <c r="G102" i="7"/>
  <c r="F102" i="7"/>
  <c r="J101" i="7"/>
  <c r="I101" i="7"/>
  <c r="H101" i="7"/>
  <c r="G101" i="7"/>
  <c r="F101" i="7"/>
  <c r="J71" i="7"/>
  <c r="I71" i="7"/>
  <c r="H71" i="7"/>
  <c r="G71" i="7"/>
  <c r="F71" i="7"/>
  <c r="J70" i="7"/>
  <c r="I70" i="7"/>
  <c r="H70" i="7"/>
  <c r="G70" i="7"/>
  <c r="F70" i="7"/>
  <c r="J110" i="7"/>
  <c r="I110" i="7"/>
  <c r="H110" i="7"/>
  <c r="G110" i="7"/>
  <c r="F110" i="7"/>
  <c r="J106" i="7"/>
  <c r="I106" i="7"/>
  <c r="H106" i="7"/>
  <c r="G106" i="7"/>
  <c r="F106" i="7"/>
  <c r="J84" i="7"/>
  <c r="I84" i="7"/>
  <c r="H84" i="7"/>
  <c r="G84" i="7"/>
  <c r="F84" i="7"/>
  <c r="J105" i="7"/>
  <c r="I105" i="7"/>
  <c r="H105" i="7"/>
  <c r="G105" i="7"/>
  <c r="F105" i="7"/>
  <c r="J112" i="7"/>
  <c r="I112" i="7"/>
  <c r="H112" i="7"/>
  <c r="G112" i="7"/>
  <c r="F112" i="7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W136" i="6"/>
  <c r="W140" i="6" s="1"/>
  <c r="V136" i="6"/>
  <c r="V140" i="6" s="1"/>
  <c r="U136" i="6"/>
  <c r="U140" i="6" s="1"/>
  <c r="T136" i="6"/>
  <c r="T140" i="6" s="1"/>
  <c r="S136" i="6"/>
  <c r="S140" i="6" s="1"/>
  <c r="R136" i="6"/>
  <c r="R140" i="6" s="1"/>
  <c r="Q136" i="6"/>
  <c r="Q140" i="6" s="1"/>
  <c r="P136" i="6"/>
  <c r="P140" i="6" s="1"/>
  <c r="O136" i="6"/>
  <c r="O140" i="6" s="1"/>
  <c r="N136" i="6"/>
  <c r="N140" i="6" s="1"/>
  <c r="M136" i="6"/>
  <c r="M140" i="6" s="1"/>
  <c r="L136" i="6"/>
  <c r="L140" i="6" s="1"/>
  <c r="K136" i="6"/>
  <c r="K140" i="6" s="1"/>
  <c r="J136" i="6"/>
  <c r="J140" i="6" s="1"/>
  <c r="I136" i="6"/>
  <c r="I140" i="6" s="1"/>
  <c r="H136" i="6"/>
  <c r="H140" i="6" s="1"/>
  <c r="G136" i="6"/>
  <c r="G140" i="6" s="1"/>
  <c r="F136" i="6"/>
  <c r="F140" i="6" s="1"/>
  <c r="E136" i="6"/>
  <c r="E140" i="6" s="1"/>
  <c r="D136" i="6"/>
  <c r="D140" i="6" s="1"/>
  <c r="C136" i="6"/>
  <c r="C140" i="6" s="1"/>
  <c r="B136" i="6"/>
  <c r="B140" i="6" s="1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16" i="6"/>
  <c r="I16" i="6"/>
  <c r="H16" i="6"/>
  <c r="G16" i="6"/>
  <c r="F16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2" i="6"/>
  <c r="I2" i="6"/>
  <c r="H2" i="6"/>
  <c r="G2" i="6"/>
  <c r="F2" i="6"/>
  <c r="J21" i="6"/>
  <c r="I21" i="6"/>
  <c r="H21" i="6"/>
  <c r="G21" i="6"/>
  <c r="F21" i="6"/>
  <c r="J20" i="6"/>
  <c r="I20" i="6"/>
  <c r="H20" i="6"/>
  <c r="G20" i="6"/>
  <c r="F20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5" i="6"/>
  <c r="I15" i="6"/>
  <c r="H15" i="6"/>
  <c r="G15" i="6"/>
  <c r="F15" i="6"/>
  <c r="J9" i="6"/>
  <c r="I9" i="6"/>
  <c r="H9" i="6"/>
  <c r="G9" i="6"/>
  <c r="F9" i="6"/>
  <c r="J8" i="6"/>
  <c r="I8" i="6"/>
  <c r="H8" i="6"/>
  <c r="G8" i="6"/>
  <c r="F8" i="6"/>
  <c r="J4" i="6"/>
  <c r="I4" i="6"/>
  <c r="H4" i="6"/>
  <c r="G4" i="6"/>
  <c r="F4" i="6"/>
  <c r="J3" i="6"/>
  <c r="I3" i="6"/>
  <c r="H3" i="6"/>
  <c r="G3" i="6"/>
  <c r="F3" i="6"/>
  <c r="W3" i="5"/>
  <c r="U3" i="5"/>
  <c r="S3" i="5"/>
  <c r="Q3" i="5"/>
  <c r="J3" i="5"/>
  <c r="N3" i="5" s="1"/>
  <c r="I3" i="5"/>
  <c r="H3" i="5"/>
  <c r="G3" i="5"/>
  <c r="F3" i="5"/>
  <c r="W14" i="5"/>
  <c r="U14" i="5"/>
  <c r="S14" i="5"/>
  <c r="Q14" i="5"/>
  <c r="J14" i="5"/>
  <c r="N14" i="5" s="1"/>
  <c r="I14" i="5"/>
  <c r="H14" i="5"/>
  <c r="G14" i="5"/>
  <c r="F14" i="5"/>
  <c r="W7" i="5"/>
  <c r="U7" i="5"/>
  <c r="S7" i="5"/>
  <c r="Q7" i="5"/>
  <c r="J7" i="5"/>
  <c r="N7" i="5" s="1"/>
  <c r="I7" i="5"/>
  <c r="H7" i="5"/>
  <c r="G7" i="5"/>
  <c r="F7" i="5"/>
  <c r="W10" i="5"/>
  <c r="U10" i="5"/>
  <c r="S10" i="5"/>
  <c r="Q10" i="5"/>
  <c r="J10" i="5"/>
  <c r="N10" i="5" s="1"/>
  <c r="I10" i="5"/>
  <c r="H10" i="5"/>
  <c r="G10" i="5"/>
  <c r="F10" i="5"/>
  <c r="W4" i="5"/>
  <c r="U4" i="5"/>
  <c r="S4" i="5"/>
  <c r="Q4" i="5"/>
  <c r="J4" i="5"/>
  <c r="N4" i="5" s="1"/>
  <c r="I4" i="5"/>
  <c r="H4" i="5"/>
  <c r="G4" i="5"/>
  <c r="F4" i="5"/>
  <c r="W5" i="5"/>
  <c r="U5" i="5"/>
  <c r="S5" i="5"/>
  <c r="Q5" i="5"/>
  <c r="J5" i="5"/>
  <c r="N5" i="5" s="1"/>
  <c r="I5" i="5"/>
  <c r="H5" i="5"/>
  <c r="G5" i="5"/>
  <c r="F5" i="5"/>
  <c r="W9" i="5"/>
  <c r="U9" i="5"/>
  <c r="S9" i="5"/>
  <c r="Q9" i="5"/>
  <c r="J9" i="5"/>
  <c r="N9" i="5" s="1"/>
  <c r="I9" i="5"/>
  <c r="H9" i="5"/>
  <c r="G9" i="5"/>
  <c r="F9" i="5"/>
  <c r="W6" i="5"/>
  <c r="U6" i="5"/>
  <c r="S6" i="5"/>
  <c r="Q6" i="5"/>
  <c r="J6" i="5"/>
  <c r="N6" i="5" s="1"/>
  <c r="H6" i="5"/>
  <c r="G6" i="5"/>
  <c r="F6" i="5"/>
  <c r="W16" i="5"/>
  <c r="U16" i="5"/>
  <c r="S16" i="5"/>
  <c r="Q16" i="5"/>
  <c r="J16" i="5"/>
  <c r="N16" i="5" s="1"/>
  <c r="H16" i="5"/>
  <c r="G16" i="5"/>
  <c r="F16" i="5"/>
  <c r="W15" i="5"/>
  <c r="U15" i="5"/>
  <c r="S15" i="5"/>
  <c r="Q15" i="5"/>
  <c r="J15" i="5"/>
  <c r="N15" i="5" s="1"/>
  <c r="H15" i="5"/>
  <c r="G15" i="5"/>
  <c r="F15" i="5"/>
  <c r="W11" i="5"/>
  <c r="U11" i="5"/>
  <c r="S11" i="5"/>
  <c r="Q11" i="5"/>
  <c r="J11" i="5"/>
  <c r="N11" i="5" s="1"/>
  <c r="H11" i="5"/>
  <c r="G11" i="5"/>
  <c r="F11" i="5"/>
  <c r="W8" i="5"/>
  <c r="U8" i="5"/>
  <c r="S8" i="5"/>
  <c r="Q8" i="5"/>
  <c r="J8" i="5"/>
  <c r="N8" i="5" s="1"/>
  <c r="H8" i="5"/>
  <c r="G8" i="5"/>
  <c r="F8" i="5"/>
  <c r="W13" i="5"/>
  <c r="U13" i="5"/>
  <c r="S13" i="5"/>
  <c r="Q13" i="5"/>
  <c r="J13" i="5"/>
  <c r="N13" i="5" s="1"/>
  <c r="H13" i="5"/>
  <c r="G13" i="5"/>
  <c r="F13" i="5"/>
  <c r="W12" i="5"/>
  <c r="U12" i="5"/>
  <c r="S12" i="5"/>
  <c r="Q12" i="5"/>
  <c r="J12" i="5"/>
  <c r="N12" i="5" s="1"/>
  <c r="H12" i="5"/>
  <c r="G12" i="5"/>
  <c r="F12" i="5"/>
  <c r="W24" i="5"/>
  <c r="U24" i="5"/>
  <c r="S24" i="5"/>
  <c r="Q24" i="5"/>
  <c r="J24" i="5"/>
  <c r="N24" i="5" s="1"/>
  <c r="I24" i="5"/>
  <c r="H24" i="5"/>
  <c r="G24" i="5"/>
  <c r="F24" i="5"/>
  <c r="W28" i="5"/>
  <c r="U28" i="5"/>
  <c r="S28" i="5"/>
  <c r="Q28" i="5"/>
  <c r="J28" i="5"/>
  <c r="N28" i="5" s="1"/>
  <c r="I28" i="5"/>
  <c r="H28" i="5"/>
  <c r="G28" i="5"/>
  <c r="F28" i="5"/>
  <c r="W20" i="5"/>
  <c r="U20" i="5"/>
  <c r="S20" i="5"/>
  <c r="Q20" i="5"/>
  <c r="J20" i="5"/>
  <c r="N20" i="5" s="1"/>
  <c r="I20" i="5"/>
  <c r="H20" i="5"/>
  <c r="G20" i="5"/>
  <c r="F20" i="5"/>
  <c r="W18" i="5"/>
  <c r="U18" i="5"/>
  <c r="S18" i="5"/>
  <c r="Q18" i="5"/>
  <c r="J18" i="5"/>
  <c r="N18" i="5" s="1"/>
  <c r="I18" i="5"/>
  <c r="H18" i="5"/>
  <c r="G18" i="5"/>
  <c r="F18" i="5"/>
  <c r="W33" i="5"/>
  <c r="U33" i="5"/>
  <c r="S33" i="5"/>
  <c r="Q33" i="5"/>
  <c r="J33" i="5"/>
  <c r="N33" i="5" s="1"/>
  <c r="I33" i="5"/>
  <c r="H33" i="5"/>
  <c r="G33" i="5"/>
  <c r="F33" i="5"/>
  <c r="W19" i="5"/>
  <c r="U19" i="5"/>
  <c r="S19" i="5"/>
  <c r="Q19" i="5"/>
  <c r="J19" i="5"/>
  <c r="N19" i="5" s="1"/>
  <c r="I19" i="5"/>
  <c r="H19" i="5"/>
  <c r="G19" i="5"/>
  <c r="F19" i="5"/>
  <c r="W22" i="5"/>
  <c r="U22" i="5"/>
  <c r="S22" i="5"/>
  <c r="Q22" i="5"/>
  <c r="J22" i="5"/>
  <c r="N22" i="5" s="1"/>
  <c r="I22" i="5"/>
  <c r="H22" i="5"/>
  <c r="G22" i="5"/>
  <c r="F22" i="5"/>
  <c r="W21" i="5"/>
  <c r="U21" i="5"/>
  <c r="S21" i="5"/>
  <c r="Q21" i="5"/>
  <c r="J21" i="5"/>
  <c r="N21" i="5" s="1"/>
  <c r="I21" i="5"/>
  <c r="H21" i="5"/>
  <c r="G21" i="5"/>
  <c r="F21" i="5"/>
  <c r="W26" i="5"/>
  <c r="U26" i="5"/>
  <c r="S26" i="5"/>
  <c r="Q26" i="5"/>
  <c r="J26" i="5"/>
  <c r="N26" i="5" s="1"/>
  <c r="H26" i="5"/>
  <c r="G26" i="5"/>
  <c r="F26" i="5"/>
  <c r="W27" i="5"/>
  <c r="U27" i="5"/>
  <c r="S27" i="5"/>
  <c r="Q27" i="5"/>
  <c r="J27" i="5"/>
  <c r="N27" i="5" s="1"/>
  <c r="H27" i="5"/>
  <c r="G27" i="5"/>
  <c r="F27" i="5"/>
  <c r="W23" i="5"/>
  <c r="U23" i="5"/>
  <c r="S23" i="5"/>
  <c r="Q23" i="5"/>
  <c r="J23" i="5"/>
  <c r="N23" i="5" s="1"/>
  <c r="H23" i="5"/>
  <c r="G23" i="5"/>
  <c r="F23" i="5"/>
  <c r="W30" i="5"/>
  <c r="U30" i="5"/>
  <c r="S30" i="5"/>
  <c r="Q30" i="5"/>
  <c r="J30" i="5"/>
  <c r="N30" i="5" s="1"/>
  <c r="H30" i="5"/>
  <c r="G30" i="5"/>
  <c r="F30" i="5"/>
  <c r="W32" i="5"/>
  <c r="U32" i="5"/>
  <c r="S32" i="5"/>
  <c r="Q32" i="5"/>
  <c r="J32" i="5"/>
  <c r="N32" i="5" s="1"/>
  <c r="H32" i="5"/>
  <c r="G32" i="5"/>
  <c r="F32" i="5"/>
  <c r="W31" i="5"/>
  <c r="U31" i="5"/>
  <c r="S31" i="5"/>
  <c r="Q31" i="5"/>
  <c r="J31" i="5"/>
  <c r="N31" i="5" s="1"/>
  <c r="H31" i="5"/>
  <c r="G31" i="5"/>
  <c r="F31" i="5"/>
  <c r="W29" i="5"/>
  <c r="U29" i="5"/>
  <c r="S29" i="5"/>
  <c r="Q29" i="5"/>
  <c r="J29" i="5"/>
  <c r="N29" i="5" s="1"/>
  <c r="H29" i="5"/>
  <c r="G29" i="5"/>
  <c r="F29" i="5"/>
  <c r="W25" i="5"/>
  <c r="U25" i="5"/>
  <c r="S25" i="5"/>
  <c r="Q25" i="5"/>
  <c r="J25" i="5"/>
  <c r="H25" i="5"/>
  <c r="G25" i="5"/>
  <c r="F25" i="5"/>
  <c r="J3" i="4"/>
  <c r="I3" i="4"/>
  <c r="H3" i="4"/>
  <c r="G3" i="4"/>
  <c r="F3" i="4"/>
  <c r="J6" i="4"/>
  <c r="I6" i="4"/>
  <c r="H6" i="4"/>
  <c r="G6" i="4"/>
  <c r="F6" i="4"/>
  <c r="J15" i="4"/>
  <c r="I15" i="4"/>
  <c r="H15" i="4"/>
  <c r="G15" i="4"/>
  <c r="F15" i="4"/>
  <c r="J11" i="4"/>
  <c r="I11" i="4"/>
  <c r="H11" i="4"/>
  <c r="G11" i="4"/>
  <c r="F11" i="4"/>
  <c r="J2" i="4"/>
  <c r="I2" i="4"/>
  <c r="H2" i="4"/>
  <c r="G2" i="4"/>
  <c r="F2" i="4"/>
  <c r="J28" i="4"/>
  <c r="I28" i="4"/>
  <c r="H28" i="4"/>
  <c r="G28" i="4"/>
  <c r="F28" i="4"/>
  <c r="J20" i="4"/>
  <c r="I20" i="4"/>
  <c r="H20" i="4"/>
  <c r="G20" i="4"/>
  <c r="F20" i="4"/>
  <c r="J7" i="4"/>
  <c r="I7" i="4"/>
  <c r="H7" i="4"/>
  <c r="G7" i="4"/>
  <c r="F7" i="4"/>
  <c r="J17" i="4"/>
  <c r="I17" i="4"/>
  <c r="H17" i="4"/>
  <c r="G17" i="4"/>
  <c r="F17" i="4"/>
  <c r="J10" i="4"/>
  <c r="I10" i="4"/>
  <c r="H10" i="4"/>
  <c r="G10" i="4"/>
  <c r="F10" i="4"/>
  <c r="J9" i="4"/>
  <c r="I9" i="4"/>
  <c r="H9" i="4"/>
  <c r="G9" i="4"/>
  <c r="F9" i="4"/>
  <c r="J12" i="4"/>
  <c r="I12" i="4"/>
  <c r="H12" i="4"/>
  <c r="G12" i="4"/>
  <c r="F12" i="4"/>
  <c r="J16" i="4"/>
  <c r="I16" i="4"/>
  <c r="H16" i="4"/>
  <c r="G16" i="4"/>
  <c r="F16" i="4"/>
  <c r="J29" i="4"/>
  <c r="I29" i="4"/>
  <c r="H29" i="4"/>
  <c r="G29" i="4"/>
  <c r="F29" i="4"/>
  <c r="J35" i="4"/>
  <c r="I35" i="4"/>
  <c r="H35" i="4"/>
  <c r="G35" i="4"/>
  <c r="F35" i="4"/>
  <c r="J18" i="4"/>
  <c r="I18" i="4"/>
  <c r="H18" i="4"/>
  <c r="G18" i="4"/>
  <c r="F18" i="4"/>
  <c r="J8" i="4"/>
  <c r="I8" i="4"/>
  <c r="H8" i="4"/>
  <c r="G8" i="4"/>
  <c r="F8" i="4"/>
  <c r="J14" i="4"/>
  <c r="I14" i="4"/>
  <c r="H14" i="4"/>
  <c r="G14" i="4"/>
  <c r="F14" i="4"/>
  <c r="J26" i="4"/>
  <c r="I26" i="4"/>
  <c r="H26" i="4"/>
  <c r="G26" i="4"/>
  <c r="F26" i="4"/>
  <c r="J36" i="4"/>
  <c r="I36" i="4"/>
  <c r="H36" i="4"/>
  <c r="G36" i="4"/>
  <c r="F36" i="4"/>
  <c r="J27" i="4"/>
  <c r="I27" i="4"/>
  <c r="H27" i="4"/>
  <c r="G27" i="4"/>
  <c r="F27" i="4"/>
  <c r="J5" i="4"/>
  <c r="I5" i="4"/>
  <c r="H5" i="4"/>
  <c r="F5" i="4"/>
  <c r="J24" i="4"/>
  <c r="I24" i="4"/>
  <c r="H24" i="4"/>
  <c r="G24" i="4"/>
  <c r="F24" i="4"/>
  <c r="J4" i="4"/>
  <c r="I4" i="4"/>
  <c r="H4" i="4"/>
  <c r="G4" i="4"/>
  <c r="F4" i="4"/>
  <c r="J23" i="4"/>
  <c r="I23" i="4"/>
  <c r="H23" i="4"/>
  <c r="G23" i="4"/>
  <c r="F23" i="4"/>
  <c r="J30" i="4"/>
  <c r="I30" i="4"/>
  <c r="H30" i="4"/>
  <c r="G30" i="4"/>
  <c r="F30" i="4"/>
  <c r="J19" i="4"/>
  <c r="I19" i="4"/>
  <c r="H19" i="4"/>
  <c r="G19" i="4"/>
  <c r="F19" i="4"/>
  <c r="J31" i="4"/>
  <c r="I31" i="4"/>
  <c r="H31" i="4"/>
  <c r="G31" i="4"/>
  <c r="F31" i="4"/>
  <c r="J34" i="4"/>
  <c r="I34" i="4"/>
  <c r="H34" i="4"/>
  <c r="G34" i="4"/>
  <c r="F34" i="4"/>
  <c r="J21" i="4"/>
  <c r="I21" i="4"/>
  <c r="H21" i="4"/>
  <c r="G21" i="4"/>
  <c r="F21" i="4"/>
  <c r="J32" i="4"/>
  <c r="I32" i="4"/>
  <c r="H32" i="4"/>
  <c r="G32" i="4"/>
  <c r="F32" i="4"/>
  <c r="J33" i="4"/>
  <c r="I33" i="4"/>
  <c r="H33" i="4"/>
  <c r="G33" i="4"/>
  <c r="F33" i="4"/>
  <c r="J25" i="4"/>
  <c r="I25" i="4"/>
  <c r="H25" i="4"/>
  <c r="G25" i="4"/>
  <c r="F25" i="4"/>
  <c r="J13" i="4"/>
  <c r="I13" i="4"/>
  <c r="H13" i="4"/>
  <c r="G13" i="4"/>
  <c r="F13" i="4"/>
  <c r="J22" i="4"/>
  <c r="I22" i="4"/>
  <c r="H22" i="4"/>
  <c r="G22" i="4"/>
  <c r="F22" i="4"/>
  <c r="J48" i="4"/>
  <c r="I48" i="4"/>
  <c r="H48" i="4"/>
  <c r="G48" i="4"/>
  <c r="F48" i="4"/>
  <c r="J39" i="4"/>
  <c r="I39" i="4"/>
  <c r="H39" i="4"/>
  <c r="G39" i="4"/>
  <c r="F39" i="4"/>
  <c r="J40" i="4"/>
  <c r="I40" i="4"/>
  <c r="H40" i="4"/>
  <c r="G40" i="4"/>
  <c r="F40" i="4"/>
  <c r="J38" i="4"/>
  <c r="I38" i="4"/>
  <c r="H38" i="4"/>
  <c r="G38" i="4"/>
  <c r="F38" i="4"/>
  <c r="J54" i="4"/>
  <c r="I54" i="4"/>
  <c r="H54" i="4"/>
  <c r="G54" i="4"/>
  <c r="F54" i="4"/>
  <c r="J52" i="4"/>
  <c r="I52" i="4"/>
  <c r="H52" i="4"/>
  <c r="G52" i="4"/>
  <c r="F52" i="4"/>
  <c r="J56" i="4"/>
  <c r="I56" i="4"/>
  <c r="H56" i="4"/>
  <c r="G56" i="4"/>
  <c r="F56" i="4"/>
  <c r="J64" i="4"/>
  <c r="I64" i="4"/>
  <c r="H64" i="4"/>
  <c r="G64" i="4"/>
  <c r="F64" i="4"/>
  <c r="J42" i="4"/>
  <c r="I42" i="4"/>
  <c r="H42" i="4"/>
  <c r="G42" i="4"/>
  <c r="F42" i="4"/>
  <c r="J65" i="4"/>
  <c r="I65" i="4"/>
  <c r="H65" i="4"/>
  <c r="G65" i="4"/>
  <c r="F65" i="4"/>
  <c r="J57" i="4"/>
  <c r="I57" i="4"/>
  <c r="H57" i="4"/>
  <c r="G57" i="4"/>
  <c r="F57" i="4"/>
  <c r="J63" i="4"/>
  <c r="I63" i="4"/>
  <c r="H63" i="4"/>
  <c r="G63" i="4"/>
  <c r="F63" i="4"/>
  <c r="J51" i="4"/>
  <c r="I51" i="4"/>
  <c r="H51" i="4"/>
  <c r="G51" i="4"/>
  <c r="F51" i="4"/>
  <c r="J43" i="4"/>
  <c r="I43" i="4"/>
  <c r="H43" i="4"/>
  <c r="G43" i="4"/>
  <c r="F43" i="4"/>
  <c r="J44" i="4"/>
  <c r="I44" i="4"/>
  <c r="H44" i="4"/>
  <c r="G44" i="4"/>
  <c r="F44" i="4"/>
  <c r="J61" i="4"/>
  <c r="I61" i="4"/>
  <c r="H61" i="4"/>
  <c r="G61" i="4"/>
  <c r="F61" i="4"/>
  <c r="J50" i="4"/>
  <c r="I50" i="4"/>
  <c r="H50" i="4"/>
  <c r="G50" i="4"/>
  <c r="F50" i="4"/>
  <c r="J60" i="4"/>
  <c r="I60" i="4"/>
  <c r="H60" i="4"/>
  <c r="G60" i="4"/>
  <c r="F60" i="4"/>
  <c r="J41" i="4"/>
  <c r="I41" i="4"/>
  <c r="H41" i="4"/>
  <c r="G41" i="4"/>
  <c r="F41" i="4"/>
  <c r="J47" i="4"/>
  <c r="I47" i="4"/>
  <c r="H47" i="4"/>
  <c r="G47" i="4"/>
  <c r="F47" i="4"/>
  <c r="J58" i="4"/>
  <c r="I58" i="4"/>
  <c r="H58" i="4"/>
  <c r="G58" i="4"/>
  <c r="F58" i="4"/>
  <c r="J66" i="4"/>
  <c r="I66" i="4"/>
  <c r="H66" i="4"/>
  <c r="G66" i="4"/>
  <c r="F66" i="4"/>
  <c r="J46" i="4"/>
  <c r="I46" i="4"/>
  <c r="H46" i="4"/>
  <c r="G46" i="4"/>
  <c r="F46" i="4"/>
  <c r="J62" i="4"/>
  <c r="I62" i="4"/>
  <c r="H62" i="4"/>
  <c r="G62" i="4"/>
  <c r="F62" i="4"/>
  <c r="J45" i="4"/>
  <c r="I45" i="4"/>
  <c r="H45" i="4"/>
  <c r="G45" i="4"/>
  <c r="F45" i="4"/>
  <c r="J55" i="4"/>
  <c r="I55" i="4"/>
  <c r="H55" i="4"/>
  <c r="G55" i="4"/>
  <c r="F55" i="4"/>
  <c r="J59" i="4"/>
  <c r="I59" i="4"/>
  <c r="H59" i="4"/>
  <c r="G59" i="4"/>
  <c r="F59" i="4"/>
  <c r="J49" i="4"/>
  <c r="I49" i="4"/>
  <c r="H49" i="4"/>
  <c r="G49" i="4"/>
  <c r="F49" i="4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W181" i="3"/>
  <c r="W185" i="3" s="1"/>
  <c r="V181" i="3"/>
  <c r="V185" i="3" s="1"/>
  <c r="U181" i="3"/>
  <c r="U185" i="3" s="1"/>
  <c r="T181" i="3"/>
  <c r="T185" i="3" s="1"/>
  <c r="S181" i="3"/>
  <c r="S185" i="3" s="1"/>
  <c r="R181" i="3"/>
  <c r="R185" i="3" s="1"/>
  <c r="Q181" i="3"/>
  <c r="Q185" i="3" s="1"/>
  <c r="P181" i="3"/>
  <c r="P185" i="3" s="1"/>
  <c r="O181" i="3"/>
  <c r="O185" i="3" s="1"/>
  <c r="N181" i="3"/>
  <c r="N185" i="3" s="1"/>
  <c r="M181" i="3"/>
  <c r="M185" i="3" s="1"/>
  <c r="L181" i="3"/>
  <c r="L185" i="3" s="1"/>
  <c r="K181" i="3"/>
  <c r="K185" i="3" s="1"/>
  <c r="J181" i="3"/>
  <c r="J185" i="3" s="1"/>
  <c r="I181" i="3"/>
  <c r="I185" i="3" s="1"/>
  <c r="H181" i="3"/>
  <c r="H185" i="3" s="1"/>
  <c r="G181" i="3"/>
  <c r="G185" i="3" s="1"/>
  <c r="F181" i="3"/>
  <c r="F185" i="3" s="1"/>
  <c r="E181" i="3"/>
  <c r="E185" i="3" s="1"/>
  <c r="D181" i="3"/>
  <c r="D185" i="3" s="1"/>
  <c r="C181" i="3"/>
  <c r="C185" i="3" s="1"/>
  <c r="B181" i="3"/>
  <c r="B185" i="3" s="1"/>
  <c r="J24" i="3"/>
  <c r="I24" i="3"/>
  <c r="H24" i="3"/>
  <c r="G24" i="3"/>
  <c r="F24" i="3"/>
  <c r="J12" i="3"/>
  <c r="I12" i="3"/>
  <c r="H12" i="3"/>
  <c r="G12" i="3"/>
  <c r="F12" i="3"/>
  <c r="J11" i="3"/>
  <c r="I11" i="3"/>
  <c r="H11" i="3"/>
  <c r="G11" i="3"/>
  <c r="F11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10" i="3"/>
  <c r="I10" i="3"/>
  <c r="H10" i="3"/>
  <c r="G10" i="3"/>
  <c r="F10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9" i="3"/>
  <c r="I9" i="3"/>
  <c r="H9" i="3"/>
  <c r="G9" i="3"/>
  <c r="F9" i="3"/>
  <c r="J17" i="3"/>
  <c r="I17" i="3"/>
  <c r="H17" i="3"/>
  <c r="G17" i="3"/>
  <c r="F17" i="3"/>
  <c r="J16" i="3"/>
  <c r="I16" i="3"/>
  <c r="H16" i="3"/>
  <c r="G16" i="3"/>
  <c r="F16" i="3"/>
  <c r="J8" i="3"/>
  <c r="I8" i="3"/>
  <c r="H8" i="3"/>
  <c r="G8" i="3"/>
  <c r="F8" i="3"/>
  <c r="J7" i="3"/>
  <c r="I7" i="3"/>
  <c r="H7" i="3"/>
  <c r="G7" i="3"/>
  <c r="F7" i="3"/>
  <c r="J15" i="3"/>
  <c r="I15" i="3"/>
  <c r="H15" i="3"/>
  <c r="G15" i="3"/>
  <c r="F15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I2" i="3"/>
  <c r="H2" i="3"/>
  <c r="G2" i="3"/>
  <c r="F2" i="3"/>
  <c r="J14" i="3"/>
  <c r="I14" i="3"/>
  <c r="H14" i="3"/>
  <c r="G14" i="3"/>
  <c r="F14" i="3"/>
  <c r="J50" i="2"/>
  <c r="I50" i="2"/>
  <c r="H50" i="2"/>
  <c r="G50" i="2"/>
  <c r="F50" i="2"/>
  <c r="J2" i="2"/>
  <c r="I2" i="2"/>
  <c r="H2" i="2"/>
  <c r="G2" i="2"/>
  <c r="F2" i="2"/>
  <c r="J4" i="2"/>
  <c r="I4" i="2"/>
  <c r="H4" i="2"/>
  <c r="G4" i="2"/>
  <c r="F4" i="2"/>
  <c r="J5" i="2"/>
  <c r="I5" i="2"/>
  <c r="H5" i="2"/>
  <c r="G5" i="2"/>
  <c r="F5" i="2"/>
  <c r="J10" i="2"/>
  <c r="I10" i="2"/>
  <c r="H10" i="2"/>
  <c r="G10" i="2"/>
  <c r="F10" i="2"/>
  <c r="J20" i="2"/>
  <c r="I20" i="2"/>
  <c r="H20" i="2"/>
  <c r="G20" i="2"/>
  <c r="F20" i="2"/>
  <c r="J31" i="2"/>
  <c r="I31" i="2"/>
  <c r="H31" i="2"/>
  <c r="G31" i="2"/>
  <c r="F31" i="2"/>
  <c r="J3" i="2"/>
  <c r="I3" i="2"/>
  <c r="H3" i="2"/>
  <c r="G3" i="2"/>
  <c r="F3" i="2"/>
  <c r="J28" i="2"/>
  <c r="I28" i="2"/>
  <c r="H28" i="2"/>
  <c r="G28" i="2"/>
  <c r="F28" i="2"/>
  <c r="J11" i="2"/>
  <c r="I11" i="2"/>
  <c r="H11" i="2"/>
  <c r="G11" i="2"/>
  <c r="F11" i="2"/>
  <c r="J27" i="2"/>
  <c r="I27" i="2"/>
  <c r="H27" i="2"/>
  <c r="G27" i="2"/>
  <c r="F27" i="2"/>
  <c r="J6" i="2"/>
  <c r="I6" i="2"/>
  <c r="H6" i="2"/>
  <c r="G6" i="2"/>
  <c r="F6" i="2"/>
  <c r="J17" i="2"/>
  <c r="I17" i="2"/>
  <c r="H17" i="2"/>
  <c r="G17" i="2"/>
  <c r="F17" i="2"/>
  <c r="J37" i="2"/>
  <c r="I37" i="2"/>
  <c r="H37" i="2"/>
  <c r="G37" i="2"/>
  <c r="F37" i="2"/>
  <c r="J44" i="2"/>
  <c r="I44" i="2"/>
  <c r="H44" i="2"/>
  <c r="G44" i="2"/>
  <c r="F44" i="2"/>
  <c r="J55" i="2"/>
  <c r="I55" i="2"/>
  <c r="H55" i="2"/>
  <c r="G55" i="2"/>
  <c r="F55" i="2"/>
  <c r="J13" i="2"/>
  <c r="I13" i="2"/>
  <c r="H13" i="2"/>
  <c r="G13" i="2"/>
  <c r="F13" i="2"/>
  <c r="J46" i="2"/>
  <c r="I46" i="2"/>
  <c r="H46" i="2"/>
  <c r="G46" i="2"/>
  <c r="F46" i="2"/>
  <c r="J15" i="2"/>
  <c r="I15" i="2"/>
  <c r="H15" i="2"/>
  <c r="G15" i="2"/>
  <c r="F15" i="2"/>
  <c r="J8" i="2"/>
  <c r="I8" i="2"/>
  <c r="H8" i="2"/>
  <c r="G8" i="2"/>
  <c r="F8" i="2"/>
  <c r="J7" i="2"/>
  <c r="I7" i="2"/>
  <c r="H7" i="2"/>
  <c r="G7" i="2"/>
  <c r="F7" i="2"/>
  <c r="J39" i="2"/>
  <c r="I39" i="2"/>
  <c r="H39" i="2"/>
  <c r="G39" i="2"/>
  <c r="F39" i="2"/>
  <c r="J36" i="2"/>
  <c r="I36" i="2"/>
  <c r="H36" i="2"/>
  <c r="G36" i="2"/>
  <c r="F36" i="2"/>
  <c r="J19" i="2"/>
  <c r="I19" i="2"/>
  <c r="H19" i="2"/>
  <c r="G19" i="2"/>
  <c r="F19" i="2"/>
  <c r="J25" i="2"/>
  <c r="I25" i="2"/>
  <c r="H25" i="2"/>
  <c r="G25" i="2"/>
  <c r="F25" i="2"/>
  <c r="J24" i="2"/>
  <c r="I24" i="2"/>
  <c r="H24" i="2"/>
  <c r="G24" i="2"/>
  <c r="F24" i="2"/>
  <c r="J34" i="2"/>
  <c r="I34" i="2"/>
  <c r="H34" i="2"/>
  <c r="G34" i="2"/>
  <c r="F34" i="2"/>
  <c r="J68" i="2"/>
  <c r="I68" i="2"/>
  <c r="H68" i="2"/>
  <c r="G68" i="2"/>
  <c r="F68" i="2"/>
  <c r="J30" i="2"/>
  <c r="I30" i="2"/>
  <c r="H30" i="2"/>
  <c r="G30" i="2"/>
  <c r="F30" i="2"/>
  <c r="J29" i="2"/>
  <c r="I29" i="2"/>
  <c r="H29" i="2"/>
  <c r="G29" i="2"/>
  <c r="F29" i="2"/>
  <c r="J21" i="2"/>
  <c r="I21" i="2"/>
  <c r="H21" i="2"/>
  <c r="G21" i="2"/>
  <c r="F21" i="2"/>
  <c r="J18" i="2"/>
  <c r="I18" i="2"/>
  <c r="H18" i="2"/>
  <c r="G18" i="2"/>
  <c r="F18" i="2"/>
  <c r="J52" i="2"/>
  <c r="I52" i="2"/>
  <c r="H52" i="2"/>
  <c r="G52" i="2"/>
  <c r="F52" i="2"/>
  <c r="J38" i="2"/>
  <c r="I38" i="2"/>
  <c r="H38" i="2"/>
  <c r="G38" i="2"/>
  <c r="F38" i="2"/>
  <c r="J65" i="2"/>
  <c r="I65" i="2"/>
  <c r="H65" i="2"/>
  <c r="G65" i="2"/>
  <c r="F65" i="2"/>
  <c r="J63" i="2"/>
  <c r="I63" i="2"/>
  <c r="H63" i="2"/>
  <c r="G63" i="2"/>
  <c r="F63" i="2"/>
  <c r="J64" i="2"/>
  <c r="I64" i="2"/>
  <c r="H64" i="2"/>
  <c r="G64" i="2"/>
  <c r="F64" i="2"/>
  <c r="J49" i="2"/>
  <c r="I49" i="2"/>
  <c r="H49" i="2"/>
  <c r="G49" i="2"/>
  <c r="F49" i="2"/>
  <c r="J54" i="2"/>
  <c r="I54" i="2"/>
  <c r="H54" i="2"/>
  <c r="G54" i="2"/>
  <c r="F54" i="2"/>
  <c r="J32" i="2"/>
  <c r="I32" i="2"/>
  <c r="H32" i="2"/>
  <c r="G32" i="2"/>
  <c r="F32" i="2"/>
  <c r="J12" i="2"/>
  <c r="I12" i="2"/>
  <c r="H12" i="2"/>
  <c r="G12" i="2"/>
  <c r="F12" i="2"/>
  <c r="J26" i="2"/>
  <c r="I26" i="2"/>
  <c r="H26" i="2"/>
  <c r="G26" i="2"/>
  <c r="F26" i="2"/>
  <c r="J16" i="2"/>
  <c r="I16" i="2"/>
  <c r="H16" i="2"/>
  <c r="G16" i="2"/>
  <c r="F16" i="2"/>
  <c r="J57" i="2"/>
  <c r="I57" i="2"/>
  <c r="H57" i="2"/>
  <c r="G57" i="2"/>
  <c r="F57" i="2"/>
  <c r="J23" i="2"/>
  <c r="I23" i="2"/>
  <c r="H23" i="2"/>
  <c r="G23" i="2"/>
  <c r="F23" i="2"/>
  <c r="J9" i="2"/>
  <c r="I9" i="2"/>
  <c r="H9" i="2"/>
  <c r="G9" i="2"/>
  <c r="F9" i="2"/>
  <c r="J35" i="2"/>
  <c r="I35" i="2"/>
  <c r="H35" i="2"/>
  <c r="G35" i="2"/>
  <c r="F35" i="2"/>
  <c r="J45" i="2"/>
  <c r="I45" i="2"/>
  <c r="H45" i="2"/>
  <c r="G45" i="2"/>
  <c r="F45" i="2"/>
  <c r="J14" i="2"/>
  <c r="I14" i="2"/>
  <c r="H14" i="2"/>
  <c r="G14" i="2"/>
  <c r="F14" i="2"/>
  <c r="J41" i="2"/>
  <c r="I41" i="2"/>
  <c r="H41" i="2"/>
  <c r="G41" i="2"/>
  <c r="F41" i="2"/>
  <c r="J51" i="2"/>
  <c r="I51" i="2"/>
  <c r="H51" i="2"/>
  <c r="G51" i="2"/>
  <c r="F51" i="2"/>
  <c r="J56" i="2"/>
  <c r="I56" i="2"/>
  <c r="H56" i="2"/>
  <c r="G56" i="2"/>
  <c r="F56" i="2"/>
  <c r="J58" i="2"/>
  <c r="I58" i="2"/>
  <c r="H58" i="2"/>
  <c r="G58" i="2"/>
  <c r="F58" i="2"/>
  <c r="J40" i="2"/>
  <c r="I40" i="2"/>
  <c r="H40" i="2"/>
  <c r="G40" i="2"/>
  <c r="F40" i="2"/>
  <c r="J22" i="2"/>
  <c r="I22" i="2"/>
  <c r="H22" i="2"/>
  <c r="G22" i="2"/>
  <c r="F22" i="2"/>
  <c r="J47" i="2"/>
  <c r="I47" i="2"/>
  <c r="H47" i="2"/>
  <c r="G47" i="2"/>
  <c r="F47" i="2"/>
  <c r="J43" i="2"/>
  <c r="I43" i="2"/>
  <c r="H43" i="2"/>
  <c r="G43" i="2"/>
  <c r="F43" i="2"/>
  <c r="J48" i="2"/>
  <c r="I48" i="2"/>
  <c r="H48" i="2"/>
  <c r="G48" i="2"/>
  <c r="F48" i="2"/>
  <c r="J42" i="2"/>
  <c r="I42" i="2"/>
  <c r="H42" i="2"/>
  <c r="G42" i="2"/>
  <c r="F42" i="2"/>
  <c r="J72" i="2"/>
  <c r="I72" i="2"/>
  <c r="H72" i="2"/>
  <c r="G72" i="2"/>
  <c r="F72" i="2"/>
  <c r="J59" i="2"/>
  <c r="I59" i="2"/>
  <c r="H59" i="2"/>
  <c r="G59" i="2"/>
  <c r="F59" i="2"/>
  <c r="J60" i="2"/>
  <c r="I60" i="2"/>
  <c r="H60" i="2"/>
  <c r="G60" i="2"/>
  <c r="F60" i="2"/>
  <c r="J66" i="2"/>
  <c r="I66" i="2"/>
  <c r="H66" i="2"/>
  <c r="G66" i="2"/>
  <c r="F66" i="2"/>
  <c r="J67" i="2"/>
  <c r="I67" i="2"/>
  <c r="H67" i="2"/>
  <c r="G67" i="2"/>
  <c r="F67" i="2"/>
  <c r="J70" i="2"/>
  <c r="I70" i="2"/>
  <c r="H70" i="2"/>
  <c r="G70" i="2"/>
  <c r="F70" i="2"/>
  <c r="J69" i="2"/>
  <c r="I69" i="2"/>
  <c r="H69" i="2"/>
  <c r="G69" i="2"/>
  <c r="F69" i="2"/>
  <c r="J33" i="2"/>
  <c r="I33" i="2"/>
  <c r="H33" i="2"/>
  <c r="G33" i="2"/>
  <c r="F33" i="2"/>
  <c r="J62" i="2"/>
  <c r="I62" i="2"/>
  <c r="H62" i="2"/>
  <c r="G62" i="2"/>
  <c r="F62" i="2"/>
  <c r="J53" i="2"/>
  <c r="I53" i="2"/>
  <c r="H53" i="2"/>
  <c r="G53" i="2"/>
  <c r="F53" i="2"/>
  <c r="I61" i="2"/>
  <c r="H61" i="2"/>
  <c r="G61" i="2"/>
  <c r="F61" i="2"/>
  <c r="J71" i="2"/>
  <c r="I71" i="2"/>
  <c r="H71" i="2"/>
  <c r="G71" i="2"/>
  <c r="F71" i="2"/>
  <c r="J85" i="2"/>
  <c r="I85" i="2"/>
  <c r="H85" i="2"/>
  <c r="G85" i="2"/>
  <c r="F85" i="2"/>
  <c r="J87" i="2"/>
  <c r="I87" i="2"/>
  <c r="H87" i="2"/>
  <c r="G87" i="2"/>
  <c r="F87" i="2"/>
  <c r="J76" i="2"/>
  <c r="I76" i="2"/>
  <c r="H76" i="2"/>
  <c r="G76" i="2"/>
  <c r="F76" i="2"/>
  <c r="J88" i="2"/>
  <c r="I88" i="2"/>
  <c r="H88" i="2"/>
  <c r="G88" i="2"/>
  <c r="F88" i="2"/>
  <c r="J93" i="2"/>
  <c r="I93" i="2"/>
  <c r="H93" i="2"/>
  <c r="G93" i="2"/>
  <c r="F93" i="2"/>
  <c r="J114" i="2"/>
  <c r="I114" i="2"/>
  <c r="H114" i="2"/>
  <c r="G114" i="2"/>
  <c r="F114" i="2"/>
  <c r="J92" i="2"/>
  <c r="I92" i="2"/>
  <c r="H92" i="2"/>
  <c r="G92" i="2"/>
  <c r="F92" i="2"/>
  <c r="J110" i="2"/>
  <c r="I110" i="2"/>
  <c r="H110" i="2"/>
  <c r="G110" i="2"/>
  <c r="F110" i="2"/>
  <c r="J105" i="2"/>
  <c r="I105" i="2"/>
  <c r="H105" i="2"/>
  <c r="G105" i="2"/>
  <c r="F105" i="2"/>
  <c r="J103" i="2"/>
  <c r="I103" i="2"/>
  <c r="H103" i="2"/>
  <c r="G103" i="2"/>
  <c r="F103" i="2"/>
  <c r="J100" i="2"/>
  <c r="I100" i="2"/>
  <c r="H100" i="2"/>
  <c r="G100" i="2"/>
  <c r="F100" i="2"/>
  <c r="J117" i="2"/>
  <c r="I117" i="2"/>
  <c r="H117" i="2"/>
  <c r="G117" i="2"/>
  <c r="F117" i="2"/>
  <c r="J83" i="2"/>
  <c r="I83" i="2"/>
  <c r="H83" i="2"/>
  <c r="G83" i="2"/>
  <c r="F83" i="2"/>
  <c r="J119" i="2"/>
  <c r="I119" i="2"/>
  <c r="H119" i="2"/>
  <c r="G119" i="2"/>
  <c r="F119" i="2"/>
  <c r="J107" i="2"/>
  <c r="I107" i="2"/>
  <c r="H107" i="2"/>
  <c r="G107" i="2"/>
  <c r="F107" i="2"/>
  <c r="J82" i="2"/>
  <c r="I82" i="2"/>
  <c r="H82" i="2"/>
  <c r="G82" i="2"/>
  <c r="F82" i="2"/>
  <c r="J80" i="2"/>
  <c r="I80" i="2"/>
  <c r="H80" i="2"/>
  <c r="G80" i="2"/>
  <c r="F80" i="2"/>
  <c r="J101" i="2"/>
  <c r="I101" i="2"/>
  <c r="H101" i="2"/>
  <c r="G101" i="2"/>
  <c r="F101" i="2"/>
  <c r="J102" i="2"/>
  <c r="I102" i="2"/>
  <c r="H102" i="2"/>
  <c r="G102" i="2"/>
  <c r="F102" i="2"/>
  <c r="J78" i="2"/>
  <c r="I78" i="2"/>
  <c r="H78" i="2"/>
  <c r="G78" i="2"/>
  <c r="F78" i="2"/>
  <c r="J79" i="2"/>
  <c r="I79" i="2"/>
  <c r="H79" i="2"/>
  <c r="G79" i="2"/>
  <c r="F79" i="2"/>
  <c r="J124" i="2"/>
  <c r="I124" i="2"/>
  <c r="H124" i="2"/>
  <c r="G124" i="2"/>
  <c r="F124" i="2"/>
  <c r="J89" i="2"/>
  <c r="I89" i="2"/>
  <c r="H89" i="2"/>
  <c r="G89" i="2"/>
  <c r="F89" i="2"/>
  <c r="J75" i="2"/>
  <c r="I75" i="2"/>
  <c r="H75" i="2"/>
  <c r="G75" i="2"/>
  <c r="F75" i="2"/>
  <c r="J77" i="2"/>
  <c r="I77" i="2"/>
  <c r="H77" i="2"/>
  <c r="G77" i="2"/>
  <c r="F77" i="2"/>
  <c r="J109" i="2"/>
  <c r="I109" i="2"/>
  <c r="H109" i="2"/>
  <c r="G109" i="2"/>
  <c r="F109" i="2"/>
  <c r="J130" i="2"/>
  <c r="I130" i="2"/>
  <c r="H130" i="2"/>
  <c r="G130" i="2"/>
  <c r="F130" i="2"/>
  <c r="J133" i="2"/>
  <c r="I133" i="2"/>
  <c r="H133" i="2"/>
  <c r="G133" i="2"/>
  <c r="F133" i="2"/>
  <c r="J108" i="2"/>
  <c r="I108" i="2"/>
  <c r="H108" i="2"/>
  <c r="G108" i="2"/>
  <c r="F108" i="2"/>
  <c r="J122" i="2"/>
  <c r="I122" i="2"/>
  <c r="H122" i="2"/>
  <c r="G122" i="2"/>
  <c r="F122" i="2"/>
  <c r="J91" i="2"/>
  <c r="I91" i="2"/>
  <c r="H91" i="2"/>
  <c r="G91" i="2"/>
  <c r="F91" i="2"/>
  <c r="J98" i="2"/>
  <c r="I98" i="2"/>
  <c r="H98" i="2"/>
  <c r="G98" i="2"/>
  <c r="F98" i="2"/>
  <c r="J90" i="2"/>
  <c r="I90" i="2"/>
  <c r="H90" i="2"/>
  <c r="G90" i="2"/>
  <c r="F90" i="2"/>
  <c r="J111" i="2"/>
  <c r="I111" i="2"/>
  <c r="H111" i="2"/>
  <c r="G111" i="2"/>
  <c r="F111" i="2"/>
  <c r="J97" i="2"/>
  <c r="I97" i="2"/>
  <c r="H97" i="2"/>
  <c r="G97" i="2"/>
  <c r="F97" i="2"/>
  <c r="J95" i="2"/>
  <c r="I95" i="2"/>
  <c r="H95" i="2"/>
  <c r="G95" i="2"/>
  <c r="F95" i="2"/>
  <c r="J106" i="2"/>
  <c r="I106" i="2"/>
  <c r="H106" i="2"/>
  <c r="G106" i="2"/>
  <c r="F106" i="2"/>
  <c r="J132" i="2"/>
  <c r="I132" i="2"/>
  <c r="H132" i="2"/>
  <c r="G132" i="2"/>
  <c r="F132" i="2"/>
  <c r="J86" i="2"/>
  <c r="I86" i="2"/>
  <c r="H86" i="2"/>
  <c r="G86" i="2"/>
  <c r="F86" i="2"/>
  <c r="J116" i="2"/>
  <c r="I116" i="2"/>
  <c r="H116" i="2"/>
  <c r="G116" i="2"/>
  <c r="F116" i="2"/>
  <c r="J118" i="2"/>
  <c r="I118" i="2"/>
  <c r="H118" i="2"/>
  <c r="G118" i="2"/>
  <c r="F118" i="2"/>
  <c r="J74" i="2"/>
  <c r="I74" i="2"/>
  <c r="H74" i="2"/>
  <c r="G74" i="2"/>
  <c r="F74" i="2"/>
  <c r="J84" i="2"/>
  <c r="I84" i="2"/>
  <c r="H84" i="2"/>
  <c r="G84" i="2"/>
  <c r="F84" i="2"/>
  <c r="J96" i="2"/>
  <c r="I96" i="2"/>
  <c r="H96" i="2"/>
  <c r="G96" i="2"/>
  <c r="F96" i="2"/>
  <c r="J81" i="2"/>
  <c r="I81" i="2"/>
  <c r="H81" i="2"/>
  <c r="G81" i="2"/>
  <c r="F81" i="2"/>
  <c r="J125" i="2"/>
  <c r="I125" i="2"/>
  <c r="H125" i="2"/>
  <c r="G125" i="2"/>
  <c r="F125" i="2"/>
  <c r="J115" i="2"/>
  <c r="I115" i="2"/>
  <c r="H115" i="2"/>
  <c r="G115" i="2"/>
  <c r="F115" i="2"/>
  <c r="J120" i="2"/>
  <c r="I120" i="2"/>
  <c r="H120" i="2"/>
  <c r="G120" i="2"/>
  <c r="F120" i="2"/>
  <c r="J129" i="2"/>
  <c r="I129" i="2"/>
  <c r="H129" i="2"/>
  <c r="G129" i="2"/>
  <c r="F129" i="2"/>
  <c r="J134" i="2"/>
  <c r="I134" i="2"/>
  <c r="H134" i="2"/>
  <c r="G134" i="2"/>
  <c r="F134" i="2"/>
  <c r="J104" i="2"/>
  <c r="I104" i="2"/>
  <c r="H104" i="2"/>
  <c r="G104" i="2"/>
  <c r="F104" i="2"/>
  <c r="I113" i="2"/>
  <c r="H113" i="2"/>
  <c r="G113" i="2"/>
  <c r="F113" i="2"/>
  <c r="J126" i="2"/>
  <c r="I126" i="2"/>
  <c r="H126" i="2"/>
  <c r="G126" i="2"/>
  <c r="F126" i="2"/>
  <c r="J112" i="2"/>
  <c r="I112" i="2"/>
  <c r="H112" i="2"/>
  <c r="G112" i="2"/>
  <c r="F112" i="2"/>
  <c r="J127" i="2"/>
  <c r="I127" i="2"/>
  <c r="H127" i="2"/>
  <c r="G127" i="2"/>
  <c r="F127" i="2"/>
  <c r="J94" i="2"/>
  <c r="I94" i="2"/>
  <c r="H94" i="2"/>
  <c r="G94" i="2"/>
  <c r="F94" i="2"/>
  <c r="J131" i="2"/>
  <c r="I131" i="2"/>
  <c r="H131" i="2"/>
  <c r="G131" i="2"/>
  <c r="F131" i="2"/>
  <c r="J123" i="2"/>
  <c r="I123" i="2"/>
  <c r="H123" i="2"/>
  <c r="G123" i="2"/>
  <c r="F123" i="2"/>
  <c r="J128" i="2"/>
  <c r="I128" i="2"/>
  <c r="H128" i="2"/>
  <c r="G128" i="2"/>
  <c r="F128" i="2"/>
  <c r="J121" i="2"/>
  <c r="I121" i="2"/>
  <c r="H121" i="2"/>
  <c r="G121" i="2"/>
  <c r="F121" i="2"/>
  <c r="J99" i="2"/>
  <c r="I99" i="2"/>
  <c r="H99" i="2"/>
  <c r="G99" i="2"/>
  <c r="F99" i="2"/>
  <c r="X62" i="8" l="1"/>
  <c r="X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B61" i="8"/>
  <c r="Y61" i="8" s="1"/>
  <c r="X121" i="9"/>
  <c r="X120" i="9"/>
  <c r="J19" i="10"/>
  <c r="X75" i="4"/>
  <c r="X118" i="7"/>
  <c r="X46" i="6"/>
  <c r="X117" i="7"/>
  <c r="X45" i="6"/>
  <c r="X38" i="5"/>
  <c r="X39" i="5"/>
  <c r="X74" i="4"/>
  <c r="X29" i="3"/>
  <c r="I6" i="10" s="1"/>
  <c r="C30" i="3"/>
  <c r="M139" i="6"/>
  <c r="B30" i="3"/>
  <c r="Q30" i="3"/>
  <c r="I30" i="3"/>
  <c r="X30" i="3"/>
  <c r="I17" i="10" s="1"/>
  <c r="P30" i="3"/>
  <c r="H30" i="3"/>
  <c r="W30" i="3"/>
  <c r="O30" i="3"/>
  <c r="G30" i="3"/>
  <c r="V30" i="3"/>
  <c r="N30" i="3"/>
  <c r="F30" i="3"/>
  <c r="D17" i="10" s="1"/>
  <c r="J30" i="3"/>
  <c r="U30" i="3"/>
  <c r="M30" i="3"/>
  <c r="E30" i="3"/>
  <c r="R30" i="3"/>
  <c r="I38" i="5"/>
  <c r="T30" i="3"/>
  <c r="G17" i="10" s="1"/>
  <c r="L30" i="3"/>
  <c r="D30" i="3"/>
  <c r="C17" i="10" s="1"/>
  <c r="S30" i="3"/>
  <c r="K30" i="3"/>
  <c r="X139" i="2"/>
  <c r="I13" i="10" s="1"/>
  <c r="U184" i="3"/>
  <c r="U138" i="2"/>
  <c r="P139" i="2"/>
  <c r="X138" i="2"/>
  <c r="I2" i="10" s="1"/>
  <c r="W139" i="2"/>
  <c r="M138" i="2"/>
  <c r="H139" i="2"/>
  <c r="F138" i="2"/>
  <c r="N138" i="2"/>
  <c r="V138" i="2"/>
  <c r="I139" i="2"/>
  <c r="Q139" i="2"/>
  <c r="E138" i="2"/>
  <c r="G138" i="2"/>
  <c r="O138" i="2"/>
  <c r="W138" i="2"/>
  <c r="J139" i="2"/>
  <c r="R139" i="2"/>
  <c r="H138" i="2"/>
  <c r="P138" i="2"/>
  <c r="C139" i="2"/>
  <c r="K139" i="2"/>
  <c r="S139" i="2"/>
  <c r="B138" i="2"/>
  <c r="I138" i="2"/>
  <c r="Q138" i="2"/>
  <c r="D139" i="2"/>
  <c r="L139" i="2"/>
  <c r="T139" i="2"/>
  <c r="B139" i="2"/>
  <c r="J138" i="2"/>
  <c r="R138" i="2"/>
  <c r="E139" i="2"/>
  <c r="M139" i="2"/>
  <c r="U139" i="2"/>
  <c r="C138" i="2"/>
  <c r="K138" i="2"/>
  <c r="S138" i="2"/>
  <c r="F139" i="2"/>
  <c r="N139" i="2"/>
  <c r="V139" i="2"/>
  <c r="D138" i="2"/>
  <c r="L138" i="2"/>
  <c r="T138" i="2"/>
  <c r="G139" i="2"/>
  <c r="O139" i="2"/>
  <c r="B139" i="6"/>
  <c r="U137" i="6"/>
  <c r="S148" i="8"/>
  <c r="E182" i="3"/>
  <c r="S46" i="6"/>
  <c r="O38" i="5"/>
  <c r="N139" i="6"/>
  <c r="D75" i="4"/>
  <c r="C15" i="10" s="1"/>
  <c r="N25" i="5"/>
  <c r="C38" i="5"/>
  <c r="U38" i="5"/>
  <c r="T139" i="6"/>
  <c r="C182" i="3"/>
  <c r="K29" i="3"/>
  <c r="R39" i="5"/>
  <c r="Q38" i="5"/>
  <c r="R45" i="6"/>
  <c r="J137" i="6"/>
  <c r="P137" i="6"/>
  <c r="N146" i="8"/>
  <c r="P75" i="4"/>
  <c r="V39" i="5"/>
  <c r="L137" i="6"/>
  <c r="V137" i="6"/>
  <c r="H139" i="6"/>
  <c r="Q29" i="3"/>
  <c r="W182" i="3"/>
  <c r="U29" i="3"/>
  <c r="O182" i="3"/>
  <c r="Q74" i="4"/>
  <c r="D39" i="5"/>
  <c r="R148" i="8"/>
  <c r="G121" i="9"/>
  <c r="E21" i="10" s="1"/>
  <c r="R120" i="9"/>
  <c r="S121" i="9"/>
  <c r="R62" i="8"/>
  <c r="F62" i="8"/>
  <c r="D20" i="10" s="1"/>
  <c r="L184" i="3"/>
  <c r="W29" i="3"/>
  <c r="H6" i="10" s="1"/>
  <c r="Q182" i="3"/>
  <c r="E184" i="3"/>
  <c r="C74" i="4"/>
  <c r="O39" i="5"/>
  <c r="J39" i="5"/>
  <c r="Q46" i="6"/>
  <c r="E46" i="6"/>
  <c r="P45" i="6"/>
  <c r="D45" i="6"/>
  <c r="C5" i="10" s="1"/>
  <c r="V46" i="6"/>
  <c r="J46" i="6"/>
  <c r="U45" i="6"/>
  <c r="I45" i="6"/>
  <c r="U46" i="6"/>
  <c r="I46" i="6"/>
  <c r="T45" i="6"/>
  <c r="G5" i="10" s="1"/>
  <c r="H45" i="6"/>
  <c r="W62" i="8"/>
  <c r="H20" i="10" s="1"/>
  <c r="U146" i="8"/>
  <c r="I146" i="8"/>
  <c r="G184" i="3"/>
  <c r="I74" i="4"/>
  <c r="P39" i="5"/>
  <c r="I182" i="3"/>
  <c r="M182" i="3"/>
  <c r="I184" i="3"/>
  <c r="O75" i="4"/>
  <c r="O74" i="4"/>
  <c r="F45" i="6"/>
  <c r="D5" i="10" s="1"/>
  <c r="H9" i="10"/>
  <c r="U182" i="3"/>
  <c r="M184" i="3"/>
  <c r="U74" i="4"/>
  <c r="L45" i="6"/>
  <c r="L62" i="8"/>
  <c r="C146" i="8"/>
  <c r="G148" i="8"/>
  <c r="Q184" i="3"/>
  <c r="N118" i="7"/>
  <c r="B118" i="7"/>
  <c r="M117" i="7"/>
  <c r="F3" i="10" s="1"/>
  <c r="M118" i="7"/>
  <c r="F14" i="10" s="1"/>
  <c r="L117" i="7"/>
  <c r="L118" i="7"/>
  <c r="W117" i="7"/>
  <c r="H3" i="10" s="1"/>
  <c r="K117" i="7"/>
  <c r="W118" i="7"/>
  <c r="H14" i="10" s="1"/>
  <c r="K118" i="7"/>
  <c r="V117" i="7"/>
  <c r="J117" i="7"/>
  <c r="V118" i="7"/>
  <c r="J118" i="7"/>
  <c r="U117" i="7"/>
  <c r="I117" i="7"/>
  <c r="I118" i="7"/>
  <c r="H117" i="7"/>
  <c r="U118" i="7"/>
  <c r="T117" i="7"/>
  <c r="G3" i="10" s="1"/>
  <c r="T118" i="7"/>
  <c r="G14" i="10" s="1"/>
  <c r="H118" i="7"/>
  <c r="S117" i="7"/>
  <c r="G117" i="7"/>
  <c r="E3" i="10" s="1"/>
  <c r="S118" i="7"/>
  <c r="G118" i="7"/>
  <c r="E14" i="10" s="1"/>
  <c r="R117" i="7"/>
  <c r="F117" i="7"/>
  <c r="D3" i="10" s="1"/>
  <c r="R118" i="7"/>
  <c r="F118" i="7"/>
  <c r="D14" i="10" s="1"/>
  <c r="Q117" i="7"/>
  <c r="E117" i="7"/>
  <c r="Q118" i="7"/>
  <c r="E118" i="7"/>
  <c r="P117" i="7"/>
  <c r="D117" i="7"/>
  <c r="C3" i="10" s="1"/>
  <c r="P118" i="7"/>
  <c r="D118" i="7"/>
  <c r="C14" i="10" s="1"/>
  <c r="O117" i="7"/>
  <c r="C117" i="7"/>
  <c r="B117" i="7"/>
  <c r="Q148" i="8"/>
  <c r="O146" i="8"/>
  <c r="J75" i="4"/>
  <c r="N117" i="7"/>
  <c r="P29" i="3"/>
  <c r="D29" i="3"/>
  <c r="C6" i="10" s="1"/>
  <c r="O29" i="3"/>
  <c r="C29" i="3"/>
  <c r="N29" i="3"/>
  <c r="B29" i="3"/>
  <c r="F17" i="10"/>
  <c r="L29" i="3"/>
  <c r="H17" i="10"/>
  <c r="V29" i="3"/>
  <c r="J29" i="3"/>
  <c r="T29" i="3"/>
  <c r="G6" i="10" s="1"/>
  <c r="H29" i="3"/>
  <c r="S29" i="3"/>
  <c r="G29" i="3"/>
  <c r="E6" i="10" s="1"/>
  <c r="E17" i="10"/>
  <c r="R29" i="3"/>
  <c r="F29" i="3"/>
  <c r="D6" i="10" s="1"/>
  <c r="M29" i="3"/>
  <c r="F6" i="10" s="1"/>
  <c r="S184" i="3"/>
  <c r="T182" i="3"/>
  <c r="E29" i="3"/>
  <c r="G46" i="6"/>
  <c r="E16" i="10" s="1"/>
  <c r="C118" i="7"/>
  <c r="R121" i="9"/>
  <c r="I29" i="3"/>
  <c r="L75" i="4"/>
  <c r="W74" i="4"/>
  <c r="H4" i="10" s="1"/>
  <c r="K74" i="4"/>
  <c r="T75" i="4"/>
  <c r="G15" i="10" s="1"/>
  <c r="H75" i="4"/>
  <c r="S74" i="4"/>
  <c r="G74" i="4"/>
  <c r="E4" i="10" s="1"/>
  <c r="R75" i="4"/>
  <c r="F75" i="4"/>
  <c r="D15" i="10" s="1"/>
  <c r="V75" i="4"/>
  <c r="R46" i="6"/>
  <c r="M46" i="6"/>
  <c r="F16" i="10" s="1"/>
  <c r="D137" i="6"/>
  <c r="O118" i="7"/>
  <c r="F120" i="9"/>
  <c r="D10" i="10" s="1"/>
  <c r="J182" i="3"/>
  <c r="V182" i="3"/>
  <c r="B184" i="3"/>
  <c r="N184" i="3"/>
  <c r="D74" i="4"/>
  <c r="C4" i="10" s="1"/>
  <c r="P74" i="4"/>
  <c r="E75" i="4"/>
  <c r="Q75" i="4"/>
  <c r="D38" i="5"/>
  <c r="C7" i="10" s="1"/>
  <c r="P38" i="5"/>
  <c r="E39" i="5"/>
  <c r="Q39" i="5"/>
  <c r="G45" i="6"/>
  <c r="E5" i="10" s="1"/>
  <c r="S45" i="6"/>
  <c r="H46" i="6"/>
  <c r="T46" i="6"/>
  <c r="G16" i="10" s="1"/>
  <c r="K137" i="6"/>
  <c r="W137" i="6"/>
  <c r="C139" i="6"/>
  <c r="O139" i="6"/>
  <c r="M62" i="8"/>
  <c r="F20" i="10" s="1"/>
  <c r="D146" i="8"/>
  <c r="P146" i="8"/>
  <c r="H148" i="8"/>
  <c r="T148" i="8"/>
  <c r="G120" i="9"/>
  <c r="E10" i="10" s="1"/>
  <c r="S120" i="9"/>
  <c r="H121" i="9"/>
  <c r="T121" i="9"/>
  <c r="G21" i="10" s="1"/>
  <c r="K182" i="3"/>
  <c r="C184" i="3"/>
  <c r="O184" i="3"/>
  <c r="E74" i="4"/>
  <c r="E38" i="5"/>
  <c r="F39" i="5"/>
  <c r="D139" i="6"/>
  <c r="P139" i="6"/>
  <c r="F9" i="10"/>
  <c r="B62" i="8"/>
  <c r="N62" i="8"/>
  <c r="E146" i="8"/>
  <c r="Q146" i="8"/>
  <c r="I148" i="8"/>
  <c r="U148" i="8"/>
  <c r="H120" i="9"/>
  <c r="T120" i="9"/>
  <c r="G10" i="10" s="1"/>
  <c r="I121" i="9"/>
  <c r="U121" i="9"/>
  <c r="L182" i="3"/>
  <c r="D184" i="3"/>
  <c r="P184" i="3"/>
  <c r="F74" i="4"/>
  <c r="D4" i="10" s="1"/>
  <c r="R74" i="4"/>
  <c r="G75" i="4"/>
  <c r="E15" i="10" s="1"/>
  <c r="S75" i="4"/>
  <c r="F38" i="5"/>
  <c r="D7" i="10" s="1"/>
  <c r="R38" i="5"/>
  <c r="G39" i="5"/>
  <c r="S39" i="5"/>
  <c r="M137" i="6"/>
  <c r="E139" i="6"/>
  <c r="Q139" i="6"/>
  <c r="C62" i="8"/>
  <c r="O62" i="8"/>
  <c r="F146" i="8"/>
  <c r="R146" i="8"/>
  <c r="J148" i="8"/>
  <c r="V148" i="8"/>
  <c r="I120" i="9"/>
  <c r="U120" i="9"/>
  <c r="J121" i="9"/>
  <c r="V121" i="9"/>
  <c r="G38" i="5"/>
  <c r="E7" i="10" s="1"/>
  <c r="S38" i="5"/>
  <c r="H39" i="5"/>
  <c r="T39" i="5"/>
  <c r="J45" i="6"/>
  <c r="V45" i="6"/>
  <c r="K46" i="6"/>
  <c r="W46" i="6"/>
  <c r="H16" i="10" s="1"/>
  <c r="B137" i="6"/>
  <c r="N137" i="6"/>
  <c r="F139" i="6"/>
  <c r="R139" i="6"/>
  <c r="D62" i="8"/>
  <c r="C20" i="10" s="1"/>
  <c r="P62" i="8"/>
  <c r="G146" i="8"/>
  <c r="S146" i="8"/>
  <c r="K148" i="8"/>
  <c r="W148" i="8"/>
  <c r="J120" i="9"/>
  <c r="V120" i="9"/>
  <c r="K121" i="9"/>
  <c r="W121" i="9"/>
  <c r="H21" i="10" s="1"/>
  <c r="B182" i="3"/>
  <c r="N182" i="3"/>
  <c r="F184" i="3"/>
  <c r="R184" i="3"/>
  <c r="H74" i="4"/>
  <c r="T74" i="4"/>
  <c r="G4" i="10" s="1"/>
  <c r="I75" i="4"/>
  <c r="U75" i="4"/>
  <c r="H38" i="5"/>
  <c r="T38" i="5"/>
  <c r="G7" i="10" s="1"/>
  <c r="I39" i="5"/>
  <c r="U39" i="5"/>
  <c r="K45" i="6"/>
  <c r="W45" i="6"/>
  <c r="H5" i="10" s="1"/>
  <c r="L46" i="6"/>
  <c r="C137" i="6"/>
  <c r="O137" i="6"/>
  <c r="G139" i="6"/>
  <c r="S139" i="6"/>
  <c r="C9" i="10"/>
  <c r="E62" i="8"/>
  <c r="Q62" i="8"/>
  <c r="H146" i="8"/>
  <c r="T146" i="8"/>
  <c r="L148" i="8"/>
  <c r="K120" i="9"/>
  <c r="W120" i="9"/>
  <c r="H10" i="10" s="1"/>
  <c r="L121" i="9"/>
  <c r="M148" i="8"/>
  <c r="L120" i="9"/>
  <c r="M121" i="9"/>
  <c r="F21" i="10" s="1"/>
  <c r="D182" i="3"/>
  <c r="P182" i="3"/>
  <c r="H184" i="3"/>
  <c r="T184" i="3"/>
  <c r="J74" i="4"/>
  <c r="V74" i="4"/>
  <c r="K75" i="4"/>
  <c r="W75" i="4"/>
  <c r="H15" i="10" s="1"/>
  <c r="J38" i="5"/>
  <c r="V38" i="5"/>
  <c r="K39" i="5"/>
  <c r="W39" i="5"/>
  <c r="M45" i="6"/>
  <c r="F5" i="10" s="1"/>
  <c r="B46" i="6"/>
  <c r="N46" i="6"/>
  <c r="E137" i="6"/>
  <c r="Q137" i="6"/>
  <c r="I139" i="6"/>
  <c r="U139" i="6"/>
  <c r="D9" i="10"/>
  <c r="G62" i="8"/>
  <c r="E20" i="10" s="1"/>
  <c r="S62" i="8"/>
  <c r="J146" i="8"/>
  <c r="V146" i="8"/>
  <c r="B148" i="8"/>
  <c r="N148" i="8"/>
  <c r="M120" i="9"/>
  <c r="F10" i="10" s="1"/>
  <c r="B121" i="9"/>
  <c r="N121" i="9"/>
  <c r="K38" i="5"/>
  <c r="W38" i="5"/>
  <c r="H7" i="10" s="1"/>
  <c r="L39" i="5"/>
  <c r="B45" i="6"/>
  <c r="N45" i="6"/>
  <c r="C46" i="6"/>
  <c r="O46" i="6"/>
  <c r="F137" i="6"/>
  <c r="R137" i="6"/>
  <c r="J139" i="6"/>
  <c r="V139" i="6"/>
  <c r="E9" i="10"/>
  <c r="H62" i="8"/>
  <c r="T62" i="8"/>
  <c r="G20" i="10" s="1"/>
  <c r="K146" i="8"/>
  <c r="W146" i="8"/>
  <c r="C148" i="8"/>
  <c r="O148" i="8"/>
  <c r="B120" i="9"/>
  <c r="N120" i="9"/>
  <c r="C121" i="9"/>
  <c r="O121" i="9"/>
  <c r="F182" i="3"/>
  <c r="R182" i="3"/>
  <c r="J184" i="3"/>
  <c r="V184" i="3"/>
  <c r="L74" i="4"/>
  <c r="M75" i="4"/>
  <c r="F15" i="10" s="1"/>
  <c r="L38" i="5"/>
  <c r="M39" i="5"/>
  <c r="C45" i="6"/>
  <c r="O45" i="6"/>
  <c r="D46" i="6"/>
  <c r="C16" i="10" s="1"/>
  <c r="P46" i="6"/>
  <c r="G137" i="6"/>
  <c r="S137" i="6"/>
  <c r="K139" i="6"/>
  <c r="W139" i="6"/>
  <c r="G9" i="10"/>
  <c r="I62" i="8"/>
  <c r="U62" i="8"/>
  <c r="L146" i="8"/>
  <c r="D148" i="8"/>
  <c r="P148" i="8"/>
  <c r="C120" i="9"/>
  <c r="O120" i="9"/>
  <c r="D121" i="9"/>
  <c r="C21" i="10" s="1"/>
  <c r="P121" i="9"/>
  <c r="G182" i="3"/>
  <c r="S182" i="3"/>
  <c r="K184" i="3"/>
  <c r="W184" i="3"/>
  <c r="M74" i="4"/>
  <c r="F4" i="10" s="1"/>
  <c r="B75" i="4"/>
  <c r="N75" i="4"/>
  <c r="M38" i="5"/>
  <c r="F7" i="10" s="1"/>
  <c r="B39" i="5"/>
  <c r="B18" i="10" s="1"/>
  <c r="N39" i="5"/>
  <c r="H137" i="6"/>
  <c r="T137" i="6"/>
  <c r="L139" i="6"/>
  <c r="J62" i="8"/>
  <c r="V62" i="8"/>
  <c r="M146" i="8"/>
  <c r="E148" i="8"/>
  <c r="D120" i="9"/>
  <c r="C10" i="10" s="1"/>
  <c r="P120" i="9"/>
  <c r="E121" i="9"/>
  <c r="Q121" i="9"/>
  <c r="H182" i="3"/>
  <c r="B74" i="4"/>
  <c r="N74" i="4"/>
  <c r="C75" i="4"/>
  <c r="B38" i="5"/>
  <c r="N38" i="5"/>
  <c r="C39" i="5"/>
  <c r="E45" i="6"/>
  <c r="Q45" i="6"/>
  <c r="F46" i="6"/>
  <c r="D16" i="10" s="1"/>
  <c r="I137" i="6"/>
  <c r="K62" i="8"/>
  <c r="B146" i="8"/>
  <c r="F148" i="8"/>
  <c r="E120" i="9"/>
  <c r="Q120" i="9"/>
  <c r="F121" i="9"/>
  <c r="D21" i="10" s="1"/>
  <c r="Y62" i="8" l="1"/>
  <c r="Y19" i="11"/>
  <c r="Y20" i="11"/>
  <c r="Y46" i="6"/>
  <c r="C18" i="10"/>
  <c r="H18" i="10"/>
  <c r="G18" i="10"/>
  <c r="Y75" i="4"/>
  <c r="F18" i="10"/>
  <c r="Y38" i="5"/>
  <c r="Y45" i="6"/>
  <c r="Y74" i="4"/>
  <c r="Y39" i="5"/>
  <c r="D18" i="10"/>
  <c r="E18" i="10"/>
  <c r="Y118" i="7"/>
  <c r="Y117" i="7"/>
  <c r="Y139" i="2"/>
  <c r="Y138" i="2"/>
  <c r="B17" i="10"/>
  <c r="J17" i="10" s="1"/>
  <c r="Y30" i="3"/>
  <c r="I4" i="10"/>
  <c r="B4" i="10"/>
  <c r="B10" i="10"/>
  <c r="I10" i="10"/>
  <c r="B16" i="10"/>
  <c r="I16" i="10"/>
  <c r="I9" i="10"/>
  <c r="B9" i="10"/>
  <c r="I14" i="10"/>
  <c r="B14" i="10"/>
  <c r="I3" i="10"/>
  <c r="B3" i="10"/>
  <c r="B20" i="10"/>
  <c r="I20" i="10"/>
  <c r="B5" i="10"/>
  <c r="I5" i="10"/>
  <c r="I18" i="10"/>
  <c r="Y29" i="3"/>
  <c r="B6" i="10"/>
  <c r="J6" i="10" s="1"/>
  <c r="I15" i="10"/>
  <c r="B15" i="10"/>
  <c r="I7" i="10"/>
  <c r="B7" i="10"/>
  <c r="I21" i="10"/>
  <c r="B21" i="10"/>
  <c r="J8" i="10" l="1"/>
  <c r="J3" i="10"/>
  <c r="J9" i="10"/>
  <c r="J16" i="10"/>
  <c r="J10" i="10"/>
  <c r="J21" i="10"/>
  <c r="J18" i="10"/>
  <c r="J14" i="10"/>
  <c r="J4" i="10"/>
  <c r="J7" i="10"/>
  <c r="J15" i="10"/>
  <c r="J20" i="10"/>
  <c r="J5" i="10"/>
  <c r="K9" i="2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B2" i="10"/>
  <c r="B13" i="10"/>
  <c r="G13" i="10"/>
  <c r="G22" i="10" s="1"/>
  <c r="C13" i="10"/>
  <c r="C22" i="10" s="1"/>
  <c r="D2" i="10"/>
  <c r="D11" i="10" s="1"/>
  <c r="D13" i="10"/>
  <c r="D22" i="10" s="1"/>
  <c r="E13" i="10"/>
  <c r="E22" i="10" s="1"/>
  <c r="G2" i="10"/>
  <c r="G11" i="10" s="1"/>
  <c r="F2" i="10"/>
  <c r="F11" i="10" s="1"/>
  <c r="H13" i="10"/>
  <c r="H22" i="10" s="1"/>
  <c r="C2" i="10"/>
  <c r="C11" i="10" s="1"/>
  <c r="F13" i="10"/>
  <c r="F22" i="10" s="1"/>
  <c r="E2" i="10"/>
  <c r="E11" i="10" s="1"/>
  <c r="H2" i="10"/>
  <c r="H11" i="10" s="1"/>
  <c r="B22" i="10" l="1"/>
  <c r="J13" i="10"/>
  <c r="B11" i="10"/>
  <c r="J2" i="10"/>
  <c r="I11" i="10"/>
  <c r="I22" i="10"/>
</calcChain>
</file>

<file path=xl/sharedStrings.xml><?xml version="1.0" encoding="utf-8"?>
<sst xmlns="http://schemas.openxmlformats.org/spreadsheetml/2006/main" count="4153" uniqueCount="900">
  <si>
    <t>Runner No.</t>
  </si>
  <si>
    <t>Scoring Name</t>
  </si>
  <si>
    <t>Grade</t>
  </si>
  <si>
    <t>School (Abbreviation)</t>
  </si>
  <si>
    <t>Gender</t>
  </si>
  <si>
    <t>Level</t>
  </si>
  <si>
    <t>Scoring Level</t>
  </si>
  <si>
    <t>Zachary Buchanan</t>
  </si>
  <si>
    <t>BFS</t>
  </si>
  <si>
    <t>M</t>
  </si>
  <si>
    <t>DEV</t>
  </si>
  <si>
    <t>DEV BOYS</t>
  </si>
  <si>
    <t>AAP</t>
  </si>
  <si>
    <t>Jackson Carroll</t>
  </si>
  <si>
    <t>AAG</t>
  </si>
  <si>
    <t>Luke Dieckmann</t>
  </si>
  <si>
    <t>AGS</t>
  </si>
  <si>
    <t>Daniel Flynn</t>
  </si>
  <si>
    <t>AMA</t>
  </si>
  <si>
    <t>Luke Green</t>
  </si>
  <si>
    <t>Aiden Gurney</t>
  </si>
  <si>
    <t>BTA</t>
  </si>
  <si>
    <t>Salvatore Holloway</t>
  </si>
  <si>
    <t>BCS</t>
  </si>
  <si>
    <t>Vincent Mannerino</t>
  </si>
  <si>
    <t>CDP</t>
  </si>
  <si>
    <t>Danny McCabe</t>
  </si>
  <si>
    <t>CDL</t>
  </si>
  <si>
    <t>David Montes</t>
  </si>
  <si>
    <t>DMA</t>
  </si>
  <si>
    <t>Luke Moritz</t>
  </si>
  <si>
    <t>GAA</t>
  </si>
  <si>
    <t>Reid Patterson</t>
  </si>
  <si>
    <t>HCA</t>
  </si>
  <si>
    <t>Caleb Radzvin</t>
  </si>
  <si>
    <t>HFS</t>
  </si>
  <si>
    <t>Declan Ries</t>
  </si>
  <si>
    <t>JFK</t>
  </si>
  <si>
    <t>Bennett Solarczyk</t>
  </si>
  <si>
    <t>MQA</t>
  </si>
  <si>
    <t>Dane Stemmler</t>
  </si>
  <si>
    <t>Clayton Walter</t>
  </si>
  <si>
    <t>MOS</t>
  </si>
  <si>
    <t>Isaac White</t>
  </si>
  <si>
    <t>NCA</t>
  </si>
  <si>
    <t>Lauren Bishop</t>
  </si>
  <si>
    <t>F</t>
  </si>
  <si>
    <t>DEV GIRLS</t>
  </si>
  <si>
    <t>OLF</t>
  </si>
  <si>
    <t>Talyah Cira</t>
  </si>
  <si>
    <t>Claire Feczko</t>
  </si>
  <si>
    <t>SKS</t>
  </si>
  <si>
    <t>Ava Feigel</t>
  </si>
  <si>
    <t>SPP</t>
  </si>
  <si>
    <t>Madelyn Feigel</t>
  </si>
  <si>
    <t>SHC</t>
  </si>
  <si>
    <t>Scarlet Gallagher</t>
  </si>
  <si>
    <t>STL</t>
  </si>
  <si>
    <t>Kendall Green</t>
  </si>
  <si>
    <t>STG</t>
  </si>
  <si>
    <t>Monica Isacco</t>
  </si>
  <si>
    <t>SJS</t>
  </si>
  <si>
    <t>Dylan Kane</t>
  </si>
  <si>
    <t>Cecelia Luffy</t>
  </si>
  <si>
    <t>Maggie Miller</t>
  </si>
  <si>
    <t>jadyn risdon</t>
  </si>
  <si>
    <t>Benjamin Buchanan</t>
  </si>
  <si>
    <t>JV</t>
  </si>
  <si>
    <t>JV BOYS</t>
  </si>
  <si>
    <t>Jacob Feigel</t>
  </si>
  <si>
    <t>Declan Flynn</t>
  </si>
  <si>
    <t>Drew Frederick</t>
  </si>
  <si>
    <t>Liam Greene</t>
  </si>
  <si>
    <t>Cole Miller</t>
  </si>
  <si>
    <t>Leo Nasiadka</t>
  </si>
  <si>
    <t>Liam Patterson</t>
  </si>
  <si>
    <t>Michael Ramaley</t>
  </si>
  <si>
    <t>Jack Ries</t>
  </si>
  <si>
    <t>Theodore Schoedel</t>
  </si>
  <si>
    <t>Liam Straub</t>
  </si>
  <si>
    <t>Bradley Tiche</t>
  </si>
  <si>
    <t>Molly Begley</t>
  </si>
  <si>
    <t>JV GIRLS</t>
  </si>
  <si>
    <t>Mirabella Davison</t>
  </si>
  <si>
    <t>Paulina Hornug</t>
  </si>
  <si>
    <t>Autumn Jaras</t>
  </si>
  <si>
    <t>Charlie Kane</t>
  </si>
  <si>
    <t>Alaina Kelly</t>
  </si>
  <si>
    <t>Arianna Lheureau</t>
  </si>
  <si>
    <t>Sage Liberati</t>
  </si>
  <si>
    <t>Ella Notte</t>
  </si>
  <si>
    <t>Bridie Straub</t>
  </si>
  <si>
    <t>Blake Brenckle</t>
  </si>
  <si>
    <t>VARSITY</t>
  </si>
  <si>
    <t>VARSITY BOYS</t>
  </si>
  <si>
    <t>Daniel Butler</t>
  </si>
  <si>
    <t>Hudson Feeney</t>
  </si>
  <si>
    <t>Kolten Kumer</t>
  </si>
  <si>
    <t>Charlie Martin</t>
  </si>
  <si>
    <t>Victor Montes</t>
  </si>
  <si>
    <t>Mason Moritz</t>
  </si>
  <si>
    <t>Enzo Pecoraro</t>
  </si>
  <si>
    <t>Wes Sachar</t>
  </si>
  <si>
    <t>Parker Skrastins</t>
  </si>
  <si>
    <t>Isaiah Thomas</t>
  </si>
  <si>
    <t>Eric Wheeler</t>
  </si>
  <si>
    <t>Avery Arendosh</t>
  </si>
  <si>
    <t>VARSITY GIRLS</t>
  </si>
  <si>
    <t>Magdalene Carroll</t>
  </si>
  <si>
    <t>Olivia Chimenti</t>
  </si>
  <si>
    <t>Elaina Davis</t>
  </si>
  <si>
    <t>Avery Evancho</t>
  </si>
  <si>
    <t>Elena Farrah</t>
  </si>
  <si>
    <t>Katelyn Jacobs</t>
  </si>
  <si>
    <t>Daniella Julian</t>
  </si>
  <si>
    <t>Morgan Kane</t>
  </si>
  <si>
    <t>Claire Karsman</t>
  </si>
  <si>
    <t>Allie Kiley</t>
  </si>
  <si>
    <t>Tessa Liberati</t>
  </si>
  <si>
    <t>Kaitlyn Lindenfelser</t>
  </si>
  <si>
    <t>Jocelyn Miller</t>
  </si>
  <si>
    <t>Katie Miller</t>
  </si>
  <si>
    <t>Lexie Miller</t>
  </si>
  <si>
    <t>Sarah Mlecko</t>
  </si>
  <si>
    <t>Kate Mulzet</t>
  </si>
  <si>
    <t>Alexandria Polivka</t>
  </si>
  <si>
    <t>Evelyn Schoedel</t>
  </si>
  <si>
    <t>Ella Schweikert</t>
  </si>
  <si>
    <t>Emma Schweikert</t>
  </si>
  <si>
    <t>Alexandra Wagner</t>
  </si>
  <si>
    <t>George Burch</t>
  </si>
  <si>
    <t>Will Campbell</t>
  </si>
  <si>
    <t>Jack Hannon</t>
  </si>
  <si>
    <t>Dominic Lettrich</t>
  </si>
  <si>
    <t>John Nolan</t>
  </si>
  <si>
    <t>Joseph Sokolski</t>
  </si>
  <si>
    <t>Shane Dippold</t>
  </si>
  <si>
    <t>Luke Dolan</t>
  </si>
  <si>
    <t>George McEvoy</t>
  </si>
  <si>
    <t>Danny Austin</t>
  </si>
  <si>
    <t>James Bamberg</t>
  </si>
  <si>
    <t>Noah Malone</t>
  </si>
  <si>
    <t>Joseph Petrich</t>
  </si>
  <si>
    <t>Simon Randall</t>
  </si>
  <si>
    <t>Logan Rice</t>
  </si>
  <si>
    <t>Michael Sauber</t>
  </si>
  <si>
    <t>Elsie Bamberg</t>
  </si>
  <si>
    <t>Angela Gallagher</t>
  </si>
  <si>
    <t>Sophia Marcotullio</t>
  </si>
  <si>
    <t>Jane Rice</t>
  </si>
  <si>
    <t>Molly Sauber</t>
  </si>
  <si>
    <t>Gemma Baker</t>
  </si>
  <si>
    <t>Betsy Burch</t>
  </si>
  <si>
    <t>Lucy Hayden</t>
  </si>
  <si>
    <t>Miriam Sanchez</t>
  </si>
  <si>
    <t>Annabelle Whetzel</t>
  </si>
  <si>
    <t>Mary Austin</t>
  </si>
  <si>
    <t>Grace Baker</t>
  </si>
  <si>
    <t>Maria Brunello</t>
  </si>
  <si>
    <t>Ella Campbell</t>
  </si>
  <si>
    <t>Gemma Falcon</t>
  </si>
  <si>
    <t>Ariana Feagin</t>
  </si>
  <si>
    <t>Mila Korch</t>
  </si>
  <si>
    <t>Sydney Leyenaar</t>
  </si>
  <si>
    <t>Brigid Mueller</t>
  </si>
  <si>
    <t>Emi Mullican</t>
  </si>
  <si>
    <t>Winifred Salinas</t>
  </si>
  <si>
    <t>Josie VanVickle</t>
  </si>
  <si>
    <t>Caroline Yuo</t>
  </si>
  <si>
    <t>Eamonn Erdely</t>
  </si>
  <si>
    <t>Leo Predis</t>
  </si>
  <si>
    <t>John Austin</t>
  </si>
  <si>
    <t>Teddy Burchill</t>
  </si>
  <si>
    <t>Sam Martello</t>
  </si>
  <si>
    <t>Jackson Randall</t>
  </si>
  <si>
    <t>Maggie Burch</t>
  </si>
  <si>
    <t>Eloise Phelps</t>
  </si>
  <si>
    <t>Lucille Rounding</t>
  </si>
  <si>
    <t>Olivia Whetzel</t>
  </si>
  <si>
    <t>Charlotte Austin</t>
  </si>
  <si>
    <t>Josie Pawlowski</t>
  </si>
  <si>
    <t>Zoe Randall</t>
  </si>
  <si>
    <t>Eliza Rounding</t>
  </si>
  <si>
    <t>Danielle Whitney</t>
  </si>
  <si>
    <t>Rosa Yuo</t>
  </si>
  <si>
    <t>Nick Hodgin</t>
  </si>
  <si>
    <t>Luke Patterson</t>
  </si>
  <si>
    <t>Max Predis</t>
  </si>
  <si>
    <t>Mark Swift</t>
  </si>
  <si>
    <t>Judah VanVickle</t>
  </si>
  <si>
    <t>Garvin Whetzel</t>
  </si>
  <si>
    <t>Andrew Deem</t>
  </si>
  <si>
    <t>Jack Leyenaar</t>
  </si>
  <si>
    <t>Daniel Yuo</t>
  </si>
  <si>
    <t>Reid Fowler</t>
  </si>
  <si>
    <t>Madison Abbett</t>
  </si>
  <si>
    <t>Claire Burch</t>
  </si>
  <si>
    <t>Reese Dippold</t>
  </si>
  <si>
    <t>Isabella Marcotullio</t>
  </si>
  <si>
    <t>Alessandra Park</t>
  </si>
  <si>
    <t>Annabel Pellathy</t>
  </si>
  <si>
    <t>Adeline Phelps</t>
  </si>
  <si>
    <t>Alexandra Robinson</t>
  </si>
  <si>
    <t>Rachel Sauber</t>
  </si>
  <si>
    <t>Mary Stivoric</t>
  </si>
  <si>
    <t>Teresa Ravotti</t>
  </si>
  <si>
    <t>Elizabeth Austin</t>
  </si>
  <si>
    <t>Francesca Buzzelli</t>
  </si>
  <si>
    <t>Mary Grace Dolan</t>
  </si>
  <si>
    <t>Gabby Keverline</t>
  </si>
  <si>
    <t>Morgan Randall</t>
  </si>
  <si>
    <t>Jacqui Whitsel</t>
  </si>
  <si>
    <t>Amos Rohrdanz</t>
  </si>
  <si>
    <t>Noah Hess</t>
  </si>
  <si>
    <t>Anthony Fabiann</t>
  </si>
  <si>
    <t>Brendan Yurchak</t>
  </si>
  <si>
    <t>Joey Yurchak</t>
  </si>
  <si>
    <t>Leonard Thomas</t>
  </si>
  <si>
    <t>Kellan McGinley</t>
  </si>
  <si>
    <t>Simon Gerlowski</t>
  </si>
  <si>
    <t>Nathan Wertelet</t>
  </si>
  <si>
    <t>Andrew Sellman</t>
  </si>
  <si>
    <t>Lachlan Blatt</t>
  </si>
  <si>
    <t>Scarlett Urick</t>
  </si>
  <si>
    <t>Violet Urick</t>
  </si>
  <si>
    <t>Felicity Gerlowski</t>
  </si>
  <si>
    <t>Casey Walsh</t>
  </si>
  <si>
    <t>Rita Madden</t>
  </si>
  <si>
    <t>Caroline Hess</t>
  </si>
  <si>
    <t>Cleo Hughey</t>
  </si>
  <si>
    <t>Augusta Hejmowski</t>
  </si>
  <si>
    <t>Maria Knavish</t>
  </si>
  <si>
    <t>Ava Fabiann</t>
  </si>
  <si>
    <t>Emily Rohrdanz</t>
  </si>
  <si>
    <t>Anna Debbis</t>
  </si>
  <si>
    <t>Maggie Davoli</t>
  </si>
  <si>
    <t>Katya Lozano</t>
  </si>
  <si>
    <t>Amelia Close</t>
  </si>
  <si>
    <t>Gianna DiVito</t>
  </si>
  <si>
    <t>Theodore Hess</t>
  </si>
  <si>
    <t>Samuel Smith</t>
  </si>
  <si>
    <t>David Laepple</t>
  </si>
  <si>
    <t>Luke Staudenmeier</t>
  </si>
  <si>
    <t>Elisabetta Frank</t>
  </si>
  <si>
    <t>Rose Staudenmeier</t>
  </si>
  <si>
    <t>Mila Kolocouris</t>
  </si>
  <si>
    <t>Eleanor Stuckeman</t>
  </si>
  <si>
    <t>Skylar Tegano</t>
  </si>
  <si>
    <t>Violet McGovern</t>
  </si>
  <si>
    <t>Alina Groom</t>
  </si>
  <si>
    <t>Lily Urick</t>
  </si>
  <si>
    <t>Kennedie Dantzler</t>
  </si>
  <si>
    <t>Natalie Yurchak</t>
  </si>
  <si>
    <t>Arden Wyke-Shiring</t>
  </si>
  <si>
    <t>Michaela Lucas</t>
  </si>
  <si>
    <t>Philipp Sandner</t>
  </si>
  <si>
    <t>Xavier Hess</t>
  </si>
  <si>
    <t>Camden Douglass</t>
  </si>
  <si>
    <t>Joseph Davoli</t>
  </si>
  <si>
    <t>Lucas Wertelet</t>
  </si>
  <si>
    <t>Liam Blatt</t>
  </si>
  <si>
    <t>Nicholas Rohrdanz</t>
  </si>
  <si>
    <t>August Stuckeman</t>
  </si>
  <si>
    <t>Sebastian James</t>
  </si>
  <si>
    <t>Blatt Luke</t>
  </si>
  <si>
    <t>Nolan Meyer</t>
  </si>
  <si>
    <t>David DelFiandra</t>
  </si>
  <si>
    <t>Abby Williams</t>
  </si>
  <si>
    <t>Emily Williams</t>
  </si>
  <si>
    <t>Mia Gaffney</t>
  </si>
  <si>
    <t>Alexa Laepple</t>
  </si>
  <si>
    <t>Lisa DeCaria</t>
  </si>
  <si>
    <t>Karly Gill</t>
  </si>
  <si>
    <t>Vivienne Cavicchia</t>
  </si>
  <si>
    <t>Heidi Surlow</t>
  </si>
  <si>
    <t>Ashlyn Curry</t>
  </si>
  <si>
    <t>Isabella Madden</t>
  </si>
  <si>
    <t>Anthony Grady</t>
  </si>
  <si>
    <t>Connor Pawlowicz</t>
  </si>
  <si>
    <t>Molly Rose Stephenson</t>
  </si>
  <si>
    <t>Grace Bandurski</t>
  </si>
  <si>
    <t>Juliet Kibler</t>
  </si>
  <si>
    <t>Audrey Kibler</t>
  </si>
  <si>
    <t>Dylan Straub</t>
  </si>
  <si>
    <t>Muiriel Tunno</t>
  </si>
  <si>
    <t>Noah Bandurski</t>
  </si>
  <si>
    <t>Franceso Papa</t>
  </si>
  <si>
    <t>Ryan Chase</t>
  </si>
  <si>
    <t>Jaidlyn Megill</t>
  </si>
  <si>
    <t>Katalina Barnett</t>
  </si>
  <si>
    <t>Whitney Luka</t>
  </si>
  <si>
    <t>Franchesca Rudl</t>
  </si>
  <si>
    <t>Allie Scheerbaum</t>
  </si>
  <si>
    <t>Arria Shannon</t>
  </si>
  <si>
    <t>Reagan Straub</t>
  </si>
  <si>
    <t>Andrew Pillar</t>
  </si>
  <si>
    <t>James Georgescu</t>
  </si>
  <si>
    <t>Lucas Kibler</t>
  </si>
  <si>
    <t>Robert Smith</t>
  </si>
  <si>
    <t>Colin Miller</t>
  </si>
  <si>
    <t>Connor Little</t>
  </si>
  <si>
    <t>Ashlyn Murray</t>
  </si>
  <si>
    <t>Annalise Good</t>
  </si>
  <si>
    <t>Kaylie Mitchell</t>
  </si>
  <si>
    <t>Callie Kandravy</t>
  </si>
  <si>
    <t>Cayden Ferguson</t>
  </si>
  <si>
    <t>Jillian Jones</t>
  </si>
  <si>
    <t>Claire Bandurski</t>
  </si>
  <si>
    <t>Alana Eiler</t>
  </si>
  <si>
    <t>Caroline Tatar</t>
  </si>
  <si>
    <t>KEITH FISCHER</t>
  </si>
  <si>
    <t>NOLAN LEVINE</t>
  </si>
  <si>
    <t>JACKSON STUDEBAKER</t>
  </si>
  <si>
    <t>SEBASTIAN LEMON</t>
  </si>
  <si>
    <t>JUDE SYLVESTER</t>
  </si>
  <si>
    <t>AVA EGERTER</t>
  </si>
  <si>
    <t>LOUISA MCDEVITT</t>
  </si>
  <si>
    <t>CLAIRE ODONNELL</t>
  </si>
  <si>
    <t>GWEN TARASI</t>
  </si>
  <si>
    <t>KATE TARASI</t>
  </si>
  <si>
    <t>ALAINA DEAL</t>
  </si>
  <si>
    <t>LEXI FRISCO</t>
  </si>
  <si>
    <t>MAURA JOYCE</t>
  </si>
  <si>
    <t>MATTHEW DIAMOND</t>
  </si>
  <si>
    <t>JAMES FISCHER</t>
  </si>
  <si>
    <t>DANTE SPAGNOLO</t>
  </si>
  <si>
    <t>DILLON CARTER</t>
  </si>
  <si>
    <t>JACK MAHONY</t>
  </si>
  <si>
    <t>ISAAC MCDEVITT</t>
  </si>
  <si>
    <t>DANIEL ODONNELL</t>
  </si>
  <si>
    <t>GRACE MCCLELLAND</t>
  </si>
  <si>
    <t>MATTHEW FRISCO</t>
  </si>
  <si>
    <t>JEREMIAH LEMON</t>
  </si>
  <si>
    <t>FRANK FISCHER</t>
  </si>
  <si>
    <t>ANTHONY FRISCO</t>
  </si>
  <si>
    <t>WILLIE MAHONY</t>
  </si>
  <si>
    <t>JOE MEISSNER</t>
  </si>
  <si>
    <t>ROMAN SPAGNOLO</t>
  </si>
  <si>
    <t>SANTINO STUDENY</t>
  </si>
  <si>
    <t>BRIGID JOYCE</t>
  </si>
  <si>
    <t>MGGIE MAHONY</t>
  </si>
  <si>
    <t>ELLA NORDIN</t>
  </si>
  <si>
    <t>MADELINE WORGUL</t>
  </si>
  <si>
    <t>OLIVIA ZORN</t>
  </si>
  <si>
    <t>ABBY DIAMOND</t>
  </si>
  <si>
    <t>RHYAN DVORSKY</t>
  </si>
  <si>
    <t>KELSEY KULIFAY</t>
  </si>
  <si>
    <t>LILY LUU</t>
  </si>
  <si>
    <t>CAROLINE OPIELA</t>
  </si>
  <si>
    <t>KATHRYN RECHTORIK</t>
  </si>
  <si>
    <t>KEALLY ZICKEFOOSE</t>
  </si>
  <si>
    <t>Jason Shelpman</t>
  </si>
  <si>
    <t>Jackson Harper</t>
  </si>
  <si>
    <t>Leopold Laneve</t>
  </si>
  <si>
    <t>Theodore Stehman</t>
  </si>
  <si>
    <t>Kash Missouri</t>
  </si>
  <si>
    <t>Jackson Stehman</t>
  </si>
  <si>
    <t>Ethan Harper</t>
  </si>
  <si>
    <t>Elise Harper</t>
  </si>
  <si>
    <t>Coletta Kozora</t>
  </si>
  <si>
    <t>Mercy Marwood</t>
  </si>
  <si>
    <t>Saraia Patrick</t>
  </si>
  <si>
    <t>Suki Sullivan</t>
  </si>
  <si>
    <t>Madison Tolomeo</t>
  </si>
  <si>
    <t>Ava Holmes</t>
  </si>
  <si>
    <t>Maycie Bane</t>
  </si>
  <si>
    <t>Vienna Caliguire</t>
  </si>
  <si>
    <t>Ava Thompson</t>
  </si>
  <si>
    <t>Brandon Ashley</t>
  </si>
  <si>
    <t>Brayden Harper</t>
  </si>
  <si>
    <t>Frank Gondak</t>
  </si>
  <si>
    <t>Edward Jaworski</t>
  </si>
  <si>
    <t>Julian Rice</t>
  </si>
  <si>
    <t>Cash Kozora</t>
  </si>
  <si>
    <t>Ewan Sullivan</t>
  </si>
  <si>
    <t>Austin Bane</t>
  </si>
  <si>
    <t>Hannah Cloonan</t>
  </si>
  <si>
    <t>Lily Derkach</t>
  </si>
  <si>
    <t>Johanna Johnson</t>
  </si>
  <si>
    <t>Ava Smith</t>
  </si>
  <si>
    <t>Olivia Wasielewski</t>
  </si>
  <si>
    <t>Maggie Pyle</t>
  </si>
  <si>
    <t>Brayden Bane</t>
  </si>
  <si>
    <t>Maximus Rossmiller</t>
  </si>
  <si>
    <t>Eddy Hosack</t>
  </si>
  <si>
    <t>Ellie Green</t>
  </si>
  <si>
    <t>Vincenzo Fox</t>
  </si>
  <si>
    <t>Bryce Bell</t>
  </si>
  <si>
    <t>Oscar Glatz</t>
  </si>
  <si>
    <t>Charles Fadden</t>
  </si>
  <si>
    <t>Ava DelTondo</t>
  </si>
  <si>
    <t>Janna Medovich</t>
  </si>
  <si>
    <t>Charlie Hoschar</t>
  </si>
  <si>
    <t>Scarlet Ferrie</t>
  </si>
  <si>
    <t>Annine DiCicco</t>
  </si>
  <si>
    <t>Nora Valerino</t>
  </si>
  <si>
    <t>Rosalie Fadden</t>
  </si>
  <si>
    <t>Blair Cockfield</t>
  </si>
  <si>
    <t>Arielle Valvo</t>
  </si>
  <si>
    <t>Angelina DelTondo</t>
  </si>
  <si>
    <t>Richard Baker</t>
  </si>
  <si>
    <t>Giovanna Fox</t>
  </si>
  <si>
    <t>Peter Fadden</t>
  </si>
  <si>
    <t>William Sagbaicela</t>
  </si>
  <si>
    <t>Hayley Poynar</t>
  </si>
  <si>
    <t>Taylor Rigby</t>
  </si>
  <si>
    <t>Londyn Daniel</t>
  </si>
  <si>
    <t>Austin Bonacci</t>
  </si>
  <si>
    <t>Landon Bell</t>
  </si>
  <si>
    <t>Gage Couper</t>
  </si>
  <si>
    <t>Kalel Daniel</t>
  </si>
  <si>
    <t>DiIanna DelTondo</t>
  </si>
  <si>
    <t>Rebekah Mutschler</t>
  </si>
  <si>
    <t>Sophia Catanzarite</t>
  </si>
  <si>
    <t>Brady Bryant</t>
  </si>
  <si>
    <t>David Janas</t>
  </si>
  <si>
    <t>Max Smith</t>
  </si>
  <si>
    <t>Max Nast</t>
  </si>
  <si>
    <t>Chapman Klinvex</t>
  </si>
  <si>
    <t>Daniel Gauntner</t>
  </si>
  <si>
    <t>Henley Engel</t>
  </si>
  <si>
    <t>Isabella Morrida</t>
  </si>
  <si>
    <t>Mona Klinvex</t>
  </si>
  <si>
    <t>Estelle Turner</t>
  </si>
  <si>
    <t>Giada Morrida</t>
  </si>
  <si>
    <t>Giuliana Bucci</t>
  </si>
  <si>
    <t>Grace Turner</t>
  </si>
  <si>
    <t>Adam Thear</t>
  </si>
  <si>
    <t>Dominic Gauntner</t>
  </si>
  <si>
    <t>Dustin Daniel</t>
  </si>
  <si>
    <t>Ian Hamilton</t>
  </si>
  <si>
    <t>Violet Price</t>
  </si>
  <si>
    <t>Derek Daniel</t>
  </si>
  <si>
    <t>Lucas Jones</t>
  </si>
  <si>
    <t>Mason Arnold</t>
  </si>
  <si>
    <t>Benjamin Bassaly</t>
  </si>
  <si>
    <t>Padraig Begley</t>
  </si>
  <si>
    <t>George Bernacki</t>
  </si>
  <si>
    <t>Jordan Bossong</t>
  </si>
  <si>
    <t>Aiden Coberly</t>
  </si>
  <si>
    <t>Weston Goossen</t>
  </si>
  <si>
    <t>Logan Hostetler</t>
  </si>
  <si>
    <t>Dominic Iaquinta</t>
  </si>
  <si>
    <t>William Kurpeikis</t>
  </si>
  <si>
    <t>Owen Pawlowicz</t>
  </si>
  <si>
    <t>Alden Stall</t>
  </si>
  <si>
    <t>Troy Steineman</t>
  </si>
  <si>
    <t>Carson Vilano</t>
  </si>
  <si>
    <t>Evan Wagner</t>
  </si>
  <si>
    <t>Tanner Arnold</t>
  </si>
  <si>
    <t>Gavin Guyton</t>
  </si>
  <si>
    <t>Thatcher Degnan</t>
  </si>
  <si>
    <t>Brody DiLoreto</t>
  </si>
  <si>
    <t>Joseph DiMatteo</t>
  </si>
  <si>
    <t>Michael Flamino</t>
  </si>
  <si>
    <t>Colby Hunt</t>
  </si>
  <si>
    <t>Sawyer Lacina</t>
  </si>
  <si>
    <t>Kevin Mcdonough</t>
  </si>
  <si>
    <t>Beckett Murphy</t>
  </si>
  <si>
    <t>Vonn Steineman</t>
  </si>
  <si>
    <t>Andrew Thomas</t>
  </si>
  <si>
    <t>Mackenzie Bittner</t>
  </si>
  <si>
    <t>Reese Blevins</t>
  </si>
  <si>
    <t>Mabel Boburczak</t>
  </si>
  <si>
    <t>Adele Fejes</t>
  </si>
  <si>
    <t>Matisse Greca</t>
  </si>
  <si>
    <t>Elizabeth Klingensmith</t>
  </si>
  <si>
    <t>Sophia Knight</t>
  </si>
  <si>
    <t>Karissa Lakomy</t>
  </si>
  <si>
    <t>Greta Narwold</t>
  </si>
  <si>
    <t>Amelia Nguyen</t>
  </si>
  <si>
    <t>Anna Schnelle</t>
  </si>
  <si>
    <t>Madelyn Baker</t>
  </si>
  <si>
    <t>Mila Benso</t>
  </si>
  <si>
    <t>Nadia Buchwald</t>
  </si>
  <si>
    <t>Gianna Conklin</t>
  </si>
  <si>
    <t>Penelope Fejes</t>
  </si>
  <si>
    <t>Juna Jochum</t>
  </si>
  <si>
    <t>Lucia Kilkeary</t>
  </si>
  <si>
    <t>Maizie Lapic</t>
  </si>
  <si>
    <t>Serafina Masuga</t>
  </si>
  <si>
    <t>Kyleigh Morvay</t>
  </si>
  <si>
    <t>Ashley Pollet</t>
  </si>
  <si>
    <t>Sadie Rushlander</t>
  </si>
  <si>
    <t>Kiera Snyder</t>
  </si>
  <si>
    <t>Avery Van Balen</t>
  </si>
  <si>
    <t>Deklan Balogi</t>
  </si>
  <si>
    <t>Henry Bernacki IV</t>
  </si>
  <si>
    <t>Logan Brode</t>
  </si>
  <si>
    <t>Sam DiChiazza</t>
  </si>
  <si>
    <t>Zachary Fairman</t>
  </si>
  <si>
    <t>Roman Farabaugh</t>
  </si>
  <si>
    <t>James Funk</t>
  </si>
  <si>
    <t>Maxwell Goossen</t>
  </si>
  <si>
    <t>Brendan Menz</t>
  </si>
  <si>
    <t>Benjamin Nguyen</t>
  </si>
  <si>
    <t>Jace Novak</t>
  </si>
  <si>
    <t>Henry Stall</t>
  </si>
  <si>
    <t>Connor Stokes</t>
  </si>
  <si>
    <t>Connor Vilano</t>
  </si>
  <si>
    <t>Christopher Braun</t>
  </si>
  <si>
    <t>Josh Conklin</t>
  </si>
  <si>
    <t>Fionn Degnan</t>
  </si>
  <si>
    <t>Gannon Haibach</t>
  </si>
  <si>
    <t>Leonard Kurpeikis</t>
  </si>
  <si>
    <t>Jaxson Niemeier</t>
  </si>
  <si>
    <t>Vincent Offi</t>
  </si>
  <si>
    <t>Thad Pawlowicz</t>
  </si>
  <si>
    <t>Jesse Ronnenberg</t>
  </si>
  <si>
    <t>Robbie Singer</t>
  </si>
  <si>
    <t>Lucas Stewart</t>
  </si>
  <si>
    <t>Ainsley Coberly</t>
  </si>
  <si>
    <t>Isabel Costigan</t>
  </si>
  <si>
    <t>Aralia DePaoli</t>
  </si>
  <si>
    <t>Kiera Klinefelter</t>
  </si>
  <si>
    <t>Anna Klingensmith</t>
  </si>
  <si>
    <t>Lyla McElravy</t>
  </si>
  <si>
    <t>Anna Narwold</t>
  </si>
  <si>
    <t>Charlotte Wohar</t>
  </si>
  <si>
    <t>Brigid Baker</t>
  </si>
  <si>
    <t>Morgan Blevins</t>
  </si>
  <si>
    <t>Cora Cole</t>
  </si>
  <si>
    <t>Kennedy Killen</t>
  </si>
  <si>
    <t>Gabriella McDonough</t>
  </si>
  <si>
    <t>Ella Scaltz</t>
  </si>
  <si>
    <t>Quinn Snyder</t>
  </si>
  <si>
    <t>Joshua Bondra</t>
  </si>
  <si>
    <t>Milo Greca</t>
  </si>
  <si>
    <t>Xavier Kush</t>
  </si>
  <si>
    <t>Brody Mardis</t>
  </si>
  <si>
    <t>Josh Montes</t>
  </si>
  <si>
    <t>Graham Pappas</t>
  </si>
  <si>
    <t>Colin Pilla</t>
  </si>
  <si>
    <t>Michael Scaltz</t>
  </si>
  <si>
    <t>Isaac Vangura</t>
  </si>
  <si>
    <t>Thomas Baier</t>
  </si>
  <si>
    <t>Jack Croft</t>
  </si>
  <si>
    <t>Dominic Farabaugh</t>
  </si>
  <si>
    <t>Shaun Guyton jr</t>
  </si>
  <si>
    <t>Giancarlo Josephs</t>
  </si>
  <si>
    <t>Jack Masuga</t>
  </si>
  <si>
    <t>Quentin Peterson</t>
  </si>
  <si>
    <t>Gabriel Wohar</t>
  </si>
  <si>
    <t>Olivia Colangelo</t>
  </si>
  <si>
    <t>Sophia Colangelo</t>
  </si>
  <si>
    <t>Audrey Costigan</t>
  </si>
  <si>
    <t>Olivia Costigan</t>
  </si>
  <si>
    <t>Grace Frederick</t>
  </si>
  <si>
    <t>Hannah Funk</t>
  </si>
  <si>
    <t>Avery Hunt</t>
  </si>
  <si>
    <t>Jovie Jochum</t>
  </si>
  <si>
    <t>Allison Jones</t>
  </si>
  <si>
    <t>Hannah Kaminski</t>
  </si>
  <si>
    <t>Olivia Menz</t>
  </si>
  <si>
    <t>Rowan Mondi</t>
  </si>
  <si>
    <t>Emma Morvay</t>
  </si>
  <si>
    <t>Nora Narwold</t>
  </si>
  <si>
    <t>Maddy Racette</t>
  </si>
  <si>
    <t>Reagan Riley</t>
  </si>
  <si>
    <t>Elle Steineman</t>
  </si>
  <si>
    <t>Stella Suisham</t>
  </si>
  <si>
    <t>Carmella Verdi</t>
  </si>
  <si>
    <t>Mia Battalini</t>
  </si>
  <si>
    <t>Chloe Cole</t>
  </si>
  <si>
    <t>Elle Degnan</t>
  </si>
  <si>
    <t>Mila Goncalves</t>
  </si>
  <si>
    <t>Megan Heinbach</t>
  </si>
  <si>
    <t>Alaina Howes</t>
  </si>
  <si>
    <t>Olivia Kaminski</t>
  </si>
  <si>
    <t>Jada Lichtenwalter</t>
  </si>
  <si>
    <t>Mia Liscinsky</t>
  </si>
  <si>
    <t>Payton Mcelravy</t>
  </si>
  <si>
    <t>Saige Robertson</t>
  </si>
  <si>
    <t>Alegria Sisto</t>
  </si>
  <si>
    <t>Anna Wishart</t>
  </si>
  <si>
    <t>Natalie Yeager</t>
  </si>
  <si>
    <t>Michael Catanese</t>
  </si>
  <si>
    <t>Bryson Espey</t>
  </si>
  <si>
    <t>Sam Heisel</t>
  </si>
  <si>
    <t>Knox Kirschner</t>
  </si>
  <si>
    <t>Edward Lariviere</t>
  </si>
  <si>
    <t>Roman Lopez</t>
  </si>
  <si>
    <t>Liam Ray</t>
  </si>
  <si>
    <t>Johnny Urban</t>
  </si>
  <si>
    <t>Anthony Catterton</t>
  </si>
  <si>
    <t>Grayson Edwards</t>
  </si>
  <si>
    <t>Beau Lozosky</t>
  </si>
  <si>
    <t>Julian Marquez</t>
  </si>
  <si>
    <t>Warner Speicher</t>
  </si>
  <si>
    <t>Eric Strosnider</t>
  </si>
  <si>
    <t>Paul Urban</t>
  </si>
  <si>
    <t>Leland Wesley</t>
  </si>
  <si>
    <t>Jack Boosel</t>
  </si>
  <si>
    <t>Tyler Catterton</t>
  </si>
  <si>
    <t>Lyle Marquez</t>
  </si>
  <si>
    <t>Colin Ray</t>
  </si>
  <si>
    <t>Luke Urban</t>
  </si>
  <si>
    <t>Danny Heisel</t>
  </si>
  <si>
    <t>Logan Jacobs</t>
  </si>
  <si>
    <t>Joey Kress</t>
  </si>
  <si>
    <t>Luke Lariviere</t>
  </si>
  <si>
    <t>Grady Schaeffer</t>
  </si>
  <si>
    <t>David Sloka</t>
  </si>
  <si>
    <t>Nico Sposito</t>
  </si>
  <si>
    <t>Lucia Deem</t>
  </si>
  <si>
    <t>Paige Lindgren</t>
  </si>
  <si>
    <t>Riley Nedzelski</t>
  </si>
  <si>
    <t>Elizabeth Lowery</t>
  </si>
  <si>
    <t>Wren Cortez</t>
  </si>
  <si>
    <t>Luciana Lopez</t>
  </si>
  <si>
    <t>Elena Sparacino</t>
  </si>
  <si>
    <t>Vayda Micu</t>
  </si>
  <si>
    <t>Marcina Deem</t>
  </si>
  <si>
    <t>Madeline Harmanos</t>
  </si>
  <si>
    <t>Meera Lindgren</t>
  </si>
  <si>
    <t>Grady McGuinness</t>
  </si>
  <si>
    <t>James Urban</t>
  </si>
  <si>
    <t>Tommy Heisel</t>
  </si>
  <si>
    <t>Marcus McClain</t>
  </si>
  <si>
    <t>Mathieu Sloka</t>
  </si>
  <si>
    <t>Gabe Urban</t>
  </si>
  <si>
    <t>Brigid Boosel</t>
  </si>
  <si>
    <t>Lena Espey</t>
  </si>
  <si>
    <t>Mary Lariviere</t>
  </si>
  <si>
    <t>Hannah Thomas</t>
  </si>
  <si>
    <t>Eleanor Wesley</t>
  </si>
  <si>
    <t>Ayla Espey</t>
  </si>
  <si>
    <t>Dylan Sparacino</t>
  </si>
  <si>
    <t>Chloe Boosel</t>
  </si>
  <si>
    <t>Mady Dunn</t>
  </si>
  <si>
    <t>Gianna Sposito</t>
  </si>
  <si>
    <t>Olivia Clauss</t>
  </si>
  <si>
    <t>Meredith Dunn</t>
  </si>
  <si>
    <t>100M</t>
  </si>
  <si>
    <t>Heat</t>
  </si>
  <si>
    <t>Time</t>
  </si>
  <si>
    <t>Lane</t>
  </si>
  <si>
    <t>Runner</t>
  </si>
  <si>
    <t>Runner Name</t>
  </si>
  <si>
    <t>Team</t>
  </si>
  <si>
    <t>Sex</t>
  </si>
  <si>
    <t>Place</t>
  </si>
  <si>
    <t>Points</t>
  </si>
  <si>
    <t>MMA</t>
  </si>
  <si>
    <t>1600mm</t>
  </si>
  <si>
    <t>AAC</t>
  </si>
  <si>
    <t>HTS</t>
  </si>
  <si>
    <t>MOSS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</si>
  <si>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</si>
  <si>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</si>
  <si>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</si>
  <si>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</si>
  <si>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</si>
  <si>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</si>
  <si>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</si>
  <si>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</si>
  <si>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</si>
  <si>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GRE</t>
  </si>
  <si>
    <t>JAM</t>
  </si>
  <si>
    <t>KIL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</si>
  <si>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</si>
  <si>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</si>
  <si>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</si>
  <si>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</si>
  <si>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</si>
  <si>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</si>
  <si>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</si>
  <si>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</si>
  <si>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</si>
  <si>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Total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</si>
  <si>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</si>
  <si>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</si>
  <si>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</si>
  <si>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</si>
  <si>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</si>
  <si>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</si>
  <si>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</si>
  <si>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</si>
  <si>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</si>
  <si>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</si>
  <si>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</si>
  <si>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</si>
  <si>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</si>
  <si>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</si>
  <si>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</si>
  <si>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</si>
  <si>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</si>
  <si>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</si>
  <si>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</si>
  <si>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</si>
  <si>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</si>
  <si>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</si>
  <si>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</si>
  <si>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</si>
  <si>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</si>
  <si>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</si>
  <si>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</si>
  <si>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</si>
  <si>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</si>
  <si>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</si>
  <si>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</si>
  <si>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</si>
  <si>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</si>
  <si>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</si>
  <si>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</si>
  <si>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</si>
  <si>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</si>
  <si>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</si>
  <si>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</si>
  <si>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</si>
  <si>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</si>
  <si>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</si>
  <si>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</si>
  <si>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</si>
  <si>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</si>
  <si>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</si>
  <si>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</si>
  <si>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</si>
  <si>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</si>
  <si>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</si>
  <si>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</si>
  <si>
    <t>Sub Grade Place</t>
  </si>
  <si>
    <t>6.12.15</t>
  </si>
  <si>
    <t>6.14.96</t>
  </si>
  <si>
    <t>6.33.49</t>
  </si>
  <si>
    <t>6.34.50</t>
  </si>
  <si>
    <t>dead heat</t>
  </si>
  <si>
    <t>6.36.19</t>
  </si>
  <si>
    <t>6.36.75</t>
  </si>
  <si>
    <t>6.39.35</t>
  </si>
  <si>
    <t>6.39.85</t>
  </si>
  <si>
    <t>6.42.38</t>
  </si>
  <si>
    <t>6.44.53</t>
  </si>
  <si>
    <t>6.46.60</t>
  </si>
  <si>
    <t>6.48.71</t>
  </si>
  <si>
    <t>6.52.12</t>
  </si>
  <si>
    <t>6.59.60</t>
  </si>
  <si>
    <t>7.08.11</t>
  </si>
  <si>
    <t>7.12.54</t>
  </si>
  <si>
    <t>7.17.38</t>
  </si>
  <si>
    <t>7.28.55</t>
  </si>
  <si>
    <t>7.35.93</t>
  </si>
  <si>
    <t>7.37.78</t>
  </si>
  <si>
    <t>8.36.54</t>
  </si>
  <si>
    <t>1.32.87</t>
  </si>
  <si>
    <t>1.38.08</t>
  </si>
  <si>
    <t>1.36.61</t>
  </si>
  <si>
    <t>1.28.24</t>
  </si>
  <si>
    <t>1.38.68</t>
  </si>
  <si>
    <t>1.28.47</t>
  </si>
  <si>
    <t>1.59.11</t>
  </si>
  <si>
    <t>1.37.14</t>
  </si>
  <si>
    <t>1.29.61</t>
  </si>
  <si>
    <t>1.22.13</t>
  </si>
  <si>
    <t>1.38.32</t>
  </si>
  <si>
    <t>1.33.61</t>
  </si>
  <si>
    <t>1.38.66</t>
  </si>
  <si>
    <t>1.28.06</t>
  </si>
  <si>
    <t>1.27.73</t>
  </si>
  <si>
    <t>Ethan Mullican</t>
  </si>
  <si>
    <t>Rose Malone</t>
  </si>
  <si>
    <t>Mark Schellhaas</t>
  </si>
  <si>
    <t>Peter Hannon</t>
  </si>
  <si>
    <t>1.34.00</t>
  </si>
  <si>
    <t>1.38.78</t>
  </si>
  <si>
    <t>1.36.87</t>
  </si>
  <si>
    <t>1.54.07</t>
  </si>
  <si>
    <t>1.26.14</t>
  </si>
  <si>
    <t>1.44.02</t>
  </si>
  <si>
    <t>1.35.14</t>
  </si>
  <si>
    <t>1.36.67</t>
  </si>
  <si>
    <t>1.34.77</t>
  </si>
  <si>
    <t>1.36.59</t>
  </si>
  <si>
    <t>1.14.54</t>
  </si>
  <si>
    <t>1.20.93</t>
  </si>
  <si>
    <t>1.19.19</t>
  </si>
  <si>
    <t>1.30.50</t>
  </si>
  <si>
    <t>1.33.68</t>
  </si>
  <si>
    <t>1.26.96</t>
  </si>
  <si>
    <t>1.38.19</t>
  </si>
  <si>
    <t>1.49.17</t>
  </si>
  <si>
    <t>1.46.29</t>
  </si>
  <si>
    <t>1.31.49</t>
  </si>
  <si>
    <t>1.52.27</t>
  </si>
  <si>
    <t>1.45.95</t>
  </si>
  <si>
    <t>1.30.33</t>
  </si>
  <si>
    <t>1.44.04</t>
  </si>
  <si>
    <t>1.34.05</t>
  </si>
  <si>
    <t>1.19.83</t>
  </si>
  <si>
    <t>1.36.19</t>
  </si>
  <si>
    <t>1.20.38</t>
  </si>
  <si>
    <t>1.41.80</t>
  </si>
  <si>
    <t>1.55.31</t>
  </si>
  <si>
    <t>1.40.93</t>
  </si>
  <si>
    <t>1.27.51</t>
  </si>
  <si>
    <t>1.21.04</t>
  </si>
  <si>
    <t>1.30.09</t>
  </si>
  <si>
    <t>1.54.51</t>
  </si>
  <si>
    <t>1.43.67</t>
  </si>
  <si>
    <t>1.28.75</t>
  </si>
  <si>
    <t>1.26.43</t>
  </si>
  <si>
    <t>1.24.07</t>
  </si>
  <si>
    <t>1.24.65</t>
  </si>
  <si>
    <t>1.29.95</t>
  </si>
  <si>
    <t>1.20.94</t>
  </si>
  <si>
    <t>1.31.07</t>
  </si>
  <si>
    <t>1.42.41</t>
  </si>
  <si>
    <t>1.16.14</t>
  </si>
  <si>
    <t>1.16.48</t>
  </si>
  <si>
    <t>1.20.47</t>
  </si>
  <si>
    <t>1.28.57</t>
  </si>
  <si>
    <t>1.24.69</t>
  </si>
  <si>
    <t>1.18.18</t>
  </si>
  <si>
    <t>1.23.73</t>
  </si>
  <si>
    <t>1.29.85</t>
  </si>
  <si>
    <t>1.36.91</t>
  </si>
  <si>
    <t>1.15.90</t>
  </si>
  <si>
    <t>1.21.68</t>
  </si>
  <si>
    <t>1.18.30</t>
  </si>
  <si>
    <t>1.12.08</t>
  </si>
  <si>
    <t>1.14.34</t>
  </si>
  <si>
    <t>1.10.31</t>
  </si>
  <si>
    <t>1.45.33</t>
  </si>
  <si>
    <t>1.10.15</t>
  </si>
  <si>
    <t>1.11.91</t>
  </si>
  <si>
    <t>1.21.90</t>
  </si>
  <si>
    <t>1.17.26</t>
  </si>
  <si>
    <t>1.19.68</t>
  </si>
  <si>
    <t>1.24.80</t>
  </si>
  <si>
    <t>1.16.74</t>
  </si>
  <si>
    <t>1.19.42</t>
  </si>
  <si>
    <t>1.39.54</t>
  </si>
  <si>
    <t>1.14.52</t>
  </si>
  <si>
    <t>Mix-Young</t>
  </si>
  <si>
    <t>1.17.01</t>
  </si>
  <si>
    <t>1.13.50</t>
  </si>
  <si>
    <t>1.13.04</t>
  </si>
  <si>
    <t>1.17.06</t>
  </si>
  <si>
    <t>1.16.57</t>
  </si>
  <si>
    <t>1.27.02</t>
  </si>
  <si>
    <t>1.09.19</t>
  </si>
  <si>
    <t>x</t>
  </si>
  <si>
    <t>3.06.27</t>
  </si>
  <si>
    <t>3.04.92</t>
  </si>
  <si>
    <t>3.13.31</t>
  </si>
  <si>
    <t>3.14.80</t>
  </si>
  <si>
    <t>3.26.94</t>
  </si>
  <si>
    <t>3.32.46</t>
  </si>
  <si>
    <t>3.35.78</t>
  </si>
  <si>
    <t>3.40.75</t>
  </si>
  <si>
    <t>3.48.90</t>
  </si>
  <si>
    <t>4.14.98</t>
  </si>
  <si>
    <t>2.59.61</t>
  </si>
  <si>
    <t>3.07.27</t>
  </si>
  <si>
    <t>3.07.70</t>
  </si>
  <si>
    <t>3.08.21</t>
  </si>
  <si>
    <t>3.16.52</t>
  </si>
  <si>
    <t>3.17.43</t>
  </si>
  <si>
    <t>3.18.01</t>
  </si>
  <si>
    <t>3.23.98</t>
  </si>
  <si>
    <t>3.24.27</t>
  </si>
  <si>
    <t>3.32.13</t>
  </si>
  <si>
    <t>3.02.94</t>
  </si>
  <si>
    <t>3.10.27</t>
  </si>
  <si>
    <t>3.15.70</t>
  </si>
  <si>
    <t>3.19.04</t>
  </si>
  <si>
    <t>3.27.43</t>
  </si>
  <si>
    <t>3.33.20</t>
  </si>
  <si>
    <t>3.38.06</t>
  </si>
  <si>
    <t>3.42.87</t>
  </si>
  <si>
    <t>3.44.46</t>
  </si>
  <si>
    <t>3.45.60</t>
  </si>
  <si>
    <t>3.50.12</t>
  </si>
  <si>
    <t>3.54.21</t>
  </si>
  <si>
    <t>3.54.89</t>
  </si>
  <si>
    <t>3.55.22</t>
  </si>
  <si>
    <t>3.55.78</t>
  </si>
  <si>
    <t>3.56.67</t>
  </si>
  <si>
    <t>4.00.84</t>
  </si>
  <si>
    <t>4.06.47</t>
  </si>
  <si>
    <t>4.07.52</t>
  </si>
  <si>
    <t>4.38.32</t>
  </si>
  <si>
    <t>1.00.12</t>
  </si>
  <si>
    <t>DEV 4x400 G</t>
  </si>
  <si>
    <t>4x400 RELAY</t>
  </si>
  <si>
    <t>4x400</t>
  </si>
  <si>
    <t>5.40.29</t>
  </si>
  <si>
    <t>6.06.60</t>
  </si>
  <si>
    <t>6.17.22</t>
  </si>
  <si>
    <t>6.32.95</t>
  </si>
  <si>
    <t>6.45.17</t>
  </si>
  <si>
    <t>7.02.37</t>
  </si>
  <si>
    <t>5.35.23</t>
  </si>
  <si>
    <t>5.52.30</t>
  </si>
  <si>
    <t>6.18.84</t>
  </si>
  <si>
    <t>6.45.22</t>
  </si>
  <si>
    <t>6.21.61</t>
  </si>
  <si>
    <t>DEV 4x400B</t>
  </si>
  <si>
    <t>Gabby Skrbin</t>
  </si>
  <si>
    <t>5.52.10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</si>
</sst>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26" x14ac:knownFonts="1">
    <font>
      <sz val="11"/>
      <color theme="1"/>
      <name val="Calibri"/>
      <scheme val="minor"/>
    </font>
    <font>
      <sz val="10"/>
      <color theme="1"/>
      <name val="Arial"/>
    </font>
    <font>
      <sz val="12"/>
      <color theme="1"/>
      <name val="Calibri"/>
    </font>
    <font>
      <sz val="10"/>
      <color rgb="FF434343"/>
      <name val="Arial"/>
    </font>
    <font>
      <b/>
      <sz val="9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8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34A853"/>
        <bgColor rgb="FF34A85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2"/>
        <bgColor rgb="FFFFFF0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0" borderId="2" xfId="0" applyFont="1" applyBorder="1"/>
    <xf numFmtId="0" fontId="2" fillId="0" borderId="0" xfId="0" applyFont="1"/>
    <xf numFmtId="0" fontId="2" fillId="5" borderId="3" xfId="0" applyFont="1" applyFill="1" applyBorder="1"/>
    <xf numFmtId="0" fontId="1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3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8" borderId="2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right"/>
    </xf>
    <xf numFmtId="43" fontId="6" fillId="8" borderId="2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0" xfId="0" applyFont="1" applyAlignment="1">
      <alignment horizontal="right"/>
    </xf>
    <xf numFmtId="43" fontId="5" fillId="0" borderId="0" xfId="0" applyNumberFormat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3" fontId="8" fillId="0" borderId="0" xfId="0" applyNumberFormat="1" applyFont="1" applyAlignment="1">
      <alignment horizontal="center"/>
    </xf>
    <xf numFmtId="0" fontId="5" fillId="0" borderId="0" xfId="0" applyFont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9" fillId="0" borderId="0" xfId="0" applyFont="1"/>
    <xf numFmtId="0" fontId="5" fillId="0" borderId="2" xfId="0" applyFont="1" applyBorder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9" fillId="8" borderId="2" xfId="0" applyFont="1" applyFill="1" applyBorder="1" applyAlignment="1">
      <alignment horizontal="left"/>
    </xf>
    <xf numFmtId="0" fontId="13" fillId="0" borderId="0" xfId="0" applyFont="1"/>
    <xf numFmtId="0" fontId="9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8" borderId="3" xfId="0" applyFont="1" applyFill="1" applyBorder="1"/>
    <xf numFmtId="0" fontId="6" fillId="8" borderId="3" xfId="0" applyFont="1" applyFill="1" applyBorder="1" applyAlignment="1">
      <alignment horizontal="center"/>
    </xf>
    <xf numFmtId="0" fontId="6" fillId="0" borderId="0" xfId="0" applyFont="1"/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8" borderId="2" xfId="0" applyFont="1" applyFill="1" applyBorder="1" applyAlignment="1">
      <alignment horizontal="left"/>
    </xf>
    <xf numFmtId="0" fontId="17" fillId="0" borderId="0" xfId="0" applyFont="1"/>
    <xf numFmtId="0" fontId="5" fillId="8" borderId="2" xfId="0" applyFont="1" applyFill="1" applyBorder="1" applyAlignment="1">
      <alignment horizontal="left"/>
    </xf>
    <xf numFmtId="0" fontId="14" fillId="8" borderId="3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left"/>
    </xf>
    <xf numFmtId="0" fontId="14" fillId="8" borderId="2" xfId="0" applyFont="1" applyFill="1" applyBorder="1" applyAlignment="1">
      <alignment horizontal="right"/>
    </xf>
    <xf numFmtId="0" fontId="20" fillId="0" borderId="2" xfId="0" applyFont="1" applyBorder="1" applyAlignment="1">
      <alignment horizontal="left"/>
    </xf>
    <xf numFmtId="164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0" fillId="9" borderId="2" xfId="0" applyFont="1" applyFill="1" applyBorder="1" applyAlignment="1">
      <alignment horizontal="left"/>
    </xf>
    <xf numFmtId="164" fontId="21" fillId="9" borderId="2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0" fontId="20" fillId="8" borderId="2" xfId="0" applyFont="1" applyFill="1" applyBorder="1" applyAlignment="1">
      <alignment horizontal="left"/>
    </xf>
    <xf numFmtId="0" fontId="14" fillId="8" borderId="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23" fillId="6" borderId="2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14" fillId="8" borderId="13" xfId="0" applyFont="1" applyFill="1" applyBorder="1"/>
    <xf numFmtId="1" fontId="14" fillId="8" borderId="14" xfId="0" applyNumberFormat="1" applyFont="1" applyFill="1" applyBorder="1"/>
    <xf numFmtId="1" fontId="5" fillId="0" borderId="0" xfId="0" applyNumberFormat="1" applyFont="1"/>
    <xf numFmtId="0" fontId="6" fillId="8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8" borderId="15" xfId="0" applyFont="1" applyFill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14" fillId="0" borderId="3" xfId="0" applyFont="1" applyBorder="1"/>
    <xf numFmtId="0" fontId="5" fillId="0" borderId="3" xfId="0" applyFont="1" applyBorder="1"/>
    <xf numFmtId="0" fontId="0" fillId="0" borderId="3" xfId="0" applyBorder="1"/>
    <xf numFmtId="0" fontId="17" fillId="8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" fontId="14" fillId="10" borderId="14" xfId="0" applyNumberFormat="1" applyFont="1" applyFill="1" applyBorder="1"/>
    <xf numFmtId="1" fontId="14" fillId="11" borderId="14" xfId="0" applyNumberFormat="1" applyFont="1" applyFill="1" applyBorder="1"/>
    <xf numFmtId="1" fontId="14" fillId="12" borderId="14" xfId="0" applyNumberFormat="1" applyFont="1" applyFill="1" applyBorder="1"/>
    <xf numFmtId="1" fontId="14" fillId="13" borderId="14" xfId="0" applyNumberFormat="1" applyFont="1" applyFill="1" applyBorder="1"/>
    <xf numFmtId="0" fontId="6" fillId="0" borderId="2" xfId="0" applyFont="1" applyBorder="1" applyAlignment="1">
      <alignment horizontal="left"/>
    </xf>
    <xf numFmtId="0" fontId="9" fillId="14" borderId="2" xfId="0" applyFont="1" applyFill="1" applyBorder="1" applyAlignment="1">
      <alignment horizontal="left"/>
    </xf>
    <xf numFmtId="0" fontId="5" fillId="14" borderId="2" xfId="0" applyFont="1" applyFill="1" applyBorder="1" applyAlignment="1">
      <alignment horizontal="left"/>
    </xf>
    <xf numFmtId="0" fontId="5" fillId="14" borderId="2" xfId="0" applyFont="1" applyFill="1" applyBorder="1" applyAlignment="1">
      <alignment horizontal="right"/>
    </xf>
    <xf numFmtId="0" fontId="5" fillId="14" borderId="2" xfId="0" applyFont="1" applyFill="1" applyBorder="1" applyAlignment="1">
      <alignment horizontal="center"/>
    </xf>
    <xf numFmtId="0" fontId="5" fillId="14" borderId="2" xfId="0" applyFont="1" applyFill="1" applyBorder="1"/>
    <xf numFmtId="0" fontId="0" fillId="14" borderId="0" xfId="0" applyFill="1"/>
    <xf numFmtId="0" fontId="5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8" fillId="0" borderId="3" xfId="0" applyFont="1" applyBorder="1"/>
    <xf numFmtId="0" fontId="14" fillId="0" borderId="2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4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4"/>
  <sheetViews>
    <sheetView tabSelected="1" topLeftCell="A165" workbookViewId="0">
      <selection activeCell="D263" sqref="D263"/>
    </sheetView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20" width="9.140625" customWidth="1"/>
  </cols>
  <sheetData>
    <row r="1" spans="1:20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5" customHeight="1" x14ac:dyDescent="0.25">
      <c r="A2" s="7">
        <v>1</v>
      </c>
      <c r="B2" s="8" t="s">
        <v>7</v>
      </c>
      <c r="C2" s="9">
        <v>3</v>
      </c>
      <c r="D2" s="9" t="s">
        <v>8</v>
      </c>
      <c r="E2" s="9" t="s">
        <v>9</v>
      </c>
      <c r="F2" s="9" t="s">
        <v>10</v>
      </c>
      <c r="G2" s="9" t="s">
        <v>11</v>
      </c>
      <c r="H2" s="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25">
      <c r="A3" s="7">
        <v>2</v>
      </c>
      <c r="B3" s="8" t="s">
        <v>13</v>
      </c>
      <c r="C3" s="9">
        <v>4</v>
      </c>
      <c r="D3" s="9" t="s">
        <v>8</v>
      </c>
      <c r="E3" s="9" t="s">
        <v>9</v>
      </c>
      <c r="F3" s="9" t="s">
        <v>10</v>
      </c>
      <c r="G3" s="9" t="s">
        <v>11</v>
      </c>
      <c r="H3" s="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6.5" customHeight="1" x14ac:dyDescent="0.25">
      <c r="A4" s="7">
        <v>3</v>
      </c>
      <c r="B4" s="8" t="s">
        <v>15</v>
      </c>
      <c r="C4" s="9">
        <v>4</v>
      </c>
      <c r="D4" s="9" t="s">
        <v>8</v>
      </c>
      <c r="E4" s="9" t="s">
        <v>9</v>
      </c>
      <c r="F4" s="9" t="s">
        <v>10</v>
      </c>
      <c r="G4" s="9" t="s">
        <v>11</v>
      </c>
      <c r="H4" s="4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6.5" customHeight="1" x14ac:dyDescent="0.25">
      <c r="A5" s="7">
        <v>4</v>
      </c>
      <c r="B5" s="8" t="s">
        <v>17</v>
      </c>
      <c r="C5" s="9">
        <v>2</v>
      </c>
      <c r="D5" s="9" t="s">
        <v>8</v>
      </c>
      <c r="E5" s="9" t="s">
        <v>9</v>
      </c>
      <c r="F5" s="9" t="s">
        <v>10</v>
      </c>
      <c r="G5" s="9" t="s">
        <v>11</v>
      </c>
      <c r="H5" s="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16.5" customHeight="1" x14ac:dyDescent="0.25">
      <c r="A6" s="7">
        <v>5</v>
      </c>
      <c r="B6" s="8" t="s">
        <v>19</v>
      </c>
      <c r="C6" s="9">
        <v>4</v>
      </c>
      <c r="D6" s="9" t="s">
        <v>8</v>
      </c>
      <c r="E6" s="9" t="s">
        <v>9</v>
      </c>
      <c r="F6" s="9" t="s">
        <v>10</v>
      </c>
      <c r="G6" s="9" t="s">
        <v>11</v>
      </c>
      <c r="H6" s="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6.5" customHeight="1" x14ac:dyDescent="0.25">
      <c r="A7" s="7">
        <v>6</v>
      </c>
      <c r="B7" s="8" t="s">
        <v>20</v>
      </c>
      <c r="C7" s="9">
        <v>3</v>
      </c>
      <c r="D7" s="9" t="s">
        <v>8</v>
      </c>
      <c r="E7" s="9" t="s">
        <v>9</v>
      </c>
      <c r="F7" s="9" t="s">
        <v>10</v>
      </c>
      <c r="G7" s="9" t="s">
        <v>11</v>
      </c>
      <c r="H7" s="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6.5" customHeight="1" x14ac:dyDescent="0.25">
      <c r="A8" s="7">
        <v>7</v>
      </c>
      <c r="B8" s="8" t="s">
        <v>22</v>
      </c>
      <c r="C8" s="9">
        <v>4</v>
      </c>
      <c r="D8" s="9" t="s">
        <v>8</v>
      </c>
      <c r="E8" s="9" t="s">
        <v>9</v>
      </c>
      <c r="F8" s="9" t="s">
        <v>10</v>
      </c>
      <c r="G8" s="9" t="s">
        <v>11</v>
      </c>
      <c r="H8" s="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6.5" customHeight="1" x14ac:dyDescent="0.25">
      <c r="A9" s="7">
        <v>8</v>
      </c>
      <c r="B9" s="8" t="s">
        <v>24</v>
      </c>
      <c r="C9" s="9">
        <v>3</v>
      </c>
      <c r="D9" s="9" t="s">
        <v>8</v>
      </c>
      <c r="E9" s="9" t="s">
        <v>9</v>
      </c>
      <c r="F9" s="9" t="s">
        <v>10</v>
      </c>
      <c r="G9" s="9" t="s">
        <v>11</v>
      </c>
      <c r="H9" s="4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6.5" customHeight="1" x14ac:dyDescent="0.25">
      <c r="A10" s="7">
        <v>9</v>
      </c>
      <c r="B10" s="8" t="s">
        <v>26</v>
      </c>
      <c r="C10" s="9">
        <v>4</v>
      </c>
      <c r="D10" s="9" t="s">
        <v>8</v>
      </c>
      <c r="E10" s="9" t="s">
        <v>9</v>
      </c>
      <c r="F10" s="9" t="s">
        <v>10</v>
      </c>
      <c r="G10" s="9" t="s">
        <v>11</v>
      </c>
      <c r="H10" s="4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6.5" customHeight="1" x14ac:dyDescent="0.25">
      <c r="A11" s="7">
        <v>10</v>
      </c>
      <c r="B11" s="8" t="s">
        <v>28</v>
      </c>
      <c r="C11" s="9">
        <v>2</v>
      </c>
      <c r="D11" s="9" t="s">
        <v>8</v>
      </c>
      <c r="E11" s="9" t="s">
        <v>9</v>
      </c>
      <c r="F11" s="9" t="s">
        <v>10</v>
      </c>
      <c r="G11" s="9" t="s">
        <v>11</v>
      </c>
      <c r="H11" s="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6.5" customHeight="1" x14ac:dyDescent="0.25">
      <c r="A12" s="7">
        <v>11</v>
      </c>
      <c r="B12" s="8" t="s">
        <v>30</v>
      </c>
      <c r="C12" s="9">
        <v>2</v>
      </c>
      <c r="D12" s="9" t="s">
        <v>8</v>
      </c>
      <c r="E12" s="9" t="s">
        <v>9</v>
      </c>
      <c r="F12" s="9" t="s">
        <v>10</v>
      </c>
      <c r="G12" s="9" t="s">
        <v>11</v>
      </c>
      <c r="H12" s="4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6.5" customHeight="1" x14ac:dyDescent="0.25">
      <c r="A13" s="7">
        <v>12</v>
      </c>
      <c r="B13" s="8" t="s">
        <v>32</v>
      </c>
      <c r="C13" s="9">
        <v>4</v>
      </c>
      <c r="D13" s="9" t="s">
        <v>8</v>
      </c>
      <c r="E13" s="9" t="s">
        <v>9</v>
      </c>
      <c r="F13" s="9" t="s">
        <v>10</v>
      </c>
      <c r="G13" s="9" t="s">
        <v>11</v>
      </c>
      <c r="H13" s="4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6.5" customHeight="1" x14ac:dyDescent="0.25">
      <c r="A14" s="7">
        <v>13</v>
      </c>
      <c r="B14" s="8" t="s">
        <v>34</v>
      </c>
      <c r="C14" s="9">
        <v>4</v>
      </c>
      <c r="D14" s="9" t="s">
        <v>8</v>
      </c>
      <c r="E14" s="9" t="s">
        <v>9</v>
      </c>
      <c r="F14" s="9" t="s">
        <v>10</v>
      </c>
      <c r="G14" s="9" t="s">
        <v>11</v>
      </c>
      <c r="H14" s="4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6.5" customHeight="1" x14ac:dyDescent="0.25">
      <c r="A15" s="7">
        <v>14</v>
      </c>
      <c r="B15" s="8" t="s">
        <v>36</v>
      </c>
      <c r="C15" s="9">
        <v>4</v>
      </c>
      <c r="D15" s="9" t="s">
        <v>8</v>
      </c>
      <c r="E15" s="9" t="s">
        <v>9</v>
      </c>
      <c r="F15" s="9" t="s">
        <v>10</v>
      </c>
      <c r="G15" s="9" t="s">
        <v>11</v>
      </c>
      <c r="H15" s="4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6.5" customHeight="1" x14ac:dyDescent="0.25">
      <c r="A16" s="7">
        <v>15</v>
      </c>
      <c r="B16" s="8" t="s">
        <v>38</v>
      </c>
      <c r="C16" s="9">
        <v>4</v>
      </c>
      <c r="D16" s="9" t="s">
        <v>8</v>
      </c>
      <c r="E16" s="9" t="s">
        <v>9</v>
      </c>
      <c r="F16" s="9" t="s">
        <v>10</v>
      </c>
      <c r="G16" s="9" t="s">
        <v>11</v>
      </c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6.5" customHeight="1" x14ac:dyDescent="0.25">
      <c r="A17" s="7">
        <v>16</v>
      </c>
      <c r="B17" s="8" t="s">
        <v>40</v>
      </c>
      <c r="C17" s="9">
        <v>3</v>
      </c>
      <c r="D17" s="9" t="s">
        <v>8</v>
      </c>
      <c r="E17" s="9" t="s">
        <v>9</v>
      </c>
      <c r="F17" s="9" t="s">
        <v>10</v>
      </c>
      <c r="G17" s="9" t="s">
        <v>11</v>
      </c>
      <c r="H17" s="4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6.5" customHeight="1" x14ac:dyDescent="0.25">
      <c r="A18" s="7">
        <v>17</v>
      </c>
      <c r="B18" s="8" t="s">
        <v>41</v>
      </c>
      <c r="C18" s="9">
        <v>2</v>
      </c>
      <c r="D18" s="9" t="s">
        <v>8</v>
      </c>
      <c r="E18" s="9" t="s">
        <v>9</v>
      </c>
      <c r="F18" s="9" t="s">
        <v>10</v>
      </c>
      <c r="G18" s="9" t="s">
        <v>11</v>
      </c>
      <c r="H18" s="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6.5" customHeight="1" x14ac:dyDescent="0.25">
      <c r="A19" s="7">
        <v>18</v>
      </c>
      <c r="B19" s="8" t="s">
        <v>43</v>
      </c>
      <c r="C19" s="9">
        <v>4</v>
      </c>
      <c r="D19" s="9" t="s">
        <v>8</v>
      </c>
      <c r="E19" s="9" t="s">
        <v>9</v>
      </c>
      <c r="F19" s="9" t="s">
        <v>10</v>
      </c>
      <c r="G19" s="9" t="s">
        <v>11</v>
      </c>
      <c r="H19" s="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6.5" customHeight="1" x14ac:dyDescent="0.25">
      <c r="A20" s="7">
        <v>19</v>
      </c>
      <c r="B20" s="8" t="s">
        <v>45</v>
      </c>
      <c r="C20" s="9">
        <v>2</v>
      </c>
      <c r="D20" s="9" t="s">
        <v>8</v>
      </c>
      <c r="E20" s="9" t="s">
        <v>46</v>
      </c>
      <c r="F20" s="9" t="s">
        <v>10</v>
      </c>
      <c r="G20" s="9" t="s">
        <v>47</v>
      </c>
      <c r="H20" s="4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6.5" customHeight="1" x14ac:dyDescent="0.25">
      <c r="A21" s="7">
        <v>20</v>
      </c>
      <c r="B21" s="8" t="s">
        <v>49</v>
      </c>
      <c r="C21" s="9">
        <v>3</v>
      </c>
      <c r="D21" s="9" t="s">
        <v>8</v>
      </c>
      <c r="E21" s="9" t="s">
        <v>46</v>
      </c>
      <c r="F21" s="9" t="s">
        <v>10</v>
      </c>
      <c r="G21" s="9" t="s">
        <v>47</v>
      </c>
      <c r="H21" s="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6.5" customHeight="1" x14ac:dyDescent="0.25">
      <c r="A22" s="7">
        <v>21</v>
      </c>
      <c r="B22" s="8" t="s">
        <v>50</v>
      </c>
      <c r="C22" s="9">
        <v>4</v>
      </c>
      <c r="D22" s="9" t="s">
        <v>8</v>
      </c>
      <c r="E22" s="9" t="s">
        <v>46</v>
      </c>
      <c r="F22" s="9" t="s">
        <v>10</v>
      </c>
      <c r="G22" s="9" t="s">
        <v>47</v>
      </c>
      <c r="H22" s="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6.5" customHeight="1" x14ac:dyDescent="0.25">
      <c r="A23" s="7">
        <v>89</v>
      </c>
      <c r="B23" s="8" t="s">
        <v>52</v>
      </c>
      <c r="C23" s="9">
        <v>2</v>
      </c>
      <c r="D23" s="9" t="s">
        <v>8</v>
      </c>
      <c r="E23" s="9" t="s">
        <v>46</v>
      </c>
      <c r="F23" s="9" t="s">
        <v>10</v>
      </c>
      <c r="G23" s="9" t="s">
        <v>47</v>
      </c>
      <c r="H23" s="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6.5" customHeight="1" x14ac:dyDescent="0.25">
      <c r="A24" s="7">
        <v>22</v>
      </c>
      <c r="B24" s="8" t="s">
        <v>54</v>
      </c>
      <c r="C24" s="9">
        <v>3</v>
      </c>
      <c r="D24" s="9" t="s">
        <v>8</v>
      </c>
      <c r="E24" s="9" t="s">
        <v>46</v>
      </c>
      <c r="F24" s="9" t="s">
        <v>10</v>
      </c>
      <c r="G24" s="9" t="s">
        <v>47</v>
      </c>
      <c r="H24" s="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6.5" customHeight="1" x14ac:dyDescent="0.25">
      <c r="A25" s="7">
        <v>23</v>
      </c>
      <c r="B25" s="8" t="s">
        <v>56</v>
      </c>
      <c r="C25" s="9">
        <v>4</v>
      </c>
      <c r="D25" s="9" t="s">
        <v>8</v>
      </c>
      <c r="E25" s="9" t="s">
        <v>46</v>
      </c>
      <c r="F25" s="9" t="s">
        <v>10</v>
      </c>
      <c r="G25" s="9" t="s">
        <v>47</v>
      </c>
      <c r="H25" s="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.5" customHeight="1" x14ac:dyDescent="0.25">
      <c r="A26" s="7">
        <v>24</v>
      </c>
      <c r="B26" s="8" t="s">
        <v>58</v>
      </c>
      <c r="C26" s="9">
        <v>3</v>
      </c>
      <c r="D26" s="9" t="s">
        <v>8</v>
      </c>
      <c r="E26" s="9" t="s">
        <v>46</v>
      </c>
      <c r="F26" s="9" t="s">
        <v>10</v>
      </c>
      <c r="G26" s="9" t="s">
        <v>47</v>
      </c>
      <c r="H26" s="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6.5" customHeight="1" x14ac:dyDescent="0.25">
      <c r="A27" s="7">
        <v>25</v>
      </c>
      <c r="B27" s="8" t="s">
        <v>60</v>
      </c>
      <c r="C27" s="9">
        <v>4</v>
      </c>
      <c r="D27" s="9" t="s">
        <v>8</v>
      </c>
      <c r="E27" s="9" t="s">
        <v>46</v>
      </c>
      <c r="F27" s="9" t="s">
        <v>10</v>
      </c>
      <c r="G27" s="9" t="s">
        <v>47</v>
      </c>
      <c r="H27" s="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6.5" customHeight="1" x14ac:dyDescent="0.25">
      <c r="A28" s="7">
        <v>26</v>
      </c>
      <c r="B28" s="8" t="s">
        <v>62</v>
      </c>
      <c r="C28" s="9">
        <v>2</v>
      </c>
      <c r="D28" s="9" t="s">
        <v>8</v>
      </c>
      <c r="E28" s="9" t="s">
        <v>46</v>
      </c>
      <c r="F28" s="9" t="s">
        <v>10</v>
      </c>
      <c r="G28" s="9" t="s">
        <v>47</v>
      </c>
      <c r="H28" s="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6.5" customHeight="1" x14ac:dyDescent="0.25">
      <c r="A29" s="7">
        <v>27</v>
      </c>
      <c r="B29" s="8" t="s">
        <v>63</v>
      </c>
      <c r="C29" s="9">
        <v>2</v>
      </c>
      <c r="D29" s="9" t="s">
        <v>8</v>
      </c>
      <c r="E29" s="9" t="s">
        <v>46</v>
      </c>
      <c r="F29" s="9" t="s">
        <v>10</v>
      </c>
      <c r="G29" s="9" t="s">
        <v>47</v>
      </c>
      <c r="H29" s="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6.5" customHeight="1" x14ac:dyDescent="0.25">
      <c r="A30" s="7">
        <v>28</v>
      </c>
      <c r="B30" s="8" t="s">
        <v>64</v>
      </c>
      <c r="C30" s="9">
        <v>4</v>
      </c>
      <c r="D30" s="9" t="s">
        <v>8</v>
      </c>
      <c r="E30" s="9" t="s">
        <v>46</v>
      </c>
      <c r="F30" s="9" t="s">
        <v>10</v>
      </c>
      <c r="G30" s="9" t="s">
        <v>47</v>
      </c>
      <c r="H30" s="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6.5" customHeight="1" x14ac:dyDescent="0.25">
      <c r="A31" s="7">
        <v>29</v>
      </c>
      <c r="B31" s="8" t="s">
        <v>65</v>
      </c>
      <c r="C31" s="9">
        <v>4</v>
      </c>
      <c r="D31" s="9" t="s">
        <v>8</v>
      </c>
      <c r="E31" s="9" t="s">
        <v>46</v>
      </c>
      <c r="F31" s="9" t="s">
        <v>10</v>
      </c>
      <c r="G31" s="9" t="s">
        <v>47</v>
      </c>
      <c r="H31" s="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6.5" customHeight="1" x14ac:dyDescent="0.25">
      <c r="A32" s="7">
        <v>30</v>
      </c>
      <c r="B32" s="8" t="s">
        <v>66</v>
      </c>
      <c r="C32" s="9">
        <v>5</v>
      </c>
      <c r="D32" s="9" t="s">
        <v>8</v>
      </c>
      <c r="E32" s="9" t="s">
        <v>9</v>
      </c>
      <c r="F32" s="9" t="s">
        <v>67</v>
      </c>
      <c r="G32" s="9" t="s">
        <v>68</v>
      </c>
      <c r="H32" s="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6.5" customHeight="1" x14ac:dyDescent="0.25">
      <c r="A33" s="7">
        <v>31</v>
      </c>
      <c r="B33" s="8" t="s">
        <v>69</v>
      </c>
      <c r="C33" s="9">
        <v>6</v>
      </c>
      <c r="D33" s="9" t="s">
        <v>8</v>
      </c>
      <c r="E33" s="9" t="s">
        <v>9</v>
      </c>
      <c r="F33" s="9" t="s">
        <v>67</v>
      </c>
      <c r="G33" s="9" t="s">
        <v>68</v>
      </c>
      <c r="H33" s="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6.5" customHeight="1" x14ac:dyDescent="0.25">
      <c r="A34" s="7">
        <v>32</v>
      </c>
      <c r="B34" s="8" t="s">
        <v>70</v>
      </c>
      <c r="C34" s="9">
        <v>5</v>
      </c>
      <c r="D34" s="9" t="s">
        <v>8</v>
      </c>
      <c r="E34" s="9" t="s">
        <v>9</v>
      </c>
      <c r="F34" s="9" t="s">
        <v>67</v>
      </c>
      <c r="G34" s="9" t="s">
        <v>68</v>
      </c>
      <c r="H34" s="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6.5" customHeight="1" x14ac:dyDescent="0.25">
      <c r="A35" s="7">
        <v>33</v>
      </c>
      <c r="B35" s="8" t="s">
        <v>71</v>
      </c>
      <c r="C35" s="9">
        <v>5</v>
      </c>
      <c r="D35" s="9" t="s">
        <v>8</v>
      </c>
      <c r="E35" s="9" t="s">
        <v>9</v>
      </c>
      <c r="F35" s="9" t="s">
        <v>67</v>
      </c>
      <c r="G35" s="9" t="s">
        <v>68</v>
      </c>
      <c r="H35" s="4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6.5" customHeight="1" x14ac:dyDescent="0.25">
      <c r="A36" s="7">
        <v>34</v>
      </c>
      <c r="B36" s="8" t="s">
        <v>72</v>
      </c>
      <c r="C36" s="9">
        <v>6</v>
      </c>
      <c r="D36" s="9" t="s">
        <v>8</v>
      </c>
      <c r="E36" s="9" t="s">
        <v>9</v>
      </c>
      <c r="F36" s="9" t="s">
        <v>67</v>
      </c>
      <c r="G36" s="9" t="s">
        <v>68</v>
      </c>
      <c r="H36" s="4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6.5" customHeight="1" x14ac:dyDescent="0.25">
      <c r="A37" s="7">
        <v>35</v>
      </c>
      <c r="B37" s="8" t="s">
        <v>73</v>
      </c>
      <c r="C37" s="9">
        <v>6</v>
      </c>
      <c r="D37" s="9" t="s">
        <v>8</v>
      </c>
      <c r="E37" s="9" t="s">
        <v>9</v>
      </c>
      <c r="F37" s="9" t="s">
        <v>67</v>
      </c>
      <c r="G37" s="9" t="s">
        <v>68</v>
      </c>
      <c r="H37" s="4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6.5" customHeight="1" x14ac:dyDescent="0.25">
      <c r="A38" s="7">
        <v>36</v>
      </c>
      <c r="B38" s="8" t="s">
        <v>74</v>
      </c>
      <c r="C38" s="9">
        <v>6</v>
      </c>
      <c r="D38" s="9" t="s">
        <v>8</v>
      </c>
      <c r="E38" s="9" t="s">
        <v>9</v>
      </c>
      <c r="F38" s="9" t="s">
        <v>67</v>
      </c>
      <c r="G38" s="9" t="s">
        <v>68</v>
      </c>
      <c r="H38" s="4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6.5" customHeight="1" x14ac:dyDescent="0.25">
      <c r="A39" s="7">
        <v>37</v>
      </c>
      <c r="B39" s="8" t="s">
        <v>75</v>
      </c>
      <c r="C39" s="9">
        <v>6</v>
      </c>
      <c r="D39" s="9" t="s">
        <v>8</v>
      </c>
      <c r="E39" s="9" t="s">
        <v>9</v>
      </c>
      <c r="F39" s="9" t="s">
        <v>67</v>
      </c>
      <c r="G39" s="9" t="s">
        <v>68</v>
      </c>
      <c r="H39" s="4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6.5" customHeight="1" x14ac:dyDescent="0.25">
      <c r="A40" s="7">
        <v>38</v>
      </c>
      <c r="B40" s="8" t="s">
        <v>76</v>
      </c>
      <c r="C40" s="9">
        <v>5</v>
      </c>
      <c r="D40" s="9" t="s">
        <v>8</v>
      </c>
      <c r="E40" s="9" t="s">
        <v>9</v>
      </c>
      <c r="F40" s="9" t="s">
        <v>67</v>
      </c>
      <c r="G40" s="9" t="s">
        <v>68</v>
      </c>
      <c r="H40" s="4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6.5" customHeight="1" x14ac:dyDescent="0.25">
      <c r="A41" s="7">
        <v>39</v>
      </c>
      <c r="B41" s="8" t="s">
        <v>77</v>
      </c>
      <c r="C41" s="9">
        <v>6</v>
      </c>
      <c r="D41" s="9" t="s">
        <v>8</v>
      </c>
      <c r="E41" s="9" t="s">
        <v>9</v>
      </c>
      <c r="F41" s="9" t="s">
        <v>67</v>
      </c>
      <c r="G41" s="9" t="s">
        <v>68</v>
      </c>
      <c r="H41" s="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6.5" customHeight="1" x14ac:dyDescent="0.25">
      <c r="A42" s="7">
        <v>40</v>
      </c>
      <c r="B42" s="8" t="s">
        <v>78</v>
      </c>
      <c r="C42" s="9">
        <v>6</v>
      </c>
      <c r="D42" s="9" t="s">
        <v>8</v>
      </c>
      <c r="E42" s="9" t="s">
        <v>9</v>
      </c>
      <c r="F42" s="9" t="s">
        <v>67</v>
      </c>
      <c r="G42" s="9" t="s">
        <v>68</v>
      </c>
      <c r="H42" s="4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6.5" customHeight="1" x14ac:dyDescent="0.25">
      <c r="A43" s="7">
        <v>41</v>
      </c>
      <c r="B43" s="8" t="s">
        <v>79</v>
      </c>
      <c r="C43" s="9">
        <v>6</v>
      </c>
      <c r="D43" s="9" t="s">
        <v>8</v>
      </c>
      <c r="E43" s="9" t="s">
        <v>9</v>
      </c>
      <c r="F43" s="9" t="s">
        <v>67</v>
      </c>
      <c r="G43" s="9" t="s">
        <v>68</v>
      </c>
      <c r="H43" s="4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6.5" customHeight="1" x14ac:dyDescent="0.25">
      <c r="A44" s="7">
        <v>42</v>
      </c>
      <c r="B44" s="8" t="s">
        <v>80</v>
      </c>
      <c r="C44" s="9">
        <v>5</v>
      </c>
      <c r="D44" s="9" t="s">
        <v>8</v>
      </c>
      <c r="E44" s="9" t="s">
        <v>9</v>
      </c>
      <c r="F44" s="8" t="s">
        <v>67</v>
      </c>
      <c r="G44" s="9" t="s">
        <v>68</v>
      </c>
      <c r="H44" s="4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6.5" customHeight="1" x14ac:dyDescent="0.25">
      <c r="A45" s="7">
        <v>43</v>
      </c>
      <c r="B45" s="8" t="s">
        <v>81</v>
      </c>
      <c r="C45" s="9">
        <v>6</v>
      </c>
      <c r="D45" s="9" t="s">
        <v>8</v>
      </c>
      <c r="E45" s="9" t="s">
        <v>46</v>
      </c>
      <c r="F45" s="9" t="s">
        <v>67</v>
      </c>
      <c r="G45" s="9" t="s">
        <v>82</v>
      </c>
      <c r="H45" s="4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6.5" customHeight="1" x14ac:dyDescent="0.25">
      <c r="A46" s="7">
        <v>44</v>
      </c>
      <c r="B46" s="8" t="s">
        <v>83</v>
      </c>
      <c r="C46" s="9">
        <v>5</v>
      </c>
      <c r="D46" s="9" t="s">
        <v>8</v>
      </c>
      <c r="E46" s="9" t="s">
        <v>46</v>
      </c>
      <c r="F46" s="9" t="s">
        <v>67</v>
      </c>
      <c r="G46" s="9" t="s">
        <v>82</v>
      </c>
      <c r="H46" s="4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6.5" customHeight="1" x14ac:dyDescent="0.25">
      <c r="A47" s="7">
        <v>45</v>
      </c>
      <c r="B47" s="8" t="s">
        <v>84</v>
      </c>
      <c r="C47" s="9">
        <v>5</v>
      </c>
      <c r="D47" s="9" t="s">
        <v>8</v>
      </c>
      <c r="E47" s="9" t="s">
        <v>46</v>
      </c>
      <c r="F47" s="9" t="s">
        <v>67</v>
      </c>
      <c r="G47" s="9" t="s">
        <v>82</v>
      </c>
      <c r="H47" s="4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6.5" customHeight="1" x14ac:dyDescent="0.25">
      <c r="A48" s="7">
        <v>46</v>
      </c>
      <c r="B48" s="8" t="s">
        <v>85</v>
      </c>
      <c r="C48" s="9">
        <v>5</v>
      </c>
      <c r="D48" s="9" t="s">
        <v>8</v>
      </c>
      <c r="E48" s="9" t="s">
        <v>46</v>
      </c>
      <c r="F48" s="9" t="s">
        <v>67</v>
      </c>
      <c r="G48" s="9" t="s">
        <v>82</v>
      </c>
      <c r="H48" s="4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6.5" customHeight="1" x14ac:dyDescent="0.25">
      <c r="A49" s="7">
        <v>47</v>
      </c>
      <c r="B49" s="8" t="s">
        <v>86</v>
      </c>
      <c r="C49" s="9">
        <v>5</v>
      </c>
      <c r="D49" s="9" t="s">
        <v>8</v>
      </c>
      <c r="E49" s="9" t="s">
        <v>46</v>
      </c>
      <c r="F49" s="9" t="s">
        <v>67</v>
      </c>
      <c r="G49" s="9" t="s">
        <v>82</v>
      </c>
      <c r="H49" s="4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6.5" customHeight="1" x14ac:dyDescent="0.25">
      <c r="A50" s="7">
        <v>48</v>
      </c>
      <c r="B50" s="8" t="s">
        <v>87</v>
      </c>
      <c r="C50" s="9">
        <v>6</v>
      </c>
      <c r="D50" s="9" t="s">
        <v>8</v>
      </c>
      <c r="E50" s="9" t="s">
        <v>46</v>
      </c>
      <c r="F50" s="9" t="s">
        <v>67</v>
      </c>
      <c r="G50" s="9" t="s">
        <v>82</v>
      </c>
      <c r="H50" s="4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6.5" customHeight="1" x14ac:dyDescent="0.25">
      <c r="A51" s="7">
        <v>49</v>
      </c>
      <c r="B51" s="8" t="s">
        <v>88</v>
      </c>
      <c r="C51" s="9">
        <v>6</v>
      </c>
      <c r="D51" s="9" t="s">
        <v>8</v>
      </c>
      <c r="E51" s="9" t="s">
        <v>46</v>
      </c>
      <c r="F51" s="9" t="s">
        <v>67</v>
      </c>
      <c r="G51" s="9" t="s">
        <v>82</v>
      </c>
      <c r="H51" s="4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6.5" customHeight="1" x14ac:dyDescent="0.25">
      <c r="A52" s="7">
        <v>50</v>
      </c>
      <c r="B52" s="8" t="s">
        <v>89</v>
      </c>
      <c r="C52" s="9">
        <v>6</v>
      </c>
      <c r="D52" s="9" t="s">
        <v>8</v>
      </c>
      <c r="E52" s="9" t="s">
        <v>46</v>
      </c>
      <c r="F52" s="9" t="s">
        <v>67</v>
      </c>
      <c r="G52" s="9" t="s">
        <v>82</v>
      </c>
      <c r="H52" s="4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6.5" customHeight="1" x14ac:dyDescent="0.25">
      <c r="A53" s="7">
        <v>51</v>
      </c>
      <c r="B53" s="8" t="s">
        <v>90</v>
      </c>
      <c r="C53" s="9">
        <v>6</v>
      </c>
      <c r="D53" s="9" t="s">
        <v>8</v>
      </c>
      <c r="E53" s="9" t="s">
        <v>46</v>
      </c>
      <c r="F53" s="9" t="s">
        <v>67</v>
      </c>
      <c r="G53" s="9" t="s">
        <v>82</v>
      </c>
      <c r="H53" s="4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6.5" customHeight="1" x14ac:dyDescent="0.25">
      <c r="A54" s="7">
        <v>52</v>
      </c>
      <c r="B54" s="8" t="s">
        <v>91</v>
      </c>
      <c r="C54" s="9">
        <v>6</v>
      </c>
      <c r="D54" s="9" t="s">
        <v>8</v>
      </c>
      <c r="E54" s="9" t="s">
        <v>46</v>
      </c>
      <c r="F54" s="9" t="s">
        <v>67</v>
      </c>
      <c r="G54" s="9" t="s">
        <v>82</v>
      </c>
      <c r="H54" s="4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6.5" customHeight="1" x14ac:dyDescent="0.25">
      <c r="A55" s="7">
        <v>53</v>
      </c>
      <c r="B55" s="8" t="s">
        <v>92</v>
      </c>
      <c r="C55" s="9">
        <v>8</v>
      </c>
      <c r="D55" s="9" t="s">
        <v>8</v>
      </c>
      <c r="E55" s="9" t="s">
        <v>9</v>
      </c>
      <c r="F55" s="9" t="s">
        <v>93</v>
      </c>
      <c r="G55" s="9" t="s">
        <v>94</v>
      </c>
      <c r="H55" s="10" t="s">
        <v>4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6.5" customHeight="1" x14ac:dyDescent="0.25">
      <c r="A56" s="7">
        <v>54</v>
      </c>
      <c r="B56" s="8" t="s">
        <v>95</v>
      </c>
      <c r="C56" s="9">
        <v>8</v>
      </c>
      <c r="D56" s="9" t="s">
        <v>8</v>
      </c>
      <c r="E56" s="9" t="s">
        <v>9</v>
      </c>
      <c r="F56" s="9" t="s">
        <v>93</v>
      </c>
      <c r="G56" s="9" t="s">
        <v>94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6.5" customHeight="1" x14ac:dyDescent="0.25">
      <c r="A57" s="7">
        <v>55</v>
      </c>
      <c r="B57" s="8" t="s">
        <v>96</v>
      </c>
      <c r="C57" s="9">
        <v>7</v>
      </c>
      <c r="D57" s="9" t="s">
        <v>8</v>
      </c>
      <c r="E57" s="9" t="s">
        <v>9</v>
      </c>
      <c r="F57" s="9" t="s">
        <v>93</v>
      </c>
      <c r="G57" s="9" t="s">
        <v>94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6.5" customHeight="1" x14ac:dyDescent="0.25">
      <c r="A58" s="7">
        <v>56</v>
      </c>
      <c r="B58" s="8" t="s">
        <v>97</v>
      </c>
      <c r="C58" s="9">
        <v>7</v>
      </c>
      <c r="D58" s="9" t="s">
        <v>8</v>
      </c>
      <c r="E58" s="9" t="s">
        <v>9</v>
      </c>
      <c r="F58" s="9" t="s">
        <v>93</v>
      </c>
      <c r="G58" s="9" t="s">
        <v>94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6.5" customHeight="1" x14ac:dyDescent="0.25">
      <c r="A59" s="7">
        <v>57</v>
      </c>
      <c r="B59" s="8" t="s">
        <v>98</v>
      </c>
      <c r="C59" s="9">
        <v>7</v>
      </c>
      <c r="D59" s="9" t="s">
        <v>8</v>
      </c>
      <c r="E59" s="9" t="s">
        <v>9</v>
      </c>
      <c r="F59" s="9" t="s">
        <v>93</v>
      </c>
      <c r="G59" s="9" t="s">
        <v>94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6.5" customHeight="1" x14ac:dyDescent="0.25">
      <c r="A60" s="7">
        <v>58</v>
      </c>
      <c r="B60" s="8" t="s">
        <v>99</v>
      </c>
      <c r="C60" s="9">
        <v>7</v>
      </c>
      <c r="D60" s="9" t="s">
        <v>8</v>
      </c>
      <c r="E60" s="9" t="s">
        <v>9</v>
      </c>
      <c r="F60" s="9" t="s">
        <v>93</v>
      </c>
      <c r="G60" s="9" t="s">
        <v>94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6.5" customHeight="1" x14ac:dyDescent="0.25">
      <c r="A61" s="7">
        <v>59</v>
      </c>
      <c r="B61" s="8" t="s">
        <v>100</v>
      </c>
      <c r="C61" s="9">
        <v>7</v>
      </c>
      <c r="D61" s="9" t="s">
        <v>8</v>
      </c>
      <c r="E61" s="9" t="s">
        <v>9</v>
      </c>
      <c r="F61" s="9" t="s">
        <v>93</v>
      </c>
      <c r="G61" s="9" t="s">
        <v>94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6.5" customHeight="1" x14ac:dyDescent="0.25">
      <c r="A62" s="7">
        <v>60</v>
      </c>
      <c r="B62" s="8" t="s">
        <v>101</v>
      </c>
      <c r="C62" s="9">
        <v>8</v>
      </c>
      <c r="D62" s="9" t="s">
        <v>8</v>
      </c>
      <c r="E62" s="9" t="s">
        <v>9</v>
      </c>
      <c r="F62" s="9" t="s">
        <v>93</v>
      </c>
      <c r="G62" s="9" t="s">
        <v>94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6.5" customHeight="1" x14ac:dyDescent="0.25">
      <c r="A63" s="7">
        <v>61</v>
      </c>
      <c r="B63" s="8" t="s">
        <v>102</v>
      </c>
      <c r="C63" s="9">
        <v>8</v>
      </c>
      <c r="D63" s="9" t="s">
        <v>8</v>
      </c>
      <c r="E63" s="9" t="s">
        <v>9</v>
      </c>
      <c r="F63" s="9" t="s">
        <v>93</v>
      </c>
      <c r="G63" s="9" t="s">
        <v>94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6.5" customHeight="1" x14ac:dyDescent="0.25">
      <c r="A64" s="7">
        <v>62</v>
      </c>
      <c r="B64" s="8" t="s">
        <v>103</v>
      </c>
      <c r="C64" s="9">
        <v>7</v>
      </c>
      <c r="D64" s="9" t="s">
        <v>8</v>
      </c>
      <c r="E64" s="9" t="s">
        <v>9</v>
      </c>
      <c r="F64" s="9" t="s">
        <v>93</v>
      </c>
      <c r="G64" s="9" t="s">
        <v>94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6.5" customHeight="1" x14ac:dyDescent="0.25">
      <c r="A65" s="7">
        <v>63</v>
      </c>
      <c r="B65" s="8" t="s">
        <v>104</v>
      </c>
      <c r="C65" s="9">
        <v>8</v>
      </c>
      <c r="D65" s="9" t="s">
        <v>8</v>
      </c>
      <c r="E65" s="9" t="s">
        <v>9</v>
      </c>
      <c r="F65" s="9" t="s">
        <v>93</v>
      </c>
      <c r="G65" s="9" t="s">
        <v>94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6.5" customHeight="1" x14ac:dyDescent="0.25">
      <c r="A66" s="7">
        <v>64</v>
      </c>
      <c r="B66" s="8" t="s">
        <v>105</v>
      </c>
      <c r="C66" s="9">
        <v>8</v>
      </c>
      <c r="D66" s="9" t="s">
        <v>8</v>
      </c>
      <c r="E66" s="9" t="s">
        <v>9</v>
      </c>
      <c r="F66" s="9" t="s">
        <v>93</v>
      </c>
      <c r="G66" s="9" t="s">
        <v>94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6.5" customHeight="1" x14ac:dyDescent="0.25">
      <c r="A67" s="7">
        <v>65</v>
      </c>
      <c r="B67" s="8" t="s">
        <v>106</v>
      </c>
      <c r="C67" s="9">
        <v>7</v>
      </c>
      <c r="D67" s="9" t="s">
        <v>8</v>
      </c>
      <c r="E67" s="9" t="s">
        <v>46</v>
      </c>
      <c r="F67" s="9" t="s">
        <v>93</v>
      </c>
      <c r="G67" s="9" t="s">
        <v>107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6.5" customHeight="1" x14ac:dyDescent="0.25">
      <c r="A68" s="7">
        <v>66</v>
      </c>
      <c r="B68" s="8" t="s">
        <v>108</v>
      </c>
      <c r="C68" s="9">
        <v>8</v>
      </c>
      <c r="D68" s="9" t="s">
        <v>8</v>
      </c>
      <c r="E68" s="9" t="s">
        <v>46</v>
      </c>
      <c r="F68" s="9" t="s">
        <v>93</v>
      </c>
      <c r="G68" s="9" t="s">
        <v>107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6.5" customHeight="1" x14ac:dyDescent="0.25">
      <c r="A69" s="7">
        <v>67</v>
      </c>
      <c r="B69" s="8" t="s">
        <v>109</v>
      </c>
      <c r="C69" s="9">
        <v>8</v>
      </c>
      <c r="D69" s="9" t="s">
        <v>8</v>
      </c>
      <c r="E69" s="9" t="s">
        <v>46</v>
      </c>
      <c r="F69" s="9" t="s">
        <v>93</v>
      </c>
      <c r="G69" s="9" t="s">
        <v>107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6.5" customHeight="1" x14ac:dyDescent="0.25">
      <c r="A70" s="7">
        <v>68</v>
      </c>
      <c r="B70" s="8" t="s">
        <v>110</v>
      </c>
      <c r="C70" s="9">
        <v>8</v>
      </c>
      <c r="D70" s="9" t="s">
        <v>8</v>
      </c>
      <c r="E70" s="9" t="s">
        <v>46</v>
      </c>
      <c r="F70" s="9" t="s">
        <v>93</v>
      </c>
      <c r="G70" s="9" t="s">
        <v>107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6.5" customHeight="1" x14ac:dyDescent="0.25">
      <c r="A71" s="7">
        <v>70</v>
      </c>
      <c r="B71" s="8" t="s">
        <v>111</v>
      </c>
      <c r="C71" s="9">
        <v>8</v>
      </c>
      <c r="D71" s="9" t="s">
        <v>8</v>
      </c>
      <c r="E71" s="9" t="s">
        <v>46</v>
      </c>
      <c r="F71" s="9" t="s">
        <v>93</v>
      </c>
      <c r="G71" s="9" t="s">
        <v>107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6.5" customHeight="1" x14ac:dyDescent="0.25">
      <c r="A72" s="7">
        <v>71</v>
      </c>
      <c r="B72" s="8" t="s">
        <v>112</v>
      </c>
      <c r="C72" s="9">
        <v>8</v>
      </c>
      <c r="D72" s="9" t="s">
        <v>8</v>
      </c>
      <c r="E72" s="9" t="s">
        <v>46</v>
      </c>
      <c r="F72" s="9" t="s">
        <v>93</v>
      </c>
      <c r="G72" s="9" t="s">
        <v>107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6.5" customHeight="1" x14ac:dyDescent="0.25">
      <c r="A73" s="7">
        <v>72</v>
      </c>
      <c r="B73" s="8" t="s">
        <v>113</v>
      </c>
      <c r="C73" s="9">
        <v>7</v>
      </c>
      <c r="D73" s="9" t="s">
        <v>8</v>
      </c>
      <c r="E73" s="9" t="s">
        <v>46</v>
      </c>
      <c r="F73" s="9" t="s">
        <v>93</v>
      </c>
      <c r="G73" s="9" t="s">
        <v>107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6.5" customHeight="1" x14ac:dyDescent="0.25">
      <c r="A74" s="7">
        <v>73</v>
      </c>
      <c r="B74" s="8" t="s">
        <v>114</v>
      </c>
      <c r="C74" s="9">
        <v>7</v>
      </c>
      <c r="D74" s="9" t="s">
        <v>8</v>
      </c>
      <c r="E74" s="9" t="s">
        <v>46</v>
      </c>
      <c r="F74" s="9" t="s">
        <v>93</v>
      </c>
      <c r="G74" s="9" t="s">
        <v>107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6.5" customHeight="1" x14ac:dyDescent="0.25">
      <c r="A75" s="7">
        <v>74</v>
      </c>
      <c r="B75" s="8" t="s">
        <v>115</v>
      </c>
      <c r="C75" s="9">
        <v>8</v>
      </c>
      <c r="D75" s="9" t="s">
        <v>8</v>
      </c>
      <c r="E75" s="9" t="s">
        <v>46</v>
      </c>
      <c r="F75" s="9" t="s">
        <v>93</v>
      </c>
      <c r="G75" s="9" t="s">
        <v>107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6.5" customHeight="1" x14ac:dyDescent="0.25">
      <c r="A76" s="7">
        <v>75</v>
      </c>
      <c r="B76" s="8" t="s">
        <v>116</v>
      </c>
      <c r="C76" s="9">
        <v>8</v>
      </c>
      <c r="D76" s="9" t="s">
        <v>8</v>
      </c>
      <c r="E76" s="9" t="s">
        <v>46</v>
      </c>
      <c r="F76" s="9" t="s">
        <v>93</v>
      </c>
      <c r="G76" s="9" t="s">
        <v>107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6.5" customHeight="1" x14ac:dyDescent="0.25">
      <c r="A77" s="7">
        <v>76</v>
      </c>
      <c r="B77" s="8" t="s">
        <v>117</v>
      </c>
      <c r="C77" s="9">
        <v>8</v>
      </c>
      <c r="D77" s="9" t="s">
        <v>8</v>
      </c>
      <c r="E77" s="9" t="s">
        <v>46</v>
      </c>
      <c r="F77" s="9" t="s">
        <v>93</v>
      </c>
      <c r="G77" s="9" t="s">
        <v>107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6.5" customHeight="1" x14ac:dyDescent="0.25">
      <c r="A78" s="7">
        <v>77</v>
      </c>
      <c r="B78" s="8" t="s">
        <v>118</v>
      </c>
      <c r="C78" s="9">
        <v>8</v>
      </c>
      <c r="D78" s="9" t="s">
        <v>8</v>
      </c>
      <c r="E78" s="9" t="s">
        <v>46</v>
      </c>
      <c r="F78" s="9" t="s">
        <v>93</v>
      </c>
      <c r="G78" s="9" t="s">
        <v>107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6.5" customHeight="1" x14ac:dyDescent="0.25">
      <c r="A79" s="7">
        <v>78</v>
      </c>
      <c r="B79" s="8" t="s">
        <v>119</v>
      </c>
      <c r="C79" s="9">
        <v>7</v>
      </c>
      <c r="D79" s="9" t="s">
        <v>8</v>
      </c>
      <c r="E79" s="9" t="s">
        <v>46</v>
      </c>
      <c r="F79" s="9" t="s">
        <v>93</v>
      </c>
      <c r="G79" s="9" t="s">
        <v>107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6.5" customHeight="1" x14ac:dyDescent="0.25">
      <c r="A80" s="7">
        <v>79</v>
      </c>
      <c r="B80" s="8" t="s">
        <v>120</v>
      </c>
      <c r="C80" s="9">
        <v>7</v>
      </c>
      <c r="D80" s="9" t="s">
        <v>8</v>
      </c>
      <c r="E80" s="9" t="s">
        <v>46</v>
      </c>
      <c r="F80" s="9" t="s">
        <v>93</v>
      </c>
      <c r="G80" s="9" t="s">
        <v>107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6.5" customHeight="1" x14ac:dyDescent="0.25">
      <c r="A81" s="7">
        <v>80</v>
      </c>
      <c r="B81" s="8" t="s">
        <v>121</v>
      </c>
      <c r="C81" s="9">
        <v>8</v>
      </c>
      <c r="D81" s="9" t="s">
        <v>8</v>
      </c>
      <c r="E81" s="9" t="s">
        <v>46</v>
      </c>
      <c r="F81" s="9" t="s">
        <v>93</v>
      </c>
      <c r="G81" s="9" t="s">
        <v>107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6.5" customHeight="1" x14ac:dyDescent="0.25">
      <c r="A82" s="7">
        <v>81</v>
      </c>
      <c r="B82" s="8" t="s">
        <v>122</v>
      </c>
      <c r="C82" s="9">
        <v>7</v>
      </c>
      <c r="D82" s="9" t="s">
        <v>8</v>
      </c>
      <c r="E82" s="9" t="s">
        <v>46</v>
      </c>
      <c r="F82" s="9" t="s">
        <v>93</v>
      </c>
      <c r="G82" s="9" t="s">
        <v>107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6.5" customHeight="1" x14ac:dyDescent="0.25">
      <c r="A83" s="7">
        <v>82</v>
      </c>
      <c r="B83" s="8" t="s">
        <v>123</v>
      </c>
      <c r="C83" s="9">
        <v>8</v>
      </c>
      <c r="D83" s="9" t="s">
        <v>8</v>
      </c>
      <c r="E83" s="9" t="s">
        <v>46</v>
      </c>
      <c r="F83" s="9" t="s">
        <v>93</v>
      </c>
      <c r="G83" s="9" t="s">
        <v>107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6.5" customHeight="1" x14ac:dyDescent="0.25">
      <c r="A84" s="7">
        <v>83</v>
      </c>
      <c r="B84" s="8" t="s">
        <v>124</v>
      </c>
      <c r="C84" s="9">
        <v>8</v>
      </c>
      <c r="D84" s="9" t="s">
        <v>8</v>
      </c>
      <c r="E84" s="9" t="s">
        <v>46</v>
      </c>
      <c r="F84" s="9" t="s">
        <v>93</v>
      </c>
      <c r="G84" s="9" t="s">
        <v>107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6.5" customHeight="1" x14ac:dyDescent="0.25">
      <c r="A85" s="7">
        <v>84</v>
      </c>
      <c r="B85" s="8" t="s">
        <v>125</v>
      </c>
      <c r="C85" s="9">
        <v>7</v>
      </c>
      <c r="D85" s="9" t="s">
        <v>8</v>
      </c>
      <c r="E85" s="9" t="s">
        <v>46</v>
      </c>
      <c r="F85" s="9" t="s">
        <v>93</v>
      </c>
      <c r="G85" s="9" t="s">
        <v>107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6.5" customHeight="1" x14ac:dyDescent="0.25">
      <c r="A86" s="7">
        <v>85</v>
      </c>
      <c r="B86" s="8" t="s">
        <v>126</v>
      </c>
      <c r="C86" s="9">
        <v>8</v>
      </c>
      <c r="D86" s="9" t="s">
        <v>8</v>
      </c>
      <c r="E86" s="9" t="s">
        <v>46</v>
      </c>
      <c r="F86" s="9" t="s">
        <v>93</v>
      </c>
      <c r="G86" s="9" t="s">
        <v>107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6.5" customHeight="1" x14ac:dyDescent="0.25">
      <c r="A87" s="7">
        <v>86</v>
      </c>
      <c r="B87" s="8" t="s">
        <v>127</v>
      </c>
      <c r="C87" s="9">
        <v>7</v>
      </c>
      <c r="D87" s="9" t="s">
        <v>8</v>
      </c>
      <c r="E87" s="9" t="s">
        <v>46</v>
      </c>
      <c r="F87" s="9" t="s">
        <v>93</v>
      </c>
      <c r="G87" s="9" t="s">
        <v>107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6.5" customHeight="1" x14ac:dyDescent="0.25">
      <c r="A88" s="7">
        <v>87</v>
      </c>
      <c r="B88" s="8" t="s">
        <v>128</v>
      </c>
      <c r="C88" s="9">
        <v>8</v>
      </c>
      <c r="D88" s="9" t="s">
        <v>8</v>
      </c>
      <c r="E88" s="9" t="s">
        <v>46</v>
      </c>
      <c r="F88" s="9" t="s">
        <v>93</v>
      </c>
      <c r="G88" s="9" t="s">
        <v>107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6.5" customHeight="1" x14ac:dyDescent="0.25">
      <c r="A89" s="7">
        <v>88</v>
      </c>
      <c r="B89" s="8" t="s">
        <v>129</v>
      </c>
      <c r="C89" s="9">
        <v>8</v>
      </c>
      <c r="D89" s="9" t="s">
        <v>8</v>
      </c>
      <c r="E89" s="9" t="s">
        <v>46</v>
      </c>
      <c r="F89" s="9" t="s">
        <v>93</v>
      </c>
      <c r="G89" s="9" t="s">
        <v>107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6.5" customHeight="1" x14ac:dyDescent="0.25">
      <c r="A90" s="7">
        <v>325</v>
      </c>
      <c r="B90" s="8" t="s">
        <v>130</v>
      </c>
      <c r="C90" s="11">
        <v>1</v>
      </c>
      <c r="D90" s="9" t="s">
        <v>12</v>
      </c>
      <c r="E90" s="9" t="s">
        <v>9</v>
      </c>
      <c r="F90" s="9" t="s">
        <v>10</v>
      </c>
      <c r="G90" s="9" t="s">
        <v>11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6.5" customHeight="1" x14ac:dyDescent="0.25">
      <c r="A91" s="7">
        <v>326</v>
      </c>
      <c r="B91" s="8" t="s">
        <v>131</v>
      </c>
      <c r="C91" s="11">
        <v>2</v>
      </c>
      <c r="D91" s="9" t="s">
        <v>12</v>
      </c>
      <c r="E91" s="9" t="s">
        <v>9</v>
      </c>
      <c r="F91" s="9" t="s">
        <v>10</v>
      </c>
      <c r="G91" s="9" t="s">
        <v>11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6.5" customHeight="1" x14ac:dyDescent="0.25">
      <c r="A92" s="7">
        <v>327</v>
      </c>
      <c r="B92" s="8" t="s">
        <v>132</v>
      </c>
      <c r="C92" s="11">
        <v>2</v>
      </c>
      <c r="D92" s="9" t="s">
        <v>12</v>
      </c>
      <c r="E92" s="9" t="s">
        <v>9</v>
      </c>
      <c r="F92" s="9" t="s">
        <v>10</v>
      </c>
      <c r="G92" s="9" t="s">
        <v>11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6.5" customHeight="1" x14ac:dyDescent="0.25">
      <c r="A93" s="7">
        <v>328</v>
      </c>
      <c r="B93" s="8" t="s">
        <v>133</v>
      </c>
      <c r="C93" s="11">
        <v>2</v>
      </c>
      <c r="D93" s="9" t="s">
        <v>12</v>
      </c>
      <c r="E93" s="9" t="s">
        <v>9</v>
      </c>
      <c r="F93" s="9" t="s">
        <v>10</v>
      </c>
      <c r="G93" s="9" t="s">
        <v>11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6.5" customHeight="1" x14ac:dyDescent="0.25">
      <c r="A94" s="7">
        <v>329</v>
      </c>
      <c r="B94" s="8" t="s">
        <v>134</v>
      </c>
      <c r="C94" s="11">
        <v>2</v>
      </c>
      <c r="D94" s="9" t="s">
        <v>12</v>
      </c>
      <c r="E94" s="9" t="s">
        <v>9</v>
      </c>
      <c r="F94" s="9" t="s">
        <v>10</v>
      </c>
      <c r="G94" s="9" t="s">
        <v>11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6.5" customHeight="1" x14ac:dyDescent="0.25">
      <c r="A95" s="7">
        <v>330</v>
      </c>
      <c r="B95" s="8" t="s">
        <v>135</v>
      </c>
      <c r="C95" s="11">
        <v>2</v>
      </c>
      <c r="D95" s="9" t="s">
        <v>12</v>
      </c>
      <c r="E95" s="9" t="s">
        <v>9</v>
      </c>
      <c r="F95" s="9" t="s">
        <v>10</v>
      </c>
      <c r="G95" s="9" t="s">
        <v>11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6.5" customHeight="1" x14ac:dyDescent="0.25">
      <c r="A96" s="7">
        <v>331</v>
      </c>
      <c r="B96" s="8" t="s">
        <v>136</v>
      </c>
      <c r="C96" s="11">
        <v>3</v>
      </c>
      <c r="D96" s="9" t="s">
        <v>12</v>
      </c>
      <c r="E96" s="9" t="s">
        <v>9</v>
      </c>
      <c r="F96" s="9" t="s">
        <v>10</v>
      </c>
      <c r="G96" s="9" t="s">
        <v>11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6.5" customHeight="1" x14ac:dyDescent="0.25">
      <c r="A97" s="7">
        <v>332</v>
      </c>
      <c r="B97" s="8" t="s">
        <v>137</v>
      </c>
      <c r="C97" s="11">
        <v>3</v>
      </c>
      <c r="D97" s="9" t="s">
        <v>12</v>
      </c>
      <c r="E97" s="9" t="s">
        <v>9</v>
      </c>
      <c r="F97" s="9" t="s">
        <v>10</v>
      </c>
      <c r="G97" s="9" t="s">
        <v>11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6.5" customHeight="1" x14ac:dyDescent="0.25">
      <c r="A98" s="7">
        <v>333</v>
      </c>
      <c r="B98" s="8" t="s">
        <v>138</v>
      </c>
      <c r="C98" s="11">
        <v>3</v>
      </c>
      <c r="D98" s="9" t="s">
        <v>12</v>
      </c>
      <c r="E98" s="9" t="s">
        <v>9</v>
      </c>
      <c r="F98" s="9" t="s">
        <v>10</v>
      </c>
      <c r="G98" s="9" t="s">
        <v>11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6.5" customHeight="1" x14ac:dyDescent="0.25">
      <c r="A99" s="7">
        <v>334</v>
      </c>
      <c r="B99" s="8" t="s">
        <v>139</v>
      </c>
      <c r="C99" s="11">
        <v>4</v>
      </c>
      <c r="D99" s="9" t="s">
        <v>12</v>
      </c>
      <c r="E99" s="9" t="s">
        <v>9</v>
      </c>
      <c r="F99" s="9" t="s">
        <v>10</v>
      </c>
      <c r="G99" s="9" t="s">
        <v>11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6.5" customHeight="1" x14ac:dyDescent="0.25">
      <c r="A100" s="7">
        <v>335</v>
      </c>
      <c r="B100" s="8" t="s">
        <v>140</v>
      </c>
      <c r="C100" s="11">
        <v>4</v>
      </c>
      <c r="D100" s="9" t="s">
        <v>12</v>
      </c>
      <c r="E100" s="9" t="s">
        <v>9</v>
      </c>
      <c r="F100" s="9" t="s">
        <v>10</v>
      </c>
      <c r="G100" s="9" t="s">
        <v>11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6.5" customHeight="1" x14ac:dyDescent="0.25">
      <c r="A101" s="7">
        <v>336</v>
      </c>
      <c r="B101" s="8" t="s">
        <v>141</v>
      </c>
      <c r="C101" s="11">
        <v>4</v>
      </c>
      <c r="D101" s="9" t="s">
        <v>12</v>
      </c>
      <c r="E101" s="9" t="s">
        <v>9</v>
      </c>
      <c r="F101" s="9" t="s">
        <v>10</v>
      </c>
      <c r="G101" s="9" t="s">
        <v>11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6.5" customHeight="1" x14ac:dyDescent="0.25">
      <c r="A102" s="7">
        <v>337</v>
      </c>
      <c r="B102" s="8" t="s">
        <v>142</v>
      </c>
      <c r="C102" s="11">
        <v>4</v>
      </c>
      <c r="D102" s="9" t="s">
        <v>12</v>
      </c>
      <c r="E102" s="9" t="s">
        <v>9</v>
      </c>
      <c r="F102" s="9" t="s">
        <v>10</v>
      </c>
      <c r="G102" s="9" t="s">
        <v>11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6.5" customHeight="1" x14ac:dyDescent="0.25">
      <c r="A103" s="7">
        <v>338</v>
      </c>
      <c r="B103" s="8" t="s">
        <v>143</v>
      </c>
      <c r="C103" s="11">
        <v>4</v>
      </c>
      <c r="D103" s="9" t="s">
        <v>12</v>
      </c>
      <c r="E103" s="9" t="s">
        <v>9</v>
      </c>
      <c r="F103" s="9" t="s">
        <v>10</v>
      </c>
      <c r="G103" s="9" t="s">
        <v>11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6.5" customHeight="1" x14ac:dyDescent="0.25">
      <c r="A104" s="7">
        <v>339</v>
      </c>
      <c r="B104" s="8" t="s">
        <v>144</v>
      </c>
      <c r="C104" s="11">
        <v>4</v>
      </c>
      <c r="D104" s="9" t="s">
        <v>12</v>
      </c>
      <c r="E104" s="9" t="s">
        <v>9</v>
      </c>
      <c r="F104" s="9" t="s">
        <v>10</v>
      </c>
      <c r="G104" s="9" t="s">
        <v>11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6.5" customHeight="1" x14ac:dyDescent="0.25">
      <c r="A105" s="7">
        <v>340</v>
      </c>
      <c r="B105" s="8" t="s">
        <v>145</v>
      </c>
      <c r="C105" s="11">
        <v>4</v>
      </c>
      <c r="D105" s="9" t="s">
        <v>12</v>
      </c>
      <c r="E105" s="9" t="s">
        <v>9</v>
      </c>
      <c r="F105" s="9" t="s">
        <v>10</v>
      </c>
      <c r="G105" s="9" t="s">
        <v>11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6.5" customHeight="1" x14ac:dyDescent="0.25">
      <c r="A106" s="7">
        <v>341</v>
      </c>
      <c r="B106" s="8" t="s">
        <v>146</v>
      </c>
      <c r="C106" s="11">
        <v>2</v>
      </c>
      <c r="D106" s="9" t="s">
        <v>12</v>
      </c>
      <c r="E106" s="9" t="s">
        <v>46</v>
      </c>
      <c r="F106" s="9" t="s">
        <v>10</v>
      </c>
      <c r="G106" s="9" t="s">
        <v>47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6.5" customHeight="1" x14ac:dyDescent="0.25">
      <c r="A107" s="7">
        <v>342</v>
      </c>
      <c r="B107" s="8" t="s">
        <v>147</v>
      </c>
      <c r="C107" s="11">
        <v>2</v>
      </c>
      <c r="D107" s="9" t="s">
        <v>12</v>
      </c>
      <c r="E107" s="9" t="s">
        <v>46</v>
      </c>
      <c r="F107" s="9" t="s">
        <v>10</v>
      </c>
      <c r="G107" s="9" t="s">
        <v>47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6.5" customHeight="1" x14ac:dyDescent="0.25">
      <c r="A108" s="7">
        <v>343</v>
      </c>
      <c r="B108" s="8" t="s">
        <v>148</v>
      </c>
      <c r="C108" s="11">
        <v>2</v>
      </c>
      <c r="D108" s="9" t="s">
        <v>12</v>
      </c>
      <c r="E108" s="9" t="s">
        <v>46</v>
      </c>
      <c r="F108" s="9" t="s">
        <v>10</v>
      </c>
      <c r="G108" s="9" t="s">
        <v>47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6.5" customHeight="1" x14ac:dyDescent="0.25">
      <c r="A109" s="7">
        <v>344</v>
      </c>
      <c r="B109" s="8" t="s">
        <v>149</v>
      </c>
      <c r="C109" s="11">
        <v>2</v>
      </c>
      <c r="D109" s="9" t="s">
        <v>12</v>
      </c>
      <c r="E109" s="9" t="s">
        <v>46</v>
      </c>
      <c r="F109" s="9" t="s">
        <v>10</v>
      </c>
      <c r="G109" s="9" t="s">
        <v>47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6.5" customHeight="1" x14ac:dyDescent="0.25">
      <c r="A110" s="7">
        <v>345</v>
      </c>
      <c r="B110" s="8" t="s">
        <v>150</v>
      </c>
      <c r="C110" s="11">
        <v>2</v>
      </c>
      <c r="D110" s="9" t="s">
        <v>12</v>
      </c>
      <c r="E110" s="9" t="s">
        <v>46</v>
      </c>
      <c r="F110" s="9" t="s">
        <v>10</v>
      </c>
      <c r="G110" s="9" t="s">
        <v>47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6.5" customHeight="1" x14ac:dyDescent="0.25">
      <c r="A111" s="7">
        <v>346</v>
      </c>
      <c r="B111" s="8" t="s">
        <v>151</v>
      </c>
      <c r="C111" s="11">
        <v>3</v>
      </c>
      <c r="D111" s="9" t="s">
        <v>12</v>
      </c>
      <c r="E111" s="9" t="s">
        <v>46</v>
      </c>
      <c r="F111" s="9" t="s">
        <v>10</v>
      </c>
      <c r="G111" s="9" t="s">
        <v>47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6.5" customHeight="1" x14ac:dyDescent="0.25">
      <c r="A112" s="7">
        <v>347</v>
      </c>
      <c r="B112" s="8" t="s">
        <v>152</v>
      </c>
      <c r="C112" s="11">
        <v>3</v>
      </c>
      <c r="D112" s="9" t="s">
        <v>12</v>
      </c>
      <c r="E112" s="9" t="s">
        <v>46</v>
      </c>
      <c r="F112" s="9" t="s">
        <v>10</v>
      </c>
      <c r="G112" s="9" t="s">
        <v>47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6.5" customHeight="1" x14ac:dyDescent="0.25">
      <c r="A113" s="7">
        <v>348</v>
      </c>
      <c r="B113" s="8" t="s">
        <v>153</v>
      </c>
      <c r="C113" s="11">
        <v>3</v>
      </c>
      <c r="D113" s="9" t="s">
        <v>12</v>
      </c>
      <c r="E113" s="9" t="s">
        <v>46</v>
      </c>
      <c r="F113" s="9" t="s">
        <v>10</v>
      </c>
      <c r="G113" s="9" t="s">
        <v>47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6.5" customHeight="1" x14ac:dyDescent="0.25">
      <c r="A114" s="7">
        <v>349</v>
      </c>
      <c r="B114" s="8" t="s">
        <v>154</v>
      </c>
      <c r="C114" s="11">
        <v>3</v>
      </c>
      <c r="D114" s="9" t="s">
        <v>12</v>
      </c>
      <c r="E114" s="9" t="s">
        <v>46</v>
      </c>
      <c r="F114" s="9" t="s">
        <v>10</v>
      </c>
      <c r="G114" s="9" t="s">
        <v>47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6.5" customHeight="1" x14ac:dyDescent="0.25">
      <c r="A115" s="7">
        <v>350</v>
      </c>
      <c r="B115" s="8" t="s">
        <v>155</v>
      </c>
      <c r="C115" s="11">
        <v>3</v>
      </c>
      <c r="D115" s="9" t="s">
        <v>12</v>
      </c>
      <c r="E115" s="9" t="s">
        <v>46</v>
      </c>
      <c r="F115" s="9" t="s">
        <v>10</v>
      </c>
      <c r="G115" s="9" t="s">
        <v>47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6.5" customHeight="1" x14ac:dyDescent="0.25">
      <c r="A116" s="7">
        <v>351</v>
      </c>
      <c r="B116" s="8" t="s">
        <v>156</v>
      </c>
      <c r="C116" s="11">
        <v>4</v>
      </c>
      <c r="D116" s="9" t="s">
        <v>12</v>
      </c>
      <c r="E116" s="9" t="s">
        <v>46</v>
      </c>
      <c r="F116" s="9" t="s">
        <v>10</v>
      </c>
      <c r="G116" s="9" t="s">
        <v>47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6.5" customHeight="1" x14ac:dyDescent="0.25">
      <c r="A117" s="7">
        <v>352</v>
      </c>
      <c r="B117" s="8" t="s">
        <v>157</v>
      </c>
      <c r="C117" s="11">
        <v>4</v>
      </c>
      <c r="D117" s="9" t="s">
        <v>12</v>
      </c>
      <c r="E117" s="9" t="s">
        <v>46</v>
      </c>
      <c r="F117" s="9" t="s">
        <v>10</v>
      </c>
      <c r="G117" s="9" t="s">
        <v>47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6.5" customHeight="1" x14ac:dyDescent="0.25">
      <c r="A118" s="7">
        <v>353</v>
      </c>
      <c r="B118" s="8" t="s">
        <v>158</v>
      </c>
      <c r="C118" s="11">
        <v>4</v>
      </c>
      <c r="D118" s="9" t="s">
        <v>12</v>
      </c>
      <c r="E118" s="9" t="s">
        <v>46</v>
      </c>
      <c r="F118" s="9" t="s">
        <v>10</v>
      </c>
      <c r="G118" s="9" t="s">
        <v>47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6.5" customHeight="1" x14ac:dyDescent="0.25">
      <c r="A119" s="7">
        <v>354</v>
      </c>
      <c r="B119" s="8" t="s">
        <v>159</v>
      </c>
      <c r="C119" s="11">
        <v>4</v>
      </c>
      <c r="D119" s="9" t="s">
        <v>12</v>
      </c>
      <c r="E119" s="9" t="s">
        <v>46</v>
      </c>
      <c r="F119" s="9" t="s">
        <v>10</v>
      </c>
      <c r="G119" s="9" t="s">
        <v>47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6.5" customHeight="1" x14ac:dyDescent="0.25">
      <c r="A120" s="7">
        <v>355</v>
      </c>
      <c r="B120" s="8" t="s">
        <v>160</v>
      </c>
      <c r="C120" s="11">
        <v>4</v>
      </c>
      <c r="D120" s="9" t="s">
        <v>12</v>
      </c>
      <c r="E120" s="9" t="s">
        <v>46</v>
      </c>
      <c r="F120" s="9" t="s">
        <v>10</v>
      </c>
      <c r="G120" s="9" t="s">
        <v>47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6.5" customHeight="1" x14ac:dyDescent="0.25">
      <c r="A121" s="7">
        <v>356</v>
      </c>
      <c r="B121" s="8" t="s">
        <v>161</v>
      </c>
      <c r="C121" s="11">
        <v>4</v>
      </c>
      <c r="D121" s="9" t="s">
        <v>12</v>
      </c>
      <c r="E121" s="9" t="s">
        <v>46</v>
      </c>
      <c r="F121" s="9" t="s">
        <v>10</v>
      </c>
      <c r="G121" s="9" t="s">
        <v>47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6.5" customHeight="1" x14ac:dyDescent="0.25">
      <c r="A122" s="7">
        <v>357</v>
      </c>
      <c r="B122" s="8" t="s">
        <v>162</v>
      </c>
      <c r="C122" s="11">
        <v>4</v>
      </c>
      <c r="D122" s="9" t="s">
        <v>12</v>
      </c>
      <c r="E122" s="9" t="s">
        <v>46</v>
      </c>
      <c r="F122" s="9" t="s">
        <v>10</v>
      </c>
      <c r="G122" s="9" t="s">
        <v>47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6.5" customHeight="1" x14ac:dyDescent="0.25">
      <c r="A123" s="7">
        <v>358</v>
      </c>
      <c r="B123" s="8" t="s">
        <v>163</v>
      </c>
      <c r="C123" s="11">
        <v>4</v>
      </c>
      <c r="D123" s="9" t="s">
        <v>12</v>
      </c>
      <c r="E123" s="9" t="s">
        <v>46</v>
      </c>
      <c r="F123" s="9" t="s">
        <v>10</v>
      </c>
      <c r="G123" s="9" t="s">
        <v>47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6.5" customHeight="1" x14ac:dyDescent="0.25">
      <c r="A124" s="7">
        <v>359</v>
      </c>
      <c r="B124" s="8" t="s">
        <v>164</v>
      </c>
      <c r="C124" s="11">
        <v>4</v>
      </c>
      <c r="D124" s="9" t="s">
        <v>12</v>
      </c>
      <c r="E124" s="9" t="s">
        <v>46</v>
      </c>
      <c r="F124" s="9" t="s">
        <v>10</v>
      </c>
      <c r="G124" s="9" t="s">
        <v>47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6.5" customHeight="1" x14ac:dyDescent="0.25">
      <c r="A125" s="7">
        <v>360</v>
      </c>
      <c r="B125" s="8" t="s">
        <v>165</v>
      </c>
      <c r="C125" s="11">
        <v>4</v>
      </c>
      <c r="D125" s="9" t="s">
        <v>12</v>
      </c>
      <c r="E125" s="9" t="s">
        <v>46</v>
      </c>
      <c r="F125" s="9" t="s">
        <v>10</v>
      </c>
      <c r="G125" s="9" t="s">
        <v>47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6.5" customHeight="1" x14ac:dyDescent="0.25">
      <c r="A126" s="7">
        <v>361</v>
      </c>
      <c r="B126" s="8" t="s">
        <v>166</v>
      </c>
      <c r="C126" s="11">
        <v>4</v>
      </c>
      <c r="D126" s="9" t="s">
        <v>12</v>
      </c>
      <c r="E126" s="9" t="s">
        <v>46</v>
      </c>
      <c r="F126" s="9" t="s">
        <v>10</v>
      </c>
      <c r="G126" s="9" t="s">
        <v>47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6.5" customHeight="1" x14ac:dyDescent="0.25">
      <c r="A127" s="7">
        <v>362</v>
      </c>
      <c r="B127" s="8" t="s">
        <v>167</v>
      </c>
      <c r="C127" s="11">
        <v>4</v>
      </c>
      <c r="D127" s="9" t="s">
        <v>12</v>
      </c>
      <c r="E127" s="9" t="s">
        <v>46</v>
      </c>
      <c r="F127" s="9" t="s">
        <v>10</v>
      </c>
      <c r="G127" s="9" t="s">
        <v>47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6.5" customHeight="1" x14ac:dyDescent="0.25">
      <c r="A128" s="7">
        <v>363</v>
      </c>
      <c r="B128" s="8" t="s">
        <v>168</v>
      </c>
      <c r="C128" s="11">
        <v>4</v>
      </c>
      <c r="D128" s="9" t="s">
        <v>12</v>
      </c>
      <c r="E128" s="9" t="s">
        <v>46</v>
      </c>
      <c r="F128" s="9" t="s">
        <v>10</v>
      </c>
      <c r="G128" s="9" t="s">
        <v>47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6.5" customHeight="1" x14ac:dyDescent="0.25">
      <c r="A129" s="7">
        <v>364</v>
      </c>
      <c r="B129" s="8" t="s">
        <v>169</v>
      </c>
      <c r="C129" s="11">
        <v>5</v>
      </c>
      <c r="D129" s="9" t="s">
        <v>12</v>
      </c>
      <c r="E129" s="9" t="s">
        <v>9</v>
      </c>
      <c r="F129" s="9" t="s">
        <v>67</v>
      </c>
      <c r="G129" s="9" t="s">
        <v>68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6.5" customHeight="1" x14ac:dyDescent="0.25">
      <c r="A130" s="7">
        <v>365</v>
      </c>
      <c r="B130" s="8" t="s">
        <v>170</v>
      </c>
      <c r="C130" s="11">
        <v>5</v>
      </c>
      <c r="D130" s="9" t="s">
        <v>12</v>
      </c>
      <c r="E130" s="9" t="s">
        <v>9</v>
      </c>
      <c r="F130" s="9" t="s">
        <v>67</v>
      </c>
      <c r="G130" s="9" t="s">
        <v>68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6.5" customHeight="1" x14ac:dyDescent="0.25">
      <c r="A131" s="7">
        <v>366</v>
      </c>
      <c r="B131" s="8" t="s">
        <v>171</v>
      </c>
      <c r="C131" s="11">
        <v>6</v>
      </c>
      <c r="D131" s="9" t="s">
        <v>12</v>
      </c>
      <c r="E131" s="9" t="s">
        <v>9</v>
      </c>
      <c r="F131" s="9" t="s">
        <v>67</v>
      </c>
      <c r="G131" s="9" t="s">
        <v>68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6.5" customHeight="1" x14ac:dyDescent="0.25">
      <c r="A132" s="7">
        <v>367</v>
      </c>
      <c r="B132" s="8" t="s">
        <v>172</v>
      </c>
      <c r="C132" s="11">
        <v>6</v>
      </c>
      <c r="D132" s="9" t="s">
        <v>12</v>
      </c>
      <c r="E132" s="9" t="s">
        <v>9</v>
      </c>
      <c r="F132" s="9" t="s">
        <v>67</v>
      </c>
      <c r="G132" s="9" t="s">
        <v>68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6.5" customHeight="1" x14ac:dyDescent="0.25">
      <c r="A133" s="7">
        <v>368</v>
      </c>
      <c r="B133" s="8" t="s">
        <v>173</v>
      </c>
      <c r="C133" s="11">
        <v>6</v>
      </c>
      <c r="D133" s="9" t="s">
        <v>12</v>
      </c>
      <c r="E133" s="9" t="s">
        <v>9</v>
      </c>
      <c r="F133" s="9" t="s">
        <v>67</v>
      </c>
      <c r="G133" s="9" t="s">
        <v>68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6.5" customHeight="1" x14ac:dyDescent="0.25">
      <c r="A134" s="7">
        <v>369</v>
      </c>
      <c r="B134" s="8" t="s">
        <v>174</v>
      </c>
      <c r="C134" s="11">
        <v>6</v>
      </c>
      <c r="D134" s="9" t="s">
        <v>12</v>
      </c>
      <c r="E134" s="9" t="s">
        <v>9</v>
      </c>
      <c r="F134" s="9" t="s">
        <v>67</v>
      </c>
      <c r="G134" s="9" t="s">
        <v>68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6.5" customHeight="1" x14ac:dyDescent="0.25">
      <c r="A135" s="7">
        <v>370</v>
      </c>
      <c r="B135" s="8" t="s">
        <v>175</v>
      </c>
      <c r="C135" s="11">
        <v>5</v>
      </c>
      <c r="D135" s="9" t="s">
        <v>12</v>
      </c>
      <c r="E135" s="9" t="s">
        <v>46</v>
      </c>
      <c r="F135" s="9" t="s">
        <v>67</v>
      </c>
      <c r="G135" s="9" t="s">
        <v>82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6.5" customHeight="1" x14ac:dyDescent="0.25">
      <c r="A136" s="7">
        <v>371</v>
      </c>
      <c r="B136" s="8" t="s">
        <v>176</v>
      </c>
      <c r="C136" s="11">
        <v>5</v>
      </c>
      <c r="D136" s="9" t="s">
        <v>12</v>
      </c>
      <c r="E136" s="9" t="s">
        <v>46</v>
      </c>
      <c r="F136" s="9" t="s">
        <v>67</v>
      </c>
      <c r="G136" s="9" t="s">
        <v>82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6.5" customHeight="1" x14ac:dyDescent="0.25">
      <c r="A137" s="7">
        <v>372</v>
      </c>
      <c r="B137" s="8" t="s">
        <v>177</v>
      </c>
      <c r="C137" s="11">
        <v>5</v>
      </c>
      <c r="D137" s="9" t="s">
        <v>12</v>
      </c>
      <c r="E137" s="9" t="s">
        <v>46</v>
      </c>
      <c r="F137" s="9" t="s">
        <v>67</v>
      </c>
      <c r="G137" s="9" t="s">
        <v>82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6.5" customHeight="1" x14ac:dyDescent="0.25">
      <c r="A138" s="7">
        <v>373</v>
      </c>
      <c r="B138" s="8" t="s">
        <v>178</v>
      </c>
      <c r="C138" s="11">
        <v>5</v>
      </c>
      <c r="D138" s="9" t="s">
        <v>12</v>
      </c>
      <c r="E138" s="9" t="s">
        <v>46</v>
      </c>
      <c r="F138" s="9" t="s">
        <v>67</v>
      </c>
      <c r="G138" s="9" t="s">
        <v>82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6.5" customHeight="1" x14ac:dyDescent="0.25">
      <c r="A139" s="7">
        <v>374</v>
      </c>
      <c r="B139" s="8" t="s">
        <v>179</v>
      </c>
      <c r="C139" s="11">
        <v>6</v>
      </c>
      <c r="D139" s="9" t="s">
        <v>12</v>
      </c>
      <c r="E139" s="9" t="s">
        <v>46</v>
      </c>
      <c r="F139" s="9" t="s">
        <v>67</v>
      </c>
      <c r="G139" s="9" t="s">
        <v>82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6.5" customHeight="1" x14ac:dyDescent="0.25">
      <c r="A140" s="7">
        <v>375</v>
      </c>
      <c r="B140" s="8" t="s">
        <v>180</v>
      </c>
      <c r="C140" s="11">
        <v>6</v>
      </c>
      <c r="D140" s="9" t="s">
        <v>12</v>
      </c>
      <c r="E140" s="9" t="s">
        <v>46</v>
      </c>
      <c r="F140" s="9" t="s">
        <v>67</v>
      </c>
      <c r="G140" s="9" t="s">
        <v>82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6.5" customHeight="1" x14ac:dyDescent="0.25">
      <c r="A141" s="7">
        <v>376</v>
      </c>
      <c r="B141" s="8" t="s">
        <v>181</v>
      </c>
      <c r="C141" s="11">
        <v>6</v>
      </c>
      <c r="D141" s="9" t="s">
        <v>12</v>
      </c>
      <c r="E141" s="9" t="s">
        <v>46</v>
      </c>
      <c r="F141" s="9" t="s">
        <v>67</v>
      </c>
      <c r="G141" s="9" t="s">
        <v>82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6.5" customHeight="1" x14ac:dyDescent="0.25">
      <c r="A142" s="7">
        <v>377</v>
      </c>
      <c r="B142" s="8" t="s">
        <v>182</v>
      </c>
      <c r="C142" s="11">
        <v>6</v>
      </c>
      <c r="D142" s="9" t="s">
        <v>12</v>
      </c>
      <c r="E142" s="9" t="s">
        <v>46</v>
      </c>
      <c r="F142" s="9" t="s">
        <v>67</v>
      </c>
      <c r="G142" s="9" t="s">
        <v>82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6.5" customHeight="1" x14ac:dyDescent="0.25">
      <c r="A143" s="7">
        <v>378</v>
      </c>
      <c r="B143" s="8" t="s">
        <v>183</v>
      </c>
      <c r="C143" s="11">
        <v>6</v>
      </c>
      <c r="D143" s="9" t="s">
        <v>12</v>
      </c>
      <c r="E143" s="9" t="s">
        <v>46</v>
      </c>
      <c r="F143" s="9" t="s">
        <v>67</v>
      </c>
      <c r="G143" s="9" t="s">
        <v>82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6.5" customHeight="1" x14ac:dyDescent="0.25">
      <c r="A144" s="7">
        <v>379</v>
      </c>
      <c r="B144" s="8" t="s">
        <v>184</v>
      </c>
      <c r="C144" s="11">
        <v>6</v>
      </c>
      <c r="D144" s="9" t="s">
        <v>12</v>
      </c>
      <c r="E144" s="9" t="s">
        <v>46</v>
      </c>
      <c r="F144" s="9" t="s">
        <v>67</v>
      </c>
      <c r="G144" s="9" t="s">
        <v>82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6.5" customHeight="1" x14ac:dyDescent="0.25">
      <c r="A145" s="7">
        <v>380</v>
      </c>
      <c r="B145" s="8" t="s">
        <v>185</v>
      </c>
      <c r="C145" s="11">
        <v>7</v>
      </c>
      <c r="D145" s="9" t="s">
        <v>12</v>
      </c>
      <c r="E145" s="9" t="s">
        <v>9</v>
      </c>
      <c r="F145" s="9" t="s">
        <v>93</v>
      </c>
      <c r="G145" s="9" t="s">
        <v>94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6.5" customHeight="1" x14ac:dyDescent="0.25">
      <c r="A146" s="7">
        <v>381</v>
      </c>
      <c r="B146" s="8" t="s">
        <v>186</v>
      </c>
      <c r="C146" s="11">
        <v>7</v>
      </c>
      <c r="D146" s="9" t="s">
        <v>12</v>
      </c>
      <c r="E146" s="9" t="s">
        <v>9</v>
      </c>
      <c r="F146" s="9" t="s">
        <v>93</v>
      </c>
      <c r="G146" s="9" t="s">
        <v>94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6.5" customHeight="1" x14ac:dyDescent="0.25">
      <c r="A147" s="7">
        <v>382</v>
      </c>
      <c r="B147" s="8" t="s">
        <v>187</v>
      </c>
      <c r="C147" s="11">
        <v>7</v>
      </c>
      <c r="D147" s="9" t="s">
        <v>12</v>
      </c>
      <c r="E147" s="9" t="s">
        <v>9</v>
      </c>
      <c r="F147" s="9" t="s">
        <v>93</v>
      </c>
      <c r="G147" s="9" t="s">
        <v>94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6.5" customHeight="1" x14ac:dyDescent="0.25">
      <c r="A148" s="7">
        <v>383</v>
      </c>
      <c r="B148" s="8" t="s">
        <v>188</v>
      </c>
      <c r="C148" s="11">
        <v>7</v>
      </c>
      <c r="D148" s="9" t="s">
        <v>12</v>
      </c>
      <c r="E148" s="9" t="s">
        <v>9</v>
      </c>
      <c r="F148" s="9" t="s">
        <v>93</v>
      </c>
      <c r="G148" s="9" t="s">
        <v>94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6.5" customHeight="1" x14ac:dyDescent="0.25">
      <c r="A149" s="7">
        <v>384</v>
      </c>
      <c r="B149" s="8" t="s">
        <v>189</v>
      </c>
      <c r="C149" s="11">
        <v>7</v>
      </c>
      <c r="D149" s="9" t="s">
        <v>12</v>
      </c>
      <c r="E149" s="9" t="s">
        <v>9</v>
      </c>
      <c r="F149" s="9" t="s">
        <v>93</v>
      </c>
      <c r="G149" s="9" t="s">
        <v>94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6.5" customHeight="1" x14ac:dyDescent="0.25">
      <c r="A150" s="7">
        <v>385</v>
      </c>
      <c r="B150" s="8" t="s">
        <v>190</v>
      </c>
      <c r="C150" s="11">
        <v>7</v>
      </c>
      <c r="D150" s="9" t="s">
        <v>12</v>
      </c>
      <c r="E150" s="9" t="s">
        <v>9</v>
      </c>
      <c r="F150" s="9" t="s">
        <v>93</v>
      </c>
      <c r="G150" s="9" t="s">
        <v>94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6.5" customHeight="1" x14ac:dyDescent="0.25">
      <c r="A151" s="7">
        <v>386</v>
      </c>
      <c r="B151" s="8" t="s">
        <v>191</v>
      </c>
      <c r="C151" s="11">
        <v>8</v>
      </c>
      <c r="D151" s="9" t="s">
        <v>12</v>
      </c>
      <c r="E151" s="9" t="s">
        <v>9</v>
      </c>
      <c r="F151" s="9" t="s">
        <v>93</v>
      </c>
      <c r="G151" s="9" t="s">
        <v>94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6.5" customHeight="1" x14ac:dyDescent="0.25">
      <c r="A152" s="7">
        <v>387</v>
      </c>
      <c r="B152" s="8" t="s">
        <v>192</v>
      </c>
      <c r="C152" s="11">
        <v>8</v>
      </c>
      <c r="D152" s="9" t="s">
        <v>12</v>
      </c>
      <c r="E152" s="9" t="s">
        <v>9</v>
      </c>
      <c r="F152" s="9" t="s">
        <v>93</v>
      </c>
      <c r="G152" s="9" t="s">
        <v>94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6.5" customHeight="1" x14ac:dyDescent="0.25">
      <c r="A153" s="7">
        <v>388</v>
      </c>
      <c r="B153" s="8" t="s">
        <v>193</v>
      </c>
      <c r="C153" s="11">
        <v>8</v>
      </c>
      <c r="D153" s="9" t="s">
        <v>12</v>
      </c>
      <c r="E153" s="9" t="s">
        <v>9</v>
      </c>
      <c r="F153" s="9" t="s">
        <v>93</v>
      </c>
      <c r="G153" s="9" t="s">
        <v>94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6.5" customHeight="1" x14ac:dyDescent="0.25">
      <c r="A154" s="7">
        <v>389</v>
      </c>
      <c r="B154" s="8" t="s">
        <v>194</v>
      </c>
      <c r="C154" s="11">
        <v>8</v>
      </c>
      <c r="D154" s="9" t="s">
        <v>12</v>
      </c>
      <c r="E154" s="9" t="s">
        <v>9</v>
      </c>
      <c r="F154" s="9" t="s">
        <v>93</v>
      </c>
      <c r="G154" s="9" t="s">
        <v>94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6.5" customHeight="1" x14ac:dyDescent="0.25">
      <c r="A155" s="7">
        <v>390</v>
      </c>
      <c r="B155" s="8" t="s">
        <v>195</v>
      </c>
      <c r="C155" s="11">
        <v>7</v>
      </c>
      <c r="D155" s="9" t="s">
        <v>12</v>
      </c>
      <c r="E155" s="9" t="s">
        <v>46</v>
      </c>
      <c r="F155" s="9" t="s">
        <v>93</v>
      </c>
      <c r="G155" s="9" t="s">
        <v>107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6.5" customHeight="1" x14ac:dyDescent="0.25">
      <c r="A156" s="7">
        <v>391</v>
      </c>
      <c r="B156" s="8" t="s">
        <v>196</v>
      </c>
      <c r="C156" s="11">
        <v>7</v>
      </c>
      <c r="D156" s="9" t="s">
        <v>12</v>
      </c>
      <c r="E156" s="9" t="s">
        <v>46</v>
      </c>
      <c r="F156" s="9" t="s">
        <v>93</v>
      </c>
      <c r="G156" s="9" t="s">
        <v>107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6.5" customHeight="1" x14ac:dyDescent="0.25">
      <c r="A157" s="7">
        <v>392</v>
      </c>
      <c r="B157" s="8" t="s">
        <v>197</v>
      </c>
      <c r="C157" s="11">
        <v>7</v>
      </c>
      <c r="D157" s="9" t="s">
        <v>12</v>
      </c>
      <c r="E157" s="9" t="s">
        <v>46</v>
      </c>
      <c r="F157" s="9" t="s">
        <v>93</v>
      </c>
      <c r="G157" s="9" t="s">
        <v>107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6.5" customHeight="1" x14ac:dyDescent="0.25">
      <c r="A158" s="7">
        <v>393</v>
      </c>
      <c r="B158" s="8" t="s">
        <v>198</v>
      </c>
      <c r="C158" s="11">
        <v>7</v>
      </c>
      <c r="D158" s="9" t="s">
        <v>12</v>
      </c>
      <c r="E158" s="9" t="s">
        <v>46</v>
      </c>
      <c r="F158" s="9" t="s">
        <v>93</v>
      </c>
      <c r="G158" s="9" t="s">
        <v>107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6.5" customHeight="1" x14ac:dyDescent="0.25">
      <c r="A159" s="7">
        <v>394</v>
      </c>
      <c r="B159" s="8" t="s">
        <v>199</v>
      </c>
      <c r="C159" s="11">
        <v>7</v>
      </c>
      <c r="D159" s="9" t="s">
        <v>12</v>
      </c>
      <c r="E159" s="9" t="s">
        <v>46</v>
      </c>
      <c r="F159" s="9" t="s">
        <v>93</v>
      </c>
      <c r="G159" s="9" t="s">
        <v>107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6.5" customHeight="1" x14ac:dyDescent="0.25">
      <c r="A160" s="7">
        <v>395</v>
      </c>
      <c r="B160" s="8" t="s">
        <v>200</v>
      </c>
      <c r="C160" s="11">
        <v>7</v>
      </c>
      <c r="D160" s="9" t="s">
        <v>12</v>
      </c>
      <c r="E160" s="9" t="s">
        <v>46</v>
      </c>
      <c r="F160" s="9" t="s">
        <v>93</v>
      </c>
      <c r="G160" s="9" t="s">
        <v>107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6.5" customHeight="1" x14ac:dyDescent="0.25">
      <c r="A161" s="7">
        <v>396</v>
      </c>
      <c r="B161" s="8" t="s">
        <v>201</v>
      </c>
      <c r="C161" s="11">
        <v>7</v>
      </c>
      <c r="D161" s="9" t="s">
        <v>12</v>
      </c>
      <c r="E161" s="9" t="s">
        <v>46</v>
      </c>
      <c r="F161" s="9" t="s">
        <v>93</v>
      </c>
      <c r="G161" s="9" t="s">
        <v>107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6.5" customHeight="1" x14ac:dyDescent="0.25">
      <c r="A162" s="7">
        <v>397</v>
      </c>
      <c r="B162" s="8" t="s">
        <v>202</v>
      </c>
      <c r="C162" s="11">
        <v>7</v>
      </c>
      <c r="D162" s="9" t="s">
        <v>12</v>
      </c>
      <c r="E162" s="9" t="s">
        <v>46</v>
      </c>
      <c r="F162" s="9" t="s">
        <v>93</v>
      </c>
      <c r="G162" s="9" t="s">
        <v>107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6.5" customHeight="1" x14ac:dyDescent="0.25">
      <c r="A163" s="7">
        <v>398</v>
      </c>
      <c r="B163" s="8" t="s">
        <v>203</v>
      </c>
      <c r="C163" s="11">
        <v>7</v>
      </c>
      <c r="D163" s="9" t="s">
        <v>12</v>
      </c>
      <c r="E163" s="9" t="s">
        <v>46</v>
      </c>
      <c r="F163" s="9" t="s">
        <v>93</v>
      </c>
      <c r="G163" s="9" t="s">
        <v>107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6.5" customHeight="1" x14ac:dyDescent="0.25">
      <c r="A164" s="7">
        <v>399</v>
      </c>
      <c r="B164" s="8" t="s">
        <v>204</v>
      </c>
      <c r="C164" s="11">
        <v>7</v>
      </c>
      <c r="D164" s="9" t="s">
        <v>12</v>
      </c>
      <c r="E164" s="9" t="s">
        <v>46</v>
      </c>
      <c r="F164" s="9" t="s">
        <v>93</v>
      </c>
      <c r="G164" s="9" t="s">
        <v>107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6.5" customHeight="1" x14ac:dyDescent="0.25">
      <c r="A165" s="7">
        <v>400</v>
      </c>
      <c r="B165" s="8" t="s">
        <v>205</v>
      </c>
      <c r="C165" s="11">
        <v>8</v>
      </c>
      <c r="D165" s="9" t="s">
        <v>12</v>
      </c>
      <c r="E165" s="9" t="s">
        <v>46</v>
      </c>
      <c r="F165" s="9" t="s">
        <v>93</v>
      </c>
      <c r="G165" s="9" t="s">
        <v>107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6.5" customHeight="1" x14ac:dyDescent="0.25">
      <c r="A166" s="7">
        <v>401</v>
      </c>
      <c r="B166" s="8" t="s">
        <v>206</v>
      </c>
      <c r="C166" s="11">
        <v>8</v>
      </c>
      <c r="D166" s="9" t="s">
        <v>12</v>
      </c>
      <c r="E166" s="9" t="s">
        <v>46</v>
      </c>
      <c r="F166" s="9" t="s">
        <v>93</v>
      </c>
      <c r="G166" s="9" t="s">
        <v>107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6.5" customHeight="1" x14ac:dyDescent="0.25">
      <c r="A167" s="7">
        <v>402</v>
      </c>
      <c r="B167" s="8" t="s">
        <v>207</v>
      </c>
      <c r="C167" s="11">
        <v>8</v>
      </c>
      <c r="D167" s="9" t="s">
        <v>12</v>
      </c>
      <c r="E167" s="9" t="s">
        <v>46</v>
      </c>
      <c r="F167" s="9" t="s">
        <v>93</v>
      </c>
      <c r="G167" s="9" t="s">
        <v>107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6.5" customHeight="1" x14ac:dyDescent="0.25">
      <c r="A168" s="7">
        <v>403</v>
      </c>
      <c r="B168" s="8" t="s">
        <v>208</v>
      </c>
      <c r="C168" s="11">
        <v>8</v>
      </c>
      <c r="D168" s="9" t="s">
        <v>12</v>
      </c>
      <c r="E168" s="9" t="s">
        <v>46</v>
      </c>
      <c r="F168" s="9" t="s">
        <v>93</v>
      </c>
      <c r="G168" s="9" t="s">
        <v>107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6.5" customHeight="1" x14ac:dyDescent="0.25">
      <c r="A169" s="7">
        <v>404</v>
      </c>
      <c r="B169" s="8" t="s">
        <v>209</v>
      </c>
      <c r="C169" s="11">
        <v>8</v>
      </c>
      <c r="D169" s="9" t="s">
        <v>12</v>
      </c>
      <c r="E169" s="9" t="s">
        <v>46</v>
      </c>
      <c r="F169" s="9" t="s">
        <v>93</v>
      </c>
      <c r="G169" s="9" t="s">
        <v>107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6.5" customHeight="1" x14ac:dyDescent="0.25">
      <c r="A170" s="7">
        <v>405</v>
      </c>
      <c r="B170" s="8" t="s">
        <v>210</v>
      </c>
      <c r="C170" s="11">
        <v>8</v>
      </c>
      <c r="D170" s="9" t="s">
        <v>12</v>
      </c>
      <c r="E170" s="9" t="s">
        <v>46</v>
      </c>
      <c r="F170" s="9" t="s">
        <v>93</v>
      </c>
      <c r="G170" s="9" t="s">
        <v>107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6.5" customHeight="1" x14ac:dyDescent="0.25">
      <c r="A171" s="7">
        <v>406</v>
      </c>
      <c r="B171" s="8" t="s">
        <v>211</v>
      </c>
      <c r="C171" s="11">
        <v>8</v>
      </c>
      <c r="D171" s="9" t="s">
        <v>12</v>
      </c>
      <c r="E171" s="9" t="s">
        <v>46</v>
      </c>
      <c r="F171" s="9" t="s">
        <v>93</v>
      </c>
      <c r="G171" s="9" t="s">
        <v>107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6.5" customHeight="1" x14ac:dyDescent="0.25">
      <c r="A172" s="7">
        <v>407</v>
      </c>
      <c r="B172" s="8" t="s">
        <v>759</v>
      </c>
      <c r="C172" s="11">
        <v>6</v>
      </c>
      <c r="D172" s="9" t="s">
        <v>12</v>
      </c>
      <c r="E172" s="9" t="s">
        <v>9</v>
      </c>
      <c r="F172" s="9" t="s">
        <v>10</v>
      </c>
      <c r="G172" s="9" t="s">
        <v>11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6.5" customHeight="1" x14ac:dyDescent="0.25">
      <c r="A173" s="7">
        <v>408</v>
      </c>
      <c r="B173" s="8" t="s">
        <v>760</v>
      </c>
      <c r="C173" s="11">
        <v>1</v>
      </c>
      <c r="D173" s="9" t="s">
        <v>12</v>
      </c>
      <c r="E173" s="9" t="s">
        <v>46</v>
      </c>
      <c r="F173" s="9" t="s">
        <v>10</v>
      </c>
      <c r="G173" s="9" t="s">
        <v>47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6.5" customHeight="1" x14ac:dyDescent="0.25">
      <c r="A174" s="7">
        <v>409</v>
      </c>
      <c r="B174" s="8" t="s">
        <v>761</v>
      </c>
      <c r="C174" s="11">
        <v>4</v>
      </c>
      <c r="D174" s="9" t="s">
        <v>12</v>
      </c>
      <c r="E174" s="9" t="s">
        <v>9</v>
      </c>
      <c r="F174" s="9" t="s">
        <v>10</v>
      </c>
      <c r="G174" s="9" t="s">
        <v>11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6.5" customHeight="1" x14ac:dyDescent="0.25">
      <c r="A175" s="7">
        <v>410</v>
      </c>
      <c r="B175" s="8" t="s">
        <v>762</v>
      </c>
      <c r="C175" s="11">
        <v>0</v>
      </c>
      <c r="D175" s="9" t="s">
        <v>12</v>
      </c>
      <c r="E175" s="9" t="s">
        <v>9</v>
      </c>
      <c r="F175" s="9" t="s">
        <v>10</v>
      </c>
      <c r="G175" s="9" t="s">
        <v>11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6.5" customHeight="1" x14ac:dyDescent="0.25">
      <c r="A176" s="7">
        <v>425</v>
      </c>
      <c r="B176" s="8" t="s">
        <v>212</v>
      </c>
      <c r="C176" s="9">
        <v>1</v>
      </c>
      <c r="D176" s="9" t="s">
        <v>16</v>
      </c>
      <c r="E176" s="9" t="s">
        <v>9</v>
      </c>
      <c r="F176" s="9" t="s">
        <v>10</v>
      </c>
      <c r="G176" s="9" t="s">
        <v>11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6.5" customHeight="1" x14ac:dyDescent="0.25">
      <c r="A177" s="7">
        <v>426</v>
      </c>
      <c r="B177" s="8" t="s">
        <v>213</v>
      </c>
      <c r="C177" s="9">
        <v>1</v>
      </c>
      <c r="D177" s="9" t="s">
        <v>16</v>
      </c>
      <c r="E177" s="9" t="s">
        <v>9</v>
      </c>
      <c r="F177" s="9" t="s">
        <v>10</v>
      </c>
      <c r="G177" s="9" t="s">
        <v>11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6.5" customHeight="1" x14ac:dyDescent="0.25">
      <c r="A178" s="7">
        <v>427</v>
      </c>
      <c r="B178" s="8" t="s">
        <v>214</v>
      </c>
      <c r="C178" s="9">
        <v>1</v>
      </c>
      <c r="D178" s="9" t="s">
        <v>16</v>
      </c>
      <c r="E178" s="9" t="s">
        <v>9</v>
      </c>
      <c r="F178" s="9" t="s">
        <v>10</v>
      </c>
      <c r="G178" s="9" t="s">
        <v>11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6.5" customHeight="1" x14ac:dyDescent="0.25">
      <c r="A179" s="7">
        <v>428</v>
      </c>
      <c r="B179" s="8" t="s">
        <v>215</v>
      </c>
      <c r="C179" s="9">
        <v>2</v>
      </c>
      <c r="D179" s="9" t="s">
        <v>16</v>
      </c>
      <c r="E179" s="9" t="s">
        <v>9</v>
      </c>
      <c r="F179" s="9" t="s">
        <v>10</v>
      </c>
      <c r="G179" s="9" t="s">
        <v>11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6.5" customHeight="1" x14ac:dyDescent="0.25">
      <c r="A180" s="7">
        <v>429</v>
      </c>
      <c r="B180" s="8" t="s">
        <v>216</v>
      </c>
      <c r="C180" s="9">
        <v>3</v>
      </c>
      <c r="D180" s="9" t="s">
        <v>16</v>
      </c>
      <c r="E180" s="9" t="s">
        <v>9</v>
      </c>
      <c r="F180" s="9" t="s">
        <v>10</v>
      </c>
      <c r="G180" s="9" t="s">
        <v>11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6.5" customHeight="1" x14ac:dyDescent="0.25">
      <c r="A181" s="7">
        <v>430</v>
      </c>
      <c r="B181" s="8" t="s">
        <v>217</v>
      </c>
      <c r="C181" s="9">
        <v>3</v>
      </c>
      <c r="D181" s="9" t="s">
        <v>16</v>
      </c>
      <c r="E181" s="9" t="s">
        <v>9</v>
      </c>
      <c r="F181" s="9" t="s">
        <v>10</v>
      </c>
      <c r="G181" s="9" t="s">
        <v>11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6.5" customHeight="1" x14ac:dyDescent="0.25">
      <c r="A182" s="7">
        <v>431</v>
      </c>
      <c r="B182" s="8" t="s">
        <v>218</v>
      </c>
      <c r="C182" s="9">
        <v>3</v>
      </c>
      <c r="D182" s="9" t="s">
        <v>16</v>
      </c>
      <c r="E182" s="9" t="s">
        <v>9</v>
      </c>
      <c r="F182" s="9" t="s">
        <v>10</v>
      </c>
      <c r="G182" s="9" t="s">
        <v>11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6.5" customHeight="1" x14ac:dyDescent="0.25">
      <c r="A183" s="7">
        <v>432</v>
      </c>
      <c r="B183" s="8" t="s">
        <v>219</v>
      </c>
      <c r="C183" s="9">
        <v>3</v>
      </c>
      <c r="D183" s="9" t="s">
        <v>16</v>
      </c>
      <c r="E183" s="9" t="s">
        <v>9</v>
      </c>
      <c r="F183" s="9" t="s">
        <v>10</v>
      </c>
      <c r="G183" s="9" t="s">
        <v>11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6.5" customHeight="1" x14ac:dyDescent="0.25">
      <c r="A184" s="7">
        <v>433</v>
      </c>
      <c r="B184" s="8" t="s">
        <v>220</v>
      </c>
      <c r="C184" s="9">
        <v>4</v>
      </c>
      <c r="D184" s="9" t="s">
        <v>16</v>
      </c>
      <c r="E184" s="9" t="s">
        <v>9</v>
      </c>
      <c r="F184" s="9" t="s">
        <v>10</v>
      </c>
      <c r="G184" s="9" t="s">
        <v>11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6.5" customHeight="1" x14ac:dyDescent="0.25">
      <c r="A185" s="7">
        <v>434</v>
      </c>
      <c r="B185" s="8" t="s">
        <v>221</v>
      </c>
      <c r="C185" s="9">
        <v>4</v>
      </c>
      <c r="D185" s="9" t="s">
        <v>16</v>
      </c>
      <c r="E185" s="9" t="s">
        <v>9</v>
      </c>
      <c r="F185" s="9" t="s">
        <v>10</v>
      </c>
      <c r="G185" s="9" t="s">
        <v>11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6.5" customHeight="1" x14ac:dyDescent="0.25">
      <c r="A186" s="7">
        <v>435</v>
      </c>
      <c r="B186" s="8" t="s">
        <v>222</v>
      </c>
      <c r="C186" s="9">
        <v>4</v>
      </c>
      <c r="D186" s="9" t="s">
        <v>16</v>
      </c>
      <c r="E186" s="9" t="s">
        <v>9</v>
      </c>
      <c r="F186" s="9" t="s">
        <v>10</v>
      </c>
      <c r="G186" s="9" t="s">
        <v>11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6.5" customHeight="1" x14ac:dyDescent="0.25">
      <c r="A187" s="7">
        <v>436</v>
      </c>
      <c r="B187" s="8" t="s">
        <v>223</v>
      </c>
      <c r="C187" s="9">
        <v>1</v>
      </c>
      <c r="D187" s="9" t="s">
        <v>16</v>
      </c>
      <c r="E187" s="9" t="s">
        <v>46</v>
      </c>
      <c r="F187" s="9" t="s">
        <v>10</v>
      </c>
      <c r="G187" s="9" t="s">
        <v>47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6.5" customHeight="1" x14ac:dyDescent="0.25">
      <c r="A188" s="7">
        <v>437</v>
      </c>
      <c r="B188" s="8" t="s">
        <v>224</v>
      </c>
      <c r="C188" s="9">
        <v>1</v>
      </c>
      <c r="D188" s="9" t="s">
        <v>16</v>
      </c>
      <c r="E188" s="9" t="s">
        <v>46</v>
      </c>
      <c r="F188" s="9" t="s">
        <v>10</v>
      </c>
      <c r="G188" s="9" t="s">
        <v>47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6.5" customHeight="1" x14ac:dyDescent="0.25">
      <c r="A189" s="7">
        <v>438</v>
      </c>
      <c r="B189" s="8" t="s">
        <v>225</v>
      </c>
      <c r="C189" s="9">
        <v>1</v>
      </c>
      <c r="D189" s="9" t="s">
        <v>16</v>
      </c>
      <c r="E189" s="9" t="s">
        <v>46</v>
      </c>
      <c r="F189" s="9" t="s">
        <v>10</v>
      </c>
      <c r="G189" s="9" t="s">
        <v>47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6.5" customHeight="1" x14ac:dyDescent="0.25">
      <c r="A190" s="7">
        <v>439</v>
      </c>
      <c r="B190" s="8" t="s">
        <v>226</v>
      </c>
      <c r="C190" s="9">
        <v>1</v>
      </c>
      <c r="D190" s="9" t="s">
        <v>16</v>
      </c>
      <c r="E190" s="9" t="s">
        <v>46</v>
      </c>
      <c r="F190" s="9" t="s">
        <v>10</v>
      </c>
      <c r="G190" s="9" t="s">
        <v>47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6.5" customHeight="1" x14ac:dyDescent="0.25">
      <c r="A191" s="7">
        <v>440</v>
      </c>
      <c r="B191" s="8" t="s">
        <v>227</v>
      </c>
      <c r="C191" s="9">
        <v>2</v>
      </c>
      <c r="D191" s="9" t="s">
        <v>16</v>
      </c>
      <c r="E191" s="9" t="s">
        <v>46</v>
      </c>
      <c r="F191" s="8" t="s">
        <v>10</v>
      </c>
      <c r="G191" s="9" t="s">
        <v>47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6.5" customHeight="1" x14ac:dyDescent="0.25">
      <c r="A192" s="7">
        <v>441</v>
      </c>
      <c r="B192" s="8" t="s">
        <v>228</v>
      </c>
      <c r="C192" s="9">
        <v>3</v>
      </c>
      <c r="D192" s="9" t="s">
        <v>16</v>
      </c>
      <c r="E192" s="9" t="s">
        <v>46</v>
      </c>
      <c r="F192" s="9" t="s">
        <v>10</v>
      </c>
      <c r="G192" s="9" t="s">
        <v>47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6.5" customHeight="1" x14ac:dyDescent="0.25">
      <c r="A193" s="7">
        <v>442</v>
      </c>
      <c r="B193" s="8" t="s">
        <v>229</v>
      </c>
      <c r="C193" s="9">
        <v>3</v>
      </c>
      <c r="D193" s="9" t="s">
        <v>16</v>
      </c>
      <c r="E193" s="9" t="s">
        <v>46</v>
      </c>
      <c r="F193" s="9" t="s">
        <v>10</v>
      </c>
      <c r="G193" s="9" t="s">
        <v>47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6.5" customHeight="1" x14ac:dyDescent="0.25">
      <c r="A194" s="7">
        <v>443</v>
      </c>
      <c r="B194" s="8" t="s">
        <v>230</v>
      </c>
      <c r="C194" s="9">
        <v>3</v>
      </c>
      <c r="D194" s="9" t="s">
        <v>16</v>
      </c>
      <c r="E194" s="9" t="s">
        <v>46</v>
      </c>
      <c r="F194" s="9" t="s">
        <v>10</v>
      </c>
      <c r="G194" s="9" t="s">
        <v>47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6.5" customHeight="1" x14ac:dyDescent="0.25">
      <c r="A195" s="7">
        <v>444</v>
      </c>
      <c r="B195" s="8" t="s">
        <v>231</v>
      </c>
      <c r="C195" s="9">
        <v>3</v>
      </c>
      <c r="D195" s="9" t="s">
        <v>16</v>
      </c>
      <c r="E195" s="9" t="s">
        <v>46</v>
      </c>
      <c r="F195" s="9" t="s">
        <v>10</v>
      </c>
      <c r="G195" s="9" t="s">
        <v>47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6.5" customHeight="1" x14ac:dyDescent="0.25">
      <c r="A196" s="7">
        <v>445</v>
      </c>
      <c r="B196" s="8" t="s">
        <v>232</v>
      </c>
      <c r="C196" s="9">
        <v>3</v>
      </c>
      <c r="D196" s="9" t="s">
        <v>16</v>
      </c>
      <c r="E196" s="9" t="s">
        <v>46</v>
      </c>
      <c r="F196" s="9" t="s">
        <v>10</v>
      </c>
      <c r="G196" s="9" t="s">
        <v>47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6.5" customHeight="1" x14ac:dyDescent="0.25">
      <c r="A197" s="7">
        <v>446</v>
      </c>
      <c r="B197" s="8" t="s">
        <v>233</v>
      </c>
      <c r="C197" s="9">
        <v>4</v>
      </c>
      <c r="D197" s="9" t="s">
        <v>16</v>
      </c>
      <c r="E197" s="9" t="s">
        <v>46</v>
      </c>
      <c r="F197" s="9" t="s">
        <v>10</v>
      </c>
      <c r="G197" s="9" t="s">
        <v>47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6.5" customHeight="1" x14ac:dyDescent="0.25">
      <c r="A198" s="7">
        <v>447</v>
      </c>
      <c r="B198" s="8" t="s">
        <v>234</v>
      </c>
      <c r="C198" s="9">
        <v>4</v>
      </c>
      <c r="D198" s="9" t="s">
        <v>16</v>
      </c>
      <c r="E198" s="9" t="s">
        <v>46</v>
      </c>
      <c r="F198" s="9" t="s">
        <v>10</v>
      </c>
      <c r="G198" s="9" t="s">
        <v>47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6.5" customHeight="1" x14ac:dyDescent="0.25">
      <c r="A199" s="7">
        <v>448</v>
      </c>
      <c r="B199" s="8" t="s">
        <v>235</v>
      </c>
      <c r="C199" s="9">
        <v>4</v>
      </c>
      <c r="D199" s="9" t="s">
        <v>16</v>
      </c>
      <c r="E199" s="9" t="s">
        <v>46</v>
      </c>
      <c r="F199" s="9" t="s">
        <v>10</v>
      </c>
      <c r="G199" s="9" t="s">
        <v>47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6.5" customHeight="1" x14ac:dyDescent="0.25">
      <c r="A200" s="7">
        <v>449</v>
      </c>
      <c r="B200" s="8" t="s">
        <v>236</v>
      </c>
      <c r="C200" s="9">
        <v>4</v>
      </c>
      <c r="D200" s="9" t="s">
        <v>16</v>
      </c>
      <c r="E200" s="9" t="s">
        <v>46</v>
      </c>
      <c r="F200" s="9" t="s">
        <v>10</v>
      </c>
      <c r="G200" s="9" t="s">
        <v>47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6.5" customHeight="1" x14ac:dyDescent="0.25">
      <c r="A201" s="7">
        <v>450</v>
      </c>
      <c r="B201" s="8" t="s">
        <v>237</v>
      </c>
      <c r="C201" s="9">
        <v>4</v>
      </c>
      <c r="D201" s="9" t="s">
        <v>16</v>
      </c>
      <c r="E201" s="9" t="s">
        <v>46</v>
      </c>
      <c r="F201" s="9" t="s">
        <v>10</v>
      </c>
      <c r="G201" s="9" t="s">
        <v>47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6.5" customHeight="1" x14ac:dyDescent="0.25">
      <c r="A202" s="7">
        <v>451</v>
      </c>
      <c r="B202" s="8" t="s">
        <v>238</v>
      </c>
      <c r="C202" s="9">
        <v>4</v>
      </c>
      <c r="D202" s="9" t="s">
        <v>16</v>
      </c>
      <c r="E202" s="9" t="s">
        <v>46</v>
      </c>
      <c r="F202" s="9" t="s">
        <v>10</v>
      </c>
      <c r="G202" s="9" t="s">
        <v>47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6.5" customHeight="1" x14ac:dyDescent="0.25">
      <c r="A203" s="7">
        <v>452</v>
      </c>
      <c r="B203" s="8" t="s">
        <v>239</v>
      </c>
      <c r="C203" s="9">
        <v>5</v>
      </c>
      <c r="D203" s="9" t="s">
        <v>16</v>
      </c>
      <c r="E203" s="9" t="s">
        <v>9</v>
      </c>
      <c r="F203" s="9" t="s">
        <v>67</v>
      </c>
      <c r="G203" s="9" t="s">
        <v>68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6.5" customHeight="1" x14ac:dyDescent="0.25">
      <c r="A204" s="7">
        <v>453</v>
      </c>
      <c r="B204" s="8" t="s">
        <v>240</v>
      </c>
      <c r="C204" s="9">
        <v>5</v>
      </c>
      <c r="D204" s="9" t="s">
        <v>16</v>
      </c>
      <c r="E204" s="9" t="s">
        <v>9</v>
      </c>
      <c r="F204" s="9" t="s">
        <v>67</v>
      </c>
      <c r="G204" s="9" t="s">
        <v>68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6.5" customHeight="1" x14ac:dyDescent="0.25">
      <c r="A205" s="7">
        <v>454</v>
      </c>
      <c r="B205" s="8" t="s">
        <v>241</v>
      </c>
      <c r="C205" s="9">
        <v>5</v>
      </c>
      <c r="D205" s="9" t="s">
        <v>16</v>
      </c>
      <c r="E205" s="9" t="s">
        <v>9</v>
      </c>
      <c r="F205" s="9" t="s">
        <v>67</v>
      </c>
      <c r="G205" s="9" t="s">
        <v>68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6.5" customHeight="1" x14ac:dyDescent="0.25">
      <c r="A206" s="7">
        <v>455</v>
      </c>
      <c r="B206" s="8" t="s">
        <v>242</v>
      </c>
      <c r="C206" s="9">
        <v>6</v>
      </c>
      <c r="D206" s="9" t="s">
        <v>16</v>
      </c>
      <c r="E206" s="9" t="s">
        <v>9</v>
      </c>
      <c r="F206" s="9" t="s">
        <v>67</v>
      </c>
      <c r="G206" s="9" t="s">
        <v>68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6.5" customHeight="1" x14ac:dyDescent="0.25">
      <c r="A207" s="7">
        <v>456</v>
      </c>
      <c r="B207" s="8" t="s">
        <v>243</v>
      </c>
      <c r="C207" s="9">
        <v>5</v>
      </c>
      <c r="D207" s="9" t="s">
        <v>16</v>
      </c>
      <c r="E207" s="9" t="s">
        <v>46</v>
      </c>
      <c r="F207" s="9" t="s">
        <v>67</v>
      </c>
      <c r="G207" s="9" t="s">
        <v>82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6.5" customHeight="1" x14ac:dyDescent="0.25">
      <c r="A208" s="7">
        <v>457</v>
      </c>
      <c r="B208" s="8" t="s">
        <v>244</v>
      </c>
      <c r="C208" s="9">
        <v>5</v>
      </c>
      <c r="D208" s="9" t="s">
        <v>16</v>
      </c>
      <c r="E208" s="9" t="s">
        <v>46</v>
      </c>
      <c r="F208" s="9" t="s">
        <v>67</v>
      </c>
      <c r="G208" s="9" t="s">
        <v>82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6.5" customHeight="1" x14ac:dyDescent="0.25">
      <c r="A209" s="7">
        <v>458</v>
      </c>
      <c r="B209" s="8" t="s">
        <v>245</v>
      </c>
      <c r="C209" s="9">
        <v>5</v>
      </c>
      <c r="D209" s="9" t="s">
        <v>16</v>
      </c>
      <c r="E209" s="9" t="s">
        <v>46</v>
      </c>
      <c r="F209" s="9" t="s">
        <v>67</v>
      </c>
      <c r="G209" s="9" t="s">
        <v>82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6.5" customHeight="1" x14ac:dyDescent="0.25">
      <c r="A210" s="7">
        <v>459</v>
      </c>
      <c r="B210" s="8" t="s">
        <v>246</v>
      </c>
      <c r="C210" s="9">
        <v>5</v>
      </c>
      <c r="D210" s="9" t="s">
        <v>16</v>
      </c>
      <c r="E210" s="9" t="s">
        <v>46</v>
      </c>
      <c r="F210" s="9" t="s">
        <v>67</v>
      </c>
      <c r="G210" s="9" t="s">
        <v>82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6.5" customHeight="1" x14ac:dyDescent="0.25">
      <c r="A211" s="7">
        <v>460</v>
      </c>
      <c r="B211" s="8" t="s">
        <v>247</v>
      </c>
      <c r="C211" s="9">
        <v>5</v>
      </c>
      <c r="D211" s="9" t="s">
        <v>16</v>
      </c>
      <c r="E211" s="9" t="s">
        <v>46</v>
      </c>
      <c r="F211" s="9" t="s">
        <v>67</v>
      </c>
      <c r="G211" s="9" t="s">
        <v>82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6.5" customHeight="1" x14ac:dyDescent="0.25">
      <c r="A212" s="7">
        <v>461</v>
      </c>
      <c r="B212" s="8" t="s">
        <v>248</v>
      </c>
      <c r="C212" s="9">
        <v>5</v>
      </c>
      <c r="D212" s="9" t="s">
        <v>16</v>
      </c>
      <c r="E212" s="9" t="s">
        <v>46</v>
      </c>
      <c r="F212" s="9" t="s">
        <v>67</v>
      </c>
      <c r="G212" s="9" t="s">
        <v>82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6.5" customHeight="1" x14ac:dyDescent="0.25">
      <c r="A213" s="7">
        <v>462</v>
      </c>
      <c r="B213" s="8" t="s">
        <v>249</v>
      </c>
      <c r="C213" s="9">
        <v>5</v>
      </c>
      <c r="D213" s="9" t="s">
        <v>16</v>
      </c>
      <c r="E213" s="9" t="s">
        <v>46</v>
      </c>
      <c r="F213" s="9" t="s">
        <v>67</v>
      </c>
      <c r="G213" s="9" t="s">
        <v>82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6.5" customHeight="1" x14ac:dyDescent="0.25">
      <c r="A214" s="7">
        <v>463</v>
      </c>
      <c r="B214" s="8" t="s">
        <v>250</v>
      </c>
      <c r="C214" s="9">
        <v>5</v>
      </c>
      <c r="D214" s="9" t="s">
        <v>16</v>
      </c>
      <c r="E214" s="9" t="s">
        <v>46</v>
      </c>
      <c r="F214" s="9" t="s">
        <v>67</v>
      </c>
      <c r="G214" s="9" t="s">
        <v>82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6.5" customHeight="1" x14ac:dyDescent="0.25">
      <c r="A215" s="7">
        <v>464</v>
      </c>
      <c r="B215" s="8" t="s">
        <v>251</v>
      </c>
      <c r="C215" s="9">
        <v>5</v>
      </c>
      <c r="D215" s="9" t="s">
        <v>16</v>
      </c>
      <c r="E215" s="9" t="s">
        <v>46</v>
      </c>
      <c r="F215" s="9" t="s">
        <v>67</v>
      </c>
      <c r="G215" s="9" t="s">
        <v>82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6.5" customHeight="1" x14ac:dyDescent="0.25">
      <c r="A216" s="7">
        <v>465</v>
      </c>
      <c r="B216" s="8" t="s">
        <v>252</v>
      </c>
      <c r="C216" s="9">
        <v>6</v>
      </c>
      <c r="D216" s="9" t="s">
        <v>16</v>
      </c>
      <c r="E216" s="9" t="s">
        <v>46</v>
      </c>
      <c r="F216" s="9" t="s">
        <v>67</v>
      </c>
      <c r="G216" s="9" t="s">
        <v>82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6.5" customHeight="1" x14ac:dyDescent="0.25">
      <c r="A217" s="7">
        <v>466</v>
      </c>
      <c r="B217" s="8" t="s">
        <v>253</v>
      </c>
      <c r="C217" s="9">
        <v>6</v>
      </c>
      <c r="D217" s="9" t="s">
        <v>16</v>
      </c>
      <c r="E217" s="9" t="s">
        <v>46</v>
      </c>
      <c r="F217" s="9" t="s">
        <v>67</v>
      </c>
      <c r="G217" s="9" t="s">
        <v>82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6.5" customHeight="1" x14ac:dyDescent="0.25">
      <c r="A218" s="7">
        <v>467</v>
      </c>
      <c r="B218" s="8" t="s">
        <v>254</v>
      </c>
      <c r="C218" s="9">
        <v>6</v>
      </c>
      <c r="D218" s="9" t="s">
        <v>16</v>
      </c>
      <c r="E218" s="9" t="s">
        <v>46</v>
      </c>
      <c r="F218" s="9" t="s">
        <v>67</v>
      </c>
      <c r="G218" s="9" t="s">
        <v>82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6.5" customHeight="1" x14ac:dyDescent="0.25">
      <c r="A219" s="7">
        <v>468</v>
      </c>
      <c r="B219" s="8" t="s">
        <v>255</v>
      </c>
      <c r="C219" s="9">
        <v>7</v>
      </c>
      <c r="D219" s="9" t="s">
        <v>16</v>
      </c>
      <c r="E219" s="9" t="s">
        <v>9</v>
      </c>
      <c r="F219" s="9" t="s">
        <v>93</v>
      </c>
      <c r="G219" s="9" t="s">
        <v>94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6.5" customHeight="1" x14ac:dyDescent="0.25">
      <c r="A220" s="7">
        <v>469</v>
      </c>
      <c r="B220" s="8" t="s">
        <v>256</v>
      </c>
      <c r="C220" s="9">
        <v>7</v>
      </c>
      <c r="D220" s="9" t="s">
        <v>16</v>
      </c>
      <c r="E220" s="9" t="s">
        <v>9</v>
      </c>
      <c r="F220" s="9" t="s">
        <v>93</v>
      </c>
      <c r="G220" s="9" t="s">
        <v>94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6.5" customHeight="1" x14ac:dyDescent="0.25">
      <c r="A221" s="7">
        <v>470</v>
      </c>
      <c r="B221" s="8" t="s">
        <v>257</v>
      </c>
      <c r="C221" s="9">
        <v>7</v>
      </c>
      <c r="D221" s="9" t="s">
        <v>16</v>
      </c>
      <c r="E221" s="9" t="s">
        <v>9</v>
      </c>
      <c r="F221" s="9" t="s">
        <v>93</v>
      </c>
      <c r="G221" s="9" t="s">
        <v>94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6.5" customHeight="1" x14ac:dyDescent="0.25">
      <c r="A222" s="7">
        <v>471</v>
      </c>
      <c r="B222" s="8" t="s">
        <v>258</v>
      </c>
      <c r="C222" s="9">
        <v>7</v>
      </c>
      <c r="D222" s="9" t="s">
        <v>16</v>
      </c>
      <c r="E222" s="9" t="s">
        <v>9</v>
      </c>
      <c r="F222" s="9" t="s">
        <v>93</v>
      </c>
      <c r="G222" s="9" t="s">
        <v>94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6.5" customHeight="1" x14ac:dyDescent="0.25">
      <c r="A223" s="7">
        <v>472</v>
      </c>
      <c r="B223" s="8" t="s">
        <v>259</v>
      </c>
      <c r="C223" s="9">
        <v>7</v>
      </c>
      <c r="D223" s="9" t="s">
        <v>16</v>
      </c>
      <c r="E223" s="9" t="s">
        <v>9</v>
      </c>
      <c r="F223" s="9" t="s">
        <v>93</v>
      </c>
      <c r="G223" s="9" t="s">
        <v>94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6.5" customHeight="1" x14ac:dyDescent="0.25">
      <c r="A224" s="7">
        <v>473</v>
      </c>
      <c r="B224" s="8" t="s">
        <v>260</v>
      </c>
      <c r="C224" s="9">
        <v>7</v>
      </c>
      <c r="D224" s="9" t="s">
        <v>16</v>
      </c>
      <c r="E224" s="9" t="s">
        <v>9</v>
      </c>
      <c r="F224" s="9" t="s">
        <v>93</v>
      </c>
      <c r="G224" s="9" t="s">
        <v>94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6.5" customHeight="1" x14ac:dyDescent="0.25">
      <c r="A225" s="7">
        <v>474</v>
      </c>
      <c r="B225" s="8" t="s">
        <v>261</v>
      </c>
      <c r="C225" s="9">
        <v>7</v>
      </c>
      <c r="D225" s="9" t="s">
        <v>16</v>
      </c>
      <c r="E225" s="9" t="s">
        <v>9</v>
      </c>
      <c r="F225" s="9" t="s">
        <v>93</v>
      </c>
      <c r="G225" s="9" t="s">
        <v>94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6.5" customHeight="1" x14ac:dyDescent="0.25">
      <c r="A226" s="7">
        <v>475</v>
      </c>
      <c r="B226" s="8" t="s">
        <v>262</v>
      </c>
      <c r="C226" s="9">
        <v>7</v>
      </c>
      <c r="D226" s="9" t="s">
        <v>16</v>
      </c>
      <c r="E226" s="9" t="s">
        <v>9</v>
      </c>
      <c r="F226" s="9" t="s">
        <v>93</v>
      </c>
      <c r="G226" s="9" t="s">
        <v>94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6.5" customHeight="1" x14ac:dyDescent="0.25">
      <c r="A227" s="7">
        <v>476</v>
      </c>
      <c r="B227" s="8" t="s">
        <v>263</v>
      </c>
      <c r="C227" s="9">
        <v>8</v>
      </c>
      <c r="D227" s="9" t="s">
        <v>16</v>
      </c>
      <c r="E227" s="9" t="s">
        <v>9</v>
      </c>
      <c r="F227" s="9" t="s">
        <v>93</v>
      </c>
      <c r="G227" s="9" t="s">
        <v>94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6.5" customHeight="1" x14ac:dyDescent="0.25">
      <c r="A228" s="7">
        <v>477</v>
      </c>
      <c r="B228" s="8" t="s">
        <v>264</v>
      </c>
      <c r="C228" s="9">
        <v>8</v>
      </c>
      <c r="D228" s="9" t="s">
        <v>16</v>
      </c>
      <c r="E228" s="9" t="s">
        <v>9</v>
      </c>
      <c r="F228" s="9" t="s">
        <v>93</v>
      </c>
      <c r="G228" s="9" t="s">
        <v>94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6.5" customHeight="1" x14ac:dyDescent="0.25">
      <c r="A229" s="7">
        <v>478</v>
      </c>
      <c r="B229" s="8" t="s">
        <v>265</v>
      </c>
      <c r="C229" s="9">
        <v>8</v>
      </c>
      <c r="D229" s="9" t="s">
        <v>16</v>
      </c>
      <c r="E229" s="9" t="s">
        <v>9</v>
      </c>
      <c r="F229" s="9" t="s">
        <v>93</v>
      </c>
      <c r="G229" s="9" t="s">
        <v>94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6.5" customHeight="1" x14ac:dyDescent="0.25">
      <c r="A230" s="7">
        <v>479</v>
      </c>
      <c r="B230" s="8" t="s">
        <v>266</v>
      </c>
      <c r="C230" s="9">
        <v>8</v>
      </c>
      <c r="D230" s="9" t="s">
        <v>16</v>
      </c>
      <c r="E230" s="9" t="s">
        <v>9</v>
      </c>
      <c r="F230" s="9" t="s">
        <v>93</v>
      </c>
      <c r="G230" s="9" t="s">
        <v>94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6.5" customHeight="1" x14ac:dyDescent="0.25">
      <c r="A231" s="7">
        <v>480</v>
      </c>
      <c r="B231" s="8" t="s">
        <v>267</v>
      </c>
      <c r="C231" s="9">
        <v>7</v>
      </c>
      <c r="D231" s="9" t="s">
        <v>16</v>
      </c>
      <c r="E231" s="9" t="s">
        <v>46</v>
      </c>
      <c r="F231" s="9" t="s">
        <v>93</v>
      </c>
      <c r="G231" s="9" t="s">
        <v>107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6.5" customHeight="1" x14ac:dyDescent="0.25">
      <c r="A232" s="7">
        <v>481</v>
      </c>
      <c r="B232" s="8" t="s">
        <v>268</v>
      </c>
      <c r="C232" s="9">
        <v>7</v>
      </c>
      <c r="D232" s="9" t="s">
        <v>16</v>
      </c>
      <c r="E232" s="9" t="s">
        <v>46</v>
      </c>
      <c r="F232" s="9" t="s">
        <v>93</v>
      </c>
      <c r="G232" s="9" t="s">
        <v>107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6.5" customHeight="1" x14ac:dyDescent="0.25">
      <c r="A233" s="7">
        <v>482</v>
      </c>
      <c r="B233" s="8" t="s">
        <v>269</v>
      </c>
      <c r="C233" s="9">
        <v>7</v>
      </c>
      <c r="D233" s="9" t="s">
        <v>16</v>
      </c>
      <c r="E233" s="9" t="s">
        <v>46</v>
      </c>
      <c r="F233" s="9" t="s">
        <v>93</v>
      </c>
      <c r="G233" s="9" t="s">
        <v>107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6.5" customHeight="1" x14ac:dyDescent="0.25">
      <c r="A234" s="7">
        <v>483</v>
      </c>
      <c r="B234" s="8" t="s">
        <v>270</v>
      </c>
      <c r="C234" s="9">
        <v>7</v>
      </c>
      <c r="D234" s="9" t="s">
        <v>16</v>
      </c>
      <c r="E234" s="9" t="s">
        <v>46</v>
      </c>
      <c r="F234" s="9" t="s">
        <v>93</v>
      </c>
      <c r="G234" s="9" t="s">
        <v>107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6.5" customHeight="1" x14ac:dyDescent="0.25">
      <c r="A235" s="7">
        <v>484</v>
      </c>
      <c r="B235" s="8" t="s">
        <v>271</v>
      </c>
      <c r="C235" s="9">
        <v>7</v>
      </c>
      <c r="D235" s="9" t="s">
        <v>16</v>
      </c>
      <c r="E235" s="9" t="s">
        <v>46</v>
      </c>
      <c r="F235" s="9" t="s">
        <v>93</v>
      </c>
      <c r="G235" s="9" t="s">
        <v>107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6.5" customHeight="1" x14ac:dyDescent="0.25">
      <c r="A236" s="7">
        <v>485</v>
      </c>
      <c r="B236" s="8" t="s">
        <v>272</v>
      </c>
      <c r="C236" s="9">
        <v>7</v>
      </c>
      <c r="D236" s="9" t="s">
        <v>16</v>
      </c>
      <c r="E236" s="9" t="s">
        <v>46</v>
      </c>
      <c r="F236" s="9" t="s">
        <v>93</v>
      </c>
      <c r="G236" s="9" t="s">
        <v>107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6.5" customHeight="1" x14ac:dyDescent="0.25">
      <c r="A237" s="7">
        <v>486</v>
      </c>
      <c r="B237" s="8" t="s">
        <v>273</v>
      </c>
      <c r="C237" s="9">
        <v>7</v>
      </c>
      <c r="D237" s="9" t="s">
        <v>16</v>
      </c>
      <c r="E237" s="9" t="s">
        <v>46</v>
      </c>
      <c r="F237" s="9" t="s">
        <v>93</v>
      </c>
      <c r="G237" s="9" t="s">
        <v>107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6.5" customHeight="1" x14ac:dyDescent="0.25">
      <c r="A238" s="7">
        <v>487</v>
      </c>
      <c r="B238" s="8" t="s">
        <v>274</v>
      </c>
      <c r="C238" s="9">
        <v>7</v>
      </c>
      <c r="D238" s="9" t="s">
        <v>16</v>
      </c>
      <c r="E238" s="9" t="s">
        <v>46</v>
      </c>
      <c r="F238" s="9" t="s">
        <v>93</v>
      </c>
      <c r="G238" s="9" t="s">
        <v>107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6.5" customHeight="1" x14ac:dyDescent="0.25">
      <c r="A239" s="7">
        <v>488</v>
      </c>
      <c r="B239" s="8" t="s">
        <v>275</v>
      </c>
      <c r="C239" s="9">
        <v>8</v>
      </c>
      <c r="D239" s="9" t="s">
        <v>16</v>
      </c>
      <c r="E239" s="9" t="s">
        <v>46</v>
      </c>
      <c r="F239" s="9" t="s">
        <v>93</v>
      </c>
      <c r="G239" s="9" t="s">
        <v>107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6.5" customHeight="1" x14ac:dyDescent="0.25">
      <c r="A240" s="7">
        <v>489</v>
      </c>
      <c r="B240" s="8" t="s">
        <v>276</v>
      </c>
      <c r="C240" s="9">
        <v>8</v>
      </c>
      <c r="D240" s="9" t="s">
        <v>16</v>
      </c>
      <c r="E240" s="9" t="s">
        <v>46</v>
      </c>
      <c r="F240" s="9" t="s">
        <v>93</v>
      </c>
      <c r="G240" s="9" t="s">
        <v>107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6.5" customHeight="1" x14ac:dyDescent="0.25">
      <c r="A241" s="7">
        <v>650</v>
      </c>
      <c r="B241" s="8" t="s">
        <v>277</v>
      </c>
      <c r="C241" s="9">
        <v>2</v>
      </c>
      <c r="D241" s="9" t="s">
        <v>21</v>
      </c>
      <c r="E241" s="9" t="s">
        <v>9</v>
      </c>
      <c r="F241" s="9" t="s">
        <v>10</v>
      </c>
      <c r="G241" s="9" t="s">
        <v>11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6.5" customHeight="1" x14ac:dyDescent="0.25">
      <c r="A242" s="7">
        <v>651</v>
      </c>
      <c r="B242" s="8" t="s">
        <v>278</v>
      </c>
      <c r="C242" s="9">
        <v>2</v>
      </c>
      <c r="D242" s="9" t="s">
        <v>21</v>
      </c>
      <c r="E242" s="9" t="s">
        <v>9</v>
      </c>
      <c r="F242" s="9" t="s">
        <v>10</v>
      </c>
      <c r="G242" s="9" t="s">
        <v>11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6.5" customHeight="1" x14ac:dyDescent="0.25">
      <c r="A243" s="7">
        <v>652</v>
      </c>
      <c r="B243" s="8" t="s">
        <v>279</v>
      </c>
      <c r="C243" s="9">
        <v>2</v>
      </c>
      <c r="D243" s="9" t="s">
        <v>21</v>
      </c>
      <c r="E243" s="9" t="s">
        <v>46</v>
      </c>
      <c r="F243" s="9" t="s">
        <v>10</v>
      </c>
      <c r="G243" s="9" t="s">
        <v>47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6.5" customHeight="1" x14ac:dyDescent="0.25">
      <c r="A244" s="7">
        <v>653</v>
      </c>
      <c r="B244" s="8" t="s">
        <v>898</v>
      </c>
      <c r="C244" s="9">
        <v>2</v>
      </c>
      <c r="D244" s="9" t="s">
        <v>21</v>
      </c>
      <c r="E244" s="9" t="s">
        <v>46</v>
      </c>
      <c r="F244" s="9" t="s">
        <v>10</v>
      </c>
      <c r="G244" s="9" t="s">
        <v>47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6.5" customHeight="1" x14ac:dyDescent="0.25">
      <c r="A245" s="7">
        <v>654</v>
      </c>
      <c r="B245" s="8" t="s">
        <v>280</v>
      </c>
      <c r="C245" s="9">
        <v>4</v>
      </c>
      <c r="D245" s="9" t="s">
        <v>21</v>
      </c>
      <c r="E245" s="9" t="s">
        <v>46</v>
      </c>
      <c r="F245" s="9" t="s">
        <v>10</v>
      </c>
      <c r="G245" s="9" t="s">
        <v>47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6.5" customHeight="1" x14ac:dyDescent="0.25">
      <c r="A246" s="7">
        <v>655</v>
      </c>
      <c r="B246" s="8" t="s">
        <v>281</v>
      </c>
      <c r="C246" s="9">
        <v>4</v>
      </c>
      <c r="D246" s="9" t="s">
        <v>21</v>
      </c>
      <c r="E246" s="9" t="s">
        <v>46</v>
      </c>
      <c r="F246" s="9" t="s">
        <v>10</v>
      </c>
      <c r="G246" s="9" t="s">
        <v>47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6.5" customHeight="1" x14ac:dyDescent="0.25">
      <c r="A247" s="7">
        <v>656</v>
      </c>
      <c r="B247" s="8" t="s">
        <v>282</v>
      </c>
      <c r="C247" s="9">
        <v>4</v>
      </c>
      <c r="D247" s="9" t="s">
        <v>21</v>
      </c>
      <c r="E247" s="9" t="s">
        <v>46</v>
      </c>
      <c r="F247" s="9" t="s">
        <v>10</v>
      </c>
      <c r="G247" s="9" t="s">
        <v>47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6.5" customHeight="1" x14ac:dyDescent="0.25">
      <c r="A248" s="7">
        <v>657</v>
      </c>
      <c r="B248" s="8" t="s">
        <v>283</v>
      </c>
      <c r="C248" s="9">
        <v>4</v>
      </c>
      <c r="D248" s="9" t="s">
        <v>21</v>
      </c>
      <c r="E248" s="9" t="s">
        <v>46</v>
      </c>
      <c r="F248" s="9" t="s">
        <v>10</v>
      </c>
      <c r="G248" s="9" t="s">
        <v>47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6.5" customHeight="1" x14ac:dyDescent="0.25">
      <c r="A249" s="7">
        <v>658</v>
      </c>
      <c r="B249" s="8" t="s">
        <v>284</v>
      </c>
      <c r="C249" s="9">
        <v>4</v>
      </c>
      <c r="D249" s="9" t="s">
        <v>21</v>
      </c>
      <c r="E249" s="9" t="s">
        <v>46</v>
      </c>
      <c r="F249" s="9" t="s">
        <v>10</v>
      </c>
      <c r="G249" s="9" t="s">
        <v>47</v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6.5" customHeight="1" x14ac:dyDescent="0.25">
      <c r="A250" s="7">
        <v>659</v>
      </c>
      <c r="B250" s="8" t="s">
        <v>285</v>
      </c>
      <c r="C250" s="9">
        <v>5</v>
      </c>
      <c r="D250" s="9" t="s">
        <v>21</v>
      </c>
      <c r="E250" s="9" t="s">
        <v>9</v>
      </c>
      <c r="F250" s="9" t="s">
        <v>67</v>
      </c>
      <c r="G250" s="9" t="s">
        <v>68</v>
      </c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6.5" customHeight="1" x14ac:dyDescent="0.25">
      <c r="A251" s="7">
        <v>660</v>
      </c>
      <c r="B251" s="8" t="s">
        <v>286</v>
      </c>
      <c r="C251" s="9">
        <v>5</v>
      </c>
      <c r="D251" s="9" t="s">
        <v>21</v>
      </c>
      <c r="E251" s="9" t="s">
        <v>9</v>
      </c>
      <c r="F251" s="9" t="s">
        <v>67</v>
      </c>
      <c r="G251" s="9" t="s">
        <v>68</v>
      </c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6.5" customHeight="1" x14ac:dyDescent="0.25">
      <c r="A252" s="7">
        <v>661</v>
      </c>
      <c r="B252" s="8" t="s">
        <v>287</v>
      </c>
      <c r="C252" s="9">
        <v>5</v>
      </c>
      <c r="D252" s="9" t="s">
        <v>21</v>
      </c>
      <c r="E252" s="9" t="s">
        <v>9</v>
      </c>
      <c r="F252" s="9" t="s">
        <v>67</v>
      </c>
      <c r="G252" s="9" t="s">
        <v>68</v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6.5" customHeight="1" x14ac:dyDescent="0.25">
      <c r="A253" s="7">
        <v>662</v>
      </c>
      <c r="B253" s="8" t="s">
        <v>288</v>
      </c>
      <c r="C253" s="9">
        <v>5</v>
      </c>
      <c r="D253" s="9" t="s">
        <v>21</v>
      </c>
      <c r="E253" s="9" t="s">
        <v>46</v>
      </c>
      <c r="F253" s="9" t="s">
        <v>67</v>
      </c>
      <c r="G253" s="9" t="s">
        <v>82</v>
      </c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6.5" customHeight="1" x14ac:dyDescent="0.25">
      <c r="A254" s="7">
        <v>663</v>
      </c>
      <c r="B254" s="8" t="s">
        <v>289</v>
      </c>
      <c r="C254" s="9">
        <v>5</v>
      </c>
      <c r="D254" s="9" t="s">
        <v>21</v>
      </c>
      <c r="E254" s="9" t="s">
        <v>46</v>
      </c>
      <c r="F254" s="9" t="s">
        <v>67</v>
      </c>
      <c r="G254" s="9" t="s">
        <v>82</v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6.5" customHeight="1" x14ac:dyDescent="0.25">
      <c r="A255" s="7">
        <v>664</v>
      </c>
      <c r="B255" s="8" t="s">
        <v>290</v>
      </c>
      <c r="C255" s="9">
        <v>6</v>
      </c>
      <c r="D255" s="9" t="s">
        <v>21</v>
      </c>
      <c r="E255" s="9" t="s">
        <v>46</v>
      </c>
      <c r="F255" s="9" t="s">
        <v>67</v>
      </c>
      <c r="G255" s="9" t="s">
        <v>82</v>
      </c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6.5" customHeight="1" x14ac:dyDescent="0.25">
      <c r="A256" s="7">
        <v>665</v>
      </c>
      <c r="B256" s="8" t="s">
        <v>291</v>
      </c>
      <c r="C256" s="9">
        <v>6</v>
      </c>
      <c r="D256" s="9" t="s">
        <v>21</v>
      </c>
      <c r="E256" s="9" t="s">
        <v>46</v>
      </c>
      <c r="F256" s="9" t="s">
        <v>67</v>
      </c>
      <c r="G256" s="9" t="s">
        <v>82</v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6.5" customHeight="1" x14ac:dyDescent="0.25">
      <c r="A257" s="7">
        <v>667</v>
      </c>
      <c r="B257" s="8" t="s">
        <v>292</v>
      </c>
      <c r="C257" s="9">
        <v>6</v>
      </c>
      <c r="D257" s="9" t="s">
        <v>21</v>
      </c>
      <c r="E257" s="9" t="s">
        <v>46</v>
      </c>
      <c r="F257" s="9" t="s">
        <v>67</v>
      </c>
      <c r="G257" s="9" t="s">
        <v>82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6.5" customHeight="1" x14ac:dyDescent="0.25">
      <c r="A258" s="7">
        <v>668</v>
      </c>
      <c r="B258" s="8" t="s">
        <v>293</v>
      </c>
      <c r="C258" s="9">
        <v>6</v>
      </c>
      <c r="D258" s="9" t="s">
        <v>21</v>
      </c>
      <c r="E258" s="9" t="s">
        <v>46</v>
      </c>
      <c r="F258" s="9" t="s">
        <v>67</v>
      </c>
      <c r="G258" s="9" t="s">
        <v>82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6.5" customHeight="1" x14ac:dyDescent="0.25">
      <c r="A259" s="7">
        <v>669</v>
      </c>
      <c r="B259" s="8" t="s">
        <v>294</v>
      </c>
      <c r="C259" s="9">
        <v>6</v>
      </c>
      <c r="D259" s="9" t="s">
        <v>21</v>
      </c>
      <c r="E259" s="9" t="s">
        <v>46</v>
      </c>
      <c r="F259" s="9" t="s">
        <v>67</v>
      </c>
      <c r="G259" s="9" t="s">
        <v>82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6.5" customHeight="1" x14ac:dyDescent="0.25">
      <c r="A260" s="7">
        <v>670</v>
      </c>
      <c r="B260" s="8" t="s">
        <v>295</v>
      </c>
      <c r="C260" s="9">
        <v>8</v>
      </c>
      <c r="D260" s="9" t="s">
        <v>21</v>
      </c>
      <c r="E260" s="9" t="s">
        <v>9</v>
      </c>
      <c r="F260" s="9" t="s">
        <v>93</v>
      </c>
      <c r="G260" s="9" t="s">
        <v>94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6.5" customHeight="1" x14ac:dyDescent="0.25">
      <c r="A261" s="7">
        <v>671</v>
      </c>
      <c r="B261" s="8" t="s">
        <v>296</v>
      </c>
      <c r="C261" s="9">
        <v>8</v>
      </c>
      <c r="D261" s="9" t="s">
        <v>21</v>
      </c>
      <c r="E261" s="9" t="s">
        <v>9</v>
      </c>
      <c r="F261" s="9" t="s">
        <v>93</v>
      </c>
      <c r="G261" s="9" t="s">
        <v>94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6.5" customHeight="1" x14ac:dyDescent="0.25">
      <c r="A262" s="7">
        <v>672</v>
      </c>
      <c r="B262" s="8" t="s">
        <v>297</v>
      </c>
      <c r="C262" s="9">
        <v>8</v>
      </c>
      <c r="D262" s="9" t="s">
        <v>21</v>
      </c>
      <c r="E262" s="9" t="s">
        <v>9</v>
      </c>
      <c r="F262" s="9" t="s">
        <v>93</v>
      </c>
      <c r="G262" s="9" t="s">
        <v>94</v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6.5" customHeight="1" x14ac:dyDescent="0.25">
      <c r="A263" s="7">
        <v>673</v>
      </c>
      <c r="B263" s="8" t="s">
        <v>298</v>
      </c>
      <c r="C263" s="9">
        <v>8</v>
      </c>
      <c r="D263" s="9" t="s">
        <v>21</v>
      </c>
      <c r="E263" s="9" t="s">
        <v>9</v>
      </c>
      <c r="F263" s="9" t="s">
        <v>93</v>
      </c>
      <c r="G263" s="9" t="s">
        <v>94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6.5" customHeight="1" x14ac:dyDescent="0.25">
      <c r="A264" s="7">
        <v>674</v>
      </c>
      <c r="B264" s="8" t="s">
        <v>299</v>
      </c>
      <c r="C264" s="9">
        <v>8</v>
      </c>
      <c r="D264" s="9" t="s">
        <v>21</v>
      </c>
      <c r="E264" s="9" t="s">
        <v>9</v>
      </c>
      <c r="F264" s="9" t="s">
        <v>93</v>
      </c>
      <c r="G264" s="9" t="s">
        <v>94</v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6.5" customHeight="1" x14ac:dyDescent="0.25">
      <c r="A265" s="7">
        <v>675</v>
      </c>
      <c r="B265" s="8" t="s">
        <v>300</v>
      </c>
      <c r="C265" s="9">
        <v>8</v>
      </c>
      <c r="D265" s="9" t="s">
        <v>21</v>
      </c>
      <c r="E265" s="9" t="s">
        <v>9</v>
      </c>
      <c r="F265" s="9" t="s">
        <v>93</v>
      </c>
      <c r="G265" s="9" t="s">
        <v>94</v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6.5" customHeight="1" x14ac:dyDescent="0.25">
      <c r="A266" s="7">
        <v>676</v>
      </c>
      <c r="B266" s="8" t="s">
        <v>301</v>
      </c>
      <c r="C266" s="9">
        <v>7</v>
      </c>
      <c r="D266" s="9" t="s">
        <v>21</v>
      </c>
      <c r="E266" s="9" t="s">
        <v>46</v>
      </c>
      <c r="F266" s="9" t="s">
        <v>93</v>
      </c>
      <c r="G266" s="9" t="s">
        <v>107</v>
      </c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6.5" customHeight="1" x14ac:dyDescent="0.25">
      <c r="A267" s="7">
        <v>677</v>
      </c>
      <c r="B267" s="8" t="s">
        <v>302</v>
      </c>
      <c r="C267" s="9">
        <v>8</v>
      </c>
      <c r="D267" s="9" t="s">
        <v>21</v>
      </c>
      <c r="E267" s="9" t="s">
        <v>46</v>
      </c>
      <c r="F267" s="9" t="s">
        <v>93</v>
      </c>
      <c r="G267" s="9" t="s">
        <v>107</v>
      </c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6.5" customHeight="1" x14ac:dyDescent="0.25">
      <c r="A268" s="7">
        <v>678</v>
      </c>
      <c r="B268" s="8" t="s">
        <v>303</v>
      </c>
      <c r="C268" s="9">
        <v>8</v>
      </c>
      <c r="D268" s="9" t="s">
        <v>21</v>
      </c>
      <c r="E268" s="9" t="s">
        <v>46</v>
      </c>
      <c r="F268" s="9" t="s">
        <v>93</v>
      </c>
      <c r="G268" s="9" t="s">
        <v>107</v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6.5" customHeight="1" x14ac:dyDescent="0.25">
      <c r="A269" s="7">
        <v>679</v>
      </c>
      <c r="B269" s="8" t="s">
        <v>304</v>
      </c>
      <c r="C269" s="9">
        <v>8</v>
      </c>
      <c r="D269" s="9" t="s">
        <v>21</v>
      </c>
      <c r="E269" s="9" t="s">
        <v>46</v>
      </c>
      <c r="F269" s="9" t="s">
        <v>93</v>
      </c>
      <c r="G269" s="9" t="s">
        <v>107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6.5" customHeight="1" x14ac:dyDescent="0.25">
      <c r="A270" s="7">
        <v>680</v>
      </c>
      <c r="B270" s="8" t="s">
        <v>305</v>
      </c>
      <c r="C270" s="9">
        <v>8</v>
      </c>
      <c r="D270" s="9" t="s">
        <v>21</v>
      </c>
      <c r="E270" s="9" t="s">
        <v>46</v>
      </c>
      <c r="F270" s="9" t="s">
        <v>93</v>
      </c>
      <c r="G270" s="9" t="s">
        <v>107</v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6.5" customHeight="1" x14ac:dyDescent="0.25">
      <c r="A271" s="7">
        <v>681</v>
      </c>
      <c r="B271" s="8" t="s">
        <v>306</v>
      </c>
      <c r="C271" s="9">
        <v>8</v>
      </c>
      <c r="D271" s="9" t="s">
        <v>21</v>
      </c>
      <c r="E271" s="9" t="s">
        <v>46</v>
      </c>
      <c r="F271" s="9" t="s">
        <v>93</v>
      </c>
      <c r="G271" s="9" t="s">
        <v>107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6.5" customHeight="1" x14ac:dyDescent="0.25">
      <c r="A272" s="7">
        <v>682</v>
      </c>
      <c r="B272" s="8" t="s">
        <v>307</v>
      </c>
      <c r="C272" s="9">
        <v>8</v>
      </c>
      <c r="D272" s="9" t="s">
        <v>21</v>
      </c>
      <c r="E272" s="9" t="s">
        <v>46</v>
      </c>
      <c r="F272" s="9" t="s">
        <v>93</v>
      </c>
      <c r="G272" s="9" t="s">
        <v>107</v>
      </c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6.5" customHeight="1" x14ac:dyDescent="0.25">
      <c r="A273" s="7">
        <v>683</v>
      </c>
      <c r="B273" s="8" t="s">
        <v>308</v>
      </c>
      <c r="C273" s="9">
        <v>8</v>
      </c>
      <c r="D273" s="9" t="s">
        <v>21</v>
      </c>
      <c r="E273" s="9" t="s">
        <v>46</v>
      </c>
      <c r="F273" s="9" t="s">
        <v>93</v>
      </c>
      <c r="G273" s="9" t="s">
        <v>107</v>
      </c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6.5" customHeight="1" x14ac:dyDescent="0.25">
      <c r="A274" s="7">
        <v>684</v>
      </c>
      <c r="B274" s="8" t="s">
        <v>309</v>
      </c>
      <c r="C274" s="9">
        <v>8</v>
      </c>
      <c r="D274" s="9" t="s">
        <v>21</v>
      </c>
      <c r="E274" s="9" t="s">
        <v>46</v>
      </c>
      <c r="F274" s="9" t="s">
        <v>93</v>
      </c>
      <c r="G274" s="9" t="s">
        <v>107</v>
      </c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6.5" customHeight="1" x14ac:dyDescent="0.25">
      <c r="A275" s="7">
        <v>935</v>
      </c>
      <c r="B275" s="12" t="s">
        <v>310</v>
      </c>
      <c r="C275" s="13">
        <v>3</v>
      </c>
      <c r="D275" s="13" t="s">
        <v>33</v>
      </c>
      <c r="E275" s="13" t="s">
        <v>9</v>
      </c>
      <c r="F275" s="13" t="s">
        <v>10</v>
      </c>
      <c r="G275" s="13" t="s">
        <v>11</v>
      </c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6.5" customHeight="1" x14ac:dyDescent="0.25">
      <c r="A276" s="7">
        <v>936</v>
      </c>
      <c r="B276" s="14" t="s">
        <v>311</v>
      </c>
      <c r="C276" s="15">
        <v>3</v>
      </c>
      <c r="D276" s="15" t="s">
        <v>33</v>
      </c>
      <c r="E276" s="15" t="s">
        <v>9</v>
      </c>
      <c r="F276" s="15" t="s">
        <v>10</v>
      </c>
      <c r="G276" s="15" t="s">
        <v>11</v>
      </c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6.5" customHeight="1" x14ac:dyDescent="0.25">
      <c r="A277" s="7">
        <v>937</v>
      </c>
      <c r="B277" s="12" t="s">
        <v>312</v>
      </c>
      <c r="C277" s="13">
        <v>3</v>
      </c>
      <c r="D277" s="13" t="s">
        <v>33</v>
      </c>
      <c r="E277" s="13" t="s">
        <v>9</v>
      </c>
      <c r="F277" s="13" t="s">
        <v>10</v>
      </c>
      <c r="G277" s="13" t="s">
        <v>11</v>
      </c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6.5" customHeight="1" x14ac:dyDescent="0.25">
      <c r="A278" s="7">
        <v>938</v>
      </c>
      <c r="B278" s="14" t="s">
        <v>313</v>
      </c>
      <c r="C278" s="15">
        <v>4</v>
      </c>
      <c r="D278" s="15" t="s">
        <v>33</v>
      </c>
      <c r="E278" s="15" t="s">
        <v>9</v>
      </c>
      <c r="F278" s="15" t="s">
        <v>10</v>
      </c>
      <c r="G278" s="15" t="s">
        <v>11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6.5" customHeight="1" x14ac:dyDescent="0.25">
      <c r="A279" s="7">
        <v>939</v>
      </c>
      <c r="B279" s="12" t="s">
        <v>314</v>
      </c>
      <c r="C279" s="13">
        <v>4</v>
      </c>
      <c r="D279" s="13" t="s">
        <v>33</v>
      </c>
      <c r="E279" s="13" t="s">
        <v>9</v>
      </c>
      <c r="F279" s="13" t="s">
        <v>10</v>
      </c>
      <c r="G279" s="13" t="s">
        <v>11</v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6.5" customHeight="1" x14ac:dyDescent="0.25">
      <c r="A280" s="7">
        <v>940</v>
      </c>
      <c r="B280" s="14" t="s">
        <v>315</v>
      </c>
      <c r="C280" s="15">
        <v>3</v>
      </c>
      <c r="D280" s="15" t="s">
        <v>33</v>
      </c>
      <c r="E280" s="15" t="s">
        <v>46</v>
      </c>
      <c r="F280" s="15" t="s">
        <v>10</v>
      </c>
      <c r="G280" s="15" t="s">
        <v>47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6.5" customHeight="1" x14ac:dyDescent="0.25">
      <c r="A281" s="7">
        <v>941</v>
      </c>
      <c r="B281" s="12" t="s">
        <v>316</v>
      </c>
      <c r="C281" s="13">
        <v>3</v>
      </c>
      <c r="D281" s="13" t="s">
        <v>33</v>
      </c>
      <c r="E281" s="13" t="s">
        <v>46</v>
      </c>
      <c r="F281" s="13" t="s">
        <v>10</v>
      </c>
      <c r="G281" s="13" t="s">
        <v>47</v>
      </c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6.5" customHeight="1" x14ac:dyDescent="0.25">
      <c r="A282" s="7">
        <v>942</v>
      </c>
      <c r="B282" s="14" t="s">
        <v>317</v>
      </c>
      <c r="C282" s="15">
        <v>3</v>
      </c>
      <c r="D282" s="15" t="s">
        <v>33</v>
      </c>
      <c r="E282" s="15" t="s">
        <v>46</v>
      </c>
      <c r="F282" s="15" t="s">
        <v>10</v>
      </c>
      <c r="G282" s="15" t="s">
        <v>47</v>
      </c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6.5" customHeight="1" x14ac:dyDescent="0.25">
      <c r="A283" s="7">
        <v>943</v>
      </c>
      <c r="B283" s="12" t="s">
        <v>318</v>
      </c>
      <c r="C283" s="13">
        <v>3</v>
      </c>
      <c r="D283" s="13" t="s">
        <v>33</v>
      </c>
      <c r="E283" s="13" t="s">
        <v>46</v>
      </c>
      <c r="F283" s="13" t="s">
        <v>10</v>
      </c>
      <c r="G283" s="13" t="s">
        <v>47</v>
      </c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6.5" customHeight="1" x14ac:dyDescent="0.25">
      <c r="A284" s="7">
        <v>944</v>
      </c>
      <c r="B284" s="14" t="s">
        <v>319</v>
      </c>
      <c r="C284" s="15">
        <v>3</v>
      </c>
      <c r="D284" s="15" t="s">
        <v>33</v>
      </c>
      <c r="E284" s="15" t="s">
        <v>46</v>
      </c>
      <c r="F284" s="15" t="s">
        <v>10</v>
      </c>
      <c r="G284" s="15" t="s">
        <v>47</v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6.5" customHeight="1" x14ac:dyDescent="0.25">
      <c r="A285" s="7">
        <v>945</v>
      </c>
      <c r="B285" s="12" t="s">
        <v>320</v>
      </c>
      <c r="C285" s="13">
        <v>4</v>
      </c>
      <c r="D285" s="13" t="s">
        <v>33</v>
      </c>
      <c r="E285" s="13" t="s">
        <v>46</v>
      </c>
      <c r="F285" s="13" t="s">
        <v>10</v>
      </c>
      <c r="G285" s="13" t="s">
        <v>47</v>
      </c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6.5" customHeight="1" x14ac:dyDescent="0.25">
      <c r="A286" s="7">
        <v>946</v>
      </c>
      <c r="B286" s="14" t="s">
        <v>321</v>
      </c>
      <c r="C286" s="15">
        <v>4</v>
      </c>
      <c r="D286" s="15" t="s">
        <v>33</v>
      </c>
      <c r="E286" s="15" t="s">
        <v>46</v>
      </c>
      <c r="F286" s="15" t="s">
        <v>10</v>
      </c>
      <c r="G286" s="15" t="s">
        <v>47</v>
      </c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6.5" customHeight="1" x14ac:dyDescent="0.25">
      <c r="A287" s="7">
        <v>947</v>
      </c>
      <c r="B287" s="12" t="s">
        <v>322</v>
      </c>
      <c r="C287" s="13">
        <v>4</v>
      </c>
      <c r="D287" s="13" t="s">
        <v>33</v>
      </c>
      <c r="E287" s="13" t="s">
        <v>46</v>
      </c>
      <c r="F287" s="13" t="s">
        <v>10</v>
      </c>
      <c r="G287" s="13" t="s">
        <v>47</v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6.5" customHeight="1" x14ac:dyDescent="0.25">
      <c r="A288" s="7">
        <v>948</v>
      </c>
      <c r="B288" s="14" t="s">
        <v>323</v>
      </c>
      <c r="C288" s="15">
        <v>5</v>
      </c>
      <c r="D288" s="15" t="s">
        <v>33</v>
      </c>
      <c r="E288" s="15" t="s">
        <v>9</v>
      </c>
      <c r="F288" s="15" t="s">
        <v>67</v>
      </c>
      <c r="G288" s="15" t="s">
        <v>68</v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6.5" customHeight="1" x14ac:dyDescent="0.25">
      <c r="A289" s="7">
        <v>949</v>
      </c>
      <c r="B289" s="12" t="s">
        <v>324</v>
      </c>
      <c r="C289" s="13">
        <v>5</v>
      </c>
      <c r="D289" s="13" t="s">
        <v>33</v>
      </c>
      <c r="E289" s="13" t="s">
        <v>9</v>
      </c>
      <c r="F289" s="13" t="s">
        <v>67</v>
      </c>
      <c r="G289" s="13" t="s">
        <v>68</v>
      </c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6.5" customHeight="1" x14ac:dyDescent="0.25">
      <c r="A290" s="7">
        <v>950</v>
      </c>
      <c r="B290" s="14" t="s">
        <v>325</v>
      </c>
      <c r="C290" s="15">
        <v>5</v>
      </c>
      <c r="D290" s="15" t="s">
        <v>33</v>
      </c>
      <c r="E290" s="15" t="s">
        <v>9</v>
      </c>
      <c r="F290" s="15" t="s">
        <v>67</v>
      </c>
      <c r="G290" s="15" t="s">
        <v>68</v>
      </c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6.5" customHeight="1" x14ac:dyDescent="0.25">
      <c r="A291" s="7">
        <v>951</v>
      </c>
      <c r="B291" s="12" t="s">
        <v>326</v>
      </c>
      <c r="C291" s="13">
        <v>6</v>
      </c>
      <c r="D291" s="13" t="s">
        <v>33</v>
      </c>
      <c r="E291" s="13" t="s">
        <v>9</v>
      </c>
      <c r="F291" s="13" t="s">
        <v>67</v>
      </c>
      <c r="G291" s="13" t="s">
        <v>68</v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6.5" customHeight="1" x14ac:dyDescent="0.25">
      <c r="A292" s="7">
        <v>952</v>
      </c>
      <c r="B292" s="14" t="s">
        <v>327</v>
      </c>
      <c r="C292" s="15">
        <v>6</v>
      </c>
      <c r="D292" s="15" t="s">
        <v>33</v>
      </c>
      <c r="E292" s="15" t="s">
        <v>9</v>
      </c>
      <c r="F292" s="15" t="s">
        <v>67</v>
      </c>
      <c r="G292" s="15" t="s">
        <v>68</v>
      </c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6.5" customHeight="1" x14ac:dyDescent="0.25">
      <c r="A293" s="7">
        <v>953</v>
      </c>
      <c r="B293" s="12" t="s">
        <v>328</v>
      </c>
      <c r="C293" s="13">
        <v>6</v>
      </c>
      <c r="D293" s="13" t="s">
        <v>33</v>
      </c>
      <c r="E293" s="13" t="s">
        <v>9</v>
      </c>
      <c r="F293" s="13" t="s">
        <v>67</v>
      </c>
      <c r="G293" s="13" t="s">
        <v>68</v>
      </c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6.5" customHeight="1" x14ac:dyDescent="0.25">
      <c r="A294" s="7">
        <v>954</v>
      </c>
      <c r="B294" s="14" t="s">
        <v>329</v>
      </c>
      <c r="C294" s="15">
        <v>6</v>
      </c>
      <c r="D294" s="15" t="s">
        <v>33</v>
      </c>
      <c r="E294" s="15" t="s">
        <v>9</v>
      </c>
      <c r="F294" s="15" t="s">
        <v>67</v>
      </c>
      <c r="G294" s="15" t="s">
        <v>68</v>
      </c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6.5" customHeight="1" x14ac:dyDescent="0.25">
      <c r="A295" s="7">
        <v>955</v>
      </c>
      <c r="B295" s="12" t="s">
        <v>330</v>
      </c>
      <c r="C295" s="13">
        <v>6</v>
      </c>
      <c r="D295" s="13" t="s">
        <v>33</v>
      </c>
      <c r="E295" s="13" t="s">
        <v>46</v>
      </c>
      <c r="F295" s="13" t="s">
        <v>67</v>
      </c>
      <c r="G295" s="13" t="s">
        <v>82</v>
      </c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6.5" customHeight="1" x14ac:dyDescent="0.25">
      <c r="A296" s="7">
        <v>956</v>
      </c>
      <c r="B296" s="14" t="s">
        <v>331</v>
      </c>
      <c r="C296" s="15">
        <v>7</v>
      </c>
      <c r="D296" s="15" t="s">
        <v>33</v>
      </c>
      <c r="E296" s="15" t="s">
        <v>9</v>
      </c>
      <c r="F296" s="15" t="s">
        <v>93</v>
      </c>
      <c r="G296" s="15" t="s">
        <v>94</v>
      </c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6.5" customHeight="1" x14ac:dyDescent="0.25">
      <c r="A297" s="7">
        <v>957</v>
      </c>
      <c r="B297" s="12" t="s">
        <v>332</v>
      </c>
      <c r="C297" s="13">
        <v>7</v>
      </c>
      <c r="D297" s="13" t="s">
        <v>33</v>
      </c>
      <c r="E297" s="13" t="s">
        <v>9</v>
      </c>
      <c r="F297" s="13" t="s">
        <v>93</v>
      </c>
      <c r="G297" s="13" t="s">
        <v>94</v>
      </c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6.5" customHeight="1" x14ac:dyDescent="0.25">
      <c r="A298" s="7">
        <v>958</v>
      </c>
      <c r="B298" s="14" t="s">
        <v>333</v>
      </c>
      <c r="C298" s="15">
        <v>8</v>
      </c>
      <c r="D298" s="15" t="s">
        <v>33</v>
      </c>
      <c r="E298" s="15" t="s">
        <v>9</v>
      </c>
      <c r="F298" s="15" t="s">
        <v>93</v>
      </c>
      <c r="G298" s="15" t="s">
        <v>94</v>
      </c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6.5" customHeight="1" x14ac:dyDescent="0.25">
      <c r="A299" s="7">
        <v>959</v>
      </c>
      <c r="B299" s="12" t="s">
        <v>334</v>
      </c>
      <c r="C299" s="13">
        <v>8</v>
      </c>
      <c r="D299" s="13" t="s">
        <v>33</v>
      </c>
      <c r="E299" s="13" t="s">
        <v>9</v>
      </c>
      <c r="F299" s="13" t="s">
        <v>93</v>
      </c>
      <c r="G299" s="13" t="s">
        <v>94</v>
      </c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6.5" customHeight="1" x14ac:dyDescent="0.25">
      <c r="A300" s="7">
        <v>960</v>
      </c>
      <c r="B300" s="14" t="s">
        <v>335</v>
      </c>
      <c r="C300" s="15">
        <v>8</v>
      </c>
      <c r="D300" s="15" t="s">
        <v>33</v>
      </c>
      <c r="E300" s="15" t="s">
        <v>9</v>
      </c>
      <c r="F300" s="15" t="s">
        <v>93</v>
      </c>
      <c r="G300" s="15" t="s">
        <v>94</v>
      </c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6.5" customHeight="1" x14ac:dyDescent="0.25">
      <c r="A301" s="7">
        <v>961</v>
      </c>
      <c r="B301" s="12" t="s">
        <v>336</v>
      </c>
      <c r="C301" s="13">
        <v>8</v>
      </c>
      <c r="D301" s="13" t="s">
        <v>33</v>
      </c>
      <c r="E301" s="13" t="s">
        <v>9</v>
      </c>
      <c r="F301" s="13" t="s">
        <v>93</v>
      </c>
      <c r="G301" s="13" t="s">
        <v>94</v>
      </c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6.5" customHeight="1" x14ac:dyDescent="0.25">
      <c r="A302" s="7">
        <v>962</v>
      </c>
      <c r="B302" s="14" t="s">
        <v>337</v>
      </c>
      <c r="C302" s="15">
        <v>8</v>
      </c>
      <c r="D302" s="15" t="s">
        <v>33</v>
      </c>
      <c r="E302" s="15" t="s">
        <v>9</v>
      </c>
      <c r="F302" s="15" t="s">
        <v>93</v>
      </c>
      <c r="G302" s="15" t="s">
        <v>94</v>
      </c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6.5" customHeight="1" x14ac:dyDescent="0.25">
      <c r="A303" s="7">
        <v>963</v>
      </c>
      <c r="B303" s="12" t="s">
        <v>338</v>
      </c>
      <c r="C303" s="13">
        <v>8</v>
      </c>
      <c r="D303" s="13" t="s">
        <v>33</v>
      </c>
      <c r="E303" s="13" t="s">
        <v>9</v>
      </c>
      <c r="F303" s="13" t="s">
        <v>93</v>
      </c>
      <c r="G303" s="13" t="s">
        <v>94</v>
      </c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6.5" customHeight="1" x14ac:dyDescent="0.25">
      <c r="A304" s="7">
        <v>964</v>
      </c>
      <c r="B304" s="14" t="s">
        <v>339</v>
      </c>
      <c r="C304" s="15">
        <v>7</v>
      </c>
      <c r="D304" s="15" t="s">
        <v>33</v>
      </c>
      <c r="E304" s="15" t="s">
        <v>46</v>
      </c>
      <c r="F304" s="15" t="s">
        <v>93</v>
      </c>
      <c r="G304" s="15" t="s">
        <v>107</v>
      </c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6.5" customHeight="1" x14ac:dyDescent="0.25">
      <c r="A305" s="7">
        <v>965</v>
      </c>
      <c r="B305" s="12" t="s">
        <v>340</v>
      </c>
      <c r="C305" s="13">
        <v>7</v>
      </c>
      <c r="D305" s="13" t="s">
        <v>33</v>
      </c>
      <c r="E305" s="13" t="s">
        <v>46</v>
      </c>
      <c r="F305" s="13" t="s">
        <v>93</v>
      </c>
      <c r="G305" s="13" t="s">
        <v>107</v>
      </c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6.5" customHeight="1" x14ac:dyDescent="0.25">
      <c r="A306" s="7">
        <v>966</v>
      </c>
      <c r="B306" s="14" t="s">
        <v>341</v>
      </c>
      <c r="C306" s="15">
        <v>7</v>
      </c>
      <c r="D306" s="15" t="s">
        <v>33</v>
      </c>
      <c r="E306" s="15" t="s">
        <v>46</v>
      </c>
      <c r="F306" s="15" t="s">
        <v>93</v>
      </c>
      <c r="G306" s="15" t="s">
        <v>107</v>
      </c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6.5" customHeight="1" x14ac:dyDescent="0.25">
      <c r="A307" s="7">
        <v>967</v>
      </c>
      <c r="B307" s="12" t="s">
        <v>342</v>
      </c>
      <c r="C307" s="13">
        <v>7</v>
      </c>
      <c r="D307" s="13" t="s">
        <v>33</v>
      </c>
      <c r="E307" s="13" t="s">
        <v>46</v>
      </c>
      <c r="F307" s="13" t="s">
        <v>93</v>
      </c>
      <c r="G307" s="13" t="s">
        <v>107</v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6.5" customHeight="1" x14ac:dyDescent="0.25">
      <c r="A308" s="7">
        <v>968</v>
      </c>
      <c r="B308" s="14" t="s">
        <v>343</v>
      </c>
      <c r="C308" s="15">
        <v>7</v>
      </c>
      <c r="D308" s="15" t="s">
        <v>33</v>
      </c>
      <c r="E308" s="15" t="s">
        <v>46</v>
      </c>
      <c r="F308" s="15" t="s">
        <v>93</v>
      </c>
      <c r="G308" s="15" t="s">
        <v>107</v>
      </c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6.5" customHeight="1" x14ac:dyDescent="0.25">
      <c r="A309" s="7">
        <v>969</v>
      </c>
      <c r="B309" s="12" t="s">
        <v>344</v>
      </c>
      <c r="C309" s="13">
        <v>8</v>
      </c>
      <c r="D309" s="13" t="s">
        <v>33</v>
      </c>
      <c r="E309" s="13" t="s">
        <v>46</v>
      </c>
      <c r="F309" s="13" t="s">
        <v>93</v>
      </c>
      <c r="G309" s="13" t="s">
        <v>107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6.5" customHeight="1" x14ac:dyDescent="0.25">
      <c r="A310" s="7">
        <v>970</v>
      </c>
      <c r="B310" s="14" t="s">
        <v>345</v>
      </c>
      <c r="C310" s="15">
        <v>8</v>
      </c>
      <c r="D310" s="15" t="s">
        <v>33</v>
      </c>
      <c r="E310" s="15" t="s">
        <v>46</v>
      </c>
      <c r="F310" s="15" t="s">
        <v>93</v>
      </c>
      <c r="G310" s="15" t="s">
        <v>107</v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6.5" customHeight="1" x14ac:dyDescent="0.25">
      <c r="A311" s="7">
        <v>971</v>
      </c>
      <c r="B311" s="12" t="s">
        <v>346</v>
      </c>
      <c r="C311" s="13">
        <v>8</v>
      </c>
      <c r="D311" s="13" t="s">
        <v>33</v>
      </c>
      <c r="E311" s="13" t="s">
        <v>46</v>
      </c>
      <c r="F311" s="13" t="s">
        <v>93</v>
      </c>
      <c r="G311" s="13" t="s">
        <v>107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6.5" customHeight="1" x14ac:dyDescent="0.25">
      <c r="A312" s="7">
        <v>972</v>
      </c>
      <c r="B312" s="14" t="s">
        <v>347</v>
      </c>
      <c r="C312" s="15">
        <v>8</v>
      </c>
      <c r="D312" s="15" t="s">
        <v>33</v>
      </c>
      <c r="E312" s="15" t="s">
        <v>46</v>
      </c>
      <c r="F312" s="15" t="s">
        <v>93</v>
      </c>
      <c r="G312" s="15" t="s">
        <v>107</v>
      </c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6.5" customHeight="1" x14ac:dyDescent="0.25">
      <c r="A313" s="7">
        <v>973</v>
      </c>
      <c r="B313" s="12" t="s">
        <v>348</v>
      </c>
      <c r="C313" s="13">
        <v>8</v>
      </c>
      <c r="D313" s="13" t="s">
        <v>33</v>
      </c>
      <c r="E313" s="13" t="s">
        <v>46</v>
      </c>
      <c r="F313" s="13" t="s">
        <v>93</v>
      </c>
      <c r="G313" s="13" t="s">
        <v>107</v>
      </c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6.5" customHeight="1" x14ac:dyDescent="0.25">
      <c r="A314" s="7">
        <v>974</v>
      </c>
      <c r="B314" s="14" t="s">
        <v>349</v>
      </c>
      <c r="C314" s="15">
        <v>8</v>
      </c>
      <c r="D314" s="15" t="s">
        <v>33</v>
      </c>
      <c r="E314" s="15" t="s">
        <v>46</v>
      </c>
      <c r="F314" s="15" t="s">
        <v>93</v>
      </c>
      <c r="G314" s="15" t="s">
        <v>107</v>
      </c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6.5" customHeight="1" x14ac:dyDescent="0.25">
      <c r="A315" s="7">
        <v>975</v>
      </c>
      <c r="B315" s="12" t="s">
        <v>350</v>
      </c>
      <c r="C315" s="13">
        <v>8</v>
      </c>
      <c r="D315" s="13" t="s">
        <v>33</v>
      </c>
      <c r="E315" s="13" t="s">
        <v>46</v>
      </c>
      <c r="F315" s="13" t="s">
        <v>93</v>
      </c>
      <c r="G315" s="13" t="s">
        <v>107</v>
      </c>
      <c r="H315" s="4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6.5" customHeight="1" x14ac:dyDescent="0.25">
      <c r="A316" s="7">
        <v>1250</v>
      </c>
      <c r="B316" s="14" t="s">
        <v>351</v>
      </c>
      <c r="C316" s="15">
        <v>1</v>
      </c>
      <c r="D316" s="15" t="s">
        <v>44</v>
      </c>
      <c r="E316" s="15" t="s">
        <v>9</v>
      </c>
      <c r="F316" s="15" t="s">
        <v>10</v>
      </c>
      <c r="G316" s="15" t="s">
        <v>11</v>
      </c>
      <c r="H316" s="4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6.5" customHeight="1" x14ac:dyDescent="0.25">
      <c r="A317" s="7">
        <v>1251</v>
      </c>
      <c r="B317" s="12" t="s">
        <v>352</v>
      </c>
      <c r="C317" s="13">
        <v>2</v>
      </c>
      <c r="D317" s="13" t="s">
        <v>44</v>
      </c>
      <c r="E317" s="13" t="s">
        <v>9</v>
      </c>
      <c r="F317" s="13" t="s">
        <v>10</v>
      </c>
      <c r="G317" s="13" t="s">
        <v>11</v>
      </c>
      <c r="H317" s="4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6.5" customHeight="1" x14ac:dyDescent="0.25">
      <c r="A318" s="7">
        <v>1252</v>
      </c>
      <c r="B318" s="14" t="s">
        <v>353</v>
      </c>
      <c r="C318" s="15">
        <v>2</v>
      </c>
      <c r="D318" s="15" t="s">
        <v>44</v>
      </c>
      <c r="E318" s="15" t="s">
        <v>9</v>
      </c>
      <c r="F318" s="15" t="s">
        <v>10</v>
      </c>
      <c r="G318" s="15" t="s">
        <v>11</v>
      </c>
      <c r="H318" s="4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6.5" customHeight="1" x14ac:dyDescent="0.25">
      <c r="A319" s="7">
        <v>1253</v>
      </c>
      <c r="B319" s="12" t="s">
        <v>354</v>
      </c>
      <c r="C319" s="13">
        <v>2</v>
      </c>
      <c r="D319" s="13" t="s">
        <v>44</v>
      </c>
      <c r="E319" s="13" t="s">
        <v>9</v>
      </c>
      <c r="F319" s="13" t="s">
        <v>10</v>
      </c>
      <c r="G319" s="13" t="s">
        <v>11</v>
      </c>
      <c r="H319" s="4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6.5" customHeight="1" x14ac:dyDescent="0.25">
      <c r="A320" s="7">
        <v>1254</v>
      </c>
      <c r="B320" s="14" t="s">
        <v>355</v>
      </c>
      <c r="C320" s="15">
        <v>3</v>
      </c>
      <c r="D320" s="15" t="s">
        <v>44</v>
      </c>
      <c r="E320" s="15" t="s">
        <v>9</v>
      </c>
      <c r="F320" s="15" t="s">
        <v>10</v>
      </c>
      <c r="G320" s="15" t="s">
        <v>11</v>
      </c>
      <c r="H320" s="4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6.5" customHeight="1" x14ac:dyDescent="0.25">
      <c r="A321" s="7">
        <v>1255</v>
      </c>
      <c r="B321" s="12" t="s">
        <v>356</v>
      </c>
      <c r="C321" s="13">
        <v>3</v>
      </c>
      <c r="D321" s="13" t="s">
        <v>44</v>
      </c>
      <c r="E321" s="13" t="s">
        <v>9</v>
      </c>
      <c r="F321" s="13" t="s">
        <v>10</v>
      </c>
      <c r="G321" s="13" t="s">
        <v>11</v>
      </c>
      <c r="H321" s="4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6.5" customHeight="1" x14ac:dyDescent="0.25">
      <c r="A322" s="7">
        <v>1256</v>
      </c>
      <c r="B322" s="14" t="s">
        <v>357</v>
      </c>
      <c r="C322" s="15">
        <v>4</v>
      </c>
      <c r="D322" s="15" t="s">
        <v>44</v>
      </c>
      <c r="E322" s="15" t="s">
        <v>9</v>
      </c>
      <c r="F322" s="15" t="s">
        <v>10</v>
      </c>
      <c r="G322" s="15" t="s">
        <v>11</v>
      </c>
      <c r="H322" s="4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6.5" customHeight="1" x14ac:dyDescent="0.25">
      <c r="A323" s="7">
        <v>1257</v>
      </c>
      <c r="B323" s="12" t="s">
        <v>358</v>
      </c>
      <c r="C323" s="13">
        <v>1</v>
      </c>
      <c r="D323" s="13" t="s">
        <v>44</v>
      </c>
      <c r="E323" s="13" t="s">
        <v>46</v>
      </c>
      <c r="F323" s="13" t="s">
        <v>10</v>
      </c>
      <c r="G323" s="13" t="s">
        <v>47</v>
      </c>
      <c r="H323" s="4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6.5" customHeight="1" x14ac:dyDescent="0.25">
      <c r="A324" s="7">
        <v>1258</v>
      </c>
      <c r="B324" s="14" t="s">
        <v>359</v>
      </c>
      <c r="C324" s="15">
        <v>1</v>
      </c>
      <c r="D324" s="15" t="s">
        <v>44</v>
      </c>
      <c r="E324" s="15" t="s">
        <v>46</v>
      </c>
      <c r="F324" s="15" t="s">
        <v>10</v>
      </c>
      <c r="G324" s="15" t="s">
        <v>47</v>
      </c>
      <c r="H324" s="4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6.5" customHeight="1" x14ac:dyDescent="0.25">
      <c r="A325" s="7">
        <v>1259</v>
      </c>
      <c r="B325" s="12" t="s">
        <v>360</v>
      </c>
      <c r="C325" s="13">
        <v>1</v>
      </c>
      <c r="D325" s="13" t="s">
        <v>44</v>
      </c>
      <c r="E325" s="13" t="s">
        <v>46</v>
      </c>
      <c r="F325" s="13" t="s">
        <v>10</v>
      </c>
      <c r="G325" s="13" t="s">
        <v>47</v>
      </c>
      <c r="H325" s="4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6.5" customHeight="1" x14ac:dyDescent="0.25">
      <c r="A326" s="7">
        <v>1260</v>
      </c>
      <c r="B326" s="14" t="s">
        <v>361</v>
      </c>
      <c r="C326" s="15">
        <v>1</v>
      </c>
      <c r="D326" s="15" t="s">
        <v>44</v>
      </c>
      <c r="E326" s="15" t="s">
        <v>46</v>
      </c>
      <c r="F326" s="15" t="s">
        <v>10</v>
      </c>
      <c r="G326" s="15" t="s">
        <v>47</v>
      </c>
      <c r="H326" s="4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6.5" customHeight="1" x14ac:dyDescent="0.25">
      <c r="A327" s="7">
        <v>1261</v>
      </c>
      <c r="B327" s="12" t="s">
        <v>362</v>
      </c>
      <c r="C327" s="13">
        <v>2</v>
      </c>
      <c r="D327" s="13" t="s">
        <v>44</v>
      </c>
      <c r="E327" s="13" t="s">
        <v>46</v>
      </c>
      <c r="F327" s="13" t="s">
        <v>10</v>
      </c>
      <c r="G327" s="13" t="s">
        <v>47</v>
      </c>
      <c r="H327" s="4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6.5" customHeight="1" x14ac:dyDescent="0.25">
      <c r="A328" s="7">
        <v>1262</v>
      </c>
      <c r="B328" s="14" t="s">
        <v>363</v>
      </c>
      <c r="C328" s="15">
        <v>2</v>
      </c>
      <c r="D328" s="15" t="s">
        <v>44</v>
      </c>
      <c r="E328" s="15" t="s">
        <v>46</v>
      </c>
      <c r="F328" s="15" t="s">
        <v>10</v>
      </c>
      <c r="G328" s="15" t="s">
        <v>47</v>
      </c>
      <c r="H328" s="4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6.5" customHeight="1" x14ac:dyDescent="0.25">
      <c r="A329" s="7">
        <v>1263</v>
      </c>
      <c r="B329" s="12" t="s">
        <v>364</v>
      </c>
      <c r="C329" s="13">
        <v>3</v>
      </c>
      <c r="D329" s="13" t="s">
        <v>44</v>
      </c>
      <c r="E329" s="13" t="s">
        <v>46</v>
      </c>
      <c r="F329" s="13" t="s">
        <v>10</v>
      </c>
      <c r="G329" s="13" t="s">
        <v>47</v>
      </c>
      <c r="H329" s="4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6.5" customHeight="1" x14ac:dyDescent="0.25">
      <c r="A330" s="7">
        <v>1264</v>
      </c>
      <c r="B330" s="14" t="s">
        <v>365</v>
      </c>
      <c r="C330" s="15">
        <v>4</v>
      </c>
      <c r="D330" s="15" t="s">
        <v>44</v>
      </c>
      <c r="E330" s="15" t="s">
        <v>46</v>
      </c>
      <c r="F330" s="15" t="s">
        <v>10</v>
      </c>
      <c r="G330" s="15" t="s">
        <v>47</v>
      </c>
      <c r="H330" s="4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6.5" customHeight="1" x14ac:dyDescent="0.25">
      <c r="A331" s="7">
        <v>1265</v>
      </c>
      <c r="B331" s="12" t="s">
        <v>366</v>
      </c>
      <c r="C331" s="13">
        <v>4</v>
      </c>
      <c r="D331" s="13" t="s">
        <v>44</v>
      </c>
      <c r="E331" s="13" t="s">
        <v>46</v>
      </c>
      <c r="F331" s="13" t="s">
        <v>10</v>
      </c>
      <c r="G331" s="13" t="s">
        <v>47</v>
      </c>
      <c r="H331" s="4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6.5" customHeight="1" x14ac:dyDescent="0.25">
      <c r="A332" s="7">
        <v>1266</v>
      </c>
      <c r="B332" s="14" t="s">
        <v>367</v>
      </c>
      <c r="C332" s="15">
        <v>4</v>
      </c>
      <c r="D332" s="15" t="s">
        <v>44</v>
      </c>
      <c r="E332" s="15" t="s">
        <v>46</v>
      </c>
      <c r="F332" s="15" t="s">
        <v>10</v>
      </c>
      <c r="G332" s="15" t="s">
        <v>47</v>
      </c>
      <c r="H332" s="4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6.5" customHeight="1" x14ac:dyDescent="0.25">
      <c r="A333" s="7">
        <v>1267</v>
      </c>
      <c r="B333" s="12" t="s">
        <v>368</v>
      </c>
      <c r="C333" s="13">
        <v>5</v>
      </c>
      <c r="D333" s="13" t="s">
        <v>44</v>
      </c>
      <c r="E333" s="13" t="s">
        <v>9</v>
      </c>
      <c r="F333" s="13" t="s">
        <v>67</v>
      </c>
      <c r="G333" s="13" t="s">
        <v>68</v>
      </c>
      <c r="H333" s="4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6.5" customHeight="1" x14ac:dyDescent="0.25">
      <c r="A334" s="7">
        <v>1268</v>
      </c>
      <c r="B334" s="14" t="s">
        <v>369</v>
      </c>
      <c r="C334" s="15">
        <v>5</v>
      </c>
      <c r="D334" s="15" t="s">
        <v>44</v>
      </c>
      <c r="E334" s="15" t="s">
        <v>9</v>
      </c>
      <c r="F334" s="15" t="s">
        <v>67</v>
      </c>
      <c r="G334" s="15" t="s">
        <v>68</v>
      </c>
      <c r="H334" s="4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6.5" customHeight="1" x14ac:dyDescent="0.25">
      <c r="A335" s="7">
        <v>1269</v>
      </c>
      <c r="B335" s="12" t="s">
        <v>370</v>
      </c>
      <c r="C335" s="13">
        <v>5</v>
      </c>
      <c r="D335" s="13" t="s">
        <v>44</v>
      </c>
      <c r="E335" s="13" t="s">
        <v>9</v>
      </c>
      <c r="F335" s="13" t="s">
        <v>67</v>
      </c>
      <c r="G335" s="13" t="s">
        <v>68</v>
      </c>
      <c r="H335" s="4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6.5" customHeight="1" x14ac:dyDescent="0.25">
      <c r="A336" s="7">
        <v>1270</v>
      </c>
      <c r="B336" s="14" t="s">
        <v>371</v>
      </c>
      <c r="C336" s="15">
        <v>5</v>
      </c>
      <c r="D336" s="15" t="s">
        <v>44</v>
      </c>
      <c r="E336" s="15" t="s">
        <v>9</v>
      </c>
      <c r="F336" s="15" t="s">
        <v>67</v>
      </c>
      <c r="G336" s="15" t="s">
        <v>68</v>
      </c>
      <c r="H336" s="4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6.5" customHeight="1" x14ac:dyDescent="0.25">
      <c r="A337" s="7">
        <v>1271</v>
      </c>
      <c r="B337" s="12" t="s">
        <v>372</v>
      </c>
      <c r="C337" s="13">
        <v>5</v>
      </c>
      <c r="D337" s="13" t="s">
        <v>44</v>
      </c>
      <c r="E337" s="13" t="s">
        <v>9</v>
      </c>
      <c r="F337" s="13" t="s">
        <v>67</v>
      </c>
      <c r="G337" s="13" t="s">
        <v>68</v>
      </c>
      <c r="H337" s="4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6.5" customHeight="1" x14ac:dyDescent="0.25">
      <c r="A338" s="7">
        <v>1272</v>
      </c>
      <c r="B338" s="14" t="s">
        <v>373</v>
      </c>
      <c r="C338" s="15">
        <v>5</v>
      </c>
      <c r="D338" s="15" t="s">
        <v>44</v>
      </c>
      <c r="E338" s="15" t="s">
        <v>9</v>
      </c>
      <c r="F338" s="15" t="s">
        <v>67</v>
      </c>
      <c r="G338" s="15" t="s">
        <v>68</v>
      </c>
      <c r="H338" s="4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6.5" customHeight="1" x14ac:dyDescent="0.25">
      <c r="A339" s="7">
        <v>1273</v>
      </c>
      <c r="B339" s="12" t="s">
        <v>374</v>
      </c>
      <c r="C339" s="13">
        <v>5</v>
      </c>
      <c r="D339" s="13" t="s">
        <v>44</v>
      </c>
      <c r="E339" s="13" t="s">
        <v>9</v>
      </c>
      <c r="F339" s="13" t="s">
        <v>67</v>
      </c>
      <c r="G339" s="13" t="s">
        <v>68</v>
      </c>
      <c r="H339" s="4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6.5" customHeight="1" x14ac:dyDescent="0.25">
      <c r="A340" s="7">
        <v>1274</v>
      </c>
      <c r="B340" s="14" t="s">
        <v>375</v>
      </c>
      <c r="C340" s="15">
        <v>6</v>
      </c>
      <c r="D340" s="15" t="s">
        <v>44</v>
      </c>
      <c r="E340" s="15" t="s">
        <v>9</v>
      </c>
      <c r="F340" s="15" t="s">
        <v>67</v>
      </c>
      <c r="G340" s="15" t="s">
        <v>68</v>
      </c>
      <c r="H340" s="4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6.5" customHeight="1" x14ac:dyDescent="0.25">
      <c r="A341" s="7">
        <v>1275</v>
      </c>
      <c r="B341" s="12" t="s">
        <v>376</v>
      </c>
      <c r="C341" s="13">
        <v>5</v>
      </c>
      <c r="D341" s="13" t="s">
        <v>44</v>
      </c>
      <c r="E341" s="13" t="s">
        <v>46</v>
      </c>
      <c r="F341" s="13" t="s">
        <v>67</v>
      </c>
      <c r="G341" s="13" t="s">
        <v>82</v>
      </c>
      <c r="H341" s="4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6.5" customHeight="1" x14ac:dyDescent="0.25">
      <c r="A342" s="7">
        <v>1276</v>
      </c>
      <c r="B342" s="14" t="s">
        <v>377</v>
      </c>
      <c r="C342" s="15">
        <v>5</v>
      </c>
      <c r="D342" s="15" t="s">
        <v>44</v>
      </c>
      <c r="E342" s="15" t="s">
        <v>46</v>
      </c>
      <c r="F342" s="15" t="s">
        <v>67</v>
      </c>
      <c r="G342" s="15" t="s">
        <v>82</v>
      </c>
      <c r="H342" s="4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6.5" customHeight="1" x14ac:dyDescent="0.25">
      <c r="A343" s="7">
        <v>1277</v>
      </c>
      <c r="B343" s="12" t="s">
        <v>378</v>
      </c>
      <c r="C343" s="13">
        <v>5</v>
      </c>
      <c r="D343" s="13" t="s">
        <v>44</v>
      </c>
      <c r="E343" s="13" t="s">
        <v>46</v>
      </c>
      <c r="F343" s="13" t="s">
        <v>67</v>
      </c>
      <c r="G343" s="13" t="s">
        <v>82</v>
      </c>
      <c r="H343" s="4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6.5" customHeight="1" x14ac:dyDescent="0.25">
      <c r="A344" s="7">
        <v>1278</v>
      </c>
      <c r="B344" s="14" t="s">
        <v>379</v>
      </c>
      <c r="C344" s="15">
        <v>5</v>
      </c>
      <c r="D344" s="15" t="s">
        <v>44</v>
      </c>
      <c r="E344" s="15" t="s">
        <v>46</v>
      </c>
      <c r="F344" s="15" t="s">
        <v>67</v>
      </c>
      <c r="G344" s="15" t="s">
        <v>82</v>
      </c>
      <c r="H344" s="4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6.5" customHeight="1" x14ac:dyDescent="0.25">
      <c r="A345" s="7">
        <v>1279</v>
      </c>
      <c r="B345" s="12" t="s">
        <v>380</v>
      </c>
      <c r="C345" s="13">
        <v>5</v>
      </c>
      <c r="D345" s="13" t="s">
        <v>44</v>
      </c>
      <c r="E345" s="13" t="s">
        <v>46</v>
      </c>
      <c r="F345" s="13" t="s">
        <v>67</v>
      </c>
      <c r="G345" s="13" t="s">
        <v>82</v>
      </c>
      <c r="H345" s="4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6.5" customHeight="1" x14ac:dyDescent="0.25">
      <c r="A346" s="7">
        <v>1280</v>
      </c>
      <c r="B346" s="14" t="s">
        <v>381</v>
      </c>
      <c r="C346" s="15">
        <v>6</v>
      </c>
      <c r="D346" s="15" t="s">
        <v>44</v>
      </c>
      <c r="E346" s="15" t="s">
        <v>46</v>
      </c>
      <c r="F346" s="15" t="s">
        <v>67</v>
      </c>
      <c r="G346" s="15" t="s">
        <v>82</v>
      </c>
      <c r="H346" s="4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6.5" customHeight="1" x14ac:dyDescent="0.25">
      <c r="A347" s="7">
        <v>1281</v>
      </c>
      <c r="B347" s="12" t="s">
        <v>382</v>
      </c>
      <c r="C347" s="13">
        <v>7</v>
      </c>
      <c r="D347" s="13" t="s">
        <v>44</v>
      </c>
      <c r="E347" s="13" t="s">
        <v>9</v>
      </c>
      <c r="F347" s="13" t="s">
        <v>93</v>
      </c>
      <c r="G347" s="13" t="s">
        <v>94</v>
      </c>
      <c r="H347" s="4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6.5" customHeight="1" x14ac:dyDescent="0.25">
      <c r="A348" s="7">
        <v>1282</v>
      </c>
      <c r="B348" s="14" t="s">
        <v>383</v>
      </c>
      <c r="C348" s="15">
        <v>7</v>
      </c>
      <c r="D348" s="15" t="s">
        <v>44</v>
      </c>
      <c r="E348" s="15" t="s">
        <v>9</v>
      </c>
      <c r="F348" s="15" t="s">
        <v>93</v>
      </c>
      <c r="G348" s="15" t="s">
        <v>94</v>
      </c>
      <c r="H348" s="4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6.5" customHeight="1" x14ac:dyDescent="0.25">
      <c r="A349" s="7">
        <v>1283</v>
      </c>
      <c r="B349" s="12" t="s">
        <v>384</v>
      </c>
      <c r="C349" s="13">
        <v>8</v>
      </c>
      <c r="D349" s="13" t="s">
        <v>44</v>
      </c>
      <c r="E349" s="13" t="s">
        <v>9</v>
      </c>
      <c r="F349" s="13" t="s">
        <v>93</v>
      </c>
      <c r="G349" s="13" t="s">
        <v>94</v>
      </c>
      <c r="H349" s="4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6.5" customHeight="1" x14ac:dyDescent="0.25">
      <c r="A350" s="7">
        <v>1284</v>
      </c>
      <c r="B350" s="14" t="s">
        <v>385</v>
      </c>
      <c r="C350" s="15">
        <v>7</v>
      </c>
      <c r="D350" s="15" t="s">
        <v>44</v>
      </c>
      <c r="E350" s="15" t="s">
        <v>46</v>
      </c>
      <c r="F350" s="15" t="s">
        <v>93</v>
      </c>
      <c r="G350" s="15" t="s">
        <v>107</v>
      </c>
      <c r="H350" s="4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6.5" customHeight="1" x14ac:dyDescent="0.25">
      <c r="A351" s="7">
        <v>1290</v>
      </c>
      <c r="B351" s="12" t="s">
        <v>386</v>
      </c>
      <c r="C351" s="13">
        <v>0</v>
      </c>
      <c r="D351" s="13" t="s">
        <v>48</v>
      </c>
      <c r="E351" s="13" t="s">
        <v>9</v>
      </c>
      <c r="F351" s="13" t="s">
        <v>10</v>
      </c>
      <c r="G351" s="13" t="s">
        <v>11</v>
      </c>
      <c r="H351" s="4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6.5" customHeight="1" x14ac:dyDescent="0.25">
      <c r="A352" s="7">
        <v>1291</v>
      </c>
      <c r="B352" s="14" t="s">
        <v>387</v>
      </c>
      <c r="C352" s="15">
        <v>2</v>
      </c>
      <c r="D352" s="15" t="s">
        <v>48</v>
      </c>
      <c r="E352" s="15" t="s">
        <v>9</v>
      </c>
      <c r="F352" s="15" t="s">
        <v>10</v>
      </c>
      <c r="G352" s="15" t="s">
        <v>11</v>
      </c>
      <c r="H352" s="4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6.5" customHeight="1" x14ac:dyDescent="0.25">
      <c r="A353" s="7">
        <v>1292</v>
      </c>
      <c r="B353" s="12" t="s">
        <v>388</v>
      </c>
      <c r="C353" s="13">
        <v>2</v>
      </c>
      <c r="D353" s="13" t="s">
        <v>48</v>
      </c>
      <c r="E353" s="13" t="s">
        <v>9</v>
      </c>
      <c r="F353" s="13" t="s">
        <v>10</v>
      </c>
      <c r="G353" s="13" t="s">
        <v>11</v>
      </c>
      <c r="H353" s="4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6.5" customHeight="1" x14ac:dyDescent="0.25">
      <c r="A354" s="7">
        <v>1293</v>
      </c>
      <c r="B354" s="14" t="s">
        <v>389</v>
      </c>
      <c r="C354" s="15">
        <v>3</v>
      </c>
      <c r="D354" s="15" t="s">
        <v>48</v>
      </c>
      <c r="E354" s="15" t="s">
        <v>9</v>
      </c>
      <c r="F354" s="15" t="s">
        <v>10</v>
      </c>
      <c r="G354" s="15" t="s">
        <v>11</v>
      </c>
      <c r="H354" s="4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6.5" customHeight="1" x14ac:dyDescent="0.25">
      <c r="A355" s="7">
        <v>1294</v>
      </c>
      <c r="B355" s="12" t="s">
        <v>390</v>
      </c>
      <c r="C355" s="13">
        <v>0</v>
      </c>
      <c r="D355" s="13" t="s">
        <v>48</v>
      </c>
      <c r="E355" s="13" t="s">
        <v>46</v>
      </c>
      <c r="F355" s="13" t="s">
        <v>10</v>
      </c>
      <c r="G355" s="13" t="s">
        <v>47</v>
      </c>
      <c r="H355" s="4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6.5" customHeight="1" x14ac:dyDescent="0.25">
      <c r="A356" s="7">
        <v>1295</v>
      </c>
      <c r="B356" s="14" t="s">
        <v>391</v>
      </c>
      <c r="C356" s="15">
        <v>1</v>
      </c>
      <c r="D356" s="15" t="s">
        <v>48</v>
      </c>
      <c r="E356" s="15" t="s">
        <v>46</v>
      </c>
      <c r="F356" s="15" t="s">
        <v>10</v>
      </c>
      <c r="G356" s="15" t="s">
        <v>47</v>
      </c>
      <c r="H356" s="4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6.5" customHeight="1" x14ac:dyDescent="0.25">
      <c r="A357" s="7">
        <v>1296</v>
      </c>
      <c r="B357" s="12" t="s">
        <v>392</v>
      </c>
      <c r="C357" s="13">
        <v>1</v>
      </c>
      <c r="D357" s="13" t="s">
        <v>48</v>
      </c>
      <c r="E357" s="13" t="s">
        <v>46</v>
      </c>
      <c r="F357" s="13" t="s">
        <v>10</v>
      </c>
      <c r="G357" s="13" t="s">
        <v>47</v>
      </c>
      <c r="H357" s="4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6.5" customHeight="1" x14ac:dyDescent="0.25">
      <c r="A358" s="7">
        <v>1297</v>
      </c>
      <c r="B358" s="14" t="s">
        <v>393</v>
      </c>
      <c r="C358" s="15">
        <v>2</v>
      </c>
      <c r="D358" s="15" t="s">
        <v>48</v>
      </c>
      <c r="E358" s="15" t="s">
        <v>46</v>
      </c>
      <c r="F358" s="15" t="s">
        <v>10</v>
      </c>
      <c r="G358" s="15" t="s">
        <v>47</v>
      </c>
      <c r="H358" s="4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6.5" customHeight="1" x14ac:dyDescent="0.25">
      <c r="A359" s="7">
        <v>1298</v>
      </c>
      <c r="B359" s="12" t="s">
        <v>394</v>
      </c>
      <c r="C359" s="13">
        <v>2</v>
      </c>
      <c r="D359" s="13" t="s">
        <v>48</v>
      </c>
      <c r="E359" s="13" t="s">
        <v>46</v>
      </c>
      <c r="F359" s="13" t="s">
        <v>10</v>
      </c>
      <c r="G359" s="13" t="s">
        <v>47</v>
      </c>
      <c r="H359" s="4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6.5" customHeight="1" x14ac:dyDescent="0.25">
      <c r="A360" s="7">
        <v>1299</v>
      </c>
      <c r="B360" s="14" t="s">
        <v>395</v>
      </c>
      <c r="C360" s="15">
        <v>2</v>
      </c>
      <c r="D360" s="15" t="s">
        <v>48</v>
      </c>
      <c r="E360" s="15" t="s">
        <v>46</v>
      </c>
      <c r="F360" s="15" t="s">
        <v>10</v>
      </c>
      <c r="G360" s="15" t="s">
        <v>47</v>
      </c>
      <c r="H360" s="4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6.5" customHeight="1" x14ac:dyDescent="0.25">
      <c r="A361" s="7">
        <v>1300</v>
      </c>
      <c r="B361" s="12" t="s">
        <v>396</v>
      </c>
      <c r="C361" s="13">
        <v>2</v>
      </c>
      <c r="D361" s="13" t="s">
        <v>48</v>
      </c>
      <c r="E361" s="13" t="s">
        <v>46</v>
      </c>
      <c r="F361" s="13" t="s">
        <v>10</v>
      </c>
      <c r="G361" s="13" t="s">
        <v>47</v>
      </c>
      <c r="H361" s="4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6.5" customHeight="1" x14ac:dyDescent="0.25">
      <c r="A362" s="7">
        <v>1301</v>
      </c>
      <c r="B362" s="14" t="s">
        <v>397</v>
      </c>
      <c r="C362" s="15">
        <v>3</v>
      </c>
      <c r="D362" s="15" t="s">
        <v>48</v>
      </c>
      <c r="E362" s="15" t="s">
        <v>46</v>
      </c>
      <c r="F362" s="15" t="s">
        <v>10</v>
      </c>
      <c r="G362" s="15" t="s">
        <v>47</v>
      </c>
      <c r="H362" s="4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6.5" customHeight="1" x14ac:dyDescent="0.25">
      <c r="A363" s="7">
        <v>1302</v>
      </c>
      <c r="B363" s="12" t="s">
        <v>398</v>
      </c>
      <c r="C363" s="13">
        <v>4</v>
      </c>
      <c r="D363" s="13" t="s">
        <v>48</v>
      </c>
      <c r="E363" s="13" t="s">
        <v>46</v>
      </c>
      <c r="F363" s="13" t="s">
        <v>10</v>
      </c>
      <c r="G363" s="13" t="s">
        <v>47</v>
      </c>
      <c r="H363" s="4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6.5" customHeight="1" x14ac:dyDescent="0.25">
      <c r="A364" s="7">
        <v>1303</v>
      </c>
      <c r="B364" s="14" t="s">
        <v>399</v>
      </c>
      <c r="C364" s="15">
        <v>4</v>
      </c>
      <c r="D364" s="15" t="s">
        <v>48</v>
      </c>
      <c r="E364" s="15" t="s">
        <v>46</v>
      </c>
      <c r="F364" s="15" t="s">
        <v>10</v>
      </c>
      <c r="G364" s="15" t="s">
        <v>47</v>
      </c>
      <c r="H364" s="4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6.5" customHeight="1" x14ac:dyDescent="0.25">
      <c r="A365" s="7">
        <v>1304</v>
      </c>
      <c r="B365" s="12" t="s">
        <v>400</v>
      </c>
      <c r="C365" s="13">
        <v>1</v>
      </c>
      <c r="D365" s="13" t="s">
        <v>48</v>
      </c>
      <c r="E365" s="13" t="s">
        <v>9</v>
      </c>
      <c r="F365" s="13" t="s">
        <v>10</v>
      </c>
      <c r="G365" s="13" t="s">
        <v>47</v>
      </c>
      <c r="H365" s="4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6.5" customHeight="1" x14ac:dyDescent="0.25">
      <c r="A366" s="7">
        <v>1305</v>
      </c>
      <c r="B366" s="14" t="s">
        <v>401</v>
      </c>
      <c r="C366" s="15">
        <v>3</v>
      </c>
      <c r="D366" s="15" t="s">
        <v>48</v>
      </c>
      <c r="E366" s="15" t="s">
        <v>46</v>
      </c>
      <c r="F366" s="15" t="s">
        <v>10</v>
      </c>
      <c r="G366" s="15" t="s">
        <v>47</v>
      </c>
      <c r="H366" s="4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6.5" customHeight="1" x14ac:dyDescent="0.25">
      <c r="A367" s="7">
        <v>1306</v>
      </c>
      <c r="B367" s="12" t="s">
        <v>402</v>
      </c>
      <c r="C367" s="13">
        <v>5</v>
      </c>
      <c r="D367" s="13" t="s">
        <v>48</v>
      </c>
      <c r="E367" s="13" t="s">
        <v>9</v>
      </c>
      <c r="F367" s="13" t="s">
        <v>67</v>
      </c>
      <c r="G367" s="13" t="s">
        <v>68</v>
      </c>
      <c r="H367" s="4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6.5" customHeight="1" x14ac:dyDescent="0.25">
      <c r="A368" s="7">
        <v>1307</v>
      </c>
      <c r="B368" s="14" t="s">
        <v>403</v>
      </c>
      <c r="C368" s="15">
        <v>5</v>
      </c>
      <c r="D368" s="15" t="s">
        <v>48</v>
      </c>
      <c r="E368" s="15" t="s">
        <v>9</v>
      </c>
      <c r="F368" s="15" t="s">
        <v>67</v>
      </c>
      <c r="G368" s="15" t="s">
        <v>68</v>
      </c>
      <c r="H368" s="4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6.5" customHeight="1" x14ac:dyDescent="0.25">
      <c r="A369" s="7">
        <v>1308</v>
      </c>
      <c r="B369" s="12" t="s">
        <v>404</v>
      </c>
      <c r="C369" s="13">
        <v>5</v>
      </c>
      <c r="D369" s="13" t="s">
        <v>48</v>
      </c>
      <c r="E369" s="13" t="s">
        <v>46</v>
      </c>
      <c r="F369" s="13" t="s">
        <v>67</v>
      </c>
      <c r="G369" s="13" t="s">
        <v>82</v>
      </c>
      <c r="H369" s="4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6.5" customHeight="1" x14ac:dyDescent="0.25">
      <c r="A370" s="7">
        <v>1309</v>
      </c>
      <c r="B370" s="14" t="s">
        <v>405</v>
      </c>
      <c r="C370" s="15">
        <v>6</v>
      </c>
      <c r="D370" s="15" t="s">
        <v>48</v>
      </c>
      <c r="E370" s="15" t="s">
        <v>46</v>
      </c>
      <c r="F370" s="15" t="s">
        <v>67</v>
      </c>
      <c r="G370" s="15" t="s">
        <v>82</v>
      </c>
      <c r="H370" s="4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6.5" customHeight="1" x14ac:dyDescent="0.25">
      <c r="A371" s="7">
        <v>1310</v>
      </c>
      <c r="B371" s="12" t="s">
        <v>406</v>
      </c>
      <c r="C371" s="13">
        <v>6</v>
      </c>
      <c r="D371" s="13" t="s">
        <v>48</v>
      </c>
      <c r="E371" s="13" t="s">
        <v>46</v>
      </c>
      <c r="F371" s="13" t="s">
        <v>67</v>
      </c>
      <c r="G371" s="13" t="s">
        <v>82</v>
      </c>
      <c r="H371" s="5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6.5" customHeight="1" x14ac:dyDescent="0.25">
      <c r="A372" s="7">
        <v>1311</v>
      </c>
      <c r="B372" s="14" t="s">
        <v>407</v>
      </c>
      <c r="C372" s="15">
        <v>7</v>
      </c>
      <c r="D372" s="15" t="s">
        <v>48</v>
      </c>
      <c r="E372" s="15" t="s">
        <v>9</v>
      </c>
      <c r="F372" s="15" t="s">
        <v>93</v>
      </c>
      <c r="G372" s="15" t="s">
        <v>94</v>
      </c>
      <c r="H372" s="5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6.5" customHeight="1" x14ac:dyDescent="0.25">
      <c r="A373" s="7">
        <v>1312</v>
      </c>
      <c r="B373" s="12" t="s">
        <v>408</v>
      </c>
      <c r="C373" s="13">
        <v>7</v>
      </c>
      <c r="D373" s="13" t="s">
        <v>48</v>
      </c>
      <c r="E373" s="13" t="s">
        <v>9</v>
      </c>
      <c r="F373" s="13" t="s">
        <v>93</v>
      </c>
      <c r="G373" s="13" t="s">
        <v>94</v>
      </c>
      <c r="H373" s="5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6.5" customHeight="1" x14ac:dyDescent="0.25">
      <c r="A374" s="7">
        <v>1313</v>
      </c>
      <c r="B374" s="14" t="s">
        <v>409</v>
      </c>
      <c r="C374" s="15">
        <v>7</v>
      </c>
      <c r="D374" s="15" t="s">
        <v>48</v>
      </c>
      <c r="E374" s="15" t="s">
        <v>9</v>
      </c>
      <c r="F374" s="15" t="s">
        <v>93</v>
      </c>
      <c r="G374" s="15" t="s">
        <v>94</v>
      </c>
      <c r="H374" s="5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6.5" customHeight="1" x14ac:dyDescent="0.25">
      <c r="A375" s="7">
        <v>1314</v>
      </c>
      <c r="B375" s="12" t="s">
        <v>410</v>
      </c>
      <c r="C375" s="13">
        <v>7</v>
      </c>
      <c r="D375" s="13" t="s">
        <v>48</v>
      </c>
      <c r="E375" s="13" t="s">
        <v>9</v>
      </c>
      <c r="F375" s="13" t="s">
        <v>93</v>
      </c>
      <c r="G375" s="13" t="s">
        <v>94</v>
      </c>
      <c r="H375" s="5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6.5" customHeight="1" x14ac:dyDescent="0.25">
      <c r="A376" s="7">
        <v>1315</v>
      </c>
      <c r="B376" s="14" t="s">
        <v>411</v>
      </c>
      <c r="C376" s="15">
        <v>7</v>
      </c>
      <c r="D376" s="15" t="s">
        <v>48</v>
      </c>
      <c r="E376" s="15" t="s">
        <v>46</v>
      </c>
      <c r="F376" s="15" t="s">
        <v>93</v>
      </c>
      <c r="G376" s="15" t="s">
        <v>107</v>
      </c>
      <c r="H376" s="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6.5" customHeight="1" x14ac:dyDescent="0.25">
      <c r="A377" s="7">
        <v>1316</v>
      </c>
      <c r="B377" s="12" t="s">
        <v>412</v>
      </c>
      <c r="C377" s="13">
        <v>7</v>
      </c>
      <c r="D377" s="13" t="s">
        <v>48</v>
      </c>
      <c r="E377" s="13" t="s">
        <v>46</v>
      </c>
      <c r="F377" s="13" t="s">
        <v>93</v>
      </c>
      <c r="G377" s="13" t="s">
        <v>107</v>
      </c>
      <c r="H377" s="5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6.5" customHeight="1" x14ac:dyDescent="0.25">
      <c r="A378" s="7">
        <v>1317</v>
      </c>
      <c r="B378" s="14" t="s">
        <v>413</v>
      </c>
      <c r="C378" s="15">
        <v>7</v>
      </c>
      <c r="D378" s="15" t="s">
        <v>48</v>
      </c>
      <c r="E378" s="15" t="s">
        <v>46</v>
      </c>
      <c r="F378" s="15" t="s">
        <v>93</v>
      </c>
      <c r="G378" s="15" t="s">
        <v>107</v>
      </c>
      <c r="H378" s="4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6.5" customHeight="1" x14ac:dyDescent="0.25">
      <c r="A379" s="7">
        <v>1400</v>
      </c>
      <c r="B379" s="12" t="s">
        <v>414</v>
      </c>
      <c r="C379" s="13">
        <v>1</v>
      </c>
      <c r="D379" s="13" t="s">
        <v>61</v>
      </c>
      <c r="E379" s="13" t="s">
        <v>9</v>
      </c>
      <c r="F379" s="13" t="s">
        <v>10</v>
      </c>
      <c r="G379" s="13" t="s">
        <v>11</v>
      </c>
      <c r="H379" s="4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6.5" customHeight="1" x14ac:dyDescent="0.25">
      <c r="A380" s="7">
        <v>1401</v>
      </c>
      <c r="B380" s="14" t="s">
        <v>415</v>
      </c>
      <c r="C380" s="15">
        <v>2</v>
      </c>
      <c r="D380" s="15" t="s">
        <v>61</v>
      </c>
      <c r="E380" s="15" t="s">
        <v>9</v>
      </c>
      <c r="F380" s="15" t="s">
        <v>10</v>
      </c>
      <c r="G380" s="15" t="s">
        <v>11</v>
      </c>
      <c r="H380" s="4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6.5" customHeight="1" x14ac:dyDescent="0.25">
      <c r="A381" s="7">
        <v>1402</v>
      </c>
      <c r="B381" s="12" t="s">
        <v>416</v>
      </c>
      <c r="C381" s="13">
        <v>2</v>
      </c>
      <c r="D381" s="13" t="s">
        <v>61</v>
      </c>
      <c r="E381" s="13" t="s">
        <v>9</v>
      </c>
      <c r="F381" s="13" t="s">
        <v>10</v>
      </c>
      <c r="G381" s="13" t="s">
        <v>11</v>
      </c>
      <c r="H381" s="4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6.5" customHeight="1" x14ac:dyDescent="0.25">
      <c r="A382" s="7">
        <v>1403</v>
      </c>
      <c r="B382" s="14" t="s">
        <v>417</v>
      </c>
      <c r="C382" s="15">
        <v>3</v>
      </c>
      <c r="D382" s="15" t="s">
        <v>61</v>
      </c>
      <c r="E382" s="15" t="s">
        <v>9</v>
      </c>
      <c r="F382" s="15" t="s">
        <v>10</v>
      </c>
      <c r="G382" s="15" t="s">
        <v>11</v>
      </c>
      <c r="H382" s="4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6.5" customHeight="1" x14ac:dyDescent="0.25">
      <c r="A383" s="7">
        <v>1404</v>
      </c>
      <c r="B383" s="12" t="s">
        <v>418</v>
      </c>
      <c r="C383" s="13">
        <v>4</v>
      </c>
      <c r="D383" s="13" t="s">
        <v>61</v>
      </c>
      <c r="E383" s="13" t="s">
        <v>9</v>
      </c>
      <c r="F383" s="13" t="s">
        <v>10</v>
      </c>
      <c r="G383" s="13" t="s">
        <v>11</v>
      </c>
      <c r="H383" s="4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6.5" customHeight="1" x14ac:dyDescent="0.25">
      <c r="A384" s="7">
        <v>1405</v>
      </c>
      <c r="B384" s="14" t="s">
        <v>419</v>
      </c>
      <c r="C384" s="15">
        <v>4</v>
      </c>
      <c r="D384" s="15" t="s">
        <v>61</v>
      </c>
      <c r="E384" s="15" t="s">
        <v>9</v>
      </c>
      <c r="F384" s="15" t="s">
        <v>10</v>
      </c>
      <c r="G384" s="15" t="s">
        <v>11</v>
      </c>
      <c r="H384" s="4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6.5" customHeight="1" x14ac:dyDescent="0.25">
      <c r="A385" s="7">
        <v>1406</v>
      </c>
      <c r="B385" s="12" t="s">
        <v>420</v>
      </c>
      <c r="C385" s="13">
        <v>4</v>
      </c>
      <c r="D385" s="13" t="s">
        <v>61</v>
      </c>
      <c r="E385" s="13" t="s">
        <v>9</v>
      </c>
      <c r="F385" s="13" t="s">
        <v>10</v>
      </c>
      <c r="G385" s="13" t="s">
        <v>11</v>
      </c>
      <c r="H385" s="4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6.5" customHeight="1" x14ac:dyDescent="0.25">
      <c r="A386" s="7">
        <v>1407</v>
      </c>
      <c r="B386" s="14" t="s">
        <v>421</v>
      </c>
      <c r="C386" s="15">
        <v>2</v>
      </c>
      <c r="D386" s="15" t="s">
        <v>61</v>
      </c>
      <c r="E386" s="15" t="s">
        <v>46</v>
      </c>
      <c r="F386" s="15" t="s">
        <v>10</v>
      </c>
      <c r="G386" s="15" t="s">
        <v>47</v>
      </c>
      <c r="H386" s="4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6.5" customHeight="1" x14ac:dyDescent="0.25">
      <c r="A387" s="7">
        <v>1408</v>
      </c>
      <c r="B387" s="12" t="s">
        <v>422</v>
      </c>
      <c r="C387" s="13">
        <v>2</v>
      </c>
      <c r="D387" s="13" t="s">
        <v>61</v>
      </c>
      <c r="E387" s="13" t="s">
        <v>46</v>
      </c>
      <c r="F387" s="13" t="s">
        <v>10</v>
      </c>
      <c r="G387" s="13" t="s">
        <v>47</v>
      </c>
      <c r="H387" s="4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6.5" customHeight="1" x14ac:dyDescent="0.25">
      <c r="A388" s="7">
        <v>1409</v>
      </c>
      <c r="B388" s="14" t="s">
        <v>423</v>
      </c>
      <c r="C388" s="15">
        <v>2</v>
      </c>
      <c r="D388" s="15" t="s">
        <v>61</v>
      </c>
      <c r="E388" s="15" t="s">
        <v>46</v>
      </c>
      <c r="F388" s="15" t="s">
        <v>10</v>
      </c>
      <c r="G388" s="15" t="s">
        <v>47</v>
      </c>
      <c r="H388" s="4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6.5" customHeight="1" x14ac:dyDescent="0.25">
      <c r="A389" s="7">
        <v>1410</v>
      </c>
      <c r="B389" s="12" t="s">
        <v>424</v>
      </c>
      <c r="C389" s="13">
        <v>4</v>
      </c>
      <c r="D389" s="13" t="s">
        <v>61</v>
      </c>
      <c r="E389" s="13" t="s">
        <v>46</v>
      </c>
      <c r="F389" s="13" t="s">
        <v>10</v>
      </c>
      <c r="G389" s="13" t="s">
        <v>47</v>
      </c>
      <c r="H389" s="4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6.5" customHeight="1" x14ac:dyDescent="0.25">
      <c r="A390" s="7">
        <v>1411</v>
      </c>
      <c r="B390" s="14" t="s">
        <v>425</v>
      </c>
      <c r="C390" s="15">
        <v>4</v>
      </c>
      <c r="D390" s="15" t="s">
        <v>61</v>
      </c>
      <c r="E390" s="15" t="s">
        <v>46</v>
      </c>
      <c r="F390" s="15" t="s">
        <v>10</v>
      </c>
      <c r="G390" s="15" t="s">
        <v>47</v>
      </c>
      <c r="H390" s="4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6.5" customHeight="1" x14ac:dyDescent="0.25">
      <c r="A391" s="7">
        <v>1412</v>
      </c>
      <c r="B391" s="12" t="s">
        <v>426</v>
      </c>
      <c r="C391" s="13">
        <v>4</v>
      </c>
      <c r="D391" s="13" t="s">
        <v>61</v>
      </c>
      <c r="E391" s="13" t="s">
        <v>46</v>
      </c>
      <c r="F391" s="13" t="s">
        <v>10</v>
      </c>
      <c r="G391" s="13" t="s">
        <v>47</v>
      </c>
      <c r="H391" s="4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6.5" customHeight="1" x14ac:dyDescent="0.25">
      <c r="A392" s="7">
        <v>1413</v>
      </c>
      <c r="B392" s="14" t="s">
        <v>427</v>
      </c>
      <c r="C392" s="15">
        <v>5</v>
      </c>
      <c r="D392" s="15" t="s">
        <v>61</v>
      </c>
      <c r="E392" s="15" t="s">
        <v>9</v>
      </c>
      <c r="F392" s="15" t="s">
        <v>67</v>
      </c>
      <c r="G392" s="15" t="s">
        <v>68</v>
      </c>
      <c r="H392" s="4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6.5" customHeight="1" x14ac:dyDescent="0.25">
      <c r="A393" s="7">
        <v>1414</v>
      </c>
      <c r="B393" s="12" t="s">
        <v>428</v>
      </c>
      <c r="C393" s="13">
        <v>6</v>
      </c>
      <c r="D393" s="13" t="s">
        <v>61</v>
      </c>
      <c r="E393" s="13" t="s">
        <v>9</v>
      </c>
      <c r="F393" s="13" t="s">
        <v>67</v>
      </c>
      <c r="G393" s="13" t="s">
        <v>68</v>
      </c>
      <c r="H393" s="4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6.5" customHeight="1" x14ac:dyDescent="0.25">
      <c r="A394" s="7">
        <v>1415</v>
      </c>
      <c r="B394" s="14" t="s">
        <v>429</v>
      </c>
      <c r="C394" s="15">
        <v>6</v>
      </c>
      <c r="D394" s="15" t="s">
        <v>61</v>
      </c>
      <c r="E394" s="15" t="s">
        <v>9</v>
      </c>
      <c r="F394" s="15" t="s">
        <v>67</v>
      </c>
      <c r="G394" s="15" t="s">
        <v>68</v>
      </c>
      <c r="H394" s="4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6.5" customHeight="1" x14ac:dyDescent="0.25">
      <c r="A395" s="7">
        <v>1416</v>
      </c>
      <c r="B395" s="12" t="s">
        <v>430</v>
      </c>
      <c r="C395" s="13">
        <v>6</v>
      </c>
      <c r="D395" s="13" t="s">
        <v>61</v>
      </c>
      <c r="E395" s="13" t="s">
        <v>9</v>
      </c>
      <c r="F395" s="13" t="s">
        <v>67</v>
      </c>
      <c r="G395" s="13" t="s">
        <v>68</v>
      </c>
      <c r="H395" s="4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6.5" customHeight="1" x14ac:dyDescent="0.25">
      <c r="A396" s="7">
        <v>1417</v>
      </c>
      <c r="B396" s="14" t="s">
        <v>431</v>
      </c>
      <c r="C396" s="15">
        <v>6</v>
      </c>
      <c r="D396" s="15" t="s">
        <v>61</v>
      </c>
      <c r="E396" s="15" t="s">
        <v>46</v>
      </c>
      <c r="F396" s="15" t="s">
        <v>67</v>
      </c>
      <c r="G396" s="15" t="s">
        <v>82</v>
      </c>
      <c r="H396" s="4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6.5" customHeight="1" x14ac:dyDescent="0.25">
      <c r="A397" s="7">
        <v>1418</v>
      </c>
      <c r="B397" s="12" t="s">
        <v>432</v>
      </c>
      <c r="C397" s="13">
        <v>8</v>
      </c>
      <c r="D397" s="13" t="s">
        <v>61</v>
      </c>
      <c r="E397" s="13" t="s">
        <v>9</v>
      </c>
      <c r="F397" s="13" t="s">
        <v>93</v>
      </c>
      <c r="G397" s="13" t="s">
        <v>94</v>
      </c>
      <c r="H397" s="4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6.5" customHeight="1" x14ac:dyDescent="0.25">
      <c r="A398" s="7">
        <v>1419</v>
      </c>
      <c r="B398" s="14" t="s">
        <v>433</v>
      </c>
      <c r="C398" s="15">
        <v>8</v>
      </c>
      <c r="D398" s="15" t="s">
        <v>61</v>
      </c>
      <c r="E398" s="15" t="s">
        <v>9</v>
      </c>
      <c r="F398" s="15" t="s">
        <v>93</v>
      </c>
      <c r="G398" s="15" t="s">
        <v>94</v>
      </c>
      <c r="H398" s="4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6.5" customHeight="1" x14ac:dyDescent="0.25">
      <c r="A399" s="7">
        <v>1430</v>
      </c>
      <c r="B399" s="12" t="s">
        <v>434</v>
      </c>
      <c r="C399" s="13">
        <v>3</v>
      </c>
      <c r="D399" s="13" t="s">
        <v>51</v>
      </c>
      <c r="E399" s="13" t="s">
        <v>9</v>
      </c>
      <c r="F399" s="13" t="s">
        <v>10</v>
      </c>
      <c r="G399" s="13" t="s">
        <v>11</v>
      </c>
      <c r="H399" s="4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6.5" customHeight="1" x14ac:dyDescent="0.25">
      <c r="A400" s="7">
        <v>1431</v>
      </c>
      <c r="B400" s="14" t="s">
        <v>435</v>
      </c>
      <c r="C400" s="15">
        <v>3</v>
      </c>
      <c r="D400" s="15" t="s">
        <v>51</v>
      </c>
      <c r="E400" s="15" t="s">
        <v>9</v>
      </c>
      <c r="F400" s="15" t="s">
        <v>10</v>
      </c>
      <c r="G400" s="15" t="s">
        <v>11</v>
      </c>
      <c r="H400" s="4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6.5" customHeight="1" x14ac:dyDescent="0.25">
      <c r="A401" s="7">
        <v>1432</v>
      </c>
      <c r="B401" s="12" t="s">
        <v>436</v>
      </c>
      <c r="C401" s="13">
        <v>3</v>
      </c>
      <c r="D401" s="13" t="s">
        <v>51</v>
      </c>
      <c r="E401" s="13" t="s">
        <v>9</v>
      </c>
      <c r="F401" s="13" t="s">
        <v>10</v>
      </c>
      <c r="G401" s="13" t="s">
        <v>11</v>
      </c>
      <c r="H401" s="4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6.5" customHeight="1" x14ac:dyDescent="0.25">
      <c r="A402" s="7">
        <v>1433</v>
      </c>
      <c r="B402" s="14" t="s">
        <v>437</v>
      </c>
      <c r="C402" s="15">
        <v>3</v>
      </c>
      <c r="D402" s="15" t="s">
        <v>51</v>
      </c>
      <c r="E402" s="15" t="s">
        <v>9</v>
      </c>
      <c r="F402" s="15" t="s">
        <v>10</v>
      </c>
      <c r="G402" s="15" t="s">
        <v>11</v>
      </c>
      <c r="H402" s="4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6.5" customHeight="1" x14ac:dyDescent="0.25">
      <c r="A403" s="7">
        <v>1434</v>
      </c>
      <c r="B403" s="12" t="s">
        <v>438</v>
      </c>
      <c r="C403" s="13">
        <v>3</v>
      </c>
      <c r="D403" s="13" t="s">
        <v>51</v>
      </c>
      <c r="E403" s="13" t="s">
        <v>9</v>
      </c>
      <c r="F403" s="13" t="s">
        <v>10</v>
      </c>
      <c r="G403" s="13" t="s">
        <v>11</v>
      </c>
      <c r="H403" s="4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6.5" customHeight="1" x14ac:dyDescent="0.25">
      <c r="A404" s="7">
        <v>1435</v>
      </c>
      <c r="B404" s="14" t="s">
        <v>439</v>
      </c>
      <c r="C404" s="15">
        <v>3</v>
      </c>
      <c r="D404" s="15" t="s">
        <v>51</v>
      </c>
      <c r="E404" s="15" t="s">
        <v>9</v>
      </c>
      <c r="F404" s="15" t="s">
        <v>10</v>
      </c>
      <c r="G404" s="15" t="s">
        <v>11</v>
      </c>
      <c r="H404" s="4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6.5" customHeight="1" x14ac:dyDescent="0.25">
      <c r="A405" s="7">
        <v>1436</v>
      </c>
      <c r="B405" s="12" t="s">
        <v>440</v>
      </c>
      <c r="C405" s="13">
        <v>3</v>
      </c>
      <c r="D405" s="13" t="s">
        <v>51</v>
      </c>
      <c r="E405" s="13" t="s">
        <v>9</v>
      </c>
      <c r="F405" s="13" t="s">
        <v>10</v>
      </c>
      <c r="G405" s="13" t="s">
        <v>11</v>
      </c>
      <c r="H405" s="4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6.5" customHeight="1" x14ac:dyDescent="0.25">
      <c r="A406" s="7">
        <v>1437</v>
      </c>
      <c r="B406" s="14" t="s">
        <v>441</v>
      </c>
      <c r="C406" s="15">
        <v>3</v>
      </c>
      <c r="D406" s="15" t="s">
        <v>51</v>
      </c>
      <c r="E406" s="15" t="s">
        <v>9</v>
      </c>
      <c r="F406" s="15" t="s">
        <v>10</v>
      </c>
      <c r="G406" s="15" t="s">
        <v>11</v>
      </c>
      <c r="H406" s="4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6.5" customHeight="1" x14ac:dyDescent="0.25">
      <c r="A407" s="7">
        <v>1438</v>
      </c>
      <c r="B407" s="12" t="s">
        <v>442</v>
      </c>
      <c r="C407" s="13">
        <v>3</v>
      </c>
      <c r="D407" s="13" t="s">
        <v>51</v>
      </c>
      <c r="E407" s="13" t="s">
        <v>9</v>
      </c>
      <c r="F407" s="13" t="s">
        <v>10</v>
      </c>
      <c r="G407" s="13" t="s">
        <v>11</v>
      </c>
      <c r="H407" s="4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6.5" customHeight="1" x14ac:dyDescent="0.25">
      <c r="A408" s="7">
        <v>1439</v>
      </c>
      <c r="B408" s="14" t="s">
        <v>443</v>
      </c>
      <c r="C408" s="15">
        <v>3</v>
      </c>
      <c r="D408" s="15" t="s">
        <v>51</v>
      </c>
      <c r="E408" s="15" t="s">
        <v>9</v>
      </c>
      <c r="F408" s="15" t="s">
        <v>10</v>
      </c>
      <c r="G408" s="15" t="s">
        <v>11</v>
      </c>
      <c r="H408" s="4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6.5" customHeight="1" x14ac:dyDescent="0.25">
      <c r="A409" s="7">
        <v>1440</v>
      </c>
      <c r="B409" s="12" t="s">
        <v>444</v>
      </c>
      <c r="C409" s="13">
        <v>3</v>
      </c>
      <c r="D409" s="13" t="s">
        <v>51</v>
      </c>
      <c r="E409" s="13" t="s">
        <v>9</v>
      </c>
      <c r="F409" s="13" t="s">
        <v>10</v>
      </c>
      <c r="G409" s="13" t="s">
        <v>11</v>
      </c>
      <c r="H409" s="4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6.5" customHeight="1" x14ac:dyDescent="0.25">
      <c r="A410" s="7">
        <v>1441</v>
      </c>
      <c r="B410" s="14" t="s">
        <v>445</v>
      </c>
      <c r="C410" s="15">
        <v>3</v>
      </c>
      <c r="D410" s="15" t="s">
        <v>51</v>
      </c>
      <c r="E410" s="15" t="s">
        <v>9</v>
      </c>
      <c r="F410" s="15" t="s">
        <v>10</v>
      </c>
      <c r="G410" s="15" t="s">
        <v>11</v>
      </c>
      <c r="H410" s="4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6.5" customHeight="1" x14ac:dyDescent="0.25">
      <c r="A411" s="7">
        <v>1442</v>
      </c>
      <c r="B411" s="12" t="s">
        <v>446</v>
      </c>
      <c r="C411" s="13">
        <v>3</v>
      </c>
      <c r="D411" s="13" t="s">
        <v>51</v>
      </c>
      <c r="E411" s="13" t="s">
        <v>9</v>
      </c>
      <c r="F411" s="13" t="s">
        <v>10</v>
      </c>
      <c r="G411" s="13" t="s">
        <v>11</v>
      </c>
      <c r="H411" s="4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6.5" customHeight="1" x14ac:dyDescent="0.25">
      <c r="A412" s="7">
        <v>1443</v>
      </c>
      <c r="B412" s="14" t="s">
        <v>447</v>
      </c>
      <c r="C412" s="15">
        <v>3</v>
      </c>
      <c r="D412" s="15" t="s">
        <v>51</v>
      </c>
      <c r="E412" s="15" t="s">
        <v>9</v>
      </c>
      <c r="F412" s="15" t="s">
        <v>10</v>
      </c>
      <c r="G412" s="15" t="s">
        <v>11</v>
      </c>
      <c r="H412" s="4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6.5" customHeight="1" x14ac:dyDescent="0.25">
      <c r="A413" s="7">
        <v>1444</v>
      </c>
      <c r="B413" s="12" t="s">
        <v>448</v>
      </c>
      <c r="C413" s="13">
        <v>3</v>
      </c>
      <c r="D413" s="13" t="s">
        <v>51</v>
      </c>
      <c r="E413" s="13" t="s">
        <v>9</v>
      </c>
      <c r="F413" s="13" t="s">
        <v>10</v>
      </c>
      <c r="G413" s="13" t="s">
        <v>11</v>
      </c>
      <c r="H413" s="1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6.5" customHeight="1" x14ac:dyDescent="0.25">
      <c r="A414" s="7">
        <v>1445</v>
      </c>
      <c r="B414" s="14" t="s">
        <v>449</v>
      </c>
      <c r="C414" s="15">
        <v>4</v>
      </c>
      <c r="D414" s="15" t="s">
        <v>51</v>
      </c>
      <c r="E414" s="15" t="s">
        <v>9</v>
      </c>
      <c r="F414" s="15" t="s">
        <v>10</v>
      </c>
      <c r="G414" s="15" t="s">
        <v>11</v>
      </c>
      <c r="H414" s="1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6.5" customHeight="1" x14ac:dyDescent="0.25">
      <c r="A415" s="7">
        <v>1446</v>
      </c>
      <c r="B415" s="12" t="s">
        <v>450</v>
      </c>
      <c r="C415" s="13">
        <v>4</v>
      </c>
      <c r="D415" s="13" t="s">
        <v>51</v>
      </c>
      <c r="E415" s="13" t="s">
        <v>9</v>
      </c>
      <c r="F415" s="13" t="s">
        <v>10</v>
      </c>
      <c r="G415" s="13" t="s">
        <v>11</v>
      </c>
      <c r="H415" s="1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6.5" customHeight="1" x14ac:dyDescent="0.25">
      <c r="A416" s="7">
        <v>1447</v>
      </c>
      <c r="B416" s="14" t="s">
        <v>451</v>
      </c>
      <c r="C416" s="15">
        <v>4</v>
      </c>
      <c r="D416" s="15" t="s">
        <v>51</v>
      </c>
      <c r="E416" s="15" t="s">
        <v>9</v>
      </c>
      <c r="F416" s="15" t="s">
        <v>10</v>
      </c>
      <c r="G416" s="15" t="s">
        <v>11</v>
      </c>
      <c r="H416" s="1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6.5" customHeight="1" x14ac:dyDescent="0.25">
      <c r="A417" s="7">
        <v>1448</v>
      </c>
      <c r="B417" s="12" t="s">
        <v>452</v>
      </c>
      <c r="C417" s="13">
        <v>4</v>
      </c>
      <c r="D417" s="13" t="s">
        <v>51</v>
      </c>
      <c r="E417" s="13" t="s">
        <v>9</v>
      </c>
      <c r="F417" s="13" t="s">
        <v>10</v>
      </c>
      <c r="G417" s="13" t="s">
        <v>11</v>
      </c>
      <c r="H417" s="4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6.5" customHeight="1" x14ac:dyDescent="0.25">
      <c r="A418" s="7">
        <v>1449</v>
      </c>
      <c r="B418" s="14" t="s">
        <v>453</v>
      </c>
      <c r="C418" s="15">
        <v>4</v>
      </c>
      <c r="D418" s="15" t="s">
        <v>51</v>
      </c>
      <c r="E418" s="15" t="s">
        <v>9</v>
      </c>
      <c r="F418" s="15" t="s">
        <v>10</v>
      </c>
      <c r="G418" s="15" t="s">
        <v>11</v>
      </c>
      <c r="H418" s="4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6.5" customHeight="1" x14ac:dyDescent="0.25">
      <c r="A419" s="7">
        <v>1450</v>
      </c>
      <c r="B419" s="12" t="s">
        <v>454</v>
      </c>
      <c r="C419" s="13">
        <v>4</v>
      </c>
      <c r="D419" s="13" t="s">
        <v>51</v>
      </c>
      <c r="E419" s="13" t="s">
        <v>9</v>
      </c>
      <c r="F419" s="13" t="s">
        <v>10</v>
      </c>
      <c r="G419" s="13" t="s">
        <v>11</v>
      </c>
      <c r="H419" s="1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6.5" customHeight="1" x14ac:dyDescent="0.25">
      <c r="A420" s="7">
        <v>1451</v>
      </c>
      <c r="B420" s="14" t="s">
        <v>455</v>
      </c>
      <c r="C420" s="15">
        <v>4</v>
      </c>
      <c r="D420" s="15" t="s">
        <v>51</v>
      </c>
      <c r="E420" s="15" t="s">
        <v>9</v>
      </c>
      <c r="F420" s="15" t="s">
        <v>10</v>
      </c>
      <c r="G420" s="15" t="s">
        <v>11</v>
      </c>
      <c r="H420" s="1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6.5" customHeight="1" x14ac:dyDescent="0.25">
      <c r="A421" s="7">
        <v>1452</v>
      </c>
      <c r="B421" s="12" t="s">
        <v>456</v>
      </c>
      <c r="C421" s="13">
        <v>4</v>
      </c>
      <c r="D421" s="13" t="s">
        <v>51</v>
      </c>
      <c r="E421" s="13" t="s">
        <v>9</v>
      </c>
      <c r="F421" s="13" t="s">
        <v>10</v>
      </c>
      <c r="G421" s="13" t="s">
        <v>11</v>
      </c>
      <c r="H421" s="4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6.5" customHeight="1" x14ac:dyDescent="0.25">
      <c r="A422" s="7">
        <v>1453</v>
      </c>
      <c r="B422" s="14" t="s">
        <v>457</v>
      </c>
      <c r="C422" s="15">
        <v>4</v>
      </c>
      <c r="D422" s="15" t="s">
        <v>51</v>
      </c>
      <c r="E422" s="15" t="s">
        <v>9</v>
      </c>
      <c r="F422" s="15" t="s">
        <v>10</v>
      </c>
      <c r="G422" s="15" t="s">
        <v>11</v>
      </c>
      <c r="H422" s="1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6.5" customHeight="1" x14ac:dyDescent="0.25">
      <c r="A423" s="7">
        <v>1454</v>
      </c>
      <c r="B423" s="12" t="s">
        <v>458</v>
      </c>
      <c r="C423" s="13">
        <v>4</v>
      </c>
      <c r="D423" s="13" t="s">
        <v>51</v>
      </c>
      <c r="E423" s="13" t="s">
        <v>9</v>
      </c>
      <c r="F423" s="13" t="s">
        <v>10</v>
      </c>
      <c r="G423" s="13" t="s">
        <v>11</v>
      </c>
      <c r="H423" s="1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6.5" customHeight="1" x14ac:dyDescent="0.25">
      <c r="A424" s="7">
        <v>1455</v>
      </c>
      <c r="B424" s="14" t="s">
        <v>459</v>
      </c>
      <c r="C424" s="15">
        <v>4</v>
      </c>
      <c r="D424" s="15" t="s">
        <v>51</v>
      </c>
      <c r="E424" s="15" t="s">
        <v>9</v>
      </c>
      <c r="F424" s="15" t="s">
        <v>10</v>
      </c>
      <c r="G424" s="15" t="s">
        <v>11</v>
      </c>
      <c r="H424" s="1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6.5" customHeight="1" x14ac:dyDescent="0.25">
      <c r="A425" s="7">
        <v>1456</v>
      </c>
      <c r="B425" s="12" t="s">
        <v>460</v>
      </c>
      <c r="C425" s="13">
        <v>4</v>
      </c>
      <c r="D425" s="13" t="s">
        <v>51</v>
      </c>
      <c r="E425" s="13" t="s">
        <v>9</v>
      </c>
      <c r="F425" s="13" t="s">
        <v>10</v>
      </c>
      <c r="G425" s="13" t="s">
        <v>11</v>
      </c>
      <c r="H425" s="1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6.5" customHeight="1" x14ac:dyDescent="0.25">
      <c r="A426" s="7">
        <v>1457</v>
      </c>
      <c r="B426" s="14" t="s">
        <v>461</v>
      </c>
      <c r="C426" s="15">
        <v>3</v>
      </c>
      <c r="D426" s="15" t="s">
        <v>51</v>
      </c>
      <c r="E426" s="15" t="s">
        <v>46</v>
      </c>
      <c r="F426" s="15" t="s">
        <v>10</v>
      </c>
      <c r="G426" s="15" t="s">
        <v>47</v>
      </c>
      <c r="H426" s="4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6.5" customHeight="1" x14ac:dyDescent="0.25">
      <c r="A427" s="7">
        <v>1458</v>
      </c>
      <c r="B427" s="12" t="s">
        <v>462</v>
      </c>
      <c r="C427" s="13">
        <v>3</v>
      </c>
      <c r="D427" s="13" t="s">
        <v>51</v>
      </c>
      <c r="E427" s="13" t="s">
        <v>46</v>
      </c>
      <c r="F427" s="13" t="s">
        <v>10</v>
      </c>
      <c r="G427" s="13" t="s">
        <v>47</v>
      </c>
      <c r="H427" s="1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6.5" customHeight="1" x14ac:dyDescent="0.25">
      <c r="A428" s="7">
        <v>1459</v>
      </c>
      <c r="B428" s="14" t="s">
        <v>463</v>
      </c>
      <c r="C428" s="15">
        <v>3</v>
      </c>
      <c r="D428" s="15" t="s">
        <v>51</v>
      </c>
      <c r="E428" s="15" t="s">
        <v>46</v>
      </c>
      <c r="F428" s="15" t="s">
        <v>10</v>
      </c>
      <c r="G428" s="15" t="s">
        <v>47</v>
      </c>
      <c r="H428" s="1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6.5" customHeight="1" x14ac:dyDescent="0.25">
      <c r="A429" s="7">
        <v>1460</v>
      </c>
      <c r="B429" s="12" t="s">
        <v>464</v>
      </c>
      <c r="C429" s="13">
        <v>3</v>
      </c>
      <c r="D429" s="13" t="s">
        <v>51</v>
      </c>
      <c r="E429" s="13" t="s">
        <v>46</v>
      </c>
      <c r="F429" s="13" t="s">
        <v>10</v>
      </c>
      <c r="G429" s="13" t="s">
        <v>47</v>
      </c>
      <c r="H429" s="1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6.5" customHeight="1" x14ac:dyDescent="0.25">
      <c r="A430" s="7">
        <v>1461</v>
      </c>
      <c r="B430" s="14" t="s">
        <v>465</v>
      </c>
      <c r="C430" s="15">
        <v>3</v>
      </c>
      <c r="D430" s="15" t="s">
        <v>51</v>
      </c>
      <c r="E430" s="15" t="s">
        <v>46</v>
      </c>
      <c r="F430" s="15" t="s">
        <v>10</v>
      </c>
      <c r="G430" s="15" t="s">
        <v>47</v>
      </c>
      <c r="H430" s="1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6.5" customHeight="1" x14ac:dyDescent="0.25">
      <c r="A431" s="7">
        <v>1462</v>
      </c>
      <c r="B431" s="12" t="s">
        <v>466</v>
      </c>
      <c r="C431" s="13">
        <v>3</v>
      </c>
      <c r="D431" s="13" t="s">
        <v>51</v>
      </c>
      <c r="E431" s="13" t="s">
        <v>46</v>
      </c>
      <c r="F431" s="13" t="s">
        <v>10</v>
      </c>
      <c r="G431" s="13" t="s">
        <v>47</v>
      </c>
      <c r="H431" s="1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6.5" customHeight="1" x14ac:dyDescent="0.25">
      <c r="A432" s="7">
        <v>1463</v>
      </c>
      <c r="B432" s="14" t="s">
        <v>467</v>
      </c>
      <c r="C432" s="15">
        <v>3</v>
      </c>
      <c r="D432" s="15" t="s">
        <v>51</v>
      </c>
      <c r="E432" s="15" t="s">
        <v>46</v>
      </c>
      <c r="F432" s="15" t="s">
        <v>10</v>
      </c>
      <c r="G432" s="15" t="s">
        <v>47</v>
      </c>
      <c r="H432" s="1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6.5" customHeight="1" x14ac:dyDescent="0.25">
      <c r="A433" s="7">
        <v>1464</v>
      </c>
      <c r="B433" s="12" t="s">
        <v>468</v>
      </c>
      <c r="C433" s="13">
        <v>3</v>
      </c>
      <c r="D433" s="13" t="s">
        <v>51</v>
      </c>
      <c r="E433" s="13" t="s">
        <v>46</v>
      </c>
      <c r="F433" s="13" t="s">
        <v>10</v>
      </c>
      <c r="G433" s="13" t="s">
        <v>47</v>
      </c>
      <c r="H433" s="1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6.5" customHeight="1" x14ac:dyDescent="0.25">
      <c r="A434" s="7">
        <v>1465</v>
      </c>
      <c r="B434" s="14" t="s">
        <v>469</v>
      </c>
      <c r="C434" s="15">
        <v>3</v>
      </c>
      <c r="D434" s="15" t="s">
        <v>51</v>
      </c>
      <c r="E434" s="15" t="s">
        <v>46</v>
      </c>
      <c r="F434" s="15" t="s">
        <v>10</v>
      </c>
      <c r="G434" s="15" t="s">
        <v>47</v>
      </c>
      <c r="H434" s="1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6.5" customHeight="1" x14ac:dyDescent="0.25">
      <c r="A435" s="7">
        <v>1466</v>
      </c>
      <c r="B435" s="12" t="s">
        <v>470</v>
      </c>
      <c r="C435" s="13">
        <v>3</v>
      </c>
      <c r="D435" s="13" t="s">
        <v>51</v>
      </c>
      <c r="E435" s="13" t="s">
        <v>46</v>
      </c>
      <c r="F435" s="13" t="s">
        <v>10</v>
      </c>
      <c r="G435" s="13" t="s">
        <v>47</v>
      </c>
      <c r="H435" s="1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6.5" customHeight="1" x14ac:dyDescent="0.25">
      <c r="A436" s="7">
        <v>1467</v>
      </c>
      <c r="B436" s="14" t="s">
        <v>471</v>
      </c>
      <c r="C436" s="15">
        <v>3</v>
      </c>
      <c r="D436" s="15" t="s">
        <v>51</v>
      </c>
      <c r="E436" s="15" t="s">
        <v>46</v>
      </c>
      <c r="F436" s="15" t="s">
        <v>10</v>
      </c>
      <c r="G436" s="15" t="s">
        <v>47</v>
      </c>
      <c r="H436" s="1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6.5" customHeight="1" x14ac:dyDescent="0.25">
      <c r="A437" s="7">
        <v>1468</v>
      </c>
      <c r="B437" s="12" t="s">
        <v>472</v>
      </c>
      <c r="C437" s="13">
        <v>4</v>
      </c>
      <c r="D437" s="13" t="s">
        <v>51</v>
      </c>
      <c r="E437" s="13" t="s">
        <v>46</v>
      </c>
      <c r="F437" s="13" t="s">
        <v>10</v>
      </c>
      <c r="G437" s="13" t="s">
        <v>47</v>
      </c>
      <c r="H437" s="4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6.5" customHeight="1" x14ac:dyDescent="0.25">
      <c r="A438" s="7">
        <v>1469</v>
      </c>
      <c r="B438" s="14" t="s">
        <v>473</v>
      </c>
      <c r="C438" s="15">
        <v>4</v>
      </c>
      <c r="D438" s="15" t="s">
        <v>51</v>
      </c>
      <c r="E438" s="15" t="s">
        <v>46</v>
      </c>
      <c r="F438" s="15" t="s">
        <v>10</v>
      </c>
      <c r="G438" s="15" t="s">
        <v>47</v>
      </c>
      <c r="H438" s="1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6.5" customHeight="1" x14ac:dyDescent="0.25">
      <c r="A439" s="7">
        <v>1470</v>
      </c>
      <c r="B439" s="12" t="s">
        <v>474</v>
      </c>
      <c r="C439" s="13">
        <v>4</v>
      </c>
      <c r="D439" s="13" t="s">
        <v>51</v>
      </c>
      <c r="E439" s="13" t="s">
        <v>46</v>
      </c>
      <c r="F439" s="13" t="s">
        <v>10</v>
      </c>
      <c r="G439" s="13" t="s">
        <v>47</v>
      </c>
      <c r="H439" s="4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6.5" customHeight="1" x14ac:dyDescent="0.25">
      <c r="A440" s="7">
        <v>1471</v>
      </c>
      <c r="B440" s="14" t="s">
        <v>475</v>
      </c>
      <c r="C440" s="15">
        <v>4</v>
      </c>
      <c r="D440" s="15" t="s">
        <v>51</v>
      </c>
      <c r="E440" s="15" t="s">
        <v>46</v>
      </c>
      <c r="F440" s="15" t="s">
        <v>10</v>
      </c>
      <c r="G440" s="15" t="s">
        <v>47</v>
      </c>
      <c r="H440" s="1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6.5" customHeight="1" x14ac:dyDescent="0.25">
      <c r="A441" s="7">
        <v>1472</v>
      </c>
      <c r="B441" s="12" t="s">
        <v>476</v>
      </c>
      <c r="C441" s="13">
        <v>4</v>
      </c>
      <c r="D441" s="13" t="s">
        <v>51</v>
      </c>
      <c r="E441" s="13" t="s">
        <v>46</v>
      </c>
      <c r="F441" s="13" t="s">
        <v>10</v>
      </c>
      <c r="G441" s="13" t="s">
        <v>47</v>
      </c>
      <c r="H441" s="1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6.5" customHeight="1" x14ac:dyDescent="0.25">
      <c r="A442" s="7">
        <v>1473</v>
      </c>
      <c r="B442" s="14" t="s">
        <v>477</v>
      </c>
      <c r="C442" s="15">
        <v>4</v>
      </c>
      <c r="D442" s="15" t="s">
        <v>51</v>
      </c>
      <c r="E442" s="15" t="s">
        <v>46</v>
      </c>
      <c r="F442" s="15" t="s">
        <v>10</v>
      </c>
      <c r="G442" s="15" t="s">
        <v>47</v>
      </c>
      <c r="H442" s="1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6.5" customHeight="1" x14ac:dyDescent="0.25">
      <c r="A443" s="7">
        <v>1474</v>
      </c>
      <c r="B443" s="12" t="s">
        <v>478</v>
      </c>
      <c r="C443" s="13">
        <v>4</v>
      </c>
      <c r="D443" s="13" t="s">
        <v>51</v>
      </c>
      <c r="E443" s="13" t="s">
        <v>46</v>
      </c>
      <c r="F443" s="13" t="s">
        <v>10</v>
      </c>
      <c r="G443" s="13" t="s">
        <v>47</v>
      </c>
      <c r="H443" s="1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6.5" customHeight="1" x14ac:dyDescent="0.25">
      <c r="A444" s="7">
        <v>1475</v>
      </c>
      <c r="B444" s="14" t="s">
        <v>479</v>
      </c>
      <c r="C444" s="15">
        <v>4</v>
      </c>
      <c r="D444" s="15" t="s">
        <v>51</v>
      </c>
      <c r="E444" s="15" t="s">
        <v>46</v>
      </c>
      <c r="F444" s="15" t="s">
        <v>10</v>
      </c>
      <c r="G444" s="15" t="s">
        <v>47</v>
      </c>
      <c r="H444" s="1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6.5" customHeight="1" x14ac:dyDescent="0.25">
      <c r="A445" s="7">
        <v>1476</v>
      </c>
      <c r="B445" s="12" t="s">
        <v>480</v>
      </c>
      <c r="C445" s="13">
        <v>4</v>
      </c>
      <c r="D445" s="13" t="s">
        <v>51</v>
      </c>
      <c r="E445" s="13" t="s">
        <v>46</v>
      </c>
      <c r="F445" s="13" t="s">
        <v>10</v>
      </c>
      <c r="G445" s="13" t="s">
        <v>47</v>
      </c>
      <c r="H445" s="4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6.5" customHeight="1" x14ac:dyDescent="0.25">
      <c r="A446" s="7">
        <v>1477</v>
      </c>
      <c r="B446" s="14" t="s">
        <v>481</v>
      </c>
      <c r="C446" s="15">
        <v>4</v>
      </c>
      <c r="D446" s="15" t="s">
        <v>51</v>
      </c>
      <c r="E446" s="15" t="s">
        <v>46</v>
      </c>
      <c r="F446" s="15" t="s">
        <v>10</v>
      </c>
      <c r="G446" s="15" t="s">
        <v>47</v>
      </c>
      <c r="H446" s="1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6.5" customHeight="1" x14ac:dyDescent="0.25">
      <c r="A447" s="7">
        <v>1478</v>
      </c>
      <c r="B447" s="12" t="s">
        <v>482</v>
      </c>
      <c r="C447" s="13">
        <v>4</v>
      </c>
      <c r="D447" s="13" t="s">
        <v>51</v>
      </c>
      <c r="E447" s="13" t="s">
        <v>46</v>
      </c>
      <c r="F447" s="13" t="s">
        <v>10</v>
      </c>
      <c r="G447" s="13" t="s">
        <v>47</v>
      </c>
      <c r="H447" s="4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6.5" customHeight="1" x14ac:dyDescent="0.25">
      <c r="A448" s="7">
        <v>1479</v>
      </c>
      <c r="B448" s="14" t="s">
        <v>483</v>
      </c>
      <c r="C448" s="15">
        <v>4</v>
      </c>
      <c r="D448" s="15" t="s">
        <v>51</v>
      </c>
      <c r="E448" s="15" t="s">
        <v>46</v>
      </c>
      <c r="F448" s="15" t="s">
        <v>10</v>
      </c>
      <c r="G448" s="15" t="s">
        <v>47</v>
      </c>
      <c r="H448" s="4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6.5" customHeight="1" x14ac:dyDescent="0.25">
      <c r="A449" s="7">
        <v>1480</v>
      </c>
      <c r="B449" s="12" t="s">
        <v>484</v>
      </c>
      <c r="C449" s="13">
        <v>4</v>
      </c>
      <c r="D449" s="13" t="s">
        <v>51</v>
      </c>
      <c r="E449" s="13" t="s">
        <v>46</v>
      </c>
      <c r="F449" s="13" t="s">
        <v>10</v>
      </c>
      <c r="G449" s="13" t="s">
        <v>47</v>
      </c>
      <c r="H449" s="4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6.5" customHeight="1" x14ac:dyDescent="0.25">
      <c r="A450" s="7">
        <v>1481</v>
      </c>
      <c r="B450" s="14" t="s">
        <v>485</v>
      </c>
      <c r="C450" s="15">
        <v>4</v>
      </c>
      <c r="D450" s="15" t="s">
        <v>51</v>
      </c>
      <c r="E450" s="15" t="s">
        <v>46</v>
      </c>
      <c r="F450" s="15" t="s">
        <v>10</v>
      </c>
      <c r="G450" s="15" t="s">
        <v>47</v>
      </c>
      <c r="H450" s="4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6.5" customHeight="1" x14ac:dyDescent="0.25">
      <c r="A451" s="7">
        <v>1482</v>
      </c>
      <c r="B451" s="12" t="s">
        <v>486</v>
      </c>
      <c r="C451" s="13">
        <v>5</v>
      </c>
      <c r="D451" s="13" t="s">
        <v>51</v>
      </c>
      <c r="E451" s="13" t="s">
        <v>9</v>
      </c>
      <c r="F451" s="13" t="s">
        <v>67</v>
      </c>
      <c r="G451" s="13" t="s">
        <v>68</v>
      </c>
      <c r="H451" s="4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6.5" customHeight="1" x14ac:dyDescent="0.25">
      <c r="A452" s="7">
        <v>1483</v>
      </c>
      <c r="B452" s="14" t="s">
        <v>487</v>
      </c>
      <c r="C452" s="15">
        <v>5</v>
      </c>
      <c r="D452" s="15" t="s">
        <v>51</v>
      </c>
      <c r="E452" s="15" t="s">
        <v>9</v>
      </c>
      <c r="F452" s="15" t="s">
        <v>67</v>
      </c>
      <c r="G452" s="15" t="s">
        <v>68</v>
      </c>
      <c r="H452" s="4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6.5" customHeight="1" x14ac:dyDescent="0.25">
      <c r="A453" s="7">
        <v>1484</v>
      </c>
      <c r="B453" s="12" t="s">
        <v>488</v>
      </c>
      <c r="C453" s="13">
        <v>5</v>
      </c>
      <c r="D453" s="13" t="s">
        <v>51</v>
      </c>
      <c r="E453" s="13" t="s">
        <v>9</v>
      </c>
      <c r="F453" s="13" t="s">
        <v>67</v>
      </c>
      <c r="G453" s="13" t="s">
        <v>68</v>
      </c>
      <c r="H453" s="4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6.5" customHeight="1" x14ac:dyDescent="0.25">
      <c r="A454" s="7">
        <v>1485</v>
      </c>
      <c r="B454" s="14" t="s">
        <v>489</v>
      </c>
      <c r="C454" s="15">
        <v>5</v>
      </c>
      <c r="D454" s="15" t="s">
        <v>51</v>
      </c>
      <c r="E454" s="15" t="s">
        <v>9</v>
      </c>
      <c r="F454" s="15" t="s">
        <v>67</v>
      </c>
      <c r="G454" s="15" t="s">
        <v>68</v>
      </c>
      <c r="H454" s="4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6.5" customHeight="1" x14ac:dyDescent="0.25">
      <c r="A455" s="7">
        <v>1486</v>
      </c>
      <c r="B455" s="12" t="s">
        <v>490</v>
      </c>
      <c r="C455" s="13">
        <v>5</v>
      </c>
      <c r="D455" s="13" t="s">
        <v>51</v>
      </c>
      <c r="E455" s="13" t="s">
        <v>9</v>
      </c>
      <c r="F455" s="13" t="s">
        <v>67</v>
      </c>
      <c r="G455" s="13" t="s">
        <v>68</v>
      </c>
      <c r="H455" s="4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6.5" customHeight="1" x14ac:dyDescent="0.25">
      <c r="A456" s="7">
        <v>1487</v>
      </c>
      <c r="B456" s="14" t="s">
        <v>491</v>
      </c>
      <c r="C456" s="15">
        <v>5</v>
      </c>
      <c r="D456" s="15" t="s">
        <v>51</v>
      </c>
      <c r="E456" s="15" t="s">
        <v>9</v>
      </c>
      <c r="F456" s="15" t="s">
        <v>67</v>
      </c>
      <c r="G456" s="15" t="s">
        <v>68</v>
      </c>
      <c r="H456" s="4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6.5" customHeight="1" x14ac:dyDescent="0.25">
      <c r="A457" s="7">
        <v>1488</v>
      </c>
      <c r="B457" s="12" t="s">
        <v>492</v>
      </c>
      <c r="C457" s="13">
        <v>5</v>
      </c>
      <c r="D457" s="13" t="s">
        <v>51</v>
      </c>
      <c r="E457" s="13" t="s">
        <v>9</v>
      </c>
      <c r="F457" s="13" t="s">
        <v>67</v>
      </c>
      <c r="G457" s="13" t="s">
        <v>68</v>
      </c>
      <c r="H457" s="4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6.5" customHeight="1" x14ac:dyDescent="0.25">
      <c r="A458" s="7">
        <v>1489</v>
      </c>
      <c r="B458" s="14" t="s">
        <v>493</v>
      </c>
      <c r="C458" s="15">
        <v>5</v>
      </c>
      <c r="D458" s="15" t="s">
        <v>51</v>
      </c>
      <c r="E458" s="15" t="s">
        <v>9</v>
      </c>
      <c r="F458" s="15" t="s">
        <v>67</v>
      </c>
      <c r="G458" s="15" t="s">
        <v>68</v>
      </c>
      <c r="H458" s="4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6.5" customHeight="1" x14ac:dyDescent="0.25">
      <c r="A459" s="7">
        <v>1490</v>
      </c>
      <c r="B459" s="12" t="s">
        <v>494</v>
      </c>
      <c r="C459" s="13">
        <v>5</v>
      </c>
      <c r="D459" s="13" t="s">
        <v>51</v>
      </c>
      <c r="E459" s="13" t="s">
        <v>9</v>
      </c>
      <c r="F459" s="13" t="s">
        <v>67</v>
      </c>
      <c r="G459" s="13" t="s">
        <v>68</v>
      </c>
      <c r="H459" s="4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6.5" customHeight="1" x14ac:dyDescent="0.25">
      <c r="A460" s="7">
        <v>1491</v>
      </c>
      <c r="B460" s="14" t="s">
        <v>495</v>
      </c>
      <c r="C460" s="15">
        <v>5</v>
      </c>
      <c r="D460" s="15" t="s">
        <v>51</v>
      </c>
      <c r="E460" s="15" t="s">
        <v>9</v>
      </c>
      <c r="F460" s="15" t="s">
        <v>67</v>
      </c>
      <c r="G460" s="15" t="s">
        <v>68</v>
      </c>
      <c r="H460" s="4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6.5" customHeight="1" x14ac:dyDescent="0.25">
      <c r="A461" s="7">
        <v>1492</v>
      </c>
      <c r="B461" s="12" t="s">
        <v>496</v>
      </c>
      <c r="C461" s="13">
        <v>5</v>
      </c>
      <c r="D461" s="13" t="s">
        <v>51</v>
      </c>
      <c r="E461" s="13" t="s">
        <v>9</v>
      </c>
      <c r="F461" s="13" t="s">
        <v>67</v>
      </c>
      <c r="G461" s="13" t="s">
        <v>68</v>
      </c>
      <c r="H461" s="4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6.5" customHeight="1" x14ac:dyDescent="0.25">
      <c r="A462" s="7">
        <v>1493</v>
      </c>
      <c r="B462" s="14" t="s">
        <v>497</v>
      </c>
      <c r="C462" s="15">
        <v>5</v>
      </c>
      <c r="D462" s="15" t="s">
        <v>51</v>
      </c>
      <c r="E462" s="15" t="s">
        <v>9</v>
      </c>
      <c r="F462" s="15" t="s">
        <v>67</v>
      </c>
      <c r="G462" s="15" t="s">
        <v>68</v>
      </c>
      <c r="H462" s="3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6.5" customHeight="1" x14ac:dyDescent="0.25">
      <c r="A463" s="7">
        <v>1494</v>
      </c>
      <c r="B463" s="12" t="s">
        <v>498</v>
      </c>
      <c r="C463" s="13">
        <v>5</v>
      </c>
      <c r="D463" s="13" t="s">
        <v>51</v>
      </c>
      <c r="E463" s="13" t="s">
        <v>9</v>
      </c>
      <c r="F463" s="13" t="s">
        <v>67</v>
      </c>
      <c r="G463" s="13" t="s">
        <v>68</v>
      </c>
      <c r="H463" s="3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6.5" customHeight="1" x14ac:dyDescent="0.25">
      <c r="A464" s="7">
        <v>1495</v>
      </c>
      <c r="B464" s="14" t="s">
        <v>499</v>
      </c>
      <c r="C464" s="15">
        <v>5</v>
      </c>
      <c r="D464" s="15" t="s">
        <v>51</v>
      </c>
      <c r="E464" s="15" t="s">
        <v>9</v>
      </c>
      <c r="F464" s="15" t="s">
        <v>67</v>
      </c>
      <c r="G464" s="15" t="s">
        <v>68</v>
      </c>
      <c r="H464" s="3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6.5" customHeight="1" x14ac:dyDescent="0.25">
      <c r="A465" s="7">
        <v>1496</v>
      </c>
      <c r="B465" s="12" t="s">
        <v>500</v>
      </c>
      <c r="C465" s="13">
        <v>6</v>
      </c>
      <c r="D465" s="13" t="s">
        <v>51</v>
      </c>
      <c r="E465" s="13" t="s">
        <v>9</v>
      </c>
      <c r="F465" s="13" t="s">
        <v>67</v>
      </c>
      <c r="G465" s="13" t="s">
        <v>68</v>
      </c>
      <c r="H465" s="3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6.5" customHeight="1" x14ac:dyDescent="0.25">
      <c r="A466" s="7">
        <v>1497</v>
      </c>
      <c r="B466" s="14" t="s">
        <v>501</v>
      </c>
      <c r="C466" s="15">
        <v>6</v>
      </c>
      <c r="D466" s="15" t="s">
        <v>51</v>
      </c>
      <c r="E466" s="15" t="s">
        <v>9</v>
      </c>
      <c r="F466" s="15" t="s">
        <v>67</v>
      </c>
      <c r="G466" s="15" t="s">
        <v>68</v>
      </c>
      <c r="H466" s="3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6.5" customHeight="1" x14ac:dyDescent="0.25">
      <c r="A467" s="7">
        <v>1498</v>
      </c>
      <c r="B467" s="12" t="s">
        <v>502</v>
      </c>
      <c r="C467" s="13">
        <v>6</v>
      </c>
      <c r="D467" s="13" t="s">
        <v>51</v>
      </c>
      <c r="E467" s="13" t="s">
        <v>9</v>
      </c>
      <c r="F467" s="13" t="s">
        <v>67</v>
      </c>
      <c r="G467" s="13" t="s">
        <v>68</v>
      </c>
      <c r="H467" s="3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6.5" customHeight="1" x14ac:dyDescent="0.25">
      <c r="A468" s="7">
        <v>1499</v>
      </c>
      <c r="B468" s="14" t="s">
        <v>503</v>
      </c>
      <c r="C468" s="15">
        <v>6</v>
      </c>
      <c r="D468" s="15" t="s">
        <v>51</v>
      </c>
      <c r="E468" s="15" t="s">
        <v>9</v>
      </c>
      <c r="F468" s="15" t="s">
        <v>67</v>
      </c>
      <c r="G468" s="15" t="s">
        <v>68</v>
      </c>
      <c r="H468" s="3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6.5" customHeight="1" x14ac:dyDescent="0.25">
      <c r="A469" s="7">
        <v>1500</v>
      </c>
      <c r="B469" s="12" t="s">
        <v>504</v>
      </c>
      <c r="C469" s="13">
        <v>6</v>
      </c>
      <c r="D469" s="13" t="s">
        <v>51</v>
      </c>
      <c r="E469" s="13" t="s">
        <v>9</v>
      </c>
      <c r="F469" s="13" t="s">
        <v>67</v>
      </c>
      <c r="G469" s="13" t="s">
        <v>68</v>
      </c>
      <c r="H469" s="3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6.5" customHeight="1" x14ac:dyDescent="0.25">
      <c r="A470" s="7">
        <v>1501</v>
      </c>
      <c r="B470" s="14" t="s">
        <v>505</v>
      </c>
      <c r="C470" s="15">
        <v>6</v>
      </c>
      <c r="D470" s="15" t="s">
        <v>51</v>
      </c>
      <c r="E470" s="15" t="s">
        <v>9</v>
      </c>
      <c r="F470" s="15" t="s">
        <v>67</v>
      </c>
      <c r="G470" s="15" t="s">
        <v>68</v>
      </c>
      <c r="H470" s="3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6.5" customHeight="1" x14ac:dyDescent="0.25">
      <c r="A471" s="7">
        <v>1502</v>
      </c>
      <c r="B471" s="12" t="s">
        <v>506</v>
      </c>
      <c r="C471" s="13">
        <v>6</v>
      </c>
      <c r="D471" s="13" t="s">
        <v>51</v>
      </c>
      <c r="E471" s="13" t="s">
        <v>9</v>
      </c>
      <c r="F471" s="13" t="s">
        <v>67</v>
      </c>
      <c r="G471" s="13" t="s">
        <v>68</v>
      </c>
      <c r="H471" s="3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6.5" customHeight="1" x14ac:dyDescent="0.25">
      <c r="A472" s="7">
        <v>1503</v>
      </c>
      <c r="B472" s="14" t="s">
        <v>507</v>
      </c>
      <c r="C472" s="15">
        <v>6</v>
      </c>
      <c r="D472" s="15" t="s">
        <v>51</v>
      </c>
      <c r="E472" s="15" t="s">
        <v>9</v>
      </c>
      <c r="F472" s="15" t="s">
        <v>67</v>
      </c>
      <c r="G472" s="15" t="s">
        <v>68</v>
      </c>
      <c r="H472" s="3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6.5" customHeight="1" x14ac:dyDescent="0.25">
      <c r="A473" s="7">
        <v>1504</v>
      </c>
      <c r="B473" s="12" t="s">
        <v>508</v>
      </c>
      <c r="C473" s="13">
        <v>6</v>
      </c>
      <c r="D473" s="13" t="s">
        <v>51</v>
      </c>
      <c r="E473" s="13" t="s">
        <v>9</v>
      </c>
      <c r="F473" s="13" t="s">
        <v>67</v>
      </c>
      <c r="G473" s="13" t="s">
        <v>68</v>
      </c>
      <c r="H473" s="3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6.5" customHeight="1" x14ac:dyDescent="0.25">
      <c r="A474" s="7">
        <v>1505</v>
      </c>
      <c r="B474" s="14" t="s">
        <v>509</v>
      </c>
      <c r="C474" s="15">
        <v>6</v>
      </c>
      <c r="D474" s="15" t="s">
        <v>51</v>
      </c>
      <c r="E474" s="15" t="s">
        <v>9</v>
      </c>
      <c r="F474" s="15" t="s">
        <v>67</v>
      </c>
      <c r="G474" s="15" t="s">
        <v>68</v>
      </c>
      <c r="H474" s="3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6.5" customHeight="1" x14ac:dyDescent="0.25">
      <c r="A475" s="7">
        <v>1506</v>
      </c>
      <c r="B475" s="12" t="s">
        <v>510</v>
      </c>
      <c r="C475" s="13">
        <v>6</v>
      </c>
      <c r="D475" s="13" t="s">
        <v>51</v>
      </c>
      <c r="E475" s="13" t="s">
        <v>9</v>
      </c>
      <c r="F475" s="13" t="s">
        <v>67</v>
      </c>
      <c r="G475" s="13" t="s">
        <v>68</v>
      </c>
      <c r="H475" s="3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6.5" customHeight="1" x14ac:dyDescent="0.25">
      <c r="A476" s="7">
        <v>1507</v>
      </c>
      <c r="B476" s="14" t="s">
        <v>511</v>
      </c>
      <c r="C476" s="15">
        <v>5</v>
      </c>
      <c r="D476" s="15" t="s">
        <v>51</v>
      </c>
      <c r="E476" s="15" t="s">
        <v>46</v>
      </c>
      <c r="F476" s="15" t="s">
        <v>67</v>
      </c>
      <c r="G476" s="15" t="s">
        <v>82</v>
      </c>
      <c r="H476" s="3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6.5" customHeight="1" x14ac:dyDescent="0.25">
      <c r="A477" s="7">
        <v>1508</v>
      </c>
      <c r="B477" s="12" t="s">
        <v>512</v>
      </c>
      <c r="C477" s="13">
        <v>5</v>
      </c>
      <c r="D477" s="13" t="s">
        <v>51</v>
      </c>
      <c r="E477" s="13" t="s">
        <v>46</v>
      </c>
      <c r="F477" s="13" t="s">
        <v>67</v>
      </c>
      <c r="G477" s="13" t="s">
        <v>82</v>
      </c>
      <c r="H477" s="3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6.5" customHeight="1" x14ac:dyDescent="0.25">
      <c r="A478" s="7">
        <v>1509</v>
      </c>
      <c r="B478" s="14" t="s">
        <v>513</v>
      </c>
      <c r="C478" s="15">
        <v>5</v>
      </c>
      <c r="D478" s="15" t="s">
        <v>51</v>
      </c>
      <c r="E478" s="15" t="s">
        <v>46</v>
      </c>
      <c r="F478" s="15" t="s">
        <v>67</v>
      </c>
      <c r="G478" s="15" t="s">
        <v>82</v>
      </c>
      <c r="H478" s="3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6.5" customHeight="1" x14ac:dyDescent="0.25">
      <c r="A479" s="7">
        <v>1510</v>
      </c>
      <c r="B479" s="12" t="s">
        <v>514</v>
      </c>
      <c r="C479" s="13">
        <v>5</v>
      </c>
      <c r="D479" s="13" t="s">
        <v>51</v>
      </c>
      <c r="E479" s="13" t="s">
        <v>46</v>
      </c>
      <c r="F479" s="13" t="s">
        <v>67</v>
      </c>
      <c r="G479" s="13" t="s">
        <v>82</v>
      </c>
      <c r="H479" s="3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6.5" customHeight="1" x14ac:dyDescent="0.25">
      <c r="A480" s="7">
        <v>1511</v>
      </c>
      <c r="B480" s="14" t="s">
        <v>515</v>
      </c>
      <c r="C480" s="15">
        <v>5</v>
      </c>
      <c r="D480" s="15" t="s">
        <v>51</v>
      </c>
      <c r="E480" s="15" t="s">
        <v>46</v>
      </c>
      <c r="F480" s="15" t="s">
        <v>67</v>
      </c>
      <c r="G480" s="15" t="s">
        <v>82</v>
      </c>
      <c r="H480" s="3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6.5" customHeight="1" x14ac:dyDescent="0.25">
      <c r="A481" s="7">
        <v>1512</v>
      </c>
      <c r="B481" s="12" t="s">
        <v>516</v>
      </c>
      <c r="C481" s="13">
        <v>5</v>
      </c>
      <c r="D481" s="13" t="s">
        <v>51</v>
      </c>
      <c r="E481" s="13" t="s">
        <v>46</v>
      </c>
      <c r="F481" s="13" t="s">
        <v>67</v>
      </c>
      <c r="G481" s="13" t="s">
        <v>82</v>
      </c>
      <c r="H481" s="3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6.5" customHeight="1" x14ac:dyDescent="0.25">
      <c r="A482" s="7">
        <v>1513</v>
      </c>
      <c r="B482" s="14" t="s">
        <v>517</v>
      </c>
      <c r="C482" s="15">
        <v>5</v>
      </c>
      <c r="D482" s="15" t="s">
        <v>51</v>
      </c>
      <c r="E482" s="15" t="s">
        <v>46</v>
      </c>
      <c r="F482" s="15" t="s">
        <v>67</v>
      </c>
      <c r="G482" s="15" t="s">
        <v>82</v>
      </c>
      <c r="H482" s="3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6.5" customHeight="1" x14ac:dyDescent="0.25">
      <c r="A483" s="7">
        <v>1514</v>
      </c>
      <c r="B483" s="12" t="s">
        <v>518</v>
      </c>
      <c r="C483" s="13">
        <v>5</v>
      </c>
      <c r="D483" s="13" t="s">
        <v>51</v>
      </c>
      <c r="E483" s="13" t="s">
        <v>46</v>
      </c>
      <c r="F483" s="13" t="s">
        <v>67</v>
      </c>
      <c r="G483" s="13" t="s">
        <v>82</v>
      </c>
      <c r="H483" s="3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6.5" customHeight="1" x14ac:dyDescent="0.25">
      <c r="A484" s="7">
        <v>1515</v>
      </c>
      <c r="B484" s="14" t="s">
        <v>519</v>
      </c>
      <c r="C484" s="15">
        <v>6</v>
      </c>
      <c r="D484" s="15" t="s">
        <v>51</v>
      </c>
      <c r="E484" s="15" t="s">
        <v>46</v>
      </c>
      <c r="F484" s="15" t="s">
        <v>67</v>
      </c>
      <c r="G484" s="15" t="s">
        <v>82</v>
      </c>
      <c r="H484" s="3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6.5" customHeight="1" x14ac:dyDescent="0.25">
      <c r="A485" s="7">
        <v>1516</v>
      </c>
      <c r="B485" s="12" t="s">
        <v>520</v>
      </c>
      <c r="C485" s="13">
        <v>6</v>
      </c>
      <c r="D485" s="13" t="s">
        <v>51</v>
      </c>
      <c r="E485" s="13" t="s">
        <v>46</v>
      </c>
      <c r="F485" s="13" t="s">
        <v>67</v>
      </c>
      <c r="G485" s="13" t="s">
        <v>82</v>
      </c>
      <c r="H485" s="3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6.5" customHeight="1" x14ac:dyDescent="0.25">
      <c r="A486" s="7">
        <v>1517</v>
      </c>
      <c r="B486" s="14" t="s">
        <v>521</v>
      </c>
      <c r="C486" s="15">
        <v>6</v>
      </c>
      <c r="D486" s="15" t="s">
        <v>51</v>
      </c>
      <c r="E486" s="15" t="s">
        <v>46</v>
      </c>
      <c r="F486" s="15" t="s">
        <v>67</v>
      </c>
      <c r="G486" s="15" t="s">
        <v>82</v>
      </c>
      <c r="H486" s="3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6.5" customHeight="1" x14ac:dyDescent="0.25">
      <c r="A487" s="7">
        <v>1518</v>
      </c>
      <c r="B487" s="12" t="s">
        <v>522</v>
      </c>
      <c r="C487" s="13">
        <v>6</v>
      </c>
      <c r="D487" s="13" t="s">
        <v>51</v>
      </c>
      <c r="E487" s="13" t="s">
        <v>46</v>
      </c>
      <c r="F487" s="13" t="s">
        <v>67</v>
      </c>
      <c r="G487" s="13" t="s">
        <v>82</v>
      </c>
      <c r="H487" s="3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6.5" customHeight="1" x14ac:dyDescent="0.25">
      <c r="A488" s="7">
        <v>1519</v>
      </c>
      <c r="B488" s="14" t="s">
        <v>523</v>
      </c>
      <c r="C488" s="15">
        <v>6</v>
      </c>
      <c r="D488" s="15" t="s">
        <v>51</v>
      </c>
      <c r="E488" s="15" t="s">
        <v>46</v>
      </c>
      <c r="F488" s="15" t="s">
        <v>67</v>
      </c>
      <c r="G488" s="15" t="s">
        <v>82</v>
      </c>
      <c r="H488" s="4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6.5" customHeight="1" x14ac:dyDescent="0.25">
      <c r="A489" s="7">
        <v>1520</v>
      </c>
      <c r="B489" s="12" t="s">
        <v>524</v>
      </c>
      <c r="C489" s="13">
        <v>6</v>
      </c>
      <c r="D489" s="13" t="s">
        <v>51</v>
      </c>
      <c r="E489" s="13" t="s">
        <v>46</v>
      </c>
      <c r="F489" s="13" t="s">
        <v>67</v>
      </c>
      <c r="G489" s="13" t="s">
        <v>82</v>
      </c>
      <c r="H489" s="4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6.5" customHeight="1" x14ac:dyDescent="0.25">
      <c r="A490" s="7">
        <v>1521</v>
      </c>
      <c r="B490" s="14" t="s">
        <v>525</v>
      </c>
      <c r="C490" s="15">
        <v>6</v>
      </c>
      <c r="D490" s="15" t="s">
        <v>51</v>
      </c>
      <c r="E490" s="15" t="s">
        <v>46</v>
      </c>
      <c r="F490" s="15" t="s">
        <v>67</v>
      </c>
      <c r="G490" s="15" t="s">
        <v>82</v>
      </c>
      <c r="H490" s="4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6.5" customHeight="1" x14ac:dyDescent="0.25">
      <c r="A491" s="7">
        <v>1522</v>
      </c>
      <c r="B491" s="12" t="s">
        <v>526</v>
      </c>
      <c r="C491" s="13">
        <v>7</v>
      </c>
      <c r="D491" s="13" t="s">
        <v>51</v>
      </c>
      <c r="E491" s="13" t="s">
        <v>9</v>
      </c>
      <c r="F491" s="13" t="s">
        <v>93</v>
      </c>
      <c r="G491" s="13" t="s">
        <v>94</v>
      </c>
      <c r="H491" s="4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6.5" customHeight="1" x14ac:dyDescent="0.25">
      <c r="A492" s="7">
        <v>1523</v>
      </c>
      <c r="B492" s="14" t="s">
        <v>527</v>
      </c>
      <c r="C492" s="15">
        <v>7</v>
      </c>
      <c r="D492" s="15" t="s">
        <v>51</v>
      </c>
      <c r="E492" s="15" t="s">
        <v>9</v>
      </c>
      <c r="F492" s="15" t="s">
        <v>93</v>
      </c>
      <c r="G492" s="15" t="s">
        <v>94</v>
      </c>
      <c r="H492" s="4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6.5" customHeight="1" x14ac:dyDescent="0.25">
      <c r="A493" s="7">
        <v>1524</v>
      </c>
      <c r="B493" s="12" t="s">
        <v>528</v>
      </c>
      <c r="C493" s="13">
        <v>7</v>
      </c>
      <c r="D493" s="13" t="s">
        <v>51</v>
      </c>
      <c r="E493" s="13" t="s">
        <v>9</v>
      </c>
      <c r="F493" s="13" t="s">
        <v>93</v>
      </c>
      <c r="G493" s="13" t="s">
        <v>94</v>
      </c>
      <c r="H493" s="4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6.5" customHeight="1" x14ac:dyDescent="0.25">
      <c r="A494" s="7">
        <v>1525</v>
      </c>
      <c r="B494" s="14" t="s">
        <v>529</v>
      </c>
      <c r="C494" s="15">
        <v>7</v>
      </c>
      <c r="D494" s="15" t="s">
        <v>51</v>
      </c>
      <c r="E494" s="15" t="s">
        <v>9</v>
      </c>
      <c r="F494" s="15" t="s">
        <v>93</v>
      </c>
      <c r="G494" s="15" t="s">
        <v>94</v>
      </c>
      <c r="H494" s="4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6.5" customHeight="1" x14ac:dyDescent="0.25">
      <c r="A495" s="7">
        <v>1526</v>
      </c>
      <c r="B495" s="12" t="s">
        <v>530</v>
      </c>
      <c r="C495" s="13">
        <v>7</v>
      </c>
      <c r="D495" s="13" t="s">
        <v>51</v>
      </c>
      <c r="E495" s="13" t="s">
        <v>9</v>
      </c>
      <c r="F495" s="13" t="s">
        <v>93</v>
      </c>
      <c r="G495" s="13" t="s">
        <v>94</v>
      </c>
      <c r="H495" s="4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6.5" customHeight="1" x14ac:dyDescent="0.25">
      <c r="A496" s="7">
        <v>1527</v>
      </c>
      <c r="B496" s="14" t="s">
        <v>531</v>
      </c>
      <c r="C496" s="15">
        <v>7</v>
      </c>
      <c r="D496" s="15" t="s">
        <v>51</v>
      </c>
      <c r="E496" s="15" t="s">
        <v>9</v>
      </c>
      <c r="F496" s="15" t="s">
        <v>93</v>
      </c>
      <c r="G496" s="15" t="s">
        <v>94</v>
      </c>
      <c r="H496" s="4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6.5" customHeight="1" x14ac:dyDescent="0.25">
      <c r="A497" s="7">
        <v>1528</v>
      </c>
      <c r="B497" s="12" t="s">
        <v>532</v>
      </c>
      <c r="C497" s="13">
        <v>7</v>
      </c>
      <c r="D497" s="13" t="s">
        <v>51</v>
      </c>
      <c r="E497" s="13" t="s">
        <v>9</v>
      </c>
      <c r="F497" s="13" t="s">
        <v>93</v>
      </c>
      <c r="G497" s="13" t="s">
        <v>94</v>
      </c>
      <c r="H497" s="1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6.5" customHeight="1" x14ac:dyDescent="0.25">
      <c r="A498" s="7">
        <v>1529</v>
      </c>
      <c r="B498" s="14" t="s">
        <v>533</v>
      </c>
      <c r="C498" s="15">
        <v>7</v>
      </c>
      <c r="D498" s="15" t="s">
        <v>51</v>
      </c>
      <c r="E498" s="15" t="s">
        <v>9</v>
      </c>
      <c r="F498" s="15" t="s">
        <v>93</v>
      </c>
      <c r="G498" s="15" t="s">
        <v>94</v>
      </c>
      <c r="H498" s="4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6.5" customHeight="1" x14ac:dyDescent="0.25">
      <c r="A499" s="7">
        <v>1530</v>
      </c>
      <c r="B499" s="12" t="s">
        <v>534</v>
      </c>
      <c r="C499" s="13">
        <v>7</v>
      </c>
      <c r="D499" s="13" t="s">
        <v>51</v>
      </c>
      <c r="E499" s="13" t="s">
        <v>9</v>
      </c>
      <c r="F499" s="13" t="s">
        <v>93</v>
      </c>
      <c r="G499" s="13" t="s">
        <v>94</v>
      </c>
      <c r="H499" s="1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6.5" customHeight="1" x14ac:dyDescent="0.25">
      <c r="A500" s="7">
        <v>1531</v>
      </c>
      <c r="B500" s="14" t="s">
        <v>535</v>
      </c>
      <c r="C500" s="15">
        <v>8</v>
      </c>
      <c r="D500" s="15" t="s">
        <v>51</v>
      </c>
      <c r="E500" s="15" t="s">
        <v>9</v>
      </c>
      <c r="F500" s="15" t="s">
        <v>93</v>
      </c>
      <c r="G500" s="15" t="s">
        <v>94</v>
      </c>
      <c r="H500" s="4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6.5" customHeight="1" x14ac:dyDescent="0.25">
      <c r="A501" s="7">
        <v>1532</v>
      </c>
      <c r="B501" s="12" t="s">
        <v>536</v>
      </c>
      <c r="C501" s="13">
        <v>8</v>
      </c>
      <c r="D501" s="13" t="s">
        <v>51</v>
      </c>
      <c r="E501" s="13" t="s">
        <v>9</v>
      </c>
      <c r="F501" s="13" t="s">
        <v>93</v>
      </c>
      <c r="G501" s="13" t="s">
        <v>94</v>
      </c>
      <c r="H501" s="4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6.5" customHeight="1" x14ac:dyDescent="0.25">
      <c r="A502" s="7">
        <v>1533</v>
      </c>
      <c r="B502" s="14" t="s">
        <v>537</v>
      </c>
      <c r="C502" s="15">
        <v>8</v>
      </c>
      <c r="D502" s="15" t="s">
        <v>51</v>
      </c>
      <c r="E502" s="15" t="s">
        <v>9</v>
      </c>
      <c r="F502" s="15" t="s">
        <v>93</v>
      </c>
      <c r="G502" s="15" t="s">
        <v>94</v>
      </c>
      <c r="H502" s="1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6.5" customHeight="1" x14ac:dyDescent="0.25">
      <c r="A503" s="7">
        <v>1534</v>
      </c>
      <c r="B503" s="12" t="s">
        <v>538</v>
      </c>
      <c r="C503" s="13">
        <v>8</v>
      </c>
      <c r="D503" s="13" t="s">
        <v>51</v>
      </c>
      <c r="E503" s="13" t="s">
        <v>9</v>
      </c>
      <c r="F503" s="13" t="s">
        <v>93</v>
      </c>
      <c r="G503" s="13" t="s">
        <v>94</v>
      </c>
      <c r="H503" s="1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6.5" customHeight="1" x14ac:dyDescent="0.25">
      <c r="A504" s="7">
        <v>1535</v>
      </c>
      <c r="B504" s="14" t="s">
        <v>539</v>
      </c>
      <c r="C504" s="15">
        <v>8</v>
      </c>
      <c r="D504" s="15" t="s">
        <v>51</v>
      </c>
      <c r="E504" s="15" t="s">
        <v>9</v>
      </c>
      <c r="F504" s="15" t="s">
        <v>93</v>
      </c>
      <c r="G504" s="15" t="s">
        <v>94</v>
      </c>
      <c r="H504" s="1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6.5" customHeight="1" x14ac:dyDescent="0.25">
      <c r="A505" s="7">
        <v>1536</v>
      </c>
      <c r="B505" s="12" t="s">
        <v>540</v>
      </c>
      <c r="C505" s="13">
        <v>8</v>
      </c>
      <c r="D505" s="13" t="s">
        <v>51</v>
      </c>
      <c r="E505" s="13" t="s">
        <v>9</v>
      </c>
      <c r="F505" s="13" t="s">
        <v>93</v>
      </c>
      <c r="G505" s="13" t="s">
        <v>94</v>
      </c>
      <c r="H505" s="4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6.5" customHeight="1" x14ac:dyDescent="0.25">
      <c r="A506" s="7">
        <v>1537</v>
      </c>
      <c r="B506" s="14" t="s">
        <v>541</v>
      </c>
      <c r="C506" s="15">
        <v>8</v>
      </c>
      <c r="D506" s="15" t="s">
        <v>51</v>
      </c>
      <c r="E506" s="15" t="s">
        <v>9</v>
      </c>
      <c r="F506" s="15" t="s">
        <v>93</v>
      </c>
      <c r="G506" s="15" t="s">
        <v>94</v>
      </c>
      <c r="H506" s="4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6.5" customHeight="1" x14ac:dyDescent="0.25">
      <c r="A507" s="7">
        <v>1538</v>
      </c>
      <c r="B507" s="12" t="s">
        <v>542</v>
      </c>
      <c r="C507" s="13">
        <v>8</v>
      </c>
      <c r="D507" s="13" t="s">
        <v>51</v>
      </c>
      <c r="E507" s="13" t="s">
        <v>9</v>
      </c>
      <c r="F507" s="13" t="s">
        <v>93</v>
      </c>
      <c r="G507" s="13" t="s">
        <v>94</v>
      </c>
      <c r="H507" s="4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6.5" customHeight="1" x14ac:dyDescent="0.25">
      <c r="A508" s="7">
        <v>1539</v>
      </c>
      <c r="B508" s="14" t="s">
        <v>543</v>
      </c>
      <c r="C508" s="15">
        <v>7</v>
      </c>
      <c r="D508" s="15" t="s">
        <v>51</v>
      </c>
      <c r="E508" s="15" t="s">
        <v>46</v>
      </c>
      <c r="F508" s="15" t="s">
        <v>93</v>
      </c>
      <c r="G508" s="15" t="s">
        <v>107</v>
      </c>
      <c r="H508" s="1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6.5" customHeight="1" x14ac:dyDescent="0.25">
      <c r="A509" s="7">
        <v>1540</v>
      </c>
      <c r="B509" s="12" t="s">
        <v>544</v>
      </c>
      <c r="C509" s="13">
        <v>7</v>
      </c>
      <c r="D509" s="13" t="s">
        <v>51</v>
      </c>
      <c r="E509" s="13" t="s">
        <v>46</v>
      </c>
      <c r="F509" s="13" t="s">
        <v>93</v>
      </c>
      <c r="G509" s="13" t="s">
        <v>107</v>
      </c>
      <c r="H509" s="4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6.5" customHeight="1" x14ac:dyDescent="0.25">
      <c r="A510" s="7">
        <v>1541</v>
      </c>
      <c r="B510" s="14" t="s">
        <v>545</v>
      </c>
      <c r="C510" s="15">
        <v>7</v>
      </c>
      <c r="D510" s="15" t="s">
        <v>51</v>
      </c>
      <c r="E510" s="15" t="s">
        <v>46</v>
      </c>
      <c r="F510" s="15" t="s">
        <v>93</v>
      </c>
      <c r="G510" s="15" t="s">
        <v>107</v>
      </c>
      <c r="H510" s="4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6.5" customHeight="1" x14ac:dyDescent="0.25">
      <c r="A511" s="7">
        <v>1542</v>
      </c>
      <c r="B511" s="12" t="s">
        <v>546</v>
      </c>
      <c r="C511" s="13">
        <v>7</v>
      </c>
      <c r="D511" s="13" t="s">
        <v>51</v>
      </c>
      <c r="E511" s="13" t="s">
        <v>46</v>
      </c>
      <c r="F511" s="13" t="s">
        <v>93</v>
      </c>
      <c r="G511" s="13" t="s">
        <v>107</v>
      </c>
      <c r="H511" s="4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6.5" customHeight="1" x14ac:dyDescent="0.25">
      <c r="A512" s="7">
        <v>1543</v>
      </c>
      <c r="B512" s="14" t="s">
        <v>547</v>
      </c>
      <c r="C512" s="15">
        <v>7</v>
      </c>
      <c r="D512" s="15" t="s">
        <v>51</v>
      </c>
      <c r="E512" s="15" t="s">
        <v>46</v>
      </c>
      <c r="F512" s="15" t="s">
        <v>93</v>
      </c>
      <c r="G512" s="15" t="s">
        <v>107</v>
      </c>
      <c r="H512" s="4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6.5" customHeight="1" x14ac:dyDescent="0.25">
      <c r="A513" s="7">
        <v>1544</v>
      </c>
      <c r="B513" s="12" t="s">
        <v>548</v>
      </c>
      <c r="C513" s="13">
        <v>7</v>
      </c>
      <c r="D513" s="13" t="s">
        <v>51</v>
      </c>
      <c r="E513" s="13" t="s">
        <v>46</v>
      </c>
      <c r="F513" s="13" t="s">
        <v>93</v>
      </c>
      <c r="G513" s="13" t="s">
        <v>107</v>
      </c>
      <c r="H513" s="1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6.5" customHeight="1" x14ac:dyDescent="0.25">
      <c r="A514" s="7">
        <v>1545</v>
      </c>
      <c r="B514" s="14" t="s">
        <v>549</v>
      </c>
      <c r="C514" s="15">
        <v>7</v>
      </c>
      <c r="D514" s="15" t="s">
        <v>51</v>
      </c>
      <c r="E514" s="15" t="s">
        <v>46</v>
      </c>
      <c r="F514" s="15" t="s">
        <v>93</v>
      </c>
      <c r="G514" s="15" t="s">
        <v>107</v>
      </c>
      <c r="H514" s="1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6.5" customHeight="1" x14ac:dyDescent="0.25">
      <c r="A515" s="7">
        <v>1546</v>
      </c>
      <c r="B515" s="12" t="s">
        <v>550</v>
      </c>
      <c r="C515" s="13">
        <v>7</v>
      </c>
      <c r="D515" s="13" t="s">
        <v>51</v>
      </c>
      <c r="E515" s="13" t="s">
        <v>46</v>
      </c>
      <c r="F515" s="13" t="s">
        <v>93</v>
      </c>
      <c r="G515" s="13" t="s">
        <v>107</v>
      </c>
      <c r="H515" s="1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6.5" customHeight="1" x14ac:dyDescent="0.25">
      <c r="A516" s="7">
        <v>1547</v>
      </c>
      <c r="B516" s="14" t="s">
        <v>551</v>
      </c>
      <c r="C516" s="15">
        <v>7</v>
      </c>
      <c r="D516" s="15" t="s">
        <v>51</v>
      </c>
      <c r="E516" s="15" t="s">
        <v>46</v>
      </c>
      <c r="F516" s="15" t="s">
        <v>93</v>
      </c>
      <c r="G516" s="15" t="s">
        <v>107</v>
      </c>
      <c r="H516" s="1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6.5" customHeight="1" x14ac:dyDescent="0.25">
      <c r="A517" s="7">
        <v>1548</v>
      </c>
      <c r="B517" s="12" t="s">
        <v>552</v>
      </c>
      <c r="C517" s="13">
        <v>7</v>
      </c>
      <c r="D517" s="13" t="s">
        <v>51</v>
      </c>
      <c r="E517" s="13" t="s">
        <v>46</v>
      </c>
      <c r="F517" s="13" t="s">
        <v>93</v>
      </c>
      <c r="G517" s="13" t="s">
        <v>107</v>
      </c>
      <c r="H517" s="1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6.5" customHeight="1" x14ac:dyDescent="0.25">
      <c r="A518" s="7">
        <v>1549</v>
      </c>
      <c r="B518" s="14" t="s">
        <v>553</v>
      </c>
      <c r="C518" s="15">
        <v>7</v>
      </c>
      <c r="D518" s="15" t="s">
        <v>51</v>
      </c>
      <c r="E518" s="15" t="s">
        <v>46</v>
      </c>
      <c r="F518" s="15" t="s">
        <v>93</v>
      </c>
      <c r="G518" s="15" t="s">
        <v>107</v>
      </c>
      <c r="H518" s="1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6.5" customHeight="1" x14ac:dyDescent="0.25">
      <c r="A519" s="7">
        <v>1550</v>
      </c>
      <c r="B519" s="12" t="s">
        <v>554</v>
      </c>
      <c r="C519" s="13">
        <v>7</v>
      </c>
      <c r="D519" s="13" t="s">
        <v>51</v>
      </c>
      <c r="E519" s="13" t="s">
        <v>46</v>
      </c>
      <c r="F519" s="13" t="s">
        <v>93</v>
      </c>
      <c r="G519" s="13" t="s">
        <v>107</v>
      </c>
      <c r="H519" s="1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6.5" customHeight="1" x14ac:dyDescent="0.25">
      <c r="A520" s="7">
        <v>1551</v>
      </c>
      <c r="B520" s="14" t="s">
        <v>555</v>
      </c>
      <c r="C520" s="15">
        <v>7</v>
      </c>
      <c r="D520" s="15" t="s">
        <v>51</v>
      </c>
      <c r="E520" s="15" t="s">
        <v>46</v>
      </c>
      <c r="F520" s="15" t="s">
        <v>93</v>
      </c>
      <c r="G520" s="15" t="s">
        <v>107</v>
      </c>
      <c r="H520" s="1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6.5" customHeight="1" x14ac:dyDescent="0.25">
      <c r="A521" s="7">
        <v>1552</v>
      </c>
      <c r="B521" s="12" t="s">
        <v>556</v>
      </c>
      <c r="C521" s="13">
        <v>7</v>
      </c>
      <c r="D521" s="13" t="s">
        <v>51</v>
      </c>
      <c r="E521" s="13" t="s">
        <v>46</v>
      </c>
      <c r="F521" s="13" t="s">
        <v>93</v>
      </c>
      <c r="G521" s="13" t="s">
        <v>107</v>
      </c>
      <c r="H521" s="1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6.5" customHeight="1" x14ac:dyDescent="0.25">
      <c r="A522" s="7">
        <v>1553</v>
      </c>
      <c r="B522" s="14" t="s">
        <v>557</v>
      </c>
      <c r="C522" s="15">
        <v>7</v>
      </c>
      <c r="D522" s="15" t="s">
        <v>51</v>
      </c>
      <c r="E522" s="15" t="s">
        <v>46</v>
      </c>
      <c r="F522" s="15" t="s">
        <v>93</v>
      </c>
      <c r="G522" s="15" t="s">
        <v>107</v>
      </c>
      <c r="H522" s="1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6.5" customHeight="1" x14ac:dyDescent="0.25">
      <c r="A523" s="7">
        <v>1554</v>
      </c>
      <c r="B523" s="12" t="s">
        <v>558</v>
      </c>
      <c r="C523" s="13">
        <v>7</v>
      </c>
      <c r="D523" s="13" t="s">
        <v>51</v>
      </c>
      <c r="E523" s="13" t="s">
        <v>46</v>
      </c>
      <c r="F523" s="13" t="s">
        <v>93</v>
      </c>
      <c r="G523" s="13" t="s">
        <v>107</v>
      </c>
      <c r="H523" s="1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6.5" customHeight="1" x14ac:dyDescent="0.25">
      <c r="A524" s="7">
        <v>1555</v>
      </c>
      <c r="B524" s="14" t="s">
        <v>559</v>
      </c>
      <c r="C524" s="15">
        <v>7</v>
      </c>
      <c r="D524" s="15" t="s">
        <v>51</v>
      </c>
      <c r="E524" s="15" t="s">
        <v>46</v>
      </c>
      <c r="F524" s="15" t="s">
        <v>93</v>
      </c>
      <c r="G524" s="15" t="s">
        <v>107</v>
      </c>
      <c r="H524" s="1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6.5" customHeight="1" x14ac:dyDescent="0.25">
      <c r="A525" s="7">
        <v>1556</v>
      </c>
      <c r="B525" s="12" t="s">
        <v>560</v>
      </c>
      <c r="C525" s="13">
        <v>7</v>
      </c>
      <c r="D525" s="13" t="s">
        <v>51</v>
      </c>
      <c r="E525" s="13" t="s">
        <v>46</v>
      </c>
      <c r="F525" s="13" t="s">
        <v>93</v>
      </c>
      <c r="G525" s="13" t="s">
        <v>107</v>
      </c>
      <c r="H525" s="1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6.5" customHeight="1" x14ac:dyDescent="0.25">
      <c r="A526" s="7">
        <v>1557</v>
      </c>
      <c r="B526" s="14" t="s">
        <v>561</v>
      </c>
      <c r="C526" s="15">
        <v>7</v>
      </c>
      <c r="D526" s="15" t="s">
        <v>51</v>
      </c>
      <c r="E526" s="15" t="s">
        <v>46</v>
      </c>
      <c r="F526" s="15" t="s">
        <v>93</v>
      </c>
      <c r="G526" s="15" t="s">
        <v>107</v>
      </c>
      <c r="H526" s="1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6.5" customHeight="1" x14ac:dyDescent="0.25">
      <c r="A527" s="7">
        <v>1558</v>
      </c>
      <c r="B527" s="12" t="s">
        <v>562</v>
      </c>
      <c r="C527" s="13">
        <v>8</v>
      </c>
      <c r="D527" s="13" t="s">
        <v>51</v>
      </c>
      <c r="E527" s="13" t="s">
        <v>46</v>
      </c>
      <c r="F527" s="13" t="s">
        <v>93</v>
      </c>
      <c r="G527" s="13" t="s">
        <v>107</v>
      </c>
      <c r="H527" s="1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6.5" customHeight="1" x14ac:dyDescent="0.25">
      <c r="A528" s="7">
        <v>1559</v>
      </c>
      <c r="B528" s="14" t="s">
        <v>563</v>
      </c>
      <c r="C528" s="15">
        <v>8</v>
      </c>
      <c r="D528" s="15" t="s">
        <v>51</v>
      </c>
      <c r="E528" s="15" t="s">
        <v>46</v>
      </c>
      <c r="F528" s="15" t="s">
        <v>93</v>
      </c>
      <c r="G528" s="15" t="s">
        <v>107</v>
      </c>
      <c r="H528" s="1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6.5" customHeight="1" x14ac:dyDescent="0.25">
      <c r="A529" s="7">
        <v>1560</v>
      </c>
      <c r="B529" s="12" t="s">
        <v>564</v>
      </c>
      <c r="C529" s="13">
        <v>8</v>
      </c>
      <c r="D529" s="13" t="s">
        <v>51</v>
      </c>
      <c r="E529" s="13" t="s">
        <v>46</v>
      </c>
      <c r="F529" s="13" t="s">
        <v>93</v>
      </c>
      <c r="G529" s="13" t="s">
        <v>107</v>
      </c>
      <c r="H529" s="1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6.5" customHeight="1" x14ac:dyDescent="0.25">
      <c r="A530" s="7">
        <v>1561</v>
      </c>
      <c r="B530" s="14" t="s">
        <v>565</v>
      </c>
      <c r="C530" s="15">
        <v>8</v>
      </c>
      <c r="D530" s="15" t="s">
        <v>51</v>
      </c>
      <c r="E530" s="15" t="s">
        <v>46</v>
      </c>
      <c r="F530" s="15" t="s">
        <v>93</v>
      </c>
      <c r="G530" s="15" t="s">
        <v>107</v>
      </c>
      <c r="H530" s="1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6.5" customHeight="1" x14ac:dyDescent="0.25">
      <c r="A531" s="7">
        <v>1562</v>
      </c>
      <c r="B531" s="12" t="s">
        <v>566</v>
      </c>
      <c r="C531" s="13">
        <v>8</v>
      </c>
      <c r="D531" s="13" t="s">
        <v>51</v>
      </c>
      <c r="E531" s="13" t="s">
        <v>46</v>
      </c>
      <c r="F531" s="13" t="s">
        <v>93</v>
      </c>
      <c r="G531" s="13" t="s">
        <v>107</v>
      </c>
      <c r="H531" s="1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6.5" customHeight="1" x14ac:dyDescent="0.25">
      <c r="A532" s="7">
        <v>1563</v>
      </c>
      <c r="B532" s="14" t="s">
        <v>567</v>
      </c>
      <c r="C532" s="15">
        <v>8</v>
      </c>
      <c r="D532" s="15" t="s">
        <v>51</v>
      </c>
      <c r="E532" s="15" t="s">
        <v>46</v>
      </c>
      <c r="F532" s="15" t="s">
        <v>93</v>
      </c>
      <c r="G532" s="15" t="s">
        <v>107</v>
      </c>
      <c r="H532" s="1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6.5" customHeight="1" x14ac:dyDescent="0.25">
      <c r="A533" s="7">
        <v>1564</v>
      </c>
      <c r="B533" s="12" t="s">
        <v>568</v>
      </c>
      <c r="C533" s="13">
        <v>8</v>
      </c>
      <c r="D533" s="13" t="s">
        <v>51</v>
      </c>
      <c r="E533" s="13" t="s">
        <v>46</v>
      </c>
      <c r="F533" s="13" t="s">
        <v>93</v>
      </c>
      <c r="G533" s="13" t="s">
        <v>107</v>
      </c>
      <c r="H533" s="1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6.5" customHeight="1" x14ac:dyDescent="0.25">
      <c r="A534" s="7">
        <v>1565</v>
      </c>
      <c r="B534" s="14" t="s">
        <v>569</v>
      </c>
      <c r="C534" s="15">
        <v>8</v>
      </c>
      <c r="D534" s="15" t="s">
        <v>51</v>
      </c>
      <c r="E534" s="15" t="s">
        <v>46</v>
      </c>
      <c r="F534" s="15" t="s">
        <v>93</v>
      </c>
      <c r="G534" s="15" t="s">
        <v>107</v>
      </c>
      <c r="H534" s="1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6.5" customHeight="1" x14ac:dyDescent="0.25">
      <c r="A535" s="7">
        <v>1566</v>
      </c>
      <c r="B535" s="12" t="s">
        <v>570</v>
      </c>
      <c r="C535" s="13">
        <v>8</v>
      </c>
      <c r="D535" s="13" t="s">
        <v>51</v>
      </c>
      <c r="E535" s="13" t="s">
        <v>46</v>
      </c>
      <c r="F535" s="13" t="s">
        <v>93</v>
      </c>
      <c r="G535" s="13" t="s">
        <v>107</v>
      </c>
      <c r="H535" s="1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6.5" customHeight="1" x14ac:dyDescent="0.25">
      <c r="A536" s="7">
        <v>1567</v>
      </c>
      <c r="B536" s="14" t="s">
        <v>571</v>
      </c>
      <c r="C536" s="15">
        <v>8</v>
      </c>
      <c r="D536" s="15" t="s">
        <v>51</v>
      </c>
      <c r="E536" s="15" t="s">
        <v>46</v>
      </c>
      <c r="F536" s="15" t="s">
        <v>93</v>
      </c>
      <c r="G536" s="15" t="s">
        <v>107</v>
      </c>
      <c r="H536" s="1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6.5" customHeight="1" x14ac:dyDescent="0.25">
      <c r="A537" s="7">
        <v>1568</v>
      </c>
      <c r="B537" s="12" t="s">
        <v>572</v>
      </c>
      <c r="C537" s="13">
        <v>8</v>
      </c>
      <c r="D537" s="13" t="s">
        <v>51</v>
      </c>
      <c r="E537" s="13" t="s">
        <v>46</v>
      </c>
      <c r="F537" s="13" t="s">
        <v>93</v>
      </c>
      <c r="G537" s="13" t="s">
        <v>107</v>
      </c>
      <c r="H537" s="1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6.5" customHeight="1" x14ac:dyDescent="0.25">
      <c r="A538" s="7">
        <v>1569</v>
      </c>
      <c r="B538" s="14" t="s">
        <v>573</v>
      </c>
      <c r="C538" s="15">
        <v>8</v>
      </c>
      <c r="D538" s="15" t="s">
        <v>51</v>
      </c>
      <c r="E538" s="15" t="s">
        <v>46</v>
      </c>
      <c r="F538" s="15" t="s">
        <v>93</v>
      </c>
      <c r="G538" s="15" t="s">
        <v>107</v>
      </c>
      <c r="H538" s="1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6.5" customHeight="1" x14ac:dyDescent="0.25">
      <c r="A539" s="7">
        <v>1570</v>
      </c>
      <c r="B539" s="12" t="s">
        <v>574</v>
      </c>
      <c r="C539" s="13">
        <v>8</v>
      </c>
      <c r="D539" s="13" t="s">
        <v>51</v>
      </c>
      <c r="E539" s="13" t="s">
        <v>46</v>
      </c>
      <c r="F539" s="13" t="s">
        <v>93</v>
      </c>
      <c r="G539" s="13" t="s">
        <v>107</v>
      </c>
      <c r="H539" s="1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6.5" customHeight="1" x14ac:dyDescent="0.25">
      <c r="A540" s="7">
        <v>1571</v>
      </c>
      <c r="B540" s="14" t="s">
        <v>575</v>
      </c>
      <c r="C540" s="15">
        <v>8</v>
      </c>
      <c r="D540" s="15" t="s">
        <v>51</v>
      </c>
      <c r="E540" s="15" t="s">
        <v>46</v>
      </c>
      <c r="F540" s="15" t="s">
        <v>93</v>
      </c>
      <c r="G540" s="15" t="s">
        <v>107</v>
      </c>
      <c r="H540" s="1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6.5" customHeight="1" x14ac:dyDescent="0.25">
      <c r="A541" s="7">
        <v>1635</v>
      </c>
      <c r="B541" s="12" t="s">
        <v>576</v>
      </c>
      <c r="C541" s="13">
        <v>0</v>
      </c>
      <c r="D541" s="13" t="s">
        <v>59</v>
      </c>
      <c r="E541" s="13" t="s">
        <v>9</v>
      </c>
      <c r="F541" s="13" t="s">
        <v>10</v>
      </c>
      <c r="G541" s="13" t="s">
        <v>11</v>
      </c>
      <c r="H541" s="1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6.5" customHeight="1" x14ac:dyDescent="0.25">
      <c r="A542" s="7">
        <v>1636</v>
      </c>
      <c r="B542" s="14" t="s">
        <v>577</v>
      </c>
      <c r="C542" s="15">
        <v>0</v>
      </c>
      <c r="D542" s="15" t="s">
        <v>59</v>
      </c>
      <c r="E542" s="15" t="s">
        <v>9</v>
      </c>
      <c r="F542" s="15" t="s">
        <v>10</v>
      </c>
      <c r="G542" s="15" t="s">
        <v>11</v>
      </c>
      <c r="H542" s="1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6.5" customHeight="1" x14ac:dyDescent="0.25">
      <c r="A543" s="7">
        <v>1637</v>
      </c>
      <c r="B543" s="12" t="s">
        <v>578</v>
      </c>
      <c r="C543" s="13">
        <v>0</v>
      </c>
      <c r="D543" s="13" t="s">
        <v>59</v>
      </c>
      <c r="E543" s="13" t="s">
        <v>9</v>
      </c>
      <c r="F543" s="13" t="s">
        <v>10</v>
      </c>
      <c r="G543" s="13" t="s">
        <v>11</v>
      </c>
      <c r="H543" s="1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6.5" customHeight="1" x14ac:dyDescent="0.25">
      <c r="A544" s="7">
        <v>1638</v>
      </c>
      <c r="B544" s="14" t="s">
        <v>579</v>
      </c>
      <c r="C544" s="15">
        <v>0</v>
      </c>
      <c r="D544" s="15" t="s">
        <v>59</v>
      </c>
      <c r="E544" s="15" t="s">
        <v>9</v>
      </c>
      <c r="F544" s="15" t="s">
        <v>10</v>
      </c>
      <c r="G544" s="15" t="s">
        <v>11</v>
      </c>
      <c r="H544" s="1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6.5" customHeight="1" x14ac:dyDescent="0.25">
      <c r="A545" s="7">
        <v>1639</v>
      </c>
      <c r="B545" s="12" t="s">
        <v>580</v>
      </c>
      <c r="C545" s="13">
        <v>0</v>
      </c>
      <c r="D545" s="13" t="s">
        <v>59</v>
      </c>
      <c r="E545" s="13" t="s">
        <v>9</v>
      </c>
      <c r="F545" s="13" t="s">
        <v>10</v>
      </c>
      <c r="G545" s="13" t="s">
        <v>11</v>
      </c>
      <c r="H545" s="1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6.5" customHeight="1" x14ac:dyDescent="0.25">
      <c r="A546" s="7">
        <v>1640</v>
      </c>
      <c r="B546" s="14" t="s">
        <v>581</v>
      </c>
      <c r="C546" s="15">
        <v>0</v>
      </c>
      <c r="D546" s="15" t="s">
        <v>59</v>
      </c>
      <c r="E546" s="15" t="s">
        <v>9</v>
      </c>
      <c r="F546" s="15" t="s">
        <v>10</v>
      </c>
      <c r="G546" s="15" t="s">
        <v>11</v>
      </c>
      <c r="H546" s="1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6.5" customHeight="1" x14ac:dyDescent="0.25">
      <c r="A547" s="7">
        <v>1641</v>
      </c>
      <c r="B547" s="12" t="s">
        <v>582</v>
      </c>
      <c r="C547" s="13">
        <v>0</v>
      </c>
      <c r="D547" s="13" t="s">
        <v>59</v>
      </c>
      <c r="E547" s="13" t="s">
        <v>9</v>
      </c>
      <c r="F547" s="13" t="s">
        <v>10</v>
      </c>
      <c r="G547" s="13" t="s">
        <v>11</v>
      </c>
      <c r="H547" s="1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6.5" customHeight="1" x14ac:dyDescent="0.25">
      <c r="A548" s="7">
        <v>1642</v>
      </c>
      <c r="B548" s="14" t="s">
        <v>583</v>
      </c>
      <c r="C548" s="15">
        <v>0</v>
      </c>
      <c r="D548" s="15" t="s">
        <v>59</v>
      </c>
      <c r="E548" s="15" t="s">
        <v>9</v>
      </c>
      <c r="F548" s="15" t="s">
        <v>10</v>
      </c>
      <c r="G548" s="15" t="s">
        <v>11</v>
      </c>
      <c r="H548" s="1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6.5" customHeight="1" x14ac:dyDescent="0.25">
      <c r="A549" s="7">
        <v>1643</v>
      </c>
      <c r="B549" s="12" t="s">
        <v>584</v>
      </c>
      <c r="C549" s="13">
        <v>1</v>
      </c>
      <c r="D549" s="13" t="s">
        <v>59</v>
      </c>
      <c r="E549" s="13" t="s">
        <v>9</v>
      </c>
      <c r="F549" s="13" t="s">
        <v>10</v>
      </c>
      <c r="G549" s="13" t="s">
        <v>11</v>
      </c>
      <c r="H549" s="1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6.5" customHeight="1" x14ac:dyDescent="0.25">
      <c r="A550" s="7">
        <v>1644</v>
      </c>
      <c r="B550" s="14" t="s">
        <v>585</v>
      </c>
      <c r="C550" s="15">
        <v>1</v>
      </c>
      <c r="D550" s="15" t="s">
        <v>59</v>
      </c>
      <c r="E550" s="15" t="s">
        <v>9</v>
      </c>
      <c r="F550" s="15" t="s">
        <v>10</v>
      </c>
      <c r="G550" s="15" t="s">
        <v>11</v>
      </c>
      <c r="H550" s="1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6.5" customHeight="1" x14ac:dyDescent="0.25">
      <c r="A551" s="7">
        <v>1645</v>
      </c>
      <c r="B551" s="12" t="s">
        <v>586</v>
      </c>
      <c r="C551" s="13">
        <v>1</v>
      </c>
      <c r="D551" s="13" t="s">
        <v>59</v>
      </c>
      <c r="E551" s="13" t="s">
        <v>9</v>
      </c>
      <c r="F551" s="13" t="s">
        <v>10</v>
      </c>
      <c r="G551" s="13" t="s">
        <v>11</v>
      </c>
      <c r="H551" s="1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6.5" customHeight="1" x14ac:dyDescent="0.25">
      <c r="A552" s="7">
        <v>1646</v>
      </c>
      <c r="B552" s="14" t="s">
        <v>587</v>
      </c>
      <c r="C552" s="15">
        <v>1</v>
      </c>
      <c r="D552" s="15" t="s">
        <v>59</v>
      </c>
      <c r="E552" s="15" t="s">
        <v>9</v>
      </c>
      <c r="F552" s="15" t="s">
        <v>10</v>
      </c>
      <c r="G552" s="15" t="s">
        <v>11</v>
      </c>
      <c r="H552" s="1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6.5" customHeight="1" x14ac:dyDescent="0.25">
      <c r="A553" s="7">
        <v>1647</v>
      </c>
      <c r="B553" s="12" t="s">
        <v>588</v>
      </c>
      <c r="C553" s="13">
        <v>1</v>
      </c>
      <c r="D553" s="13" t="s">
        <v>59</v>
      </c>
      <c r="E553" s="13" t="s">
        <v>9</v>
      </c>
      <c r="F553" s="13" t="s">
        <v>10</v>
      </c>
      <c r="G553" s="13" t="s">
        <v>11</v>
      </c>
      <c r="H553" s="1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6.5" customHeight="1" x14ac:dyDescent="0.25">
      <c r="A554" s="7">
        <v>1648</v>
      </c>
      <c r="B554" s="14" t="s">
        <v>589</v>
      </c>
      <c r="C554" s="15">
        <v>1</v>
      </c>
      <c r="D554" s="15" t="s">
        <v>59</v>
      </c>
      <c r="E554" s="15" t="s">
        <v>9</v>
      </c>
      <c r="F554" s="15" t="s">
        <v>10</v>
      </c>
      <c r="G554" s="15" t="s">
        <v>11</v>
      </c>
      <c r="H554" s="1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6.5" customHeight="1" x14ac:dyDescent="0.25">
      <c r="A555" s="7">
        <v>1649</v>
      </c>
      <c r="B555" s="12" t="s">
        <v>590</v>
      </c>
      <c r="C555" s="13">
        <v>2</v>
      </c>
      <c r="D555" s="13" t="s">
        <v>59</v>
      </c>
      <c r="E555" s="13" t="s">
        <v>9</v>
      </c>
      <c r="F555" s="13" t="s">
        <v>10</v>
      </c>
      <c r="G555" s="13" t="s">
        <v>11</v>
      </c>
      <c r="H555" s="1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6.5" customHeight="1" x14ac:dyDescent="0.25">
      <c r="A556" s="7">
        <v>1650</v>
      </c>
      <c r="B556" s="14" t="s">
        <v>591</v>
      </c>
      <c r="C556" s="15">
        <v>2</v>
      </c>
      <c r="D556" s="15" t="s">
        <v>59</v>
      </c>
      <c r="E556" s="15" t="s">
        <v>9</v>
      </c>
      <c r="F556" s="15" t="s">
        <v>10</v>
      </c>
      <c r="G556" s="15" t="s">
        <v>11</v>
      </c>
      <c r="H556" s="1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6.5" customHeight="1" x14ac:dyDescent="0.25">
      <c r="A557" s="7">
        <v>1651</v>
      </c>
      <c r="B557" s="12" t="s">
        <v>592</v>
      </c>
      <c r="C557" s="13">
        <v>3</v>
      </c>
      <c r="D557" s="13" t="s">
        <v>59</v>
      </c>
      <c r="E557" s="13" t="s">
        <v>9</v>
      </c>
      <c r="F557" s="13" t="s">
        <v>10</v>
      </c>
      <c r="G557" s="13" t="s">
        <v>11</v>
      </c>
      <c r="H557" s="1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6.5" customHeight="1" x14ac:dyDescent="0.25">
      <c r="A558" s="7">
        <v>1652</v>
      </c>
      <c r="B558" s="14" t="s">
        <v>593</v>
      </c>
      <c r="C558" s="15">
        <v>3</v>
      </c>
      <c r="D558" s="15" t="s">
        <v>59</v>
      </c>
      <c r="E558" s="15" t="s">
        <v>9</v>
      </c>
      <c r="F558" s="15" t="s">
        <v>10</v>
      </c>
      <c r="G558" s="15" t="s">
        <v>11</v>
      </c>
      <c r="H558" s="4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6.5" customHeight="1" x14ac:dyDescent="0.25">
      <c r="A559" s="7">
        <v>1653</v>
      </c>
      <c r="B559" s="12" t="s">
        <v>594</v>
      </c>
      <c r="C559" s="13">
        <v>3</v>
      </c>
      <c r="D559" s="13" t="s">
        <v>59</v>
      </c>
      <c r="E559" s="13" t="s">
        <v>9</v>
      </c>
      <c r="F559" s="13" t="s">
        <v>10</v>
      </c>
      <c r="G559" s="13" t="s">
        <v>11</v>
      </c>
      <c r="H559" s="4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6.5" customHeight="1" x14ac:dyDescent="0.25">
      <c r="A560" s="7">
        <v>1654</v>
      </c>
      <c r="B560" s="14" t="s">
        <v>595</v>
      </c>
      <c r="C560" s="15">
        <v>3</v>
      </c>
      <c r="D560" s="15" t="s">
        <v>59</v>
      </c>
      <c r="E560" s="15" t="s">
        <v>9</v>
      </c>
      <c r="F560" s="15" t="s">
        <v>10</v>
      </c>
      <c r="G560" s="15" t="s">
        <v>11</v>
      </c>
      <c r="H560" s="4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6.5" customHeight="1" x14ac:dyDescent="0.25">
      <c r="A561" s="7">
        <v>1655</v>
      </c>
      <c r="B561" s="12" t="s">
        <v>596</v>
      </c>
      <c r="C561" s="13">
        <v>3</v>
      </c>
      <c r="D561" s="13" t="s">
        <v>59</v>
      </c>
      <c r="E561" s="13" t="s">
        <v>9</v>
      </c>
      <c r="F561" s="13" t="s">
        <v>10</v>
      </c>
      <c r="G561" s="13" t="s">
        <v>11</v>
      </c>
      <c r="H561" s="4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6.5" customHeight="1" x14ac:dyDescent="0.25">
      <c r="A562" s="7">
        <v>1656</v>
      </c>
      <c r="B562" s="14" t="s">
        <v>597</v>
      </c>
      <c r="C562" s="15">
        <v>4</v>
      </c>
      <c r="D562" s="15" t="s">
        <v>59</v>
      </c>
      <c r="E562" s="15" t="s">
        <v>9</v>
      </c>
      <c r="F562" s="15" t="s">
        <v>10</v>
      </c>
      <c r="G562" s="15" t="s">
        <v>11</v>
      </c>
      <c r="H562" s="4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6.5" customHeight="1" x14ac:dyDescent="0.25">
      <c r="A563" s="7">
        <v>1657</v>
      </c>
      <c r="B563" s="12" t="s">
        <v>598</v>
      </c>
      <c r="C563" s="13">
        <v>4</v>
      </c>
      <c r="D563" s="13" t="s">
        <v>59</v>
      </c>
      <c r="E563" s="13" t="s">
        <v>9</v>
      </c>
      <c r="F563" s="13" t="s">
        <v>10</v>
      </c>
      <c r="G563" s="13" t="s">
        <v>11</v>
      </c>
      <c r="H563" s="4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6.5" customHeight="1" x14ac:dyDescent="0.25">
      <c r="A564" s="7">
        <v>1658</v>
      </c>
      <c r="B564" s="14" t="s">
        <v>599</v>
      </c>
      <c r="C564" s="15">
        <v>4</v>
      </c>
      <c r="D564" s="15" t="s">
        <v>59</v>
      </c>
      <c r="E564" s="15" t="s">
        <v>9</v>
      </c>
      <c r="F564" s="15" t="s">
        <v>10</v>
      </c>
      <c r="G564" s="15" t="s">
        <v>11</v>
      </c>
      <c r="H564" s="3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6.5" customHeight="1" x14ac:dyDescent="0.25">
      <c r="A565" s="7">
        <v>1659</v>
      </c>
      <c r="B565" s="12" t="s">
        <v>600</v>
      </c>
      <c r="C565" s="13">
        <v>4</v>
      </c>
      <c r="D565" s="13" t="s">
        <v>59</v>
      </c>
      <c r="E565" s="13" t="s">
        <v>9</v>
      </c>
      <c r="F565" s="13" t="s">
        <v>10</v>
      </c>
      <c r="G565" s="13" t="s">
        <v>11</v>
      </c>
      <c r="H565" s="3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6.5" customHeight="1" x14ac:dyDescent="0.25">
      <c r="A566" s="7">
        <v>1660</v>
      </c>
      <c r="B566" s="14" t="s">
        <v>601</v>
      </c>
      <c r="C566" s="15">
        <v>4</v>
      </c>
      <c r="D566" s="15" t="s">
        <v>59</v>
      </c>
      <c r="E566" s="15" t="s">
        <v>9</v>
      </c>
      <c r="F566" s="15" t="s">
        <v>10</v>
      </c>
      <c r="G566" s="15" t="s">
        <v>11</v>
      </c>
      <c r="H566" s="3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6.5" customHeight="1" x14ac:dyDescent="0.25">
      <c r="A567" s="7">
        <v>1661</v>
      </c>
      <c r="B567" s="12" t="s">
        <v>602</v>
      </c>
      <c r="C567" s="13">
        <v>4</v>
      </c>
      <c r="D567" s="13" t="s">
        <v>59</v>
      </c>
      <c r="E567" s="13" t="s">
        <v>9</v>
      </c>
      <c r="F567" s="13" t="s">
        <v>10</v>
      </c>
      <c r="G567" s="13" t="s">
        <v>11</v>
      </c>
      <c r="H567" s="3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6.5" customHeight="1" x14ac:dyDescent="0.25">
      <c r="A568" s="7">
        <v>1662</v>
      </c>
      <c r="B568" s="14" t="s">
        <v>603</v>
      </c>
      <c r="C568" s="15">
        <v>4</v>
      </c>
      <c r="D568" s="15" t="s">
        <v>59</v>
      </c>
      <c r="E568" s="15" t="s">
        <v>9</v>
      </c>
      <c r="F568" s="15" t="s">
        <v>10</v>
      </c>
      <c r="G568" s="15" t="s">
        <v>11</v>
      </c>
      <c r="H568" s="3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6.5" customHeight="1" x14ac:dyDescent="0.25">
      <c r="A569" s="7">
        <v>1663</v>
      </c>
      <c r="B569" s="12" t="s">
        <v>604</v>
      </c>
      <c r="C569" s="13">
        <v>0</v>
      </c>
      <c r="D569" s="13" t="s">
        <v>59</v>
      </c>
      <c r="E569" s="13" t="s">
        <v>46</v>
      </c>
      <c r="F569" s="13" t="s">
        <v>10</v>
      </c>
      <c r="G569" s="13" t="s">
        <v>47</v>
      </c>
      <c r="H569" s="3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6.5" customHeight="1" x14ac:dyDescent="0.25">
      <c r="A570" s="7">
        <v>1664</v>
      </c>
      <c r="B570" s="14" t="s">
        <v>605</v>
      </c>
      <c r="C570" s="15">
        <v>0</v>
      </c>
      <c r="D570" s="15" t="s">
        <v>59</v>
      </c>
      <c r="E570" s="15" t="s">
        <v>46</v>
      </c>
      <c r="F570" s="15" t="s">
        <v>10</v>
      </c>
      <c r="G570" s="15" t="s">
        <v>47</v>
      </c>
      <c r="H570" s="3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6.5" customHeight="1" x14ac:dyDescent="0.25">
      <c r="A571" s="7">
        <v>1665</v>
      </c>
      <c r="B571" s="12" t="s">
        <v>606</v>
      </c>
      <c r="C571" s="13">
        <v>0</v>
      </c>
      <c r="D571" s="13" t="s">
        <v>59</v>
      </c>
      <c r="E571" s="13" t="s">
        <v>46</v>
      </c>
      <c r="F571" s="13" t="s">
        <v>10</v>
      </c>
      <c r="G571" s="13" t="s">
        <v>47</v>
      </c>
      <c r="H571" s="3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6.5" customHeight="1" x14ac:dyDescent="0.25">
      <c r="A572" s="7">
        <v>1667</v>
      </c>
      <c r="B572" s="14" t="s">
        <v>607</v>
      </c>
      <c r="C572" s="15">
        <v>1</v>
      </c>
      <c r="D572" s="15" t="s">
        <v>59</v>
      </c>
      <c r="E572" s="15" t="s">
        <v>46</v>
      </c>
      <c r="F572" s="15" t="s">
        <v>10</v>
      </c>
      <c r="G572" s="15" t="s">
        <v>47</v>
      </c>
      <c r="H572" s="3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6.5" customHeight="1" x14ac:dyDescent="0.25">
      <c r="A573" s="7">
        <v>1668</v>
      </c>
      <c r="B573" s="12" t="s">
        <v>608</v>
      </c>
      <c r="C573" s="13">
        <v>2</v>
      </c>
      <c r="D573" s="13" t="s">
        <v>59</v>
      </c>
      <c r="E573" s="13" t="s">
        <v>46</v>
      </c>
      <c r="F573" s="13" t="s">
        <v>10</v>
      </c>
      <c r="G573" s="13" t="s">
        <v>47</v>
      </c>
      <c r="H573" s="3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6.5" customHeight="1" x14ac:dyDescent="0.25">
      <c r="A574" s="7">
        <v>1669</v>
      </c>
      <c r="B574" s="14" t="s">
        <v>609</v>
      </c>
      <c r="C574" s="15">
        <v>2</v>
      </c>
      <c r="D574" s="15" t="s">
        <v>59</v>
      </c>
      <c r="E574" s="15" t="s">
        <v>46</v>
      </c>
      <c r="F574" s="15" t="s">
        <v>10</v>
      </c>
      <c r="G574" s="15" t="s">
        <v>47</v>
      </c>
      <c r="H574" s="3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6.5" customHeight="1" x14ac:dyDescent="0.25">
      <c r="A575" s="7">
        <v>1670</v>
      </c>
      <c r="B575" s="12" t="s">
        <v>610</v>
      </c>
      <c r="C575" s="13">
        <v>2</v>
      </c>
      <c r="D575" s="13" t="s">
        <v>59</v>
      </c>
      <c r="E575" s="13" t="s">
        <v>46</v>
      </c>
      <c r="F575" s="13" t="s">
        <v>10</v>
      </c>
      <c r="G575" s="13" t="s">
        <v>47</v>
      </c>
      <c r="H575" s="3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6.5" customHeight="1" x14ac:dyDescent="0.25">
      <c r="A576" s="7">
        <v>1671</v>
      </c>
      <c r="B576" s="14" t="s">
        <v>611</v>
      </c>
      <c r="C576" s="15">
        <v>3</v>
      </c>
      <c r="D576" s="15" t="s">
        <v>59</v>
      </c>
      <c r="E576" s="15" t="s">
        <v>46</v>
      </c>
      <c r="F576" s="15" t="s">
        <v>10</v>
      </c>
      <c r="G576" s="15" t="s">
        <v>47</v>
      </c>
      <c r="H576" s="3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6.5" customHeight="1" x14ac:dyDescent="0.25">
      <c r="A577" s="7">
        <v>1672</v>
      </c>
      <c r="B577" s="12" t="s">
        <v>612</v>
      </c>
      <c r="C577" s="13">
        <v>4</v>
      </c>
      <c r="D577" s="13" t="s">
        <v>59</v>
      </c>
      <c r="E577" s="13" t="s">
        <v>46</v>
      </c>
      <c r="F577" s="13" t="s">
        <v>10</v>
      </c>
      <c r="G577" s="13" t="s">
        <v>47</v>
      </c>
      <c r="H577" s="3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6.5" customHeight="1" x14ac:dyDescent="0.25">
      <c r="A578" s="7">
        <v>1673</v>
      </c>
      <c r="B578" s="14" t="s">
        <v>613</v>
      </c>
      <c r="C578" s="15">
        <v>4</v>
      </c>
      <c r="D578" s="15" t="s">
        <v>59</v>
      </c>
      <c r="E578" s="15" t="s">
        <v>46</v>
      </c>
      <c r="F578" s="15" t="s">
        <v>10</v>
      </c>
      <c r="G578" s="15" t="s">
        <v>47</v>
      </c>
      <c r="H578" s="3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6.5" customHeight="1" x14ac:dyDescent="0.25">
      <c r="A579" s="7">
        <v>1674</v>
      </c>
      <c r="B579" s="12" t="s">
        <v>614</v>
      </c>
      <c r="C579" s="13">
        <v>4</v>
      </c>
      <c r="D579" s="13" t="s">
        <v>59</v>
      </c>
      <c r="E579" s="13" t="s">
        <v>46</v>
      </c>
      <c r="F579" s="13" t="s">
        <v>10</v>
      </c>
      <c r="G579" s="13" t="s">
        <v>47</v>
      </c>
      <c r="H579" s="3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6.5" customHeight="1" x14ac:dyDescent="0.25">
      <c r="A580" s="7">
        <v>1675</v>
      </c>
      <c r="B580" s="14" t="s">
        <v>615</v>
      </c>
      <c r="C580" s="15">
        <v>5</v>
      </c>
      <c r="D580" s="15" t="s">
        <v>59</v>
      </c>
      <c r="E580" s="15" t="s">
        <v>9</v>
      </c>
      <c r="F580" s="15" t="s">
        <v>67</v>
      </c>
      <c r="G580" s="15" t="s">
        <v>68</v>
      </c>
      <c r="H580" s="3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6.5" customHeight="1" x14ac:dyDescent="0.25">
      <c r="A581" s="7">
        <v>1676</v>
      </c>
      <c r="B581" s="12" t="s">
        <v>616</v>
      </c>
      <c r="C581" s="13">
        <v>5</v>
      </c>
      <c r="D581" s="13" t="s">
        <v>59</v>
      </c>
      <c r="E581" s="13" t="s">
        <v>9</v>
      </c>
      <c r="F581" s="13" t="s">
        <v>67</v>
      </c>
      <c r="G581" s="13" t="s">
        <v>68</v>
      </c>
      <c r="H581" s="3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6.5" customHeight="1" x14ac:dyDescent="0.25">
      <c r="A582" s="7">
        <v>1677</v>
      </c>
      <c r="B582" s="14" t="s">
        <v>617</v>
      </c>
      <c r="C582" s="15">
        <v>6</v>
      </c>
      <c r="D582" s="15" t="s">
        <v>59</v>
      </c>
      <c r="E582" s="15" t="s">
        <v>9</v>
      </c>
      <c r="F582" s="15" t="s">
        <v>67</v>
      </c>
      <c r="G582" s="15" t="s">
        <v>68</v>
      </c>
      <c r="H582" s="3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6.5" customHeight="1" x14ac:dyDescent="0.25">
      <c r="A583" s="7">
        <v>1678</v>
      </c>
      <c r="B583" s="12" t="s">
        <v>618</v>
      </c>
      <c r="C583" s="13">
        <v>6</v>
      </c>
      <c r="D583" s="13" t="s">
        <v>59</v>
      </c>
      <c r="E583" s="13" t="s">
        <v>9</v>
      </c>
      <c r="F583" s="13" t="s">
        <v>67</v>
      </c>
      <c r="G583" s="13" t="s">
        <v>68</v>
      </c>
      <c r="H583" s="3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6.5" customHeight="1" x14ac:dyDescent="0.25">
      <c r="A584" s="7">
        <v>1679</v>
      </c>
      <c r="B584" s="14" t="s">
        <v>619</v>
      </c>
      <c r="C584" s="15">
        <v>6</v>
      </c>
      <c r="D584" s="15" t="s">
        <v>59</v>
      </c>
      <c r="E584" s="15" t="s">
        <v>9</v>
      </c>
      <c r="F584" s="15" t="s">
        <v>67</v>
      </c>
      <c r="G584" s="15" t="s">
        <v>68</v>
      </c>
    </row>
    <row r="585" spans="1:20" ht="16.5" customHeight="1" x14ac:dyDescent="0.25">
      <c r="A585" s="7">
        <v>1680</v>
      </c>
      <c r="B585" s="12" t="s">
        <v>620</v>
      </c>
      <c r="C585" s="13">
        <v>6</v>
      </c>
      <c r="D585" s="13" t="s">
        <v>59</v>
      </c>
      <c r="E585" s="13" t="s">
        <v>9</v>
      </c>
      <c r="F585" s="13" t="s">
        <v>67</v>
      </c>
      <c r="G585" s="13" t="s">
        <v>68</v>
      </c>
    </row>
    <row r="586" spans="1:20" ht="16.5" customHeight="1" x14ac:dyDescent="0.25">
      <c r="A586" s="7">
        <v>1681</v>
      </c>
      <c r="B586" s="14" t="s">
        <v>621</v>
      </c>
      <c r="C586" s="15">
        <v>5</v>
      </c>
      <c r="D586" s="15" t="s">
        <v>59</v>
      </c>
      <c r="E586" s="15" t="s">
        <v>46</v>
      </c>
      <c r="F586" s="15" t="s">
        <v>67</v>
      </c>
      <c r="G586" s="15" t="s">
        <v>82</v>
      </c>
    </row>
    <row r="587" spans="1:20" ht="16.5" customHeight="1" x14ac:dyDescent="0.25">
      <c r="A587" s="7">
        <v>1682</v>
      </c>
      <c r="B587" s="12" t="s">
        <v>622</v>
      </c>
      <c r="C587" s="13">
        <v>5</v>
      </c>
      <c r="D587" s="13" t="s">
        <v>59</v>
      </c>
      <c r="E587" s="13" t="s">
        <v>46</v>
      </c>
      <c r="F587" s="13" t="s">
        <v>67</v>
      </c>
      <c r="G587" s="13" t="s">
        <v>82</v>
      </c>
    </row>
    <row r="588" spans="1:20" ht="16.5" customHeight="1" x14ac:dyDescent="0.25">
      <c r="A588" s="7">
        <v>1683</v>
      </c>
      <c r="B588" s="14" t="s">
        <v>623</v>
      </c>
      <c r="C588" s="15">
        <v>5</v>
      </c>
      <c r="D588" s="15" t="s">
        <v>59</v>
      </c>
      <c r="E588" s="15" t="s">
        <v>46</v>
      </c>
      <c r="F588" s="15" t="s">
        <v>67</v>
      </c>
      <c r="G588" s="15" t="s">
        <v>82</v>
      </c>
    </row>
    <row r="589" spans="1:20" ht="16.5" customHeight="1" x14ac:dyDescent="0.25">
      <c r="A589" s="7">
        <v>1684</v>
      </c>
      <c r="B589" s="12" t="s">
        <v>624</v>
      </c>
      <c r="C589" s="13">
        <v>5</v>
      </c>
      <c r="D589" s="13" t="s">
        <v>59</v>
      </c>
      <c r="E589" s="13" t="s">
        <v>46</v>
      </c>
      <c r="F589" s="13" t="s">
        <v>67</v>
      </c>
      <c r="G589" s="13" t="s">
        <v>82</v>
      </c>
    </row>
    <row r="590" spans="1:20" ht="16.5" customHeight="1" x14ac:dyDescent="0.25">
      <c r="A590" s="7">
        <v>1685</v>
      </c>
      <c r="B590" s="14" t="s">
        <v>625</v>
      </c>
      <c r="C590" s="15">
        <v>5</v>
      </c>
      <c r="D590" s="15" t="s">
        <v>59</v>
      </c>
      <c r="E590" s="15" t="s">
        <v>46</v>
      </c>
      <c r="F590" s="15" t="s">
        <v>67</v>
      </c>
      <c r="G590" s="15" t="s">
        <v>82</v>
      </c>
    </row>
    <row r="591" spans="1:20" ht="16.5" customHeight="1" x14ac:dyDescent="0.25">
      <c r="A591" s="7">
        <v>1686</v>
      </c>
      <c r="B591" s="12" t="s">
        <v>626</v>
      </c>
      <c r="C591" s="13">
        <v>6</v>
      </c>
      <c r="D591" s="13" t="s">
        <v>59</v>
      </c>
      <c r="E591" s="13" t="s">
        <v>46</v>
      </c>
      <c r="F591" s="13" t="s">
        <v>67</v>
      </c>
      <c r="G591" s="13" t="s">
        <v>82</v>
      </c>
    </row>
    <row r="592" spans="1:20" ht="16.5" customHeight="1" x14ac:dyDescent="0.25">
      <c r="A592" s="7">
        <v>1687</v>
      </c>
      <c r="B592" s="14" t="s">
        <v>627</v>
      </c>
      <c r="C592" s="15">
        <v>7</v>
      </c>
      <c r="D592" s="15" t="s">
        <v>59</v>
      </c>
      <c r="E592" s="15" t="s">
        <v>9</v>
      </c>
      <c r="F592" s="15" t="s">
        <v>93</v>
      </c>
      <c r="G592" s="15" t="s">
        <v>94</v>
      </c>
    </row>
    <row r="593" spans="1:7" ht="16.5" customHeight="1" x14ac:dyDescent="0.25">
      <c r="A593" s="7">
        <v>1688</v>
      </c>
      <c r="B593" s="12" t="s">
        <v>628</v>
      </c>
      <c r="C593" s="13">
        <v>7</v>
      </c>
      <c r="D593" s="13" t="s">
        <v>59</v>
      </c>
      <c r="E593" s="13" t="s">
        <v>46</v>
      </c>
      <c r="F593" s="13" t="s">
        <v>93</v>
      </c>
      <c r="G593" s="13" t="s">
        <v>107</v>
      </c>
    </row>
    <row r="594" spans="1:7" ht="16.5" customHeight="1" x14ac:dyDescent="0.25">
      <c r="A594" s="7">
        <v>1689</v>
      </c>
      <c r="B594" s="14" t="s">
        <v>629</v>
      </c>
      <c r="C594" s="15">
        <v>7</v>
      </c>
      <c r="D594" s="15" t="s">
        <v>59</v>
      </c>
      <c r="E594" s="15" t="s">
        <v>46</v>
      </c>
      <c r="F594" s="15" t="s">
        <v>93</v>
      </c>
      <c r="G594" s="15" t="s">
        <v>107</v>
      </c>
    </row>
    <row r="595" spans="1:7" ht="16.5" customHeight="1" x14ac:dyDescent="0.25">
      <c r="A595" s="7">
        <v>1690</v>
      </c>
      <c r="B595" s="12" t="s">
        <v>630</v>
      </c>
      <c r="C595" s="13">
        <v>7</v>
      </c>
      <c r="D595" s="13" t="s">
        <v>59</v>
      </c>
      <c r="E595" s="13" t="s">
        <v>46</v>
      </c>
      <c r="F595" s="13" t="s">
        <v>93</v>
      </c>
      <c r="G595" s="13" t="s">
        <v>107</v>
      </c>
    </row>
    <row r="596" spans="1:7" ht="16.5" customHeight="1" x14ac:dyDescent="0.25">
      <c r="A596" s="7">
        <v>1691</v>
      </c>
      <c r="B596" s="14" t="s">
        <v>631</v>
      </c>
      <c r="C596" s="15">
        <v>8</v>
      </c>
      <c r="D596" s="15" t="s">
        <v>59</v>
      </c>
      <c r="E596" s="15" t="s">
        <v>46</v>
      </c>
      <c r="F596" s="15" t="s">
        <v>93</v>
      </c>
      <c r="G596" s="15" t="s">
        <v>107</v>
      </c>
    </row>
    <row r="597" spans="1:7" ht="16.5" customHeight="1" x14ac:dyDescent="0.25">
      <c r="A597" s="7">
        <v>1692</v>
      </c>
      <c r="B597" s="12" t="s">
        <v>632</v>
      </c>
      <c r="C597" s="13">
        <v>8</v>
      </c>
      <c r="D597" s="13" t="s">
        <v>59</v>
      </c>
      <c r="E597" s="13" t="s">
        <v>46</v>
      </c>
      <c r="F597" s="13" t="s">
        <v>93</v>
      </c>
      <c r="G597" s="13" t="s">
        <v>107</v>
      </c>
    </row>
    <row r="598" spans="1:7" ht="16.5" customHeight="1" x14ac:dyDescent="0.25">
      <c r="A598" s="17"/>
      <c r="B598" s="18"/>
      <c r="C598" s="17"/>
      <c r="D598" s="17"/>
      <c r="E598" s="17"/>
      <c r="F598" s="17"/>
      <c r="G598" s="19"/>
    </row>
    <row r="599" spans="1:7" ht="16.5" customHeight="1" x14ac:dyDescent="0.25">
      <c r="A599" s="17"/>
      <c r="B599" s="18"/>
      <c r="C599" s="17"/>
      <c r="D599" s="17"/>
      <c r="E599" s="17"/>
      <c r="F599" s="17"/>
      <c r="G599" s="19"/>
    </row>
    <row r="600" spans="1:7" ht="16.5" customHeight="1" x14ac:dyDescent="0.25">
      <c r="A600" s="17"/>
      <c r="B600" s="18"/>
      <c r="C600" s="17"/>
      <c r="D600" s="17"/>
      <c r="E600" s="17"/>
      <c r="F600" s="17"/>
      <c r="G600" s="19"/>
    </row>
    <row r="601" spans="1:7" ht="16.5" customHeight="1" x14ac:dyDescent="0.25">
      <c r="A601" s="17"/>
      <c r="B601" s="18"/>
      <c r="C601" s="17"/>
      <c r="D601" s="17"/>
      <c r="E601" s="17"/>
      <c r="F601" s="17"/>
      <c r="G601" s="19"/>
    </row>
    <row r="602" spans="1:7" ht="16.5" customHeight="1" x14ac:dyDescent="0.25">
      <c r="A602" s="17"/>
      <c r="B602" s="18"/>
      <c r="C602" s="17"/>
      <c r="D602" s="17"/>
      <c r="E602" s="17"/>
      <c r="F602" s="17"/>
      <c r="G602" s="19"/>
    </row>
    <row r="603" spans="1:7" ht="16.5" customHeight="1" x14ac:dyDescent="0.25">
      <c r="A603" s="17"/>
      <c r="B603" s="18"/>
      <c r="C603" s="17"/>
      <c r="D603" s="17"/>
      <c r="E603" s="17"/>
      <c r="F603" s="17"/>
      <c r="G603" s="19"/>
    </row>
    <row r="604" spans="1:7" ht="16.5" customHeight="1" x14ac:dyDescent="0.25">
      <c r="A604" s="17"/>
      <c r="B604" s="18"/>
      <c r="C604" s="17"/>
      <c r="D604" s="17"/>
      <c r="E604" s="17"/>
      <c r="F604" s="17"/>
      <c r="G604" s="19"/>
    </row>
    <row r="605" spans="1:7" ht="16.5" customHeight="1" x14ac:dyDescent="0.25">
      <c r="A605" s="17"/>
      <c r="B605" s="18"/>
      <c r="C605" s="17"/>
      <c r="D605" s="17"/>
      <c r="E605" s="17"/>
      <c r="F605" s="17"/>
      <c r="G605" s="19"/>
    </row>
    <row r="606" spans="1:7" ht="16.5" customHeight="1" x14ac:dyDescent="0.25">
      <c r="A606" s="17"/>
      <c r="B606" s="18"/>
      <c r="C606" s="17"/>
      <c r="D606" s="17"/>
      <c r="E606" s="17"/>
      <c r="F606" s="17"/>
      <c r="G606" s="19"/>
    </row>
    <row r="607" spans="1:7" ht="16.5" customHeight="1" x14ac:dyDescent="0.25">
      <c r="A607" s="17"/>
      <c r="B607" s="18"/>
      <c r="C607" s="17"/>
      <c r="D607" s="17"/>
      <c r="E607" s="17"/>
      <c r="F607" s="17"/>
      <c r="G607" s="19"/>
    </row>
    <row r="608" spans="1:7" ht="16.5" customHeight="1" x14ac:dyDescent="0.25">
      <c r="A608" s="17"/>
      <c r="B608" s="18"/>
      <c r="C608" s="17"/>
      <c r="D608" s="17"/>
      <c r="E608" s="17"/>
      <c r="F608" s="17"/>
      <c r="G608" s="19"/>
    </row>
    <row r="609" spans="1:7" ht="16.5" customHeight="1" x14ac:dyDescent="0.25">
      <c r="A609" s="17"/>
      <c r="B609" s="18"/>
      <c r="C609" s="17"/>
      <c r="D609" s="17"/>
      <c r="E609" s="17"/>
      <c r="F609" s="17"/>
      <c r="G609" s="19"/>
    </row>
    <row r="610" spans="1:7" ht="16.5" customHeight="1" x14ac:dyDescent="0.25">
      <c r="A610" s="17"/>
      <c r="B610" s="18"/>
      <c r="C610" s="17"/>
      <c r="D610" s="17"/>
      <c r="E610" s="17"/>
      <c r="F610" s="17"/>
      <c r="G610" s="19"/>
    </row>
    <row r="611" spans="1:7" ht="16.5" customHeight="1" x14ac:dyDescent="0.25">
      <c r="A611" s="17"/>
      <c r="B611" s="18"/>
      <c r="C611" s="17"/>
      <c r="D611" s="17"/>
      <c r="E611" s="17"/>
      <c r="F611" s="17"/>
      <c r="G611" s="19"/>
    </row>
    <row r="612" spans="1:7" ht="16.5" customHeight="1" x14ac:dyDescent="0.25">
      <c r="A612" s="17"/>
      <c r="B612" s="18"/>
      <c r="C612" s="17"/>
      <c r="D612" s="17"/>
      <c r="E612" s="17"/>
      <c r="F612" s="17"/>
      <c r="G612" s="19"/>
    </row>
    <row r="613" spans="1:7" ht="16.5" customHeight="1" x14ac:dyDescent="0.25">
      <c r="A613" s="17"/>
      <c r="B613" s="18"/>
      <c r="C613" s="17"/>
      <c r="D613" s="17"/>
      <c r="E613" s="17"/>
      <c r="F613" s="17"/>
      <c r="G613" s="19"/>
    </row>
    <row r="614" spans="1:7" ht="16.5" customHeight="1" x14ac:dyDescent="0.25">
      <c r="A614" s="17"/>
      <c r="B614" s="18"/>
      <c r="C614" s="17"/>
      <c r="D614" s="17"/>
      <c r="E614" s="17"/>
      <c r="F614" s="17"/>
      <c r="G614" s="19"/>
    </row>
    <row r="615" spans="1:7" ht="16.5" customHeight="1" x14ac:dyDescent="0.25">
      <c r="A615" s="17"/>
      <c r="B615" s="18"/>
      <c r="C615" s="17"/>
      <c r="D615" s="17"/>
      <c r="E615" s="17"/>
      <c r="F615" s="17"/>
      <c r="G615" s="19"/>
    </row>
    <row r="616" spans="1:7" ht="16.5" customHeight="1" x14ac:dyDescent="0.25">
      <c r="A616" s="17"/>
      <c r="B616" s="18"/>
      <c r="C616" s="17"/>
      <c r="D616" s="17"/>
      <c r="E616" s="17"/>
      <c r="F616" s="17"/>
      <c r="G616" s="19"/>
    </row>
    <row r="617" spans="1:7" ht="16.5" customHeight="1" x14ac:dyDescent="0.25">
      <c r="A617" s="17"/>
      <c r="B617" s="18"/>
      <c r="C617" s="17"/>
      <c r="D617" s="17"/>
      <c r="E617" s="17"/>
      <c r="F617" s="17"/>
      <c r="G617" s="19"/>
    </row>
    <row r="618" spans="1:7" ht="16.5" customHeight="1" x14ac:dyDescent="0.25">
      <c r="A618" s="17"/>
      <c r="B618" s="18"/>
      <c r="C618" s="17"/>
      <c r="D618" s="17"/>
      <c r="E618" s="17"/>
      <c r="F618" s="17"/>
      <c r="G618" s="19"/>
    </row>
    <row r="619" spans="1:7" ht="16.5" customHeight="1" x14ac:dyDescent="0.25">
      <c r="A619" s="17"/>
      <c r="B619" s="18"/>
      <c r="C619" s="17"/>
      <c r="D619" s="17"/>
      <c r="E619" s="17"/>
      <c r="F619" s="17"/>
      <c r="G619" s="19"/>
    </row>
    <row r="620" spans="1:7" ht="16.5" customHeight="1" x14ac:dyDescent="0.25">
      <c r="A620" s="17"/>
      <c r="B620" s="18"/>
      <c r="C620" s="17"/>
      <c r="D620" s="17"/>
      <c r="E620" s="17"/>
      <c r="F620" s="17"/>
      <c r="G620" s="19"/>
    </row>
    <row r="621" spans="1:7" ht="16.5" customHeight="1" x14ac:dyDescent="0.25">
      <c r="A621" s="17"/>
      <c r="B621" s="18"/>
      <c r="C621" s="17"/>
      <c r="D621" s="17"/>
      <c r="E621" s="17"/>
      <c r="F621" s="17"/>
      <c r="G621" s="19"/>
    </row>
    <row r="622" spans="1:7" ht="16.5" customHeight="1" x14ac:dyDescent="0.25">
      <c r="A622" s="17"/>
      <c r="B622" s="18"/>
      <c r="C622" s="17"/>
      <c r="D622" s="17"/>
      <c r="E622" s="17"/>
      <c r="F622" s="17"/>
      <c r="G622" s="19"/>
    </row>
    <row r="623" spans="1:7" ht="16.5" customHeight="1" x14ac:dyDescent="0.25">
      <c r="A623" s="17"/>
      <c r="B623" s="18"/>
      <c r="C623" s="17"/>
      <c r="D623" s="17"/>
      <c r="E623" s="17"/>
      <c r="F623" s="17"/>
      <c r="G623" s="19"/>
    </row>
    <row r="624" spans="1:7" ht="16.5" customHeight="1" x14ac:dyDescent="0.25">
      <c r="A624" s="17"/>
      <c r="B624" s="18"/>
      <c r="C624" s="17"/>
      <c r="D624" s="17"/>
      <c r="E624" s="17"/>
      <c r="F624" s="17"/>
      <c r="G624" s="19"/>
    </row>
    <row r="625" spans="1:7" ht="16.5" customHeight="1" x14ac:dyDescent="0.25">
      <c r="A625" s="17"/>
      <c r="B625" s="18"/>
      <c r="C625" s="17"/>
      <c r="D625" s="17"/>
      <c r="E625" s="17"/>
      <c r="F625" s="17"/>
      <c r="G625" s="19"/>
    </row>
    <row r="626" spans="1:7" ht="16.5" customHeight="1" x14ac:dyDescent="0.25">
      <c r="A626" s="17"/>
      <c r="B626" s="18"/>
      <c r="C626" s="17"/>
      <c r="D626" s="17"/>
      <c r="E626" s="17"/>
      <c r="F626" s="17"/>
      <c r="G626" s="19"/>
    </row>
    <row r="627" spans="1:7" ht="16.5" customHeight="1" x14ac:dyDescent="0.25">
      <c r="A627" s="17"/>
      <c r="B627" s="18"/>
      <c r="C627" s="17"/>
      <c r="D627" s="17"/>
      <c r="E627" s="17"/>
      <c r="F627" s="17"/>
      <c r="G627" s="19"/>
    </row>
    <row r="628" spans="1:7" ht="16.5" customHeight="1" x14ac:dyDescent="0.25">
      <c r="A628" s="17"/>
      <c r="B628" s="18"/>
      <c r="C628" s="17"/>
      <c r="D628" s="17"/>
      <c r="E628" s="17"/>
      <c r="F628" s="17"/>
      <c r="G628" s="19"/>
    </row>
    <row r="629" spans="1:7" ht="16.5" customHeight="1" x14ac:dyDescent="0.25">
      <c r="A629" s="17"/>
      <c r="B629" s="18"/>
      <c r="C629" s="17"/>
      <c r="D629" s="17"/>
      <c r="E629" s="17"/>
      <c r="F629" s="17"/>
      <c r="G629" s="19"/>
    </row>
    <row r="630" spans="1:7" ht="16.5" customHeight="1" x14ac:dyDescent="0.25">
      <c r="A630" s="17"/>
      <c r="B630" s="18"/>
      <c r="C630" s="17"/>
      <c r="D630" s="17"/>
      <c r="E630" s="17"/>
      <c r="F630" s="17"/>
      <c r="G630" s="19"/>
    </row>
    <row r="631" spans="1:7" ht="16.5" customHeight="1" x14ac:dyDescent="0.25">
      <c r="A631" s="17"/>
      <c r="B631" s="18"/>
      <c r="C631" s="17"/>
      <c r="D631" s="17"/>
      <c r="E631" s="17"/>
      <c r="F631" s="17"/>
      <c r="G631" s="19"/>
    </row>
    <row r="632" spans="1:7" ht="16.5" customHeight="1" x14ac:dyDescent="0.25">
      <c r="A632" s="17"/>
      <c r="B632" s="18"/>
      <c r="C632" s="17"/>
      <c r="D632" s="17"/>
      <c r="E632" s="17"/>
      <c r="F632" s="17"/>
      <c r="G632" s="19"/>
    </row>
    <row r="633" spans="1:7" ht="16.5" customHeight="1" x14ac:dyDescent="0.25">
      <c r="A633" s="17"/>
      <c r="B633" s="18"/>
      <c r="C633" s="17"/>
      <c r="D633" s="17"/>
      <c r="E633" s="17"/>
      <c r="F633" s="17"/>
      <c r="G633" s="19"/>
    </row>
    <row r="634" spans="1:7" ht="16.5" customHeight="1" x14ac:dyDescent="0.25">
      <c r="A634" s="17"/>
      <c r="B634" s="18"/>
      <c r="C634" s="17"/>
      <c r="D634" s="17"/>
      <c r="E634" s="17"/>
      <c r="F634" s="17"/>
      <c r="G634" s="19"/>
    </row>
    <row r="635" spans="1:7" ht="16.5" customHeight="1" x14ac:dyDescent="0.25">
      <c r="A635" s="17"/>
      <c r="B635" s="18"/>
      <c r="C635" s="17"/>
      <c r="D635" s="17"/>
      <c r="E635" s="17"/>
      <c r="F635" s="17"/>
      <c r="G635" s="19"/>
    </row>
    <row r="636" spans="1:7" ht="16.5" customHeight="1" x14ac:dyDescent="0.25">
      <c r="A636" s="17"/>
      <c r="B636" s="18"/>
      <c r="C636" s="17"/>
      <c r="D636" s="17"/>
      <c r="E636" s="17"/>
      <c r="F636" s="17"/>
      <c r="G636" s="19"/>
    </row>
    <row r="637" spans="1:7" ht="16.5" customHeight="1" x14ac:dyDescent="0.25">
      <c r="A637" s="17"/>
      <c r="B637" s="18"/>
      <c r="C637" s="17"/>
      <c r="D637" s="17"/>
      <c r="E637" s="17"/>
      <c r="F637" s="17"/>
      <c r="G637" s="19"/>
    </row>
    <row r="638" spans="1:7" ht="16.5" customHeight="1" x14ac:dyDescent="0.25">
      <c r="A638" s="17"/>
      <c r="B638" s="18"/>
      <c r="C638" s="17"/>
      <c r="D638" s="17"/>
      <c r="E638" s="17"/>
      <c r="F638" s="17"/>
      <c r="G638" s="19"/>
    </row>
    <row r="639" spans="1:7" ht="16.5" customHeight="1" x14ac:dyDescent="0.25">
      <c r="A639" s="17"/>
      <c r="B639" s="18"/>
      <c r="C639" s="17"/>
      <c r="D639" s="17"/>
      <c r="E639" s="17"/>
      <c r="F639" s="17"/>
      <c r="G639" s="19"/>
    </row>
    <row r="640" spans="1:7" ht="16.5" customHeight="1" x14ac:dyDescent="0.25">
      <c r="A640" s="17"/>
      <c r="B640" s="18"/>
      <c r="C640" s="17"/>
      <c r="D640" s="17"/>
      <c r="E640" s="17"/>
      <c r="F640" s="17"/>
      <c r="G640" s="19"/>
    </row>
    <row r="641" spans="1:7" ht="16.5" customHeight="1" x14ac:dyDescent="0.25">
      <c r="A641" s="17"/>
      <c r="B641" s="18"/>
      <c r="C641" s="17"/>
      <c r="D641" s="17"/>
      <c r="E641" s="17"/>
      <c r="F641" s="17"/>
      <c r="G641" s="19"/>
    </row>
    <row r="642" spans="1:7" ht="16.5" customHeight="1" x14ac:dyDescent="0.25">
      <c r="A642" s="17"/>
      <c r="B642" s="18"/>
      <c r="C642" s="17"/>
      <c r="D642" s="17"/>
      <c r="E642" s="17"/>
      <c r="F642" s="17"/>
      <c r="G642" s="19"/>
    </row>
    <row r="643" spans="1:7" ht="16.5" customHeight="1" x14ac:dyDescent="0.25">
      <c r="A643" s="17"/>
      <c r="B643" s="18"/>
      <c r="C643" s="17"/>
      <c r="D643" s="17"/>
      <c r="E643" s="17"/>
      <c r="F643" s="17"/>
      <c r="G643" s="19"/>
    </row>
    <row r="644" spans="1:7" ht="16.5" customHeight="1" x14ac:dyDescent="0.25">
      <c r="A644" s="17"/>
      <c r="B644" s="18"/>
      <c r="C644" s="17"/>
      <c r="D644" s="17"/>
      <c r="E644" s="17"/>
      <c r="F644" s="17"/>
      <c r="G644" s="19"/>
    </row>
    <row r="645" spans="1:7" ht="16.5" customHeight="1" x14ac:dyDescent="0.25">
      <c r="A645" s="17"/>
      <c r="B645" s="18"/>
      <c r="C645" s="17"/>
      <c r="D645" s="17"/>
      <c r="E645" s="17"/>
      <c r="F645" s="17"/>
      <c r="G645" s="19"/>
    </row>
    <row r="646" spans="1:7" ht="16.5" customHeight="1" x14ac:dyDescent="0.25">
      <c r="A646" s="17"/>
      <c r="B646" s="18"/>
      <c r="C646" s="17"/>
      <c r="D646" s="17"/>
      <c r="E646" s="17"/>
      <c r="F646" s="17"/>
      <c r="G646" s="19"/>
    </row>
    <row r="647" spans="1:7" ht="16.5" customHeight="1" x14ac:dyDescent="0.25">
      <c r="A647" s="17"/>
      <c r="B647" s="18"/>
      <c r="C647" s="17"/>
      <c r="D647" s="17"/>
      <c r="E647" s="17"/>
      <c r="F647" s="17"/>
      <c r="G647" s="19"/>
    </row>
    <row r="648" spans="1:7" ht="16.5" customHeight="1" x14ac:dyDescent="0.25">
      <c r="A648" s="17"/>
      <c r="B648" s="18"/>
      <c r="C648" s="17"/>
      <c r="D648" s="17"/>
      <c r="E648" s="17"/>
      <c r="F648" s="17"/>
      <c r="G648" s="19"/>
    </row>
    <row r="649" spans="1:7" ht="16.5" customHeight="1" x14ac:dyDescent="0.25">
      <c r="A649" s="17"/>
      <c r="B649" s="18"/>
      <c r="C649" s="17"/>
      <c r="D649" s="17"/>
      <c r="E649" s="17"/>
      <c r="F649" s="17"/>
      <c r="G649" s="19"/>
    </row>
    <row r="650" spans="1:7" ht="16.5" customHeight="1" x14ac:dyDescent="0.25">
      <c r="A650" s="17"/>
      <c r="B650" s="18"/>
      <c r="C650" s="17"/>
      <c r="D650" s="17"/>
      <c r="E650" s="17"/>
      <c r="F650" s="17"/>
      <c r="G650" s="19"/>
    </row>
    <row r="651" spans="1:7" ht="16.5" customHeight="1" x14ac:dyDescent="0.25">
      <c r="A651" s="17"/>
      <c r="B651" s="18"/>
      <c r="C651" s="17"/>
      <c r="D651" s="17"/>
      <c r="E651" s="17"/>
      <c r="F651" s="17"/>
      <c r="G651" s="19"/>
    </row>
    <row r="652" spans="1:7" ht="16.5" customHeight="1" x14ac:dyDescent="0.25">
      <c r="A652" s="17"/>
      <c r="B652" s="18"/>
      <c r="C652" s="17"/>
      <c r="D652" s="17"/>
      <c r="E652" s="17"/>
      <c r="F652" s="17"/>
      <c r="G652" s="19"/>
    </row>
    <row r="653" spans="1:7" ht="16.5" customHeight="1" x14ac:dyDescent="0.25">
      <c r="A653" s="17"/>
      <c r="B653" s="18"/>
      <c r="C653" s="17"/>
      <c r="D653" s="17"/>
      <c r="E653" s="17"/>
      <c r="F653" s="17"/>
      <c r="G653" s="19"/>
    </row>
    <row r="654" spans="1:7" ht="16.5" customHeight="1" x14ac:dyDescent="0.25">
      <c r="A654" s="17"/>
      <c r="B654" s="18"/>
      <c r="C654" s="17"/>
      <c r="D654" s="17"/>
      <c r="E654" s="17"/>
      <c r="F654" s="17"/>
      <c r="G654" s="19"/>
    </row>
    <row r="655" spans="1:7" ht="16.5" customHeight="1" x14ac:dyDescent="0.25">
      <c r="A655" s="17"/>
      <c r="B655" s="18"/>
      <c r="C655" s="17"/>
      <c r="D655" s="17"/>
      <c r="E655" s="17"/>
      <c r="F655" s="17"/>
      <c r="G655" s="19"/>
    </row>
    <row r="656" spans="1:7" ht="16.5" customHeight="1" x14ac:dyDescent="0.25">
      <c r="A656" s="17"/>
      <c r="B656" s="18"/>
      <c r="C656" s="17"/>
      <c r="D656" s="17"/>
      <c r="E656" s="17"/>
      <c r="F656" s="17"/>
      <c r="G656" s="19"/>
    </row>
    <row r="657" spans="1:7" ht="16.5" customHeight="1" x14ac:dyDescent="0.25">
      <c r="A657" s="17"/>
      <c r="B657" s="18"/>
      <c r="C657" s="17"/>
      <c r="D657" s="17"/>
      <c r="E657" s="17"/>
      <c r="F657" s="17"/>
      <c r="G657" s="19"/>
    </row>
    <row r="658" spans="1:7" ht="16.5" customHeight="1" x14ac:dyDescent="0.25">
      <c r="A658" s="17"/>
      <c r="B658" s="18"/>
      <c r="C658" s="17"/>
      <c r="D658" s="17"/>
      <c r="E658" s="17"/>
      <c r="F658" s="17"/>
      <c r="G658" s="19"/>
    </row>
    <row r="659" spans="1:7" ht="16.5" customHeight="1" x14ac:dyDescent="0.25">
      <c r="A659" s="17"/>
      <c r="B659" s="18"/>
      <c r="C659" s="17"/>
      <c r="D659" s="17"/>
      <c r="E659" s="17"/>
      <c r="F659" s="17"/>
      <c r="G659" s="19"/>
    </row>
    <row r="660" spans="1:7" ht="16.5" customHeight="1" x14ac:dyDescent="0.25">
      <c r="A660" s="17"/>
      <c r="B660" s="18"/>
      <c r="C660" s="17"/>
      <c r="D660" s="17"/>
      <c r="E660" s="17"/>
      <c r="F660" s="17"/>
      <c r="G660" s="19"/>
    </row>
    <row r="661" spans="1:7" ht="16.5" customHeight="1" x14ac:dyDescent="0.25">
      <c r="A661" s="17"/>
      <c r="B661" s="18"/>
      <c r="C661" s="17"/>
      <c r="D661" s="17"/>
      <c r="E661" s="17"/>
      <c r="F661" s="17"/>
      <c r="G661" s="19"/>
    </row>
    <row r="662" spans="1:7" ht="16.5" customHeight="1" x14ac:dyDescent="0.25">
      <c r="A662" s="17"/>
      <c r="B662" s="18"/>
      <c r="C662" s="17"/>
      <c r="D662" s="17"/>
      <c r="E662" s="17"/>
      <c r="F662" s="17"/>
      <c r="G662" s="19"/>
    </row>
    <row r="663" spans="1:7" ht="16.5" customHeight="1" x14ac:dyDescent="0.25">
      <c r="A663" s="17"/>
      <c r="B663" s="18"/>
      <c r="C663" s="17"/>
      <c r="D663" s="17"/>
      <c r="E663" s="17"/>
      <c r="F663" s="17"/>
      <c r="G663" s="19"/>
    </row>
    <row r="664" spans="1:7" ht="16.5" customHeight="1" x14ac:dyDescent="0.25">
      <c r="A664" s="17"/>
      <c r="B664" s="18"/>
      <c r="C664" s="17"/>
      <c r="D664" s="17"/>
      <c r="E664" s="17"/>
      <c r="F664" s="17"/>
      <c r="G664" s="19"/>
    </row>
    <row r="665" spans="1:7" ht="16.5" customHeight="1" x14ac:dyDescent="0.25">
      <c r="A665" s="17"/>
      <c r="B665" s="18"/>
      <c r="C665" s="17"/>
      <c r="D665" s="17"/>
      <c r="E665" s="17"/>
      <c r="F665" s="17"/>
      <c r="G665" s="19"/>
    </row>
    <row r="666" spans="1:7" ht="16.5" customHeight="1" x14ac:dyDescent="0.25">
      <c r="A666" s="17"/>
      <c r="B666" s="18"/>
      <c r="C666" s="17"/>
      <c r="D666" s="17"/>
      <c r="E666" s="17"/>
      <c r="F666" s="17"/>
      <c r="G666" s="19"/>
    </row>
    <row r="667" spans="1:7" ht="16.5" customHeight="1" x14ac:dyDescent="0.25">
      <c r="A667" s="17"/>
      <c r="B667" s="18"/>
      <c r="C667" s="17"/>
      <c r="D667" s="17"/>
      <c r="E667" s="17"/>
      <c r="F667" s="17"/>
      <c r="G667" s="19"/>
    </row>
    <row r="668" spans="1:7" ht="16.5" customHeight="1" x14ac:dyDescent="0.25">
      <c r="A668" s="17"/>
      <c r="B668" s="18"/>
      <c r="C668" s="17"/>
      <c r="D668" s="17"/>
      <c r="E668" s="17"/>
      <c r="F668" s="17"/>
      <c r="G668" s="19"/>
    </row>
    <row r="669" spans="1:7" ht="16.5" customHeight="1" x14ac:dyDescent="0.25">
      <c r="A669" s="17"/>
      <c r="B669" s="18"/>
      <c r="C669" s="17"/>
      <c r="D669" s="17"/>
      <c r="E669" s="17"/>
      <c r="F669" s="17"/>
      <c r="G669" s="19"/>
    </row>
    <row r="670" spans="1:7" ht="16.5" customHeight="1" x14ac:dyDescent="0.25">
      <c r="A670" s="17"/>
      <c r="B670" s="18"/>
      <c r="C670" s="17"/>
      <c r="D670" s="17"/>
      <c r="E670" s="17"/>
      <c r="F670" s="17"/>
      <c r="G670" s="19"/>
    </row>
    <row r="671" spans="1:7" ht="16.5" customHeight="1" x14ac:dyDescent="0.25">
      <c r="A671" s="17"/>
      <c r="B671" s="18"/>
      <c r="C671" s="17"/>
      <c r="D671" s="17"/>
      <c r="E671" s="17"/>
      <c r="F671" s="17"/>
      <c r="G671" s="19"/>
    </row>
    <row r="672" spans="1:7" ht="16.5" customHeight="1" x14ac:dyDescent="0.25">
      <c r="A672" s="17"/>
      <c r="B672" s="18"/>
      <c r="C672" s="17"/>
      <c r="D672" s="17"/>
      <c r="E672" s="17"/>
      <c r="F672" s="17"/>
      <c r="G672" s="19"/>
    </row>
    <row r="673" spans="1:7" ht="16.5" customHeight="1" x14ac:dyDescent="0.25">
      <c r="A673" s="17"/>
      <c r="B673" s="18"/>
      <c r="C673" s="17"/>
      <c r="D673" s="17"/>
      <c r="E673" s="17"/>
      <c r="F673" s="17"/>
      <c r="G673" s="19"/>
    </row>
    <row r="674" spans="1:7" ht="16.5" customHeight="1" x14ac:dyDescent="0.25">
      <c r="A674" s="17"/>
      <c r="B674" s="18"/>
      <c r="C674" s="17"/>
      <c r="D674" s="17"/>
      <c r="E674" s="17"/>
      <c r="F674" s="17"/>
      <c r="G674" s="19"/>
    </row>
    <row r="675" spans="1:7" ht="16.5" customHeight="1" x14ac:dyDescent="0.25">
      <c r="A675" s="17"/>
      <c r="B675" s="18"/>
      <c r="C675" s="17"/>
      <c r="D675" s="17"/>
      <c r="E675" s="17"/>
      <c r="F675" s="17"/>
      <c r="G675" s="19"/>
    </row>
    <row r="676" spans="1:7" ht="16.5" customHeight="1" x14ac:dyDescent="0.25">
      <c r="A676" s="17"/>
      <c r="B676" s="18"/>
      <c r="C676" s="17"/>
      <c r="D676" s="17"/>
      <c r="E676" s="17"/>
      <c r="F676" s="17"/>
      <c r="G676" s="19"/>
    </row>
    <row r="677" spans="1:7" ht="16.5" customHeight="1" x14ac:dyDescent="0.25">
      <c r="A677" s="17"/>
      <c r="B677" s="18"/>
      <c r="C677" s="17"/>
      <c r="D677" s="17"/>
      <c r="E677" s="17"/>
      <c r="F677" s="17"/>
      <c r="G677" s="19"/>
    </row>
    <row r="678" spans="1:7" ht="16.5" customHeight="1" x14ac:dyDescent="0.25">
      <c r="A678" s="17"/>
      <c r="B678" s="18"/>
      <c r="C678" s="17"/>
      <c r="D678" s="17"/>
      <c r="E678" s="17"/>
      <c r="F678" s="17"/>
      <c r="G678" s="19"/>
    </row>
    <row r="679" spans="1:7" ht="16.5" customHeight="1" x14ac:dyDescent="0.25">
      <c r="A679" s="17"/>
      <c r="B679" s="18"/>
      <c r="C679" s="17"/>
      <c r="D679" s="17"/>
      <c r="E679" s="17"/>
      <c r="F679" s="17"/>
      <c r="G679" s="19"/>
    </row>
    <row r="680" spans="1:7" ht="16.5" customHeight="1" x14ac:dyDescent="0.25">
      <c r="A680" s="17"/>
      <c r="B680" s="18"/>
      <c r="C680" s="17"/>
      <c r="D680" s="17"/>
      <c r="E680" s="17"/>
      <c r="F680" s="17"/>
      <c r="G680" s="19"/>
    </row>
    <row r="681" spans="1:7" ht="16.5" customHeight="1" x14ac:dyDescent="0.25">
      <c r="A681" s="17"/>
      <c r="B681" s="18"/>
      <c r="C681" s="17"/>
      <c r="D681" s="17"/>
      <c r="E681" s="17"/>
      <c r="F681" s="17"/>
      <c r="G681" s="19"/>
    </row>
    <row r="682" spans="1:7" ht="16.5" customHeight="1" x14ac:dyDescent="0.25">
      <c r="A682" s="17"/>
      <c r="B682" s="18"/>
      <c r="C682" s="17"/>
      <c r="D682" s="17"/>
      <c r="E682" s="17"/>
      <c r="F682" s="17"/>
      <c r="G682" s="19"/>
    </row>
    <row r="683" spans="1:7" ht="16.5" customHeight="1" x14ac:dyDescent="0.25">
      <c r="A683" s="17"/>
      <c r="B683" s="18"/>
      <c r="C683" s="17"/>
      <c r="D683" s="17"/>
      <c r="E683" s="17"/>
      <c r="F683" s="17"/>
      <c r="G683" s="19"/>
    </row>
    <row r="684" spans="1:7" ht="16.5" customHeight="1" x14ac:dyDescent="0.25">
      <c r="A684" s="17"/>
      <c r="B684" s="18"/>
      <c r="C684" s="17"/>
      <c r="D684" s="17"/>
      <c r="E684" s="17"/>
      <c r="F684" s="17"/>
      <c r="G684" s="19"/>
    </row>
    <row r="685" spans="1:7" ht="16.5" customHeight="1" x14ac:dyDescent="0.25">
      <c r="A685" s="17"/>
      <c r="B685" s="18"/>
      <c r="C685" s="17"/>
      <c r="D685" s="17"/>
      <c r="E685" s="17"/>
      <c r="F685" s="17"/>
      <c r="G685" s="19"/>
    </row>
    <row r="686" spans="1:7" ht="16.5" customHeight="1" x14ac:dyDescent="0.25">
      <c r="A686" s="17"/>
      <c r="B686" s="18"/>
      <c r="C686" s="17"/>
      <c r="D686" s="17"/>
      <c r="E686" s="17"/>
      <c r="F686" s="17"/>
      <c r="G686" s="19"/>
    </row>
    <row r="687" spans="1:7" ht="16.5" customHeight="1" x14ac:dyDescent="0.25">
      <c r="A687" s="17"/>
      <c r="B687" s="18"/>
      <c r="C687" s="17"/>
      <c r="D687" s="17"/>
      <c r="E687" s="17"/>
      <c r="F687" s="17"/>
      <c r="G687" s="19"/>
    </row>
    <row r="688" spans="1:7" ht="16.5" customHeight="1" x14ac:dyDescent="0.25">
      <c r="A688" s="17"/>
      <c r="B688" s="18"/>
      <c r="C688" s="17"/>
      <c r="D688" s="17"/>
      <c r="E688" s="17"/>
      <c r="F688" s="17"/>
      <c r="G688" s="19"/>
    </row>
    <row r="689" spans="1:7" ht="16.5" customHeight="1" x14ac:dyDescent="0.25">
      <c r="A689" s="17"/>
      <c r="B689" s="18"/>
      <c r="C689" s="17"/>
      <c r="D689" s="17"/>
      <c r="E689" s="17"/>
      <c r="F689" s="17"/>
      <c r="G689" s="19"/>
    </row>
    <row r="690" spans="1:7" ht="16.5" customHeight="1" x14ac:dyDescent="0.25">
      <c r="A690" s="17"/>
      <c r="B690" s="18"/>
      <c r="C690" s="17"/>
      <c r="D690" s="17"/>
      <c r="E690" s="17"/>
      <c r="F690" s="17"/>
      <c r="G690" s="19"/>
    </row>
    <row r="691" spans="1:7" ht="16.5" customHeight="1" x14ac:dyDescent="0.25">
      <c r="A691" s="17"/>
      <c r="B691" s="18"/>
      <c r="C691" s="17"/>
      <c r="D691" s="17"/>
      <c r="E691" s="17"/>
      <c r="F691" s="17"/>
      <c r="G691" s="19"/>
    </row>
    <row r="692" spans="1:7" ht="16.5" customHeight="1" x14ac:dyDescent="0.25">
      <c r="A692" s="17"/>
      <c r="B692" s="18"/>
      <c r="C692" s="17"/>
      <c r="D692" s="17"/>
      <c r="E692" s="17"/>
      <c r="F692" s="17"/>
      <c r="G692" s="19"/>
    </row>
    <row r="693" spans="1:7" ht="16.5" customHeight="1" x14ac:dyDescent="0.25">
      <c r="A693" s="17"/>
      <c r="B693" s="18"/>
      <c r="C693" s="17"/>
      <c r="D693" s="17"/>
      <c r="E693" s="17"/>
      <c r="F693" s="17"/>
      <c r="G693" s="19"/>
    </row>
    <row r="694" spans="1:7" ht="16.5" customHeight="1" x14ac:dyDescent="0.25">
      <c r="A694" s="17"/>
      <c r="B694" s="18"/>
      <c r="C694" s="17"/>
      <c r="D694" s="17"/>
      <c r="E694" s="17"/>
      <c r="F694" s="17"/>
      <c r="G694" s="19"/>
    </row>
    <row r="695" spans="1:7" ht="16.5" customHeight="1" x14ac:dyDescent="0.25">
      <c r="A695" s="17"/>
      <c r="B695" s="18"/>
      <c r="C695" s="17"/>
      <c r="D695" s="17"/>
      <c r="E695" s="17"/>
      <c r="F695" s="17"/>
      <c r="G695" s="19"/>
    </row>
    <row r="696" spans="1:7" ht="16.5" customHeight="1" x14ac:dyDescent="0.25">
      <c r="A696" s="17"/>
      <c r="B696" s="18"/>
      <c r="C696" s="17"/>
      <c r="D696" s="17"/>
      <c r="E696" s="17"/>
      <c r="F696" s="17"/>
      <c r="G696" s="19"/>
    </row>
    <row r="697" spans="1:7" ht="16.5" customHeight="1" x14ac:dyDescent="0.25">
      <c r="A697" s="17"/>
      <c r="B697" s="18"/>
      <c r="C697" s="17"/>
      <c r="D697" s="17"/>
      <c r="E697" s="17"/>
      <c r="F697" s="17"/>
      <c r="G697" s="19"/>
    </row>
    <row r="698" spans="1:7" ht="16.5" customHeight="1" x14ac:dyDescent="0.25">
      <c r="A698" s="17"/>
      <c r="B698" s="18"/>
      <c r="C698" s="17"/>
      <c r="D698" s="17"/>
      <c r="E698" s="17"/>
      <c r="F698" s="17"/>
      <c r="G698" s="19"/>
    </row>
    <row r="699" spans="1:7" ht="16.5" customHeight="1" x14ac:dyDescent="0.25">
      <c r="A699" s="17"/>
      <c r="B699" s="18"/>
      <c r="C699" s="17"/>
      <c r="D699" s="17"/>
      <c r="E699" s="17"/>
      <c r="F699" s="17"/>
      <c r="G699" s="19"/>
    </row>
    <row r="700" spans="1:7" ht="16.5" customHeight="1" x14ac:dyDescent="0.25">
      <c r="A700" s="17"/>
      <c r="B700" s="18"/>
      <c r="C700" s="17"/>
      <c r="D700" s="17"/>
      <c r="E700" s="17"/>
      <c r="F700" s="17"/>
      <c r="G700" s="19"/>
    </row>
    <row r="701" spans="1:7" ht="16.5" customHeight="1" x14ac:dyDescent="0.25">
      <c r="A701" s="17"/>
      <c r="B701" s="18"/>
      <c r="C701" s="17"/>
      <c r="D701" s="17"/>
      <c r="E701" s="17"/>
      <c r="F701" s="17"/>
      <c r="G701" s="19"/>
    </row>
    <row r="702" spans="1:7" ht="16.5" customHeight="1" x14ac:dyDescent="0.25">
      <c r="A702" s="17"/>
      <c r="B702" s="18"/>
      <c r="C702" s="17"/>
      <c r="D702" s="17"/>
      <c r="E702" s="17"/>
      <c r="F702" s="17"/>
      <c r="G702" s="19"/>
    </row>
    <row r="703" spans="1:7" ht="16.5" customHeight="1" x14ac:dyDescent="0.25">
      <c r="A703" s="17"/>
      <c r="B703" s="18"/>
      <c r="C703" s="17"/>
      <c r="D703" s="17"/>
      <c r="E703" s="17"/>
      <c r="F703" s="17"/>
      <c r="G703" s="19"/>
    </row>
    <row r="704" spans="1:7" ht="16.5" customHeight="1" x14ac:dyDescent="0.25">
      <c r="A704" s="17"/>
      <c r="B704" s="18"/>
      <c r="C704" s="17"/>
      <c r="D704" s="17"/>
      <c r="E704" s="17"/>
      <c r="F704" s="17"/>
      <c r="G704" s="19"/>
    </row>
    <row r="705" spans="1:7" ht="16.5" customHeight="1" x14ac:dyDescent="0.25">
      <c r="A705" s="17"/>
      <c r="B705" s="18"/>
      <c r="C705" s="17"/>
      <c r="D705" s="17"/>
      <c r="E705" s="17"/>
      <c r="F705" s="17"/>
      <c r="G705" s="19"/>
    </row>
    <row r="706" spans="1:7" ht="16.5" customHeight="1" x14ac:dyDescent="0.25">
      <c r="A706" s="17"/>
      <c r="B706" s="18"/>
      <c r="C706" s="17"/>
      <c r="D706" s="17"/>
      <c r="E706" s="17"/>
      <c r="F706" s="17"/>
      <c r="G706" s="19"/>
    </row>
    <row r="707" spans="1:7" ht="16.5" customHeight="1" x14ac:dyDescent="0.25">
      <c r="A707" s="17"/>
      <c r="B707" s="18"/>
      <c r="C707" s="17"/>
      <c r="D707" s="17"/>
      <c r="E707" s="17"/>
      <c r="F707" s="17"/>
      <c r="G707" s="19"/>
    </row>
    <row r="708" spans="1:7" ht="16.5" customHeight="1" x14ac:dyDescent="0.25">
      <c r="A708" s="17"/>
      <c r="B708" s="18"/>
      <c r="C708" s="17"/>
      <c r="D708" s="17"/>
      <c r="E708" s="17"/>
      <c r="F708" s="17"/>
      <c r="G708" s="19"/>
    </row>
    <row r="709" spans="1:7" ht="16.5" customHeight="1" x14ac:dyDescent="0.25">
      <c r="A709" s="17"/>
      <c r="B709" s="18"/>
      <c r="C709" s="17"/>
      <c r="D709" s="17"/>
      <c r="E709" s="17"/>
      <c r="F709" s="17"/>
      <c r="G709" s="19"/>
    </row>
    <row r="710" spans="1:7" ht="16.5" customHeight="1" x14ac:dyDescent="0.25">
      <c r="A710" s="17"/>
      <c r="B710" s="18"/>
      <c r="C710" s="17"/>
      <c r="D710" s="17"/>
      <c r="E710" s="17"/>
      <c r="F710" s="17"/>
      <c r="G710" s="19"/>
    </row>
    <row r="711" spans="1:7" ht="16.5" customHeight="1" x14ac:dyDescent="0.25">
      <c r="A711" s="17"/>
      <c r="B711" s="18"/>
      <c r="C711" s="17"/>
      <c r="D711" s="17"/>
      <c r="E711" s="17"/>
      <c r="F711" s="17"/>
      <c r="G711" s="19"/>
    </row>
    <row r="712" spans="1:7" ht="16.5" customHeight="1" x14ac:dyDescent="0.25">
      <c r="A712" s="17"/>
      <c r="B712" s="18"/>
      <c r="C712" s="17"/>
      <c r="D712" s="17"/>
      <c r="E712" s="17"/>
      <c r="F712" s="17"/>
      <c r="G712" s="19"/>
    </row>
    <row r="713" spans="1:7" ht="16.5" customHeight="1" x14ac:dyDescent="0.25">
      <c r="A713" s="17"/>
      <c r="B713" s="18"/>
      <c r="C713" s="17"/>
      <c r="D713" s="17"/>
      <c r="E713" s="17"/>
      <c r="F713" s="17"/>
      <c r="G713" s="19"/>
    </row>
    <row r="714" spans="1:7" ht="16.5" customHeight="1" x14ac:dyDescent="0.25">
      <c r="A714" s="17"/>
      <c r="B714" s="18"/>
      <c r="C714" s="17"/>
      <c r="D714" s="17"/>
      <c r="E714" s="17"/>
      <c r="F714" s="17"/>
      <c r="G714" s="19"/>
    </row>
    <row r="715" spans="1:7" ht="16.5" customHeight="1" x14ac:dyDescent="0.25">
      <c r="A715" s="17"/>
      <c r="B715" s="18"/>
      <c r="C715" s="17"/>
      <c r="D715" s="17"/>
      <c r="E715" s="17"/>
      <c r="F715" s="17"/>
      <c r="G715" s="19"/>
    </row>
    <row r="716" spans="1:7" ht="16.5" customHeight="1" x14ac:dyDescent="0.25">
      <c r="A716" s="17"/>
      <c r="B716" s="18"/>
      <c r="C716" s="17"/>
      <c r="D716" s="17"/>
      <c r="E716" s="17"/>
      <c r="F716" s="17"/>
      <c r="G716" s="19"/>
    </row>
    <row r="717" spans="1:7" ht="16.5" customHeight="1" x14ac:dyDescent="0.25">
      <c r="A717" s="17"/>
      <c r="B717" s="18"/>
      <c r="C717" s="17"/>
      <c r="D717" s="17"/>
      <c r="E717" s="17"/>
      <c r="F717" s="17"/>
      <c r="G717" s="19"/>
    </row>
    <row r="718" spans="1:7" ht="16.5" customHeight="1" x14ac:dyDescent="0.25">
      <c r="A718" s="17"/>
      <c r="B718" s="18"/>
      <c r="C718" s="17"/>
      <c r="D718" s="17"/>
      <c r="E718" s="17"/>
      <c r="F718" s="17"/>
      <c r="G718" s="19"/>
    </row>
    <row r="719" spans="1:7" ht="16.5" customHeight="1" x14ac:dyDescent="0.25">
      <c r="A719" s="17"/>
      <c r="B719" s="18"/>
      <c r="C719" s="17"/>
      <c r="D719" s="17"/>
      <c r="E719" s="17"/>
      <c r="F719" s="17"/>
      <c r="G719" s="19"/>
    </row>
    <row r="720" spans="1:7" ht="16.5" customHeight="1" x14ac:dyDescent="0.25">
      <c r="A720" s="17"/>
      <c r="B720" s="18"/>
      <c r="C720" s="17"/>
      <c r="D720" s="17"/>
      <c r="E720" s="17"/>
      <c r="F720" s="17"/>
      <c r="G720" s="19"/>
    </row>
    <row r="721" spans="1:7" ht="16.5" customHeight="1" x14ac:dyDescent="0.25">
      <c r="A721" s="17"/>
      <c r="B721" s="18"/>
      <c r="C721" s="17"/>
      <c r="D721" s="17"/>
      <c r="E721" s="17"/>
      <c r="F721" s="17"/>
      <c r="G721" s="19"/>
    </row>
    <row r="722" spans="1:7" ht="16.5" customHeight="1" x14ac:dyDescent="0.25">
      <c r="A722" s="17"/>
      <c r="B722" s="18"/>
      <c r="C722" s="17"/>
      <c r="D722" s="17"/>
      <c r="E722" s="17"/>
      <c r="F722" s="17"/>
      <c r="G722" s="19"/>
    </row>
    <row r="723" spans="1:7" ht="16.5" customHeight="1" x14ac:dyDescent="0.25">
      <c r="A723" s="17"/>
      <c r="B723" s="18"/>
      <c r="C723" s="17"/>
      <c r="D723" s="17"/>
      <c r="E723" s="17"/>
      <c r="F723" s="17"/>
      <c r="G723" s="19"/>
    </row>
    <row r="724" spans="1:7" ht="16.5" customHeight="1" x14ac:dyDescent="0.25">
      <c r="A724" s="17"/>
      <c r="B724" s="18"/>
      <c r="C724" s="17"/>
      <c r="D724" s="17"/>
      <c r="E724" s="17"/>
      <c r="F724" s="17"/>
      <c r="G724" s="19"/>
    </row>
    <row r="725" spans="1:7" ht="16.5" customHeight="1" x14ac:dyDescent="0.25">
      <c r="A725" s="17"/>
      <c r="B725" s="18"/>
      <c r="C725" s="17"/>
      <c r="D725" s="17"/>
      <c r="E725" s="17"/>
      <c r="F725" s="17"/>
      <c r="G725" s="19"/>
    </row>
    <row r="726" spans="1:7" ht="16.5" customHeight="1" x14ac:dyDescent="0.25">
      <c r="A726" s="17"/>
      <c r="B726" s="18"/>
      <c r="C726" s="17"/>
      <c r="D726" s="17"/>
      <c r="E726" s="17"/>
      <c r="F726" s="17"/>
      <c r="G726" s="19"/>
    </row>
    <row r="727" spans="1:7" ht="16.5" customHeight="1" x14ac:dyDescent="0.25">
      <c r="A727" s="17"/>
      <c r="B727" s="18"/>
      <c r="C727" s="17"/>
      <c r="D727" s="17"/>
      <c r="E727" s="17"/>
      <c r="F727" s="17"/>
      <c r="G727" s="19"/>
    </row>
    <row r="728" spans="1:7" ht="16.5" customHeight="1" x14ac:dyDescent="0.25">
      <c r="A728" s="17"/>
      <c r="B728" s="18"/>
      <c r="C728" s="17"/>
      <c r="D728" s="17"/>
      <c r="E728" s="17"/>
      <c r="F728" s="17"/>
      <c r="G728" s="19"/>
    </row>
    <row r="729" spans="1:7" ht="16.5" customHeight="1" x14ac:dyDescent="0.25">
      <c r="A729" s="17"/>
      <c r="B729" s="18"/>
      <c r="C729" s="17"/>
      <c r="D729" s="17"/>
      <c r="E729" s="17"/>
      <c r="F729" s="17"/>
      <c r="G729" s="19"/>
    </row>
    <row r="730" spans="1:7" ht="16.5" customHeight="1" x14ac:dyDescent="0.25">
      <c r="A730" s="17"/>
      <c r="B730" s="18"/>
      <c r="C730" s="17"/>
      <c r="D730" s="17"/>
      <c r="E730" s="17"/>
      <c r="F730" s="17"/>
      <c r="G730" s="19"/>
    </row>
    <row r="731" spans="1:7" ht="16.5" customHeight="1" x14ac:dyDescent="0.25">
      <c r="A731" s="17"/>
      <c r="B731" s="18"/>
      <c r="C731" s="17"/>
      <c r="D731" s="17"/>
      <c r="E731" s="17"/>
      <c r="F731" s="17"/>
      <c r="G731" s="19"/>
    </row>
    <row r="732" spans="1:7" ht="16.5" customHeight="1" x14ac:dyDescent="0.25">
      <c r="A732" s="17"/>
      <c r="B732" s="18"/>
      <c r="C732" s="17"/>
      <c r="D732" s="17"/>
      <c r="E732" s="17"/>
      <c r="F732" s="17"/>
      <c r="G732" s="19"/>
    </row>
    <row r="733" spans="1:7" ht="16.5" customHeight="1" x14ac:dyDescent="0.25">
      <c r="A733" s="17"/>
      <c r="B733" s="18"/>
      <c r="C733" s="17"/>
      <c r="D733" s="17"/>
      <c r="E733" s="17"/>
      <c r="F733" s="17"/>
      <c r="G733" s="19"/>
    </row>
    <row r="734" spans="1:7" ht="16.5" customHeight="1" x14ac:dyDescent="0.25">
      <c r="A734" s="17"/>
      <c r="B734" s="18"/>
      <c r="C734" s="17"/>
      <c r="D734" s="17"/>
      <c r="E734" s="17"/>
      <c r="F734" s="17"/>
      <c r="G734" s="19"/>
    </row>
    <row r="735" spans="1:7" ht="16.5" customHeight="1" x14ac:dyDescent="0.25">
      <c r="A735" s="17"/>
      <c r="B735" s="18"/>
      <c r="C735" s="17"/>
      <c r="D735" s="17"/>
      <c r="E735" s="17"/>
      <c r="F735" s="17"/>
      <c r="G735" s="19"/>
    </row>
    <row r="736" spans="1:7" ht="16.5" customHeight="1" x14ac:dyDescent="0.25">
      <c r="A736" s="17"/>
      <c r="B736" s="18"/>
      <c r="C736" s="17"/>
      <c r="D736" s="17"/>
      <c r="E736" s="17"/>
      <c r="F736" s="17"/>
      <c r="G736" s="19"/>
    </row>
    <row r="737" spans="1:7" ht="16.5" customHeight="1" x14ac:dyDescent="0.25">
      <c r="A737" s="17"/>
      <c r="B737" s="18"/>
      <c r="C737" s="17"/>
      <c r="D737" s="17"/>
      <c r="E737" s="17"/>
      <c r="F737" s="17"/>
      <c r="G737" s="19"/>
    </row>
    <row r="738" spans="1:7" ht="16.5" customHeight="1" x14ac:dyDescent="0.25">
      <c r="A738" s="17"/>
      <c r="B738" s="18"/>
      <c r="C738" s="17"/>
      <c r="D738" s="17"/>
      <c r="E738" s="17"/>
      <c r="F738" s="17"/>
      <c r="G738" s="19"/>
    </row>
    <row r="739" spans="1:7" ht="16.5" customHeight="1" x14ac:dyDescent="0.25">
      <c r="A739" s="17"/>
      <c r="B739" s="18"/>
      <c r="C739" s="17"/>
      <c r="D739" s="17"/>
      <c r="E739" s="17"/>
      <c r="F739" s="17"/>
      <c r="G739" s="19"/>
    </row>
    <row r="740" spans="1:7" ht="16.5" customHeight="1" x14ac:dyDescent="0.25">
      <c r="A740" s="17"/>
      <c r="B740" s="18"/>
      <c r="C740" s="17"/>
      <c r="D740" s="17"/>
      <c r="E740" s="17"/>
      <c r="F740" s="17"/>
      <c r="G740" s="19"/>
    </row>
    <row r="741" spans="1:7" ht="16.5" customHeight="1" x14ac:dyDescent="0.25">
      <c r="A741" s="17"/>
      <c r="B741" s="18"/>
      <c r="C741" s="17"/>
      <c r="D741" s="17"/>
      <c r="E741" s="17"/>
      <c r="F741" s="17"/>
      <c r="G741" s="19"/>
    </row>
    <row r="742" spans="1:7" ht="16.5" customHeight="1" x14ac:dyDescent="0.25">
      <c r="A742" s="17"/>
      <c r="B742" s="18"/>
      <c r="C742" s="17"/>
      <c r="D742" s="17"/>
      <c r="E742" s="17"/>
      <c r="F742" s="17"/>
      <c r="G742" s="19"/>
    </row>
    <row r="743" spans="1:7" ht="16.5" customHeight="1" x14ac:dyDescent="0.25">
      <c r="A743" s="17"/>
      <c r="B743" s="18"/>
      <c r="C743" s="17"/>
      <c r="D743" s="17"/>
      <c r="E743" s="17"/>
      <c r="F743" s="17"/>
      <c r="G743" s="19"/>
    </row>
    <row r="744" spans="1:7" ht="16.5" customHeight="1" x14ac:dyDescent="0.25">
      <c r="A744" s="17"/>
      <c r="B744" s="18"/>
      <c r="C744" s="17"/>
      <c r="D744" s="17"/>
      <c r="E744" s="17"/>
      <c r="F744" s="17"/>
      <c r="G744" s="19"/>
    </row>
    <row r="745" spans="1:7" ht="16.5" customHeight="1" x14ac:dyDescent="0.25">
      <c r="A745" s="17"/>
      <c r="B745" s="18"/>
      <c r="C745" s="17"/>
      <c r="D745" s="17"/>
      <c r="E745" s="17"/>
      <c r="F745" s="17"/>
      <c r="G745" s="19"/>
    </row>
    <row r="746" spans="1:7" ht="16.5" customHeight="1" x14ac:dyDescent="0.25">
      <c r="A746" s="17"/>
      <c r="B746" s="18"/>
      <c r="C746" s="17"/>
      <c r="D746" s="17"/>
      <c r="E746" s="17"/>
      <c r="F746" s="17"/>
      <c r="G746" s="19"/>
    </row>
    <row r="747" spans="1:7" ht="16.5" customHeight="1" x14ac:dyDescent="0.25">
      <c r="A747" s="17"/>
      <c r="B747" s="18"/>
      <c r="C747" s="17"/>
      <c r="D747" s="17"/>
      <c r="E747" s="17"/>
      <c r="F747" s="17"/>
      <c r="G747" s="19"/>
    </row>
    <row r="748" spans="1:7" ht="16.5" customHeight="1" x14ac:dyDescent="0.25">
      <c r="A748" s="17"/>
      <c r="B748" s="18"/>
      <c r="C748" s="17"/>
      <c r="D748" s="17"/>
      <c r="E748" s="17"/>
      <c r="F748" s="17"/>
      <c r="G748" s="19"/>
    </row>
    <row r="749" spans="1:7" ht="16.5" customHeight="1" x14ac:dyDescent="0.25">
      <c r="A749" s="17"/>
      <c r="B749" s="18"/>
      <c r="C749" s="17"/>
      <c r="D749" s="17"/>
      <c r="E749" s="17"/>
      <c r="F749" s="17"/>
      <c r="G749" s="19"/>
    </row>
    <row r="750" spans="1:7" ht="16.5" customHeight="1" x14ac:dyDescent="0.25">
      <c r="A750" s="17"/>
      <c r="B750" s="18"/>
      <c r="C750" s="17"/>
      <c r="D750" s="17"/>
      <c r="E750" s="17"/>
      <c r="F750" s="17"/>
      <c r="G750" s="19"/>
    </row>
    <row r="751" spans="1:7" ht="16.5" customHeight="1" x14ac:dyDescent="0.25">
      <c r="A751" s="17"/>
      <c r="B751" s="18"/>
      <c r="C751" s="17"/>
      <c r="D751" s="17"/>
      <c r="E751" s="17"/>
      <c r="F751" s="17"/>
      <c r="G751" s="19"/>
    </row>
    <row r="752" spans="1:7" ht="16.5" customHeight="1" x14ac:dyDescent="0.25">
      <c r="A752" s="17"/>
      <c r="B752" s="18"/>
      <c r="C752" s="17"/>
      <c r="D752" s="17"/>
      <c r="E752" s="17"/>
      <c r="F752" s="17"/>
      <c r="G752" s="19"/>
    </row>
    <row r="753" spans="1:7" ht="16.5" customHeight="1" x14ac:dyDescent="0.25">
      <c r="A753" s="17"/>
      <c r="B753" s="18"/>
      <c r="C753" s="17"/>
      <c r="D753" s="17"/>
      <c r="E753" s="17"/>
      <c r="F753" s="17"/>
      <c r="G753" s="19"/>
    </row>
    <row r="754" spans="1:7" ht="16.5" customHeight="1" x14ac:dyDescent="0.25">
      <c r="A754" s="17"/>
      <c r="B754" s="18"/>
      <c r="C754" s="17"/>
      <c r="D754" s="17"/>
      <c r="E754" s="17"/>
      <c r="F754" s="17"/>
      <c r="G754" s="19"/>
    </row>
    <row r="755" spans="1:7" ht="16.5" customHeight="1" x14ac:dyDescent="0.25">
      <c r="A755" s="17"/>
      <c r="B755" s="18"/>
      <c r="C755" s="17"/>
      <c r="D755" s="17"/>
      <c r="E755" s="17"/>
      <c r="F755" s="17"/>
      <c r="G755" s="19"/>
    </row>
    <row r="756" spans="1:7" ht="16.5" customHeight="1" x14ac:dyDescent="0.25">
      <c r="A756" s="17"/>
      <c r="B756" s="18"/>
      <c r="C756" s="17"/>
      <c r="D756" s="17"/>
      <c r="E756" s="17"/>
      <c r="F756" s="17"/>
      <c r="G756" s="19"/>
    </row>
    <row r="757" spans="1:7" ht="16.5" customHeight="1" x14ac:dyDescent="0.25">
      <c r="A757" s="17"/>
      <c r="B757" s="18"/>
      <c r="C757" s="17"/>
      <c r="D757" s="17"/>
      <c r="E757" s="17"/>
      <c r="F757" s="17"/>
      <c r="G757" s="19"/>
    </row>
    <row r="758" spans="1:7" ht="16.5" customHeight="1" x14ac:dyDescent="0.25">
      <c r="A758" s="17"/>
      <c r="B758" s="18"/>
      <c r="C758" s="17"/>
      <c r="D758" s="17"/>
      <c r="E758" s="17"/>
      <c r="F758" s="17"/>
      <c r="G758" s="19"/>
    </row>
    <row r="759" spans="1:7" ht="16.5" customHeight="1" x14ac:dyDescent="0.25">
      <c r="A759" s="17"/>
      <c r="B759" s="18"/>
      <c r="C759" s="17"/>
      <c r="D759" s="17"/>
      <c r="E759" s="17"/>
      <c r="F759" s="17"/>
      <c r="G759" s="19"/>
    </row>
    <row r="760" spans="1:7" ht="16.5" customHeight="1" x14ac:dyDescent="0.25">
      <c r="A760" s="17"/>
      <c r="B760" s="18"/>
      <c r="C760" s="17"/>
      <c r="D760" s="17"/>
      <c r="E760" s="17"/>
      <c r="F760" s="17"/>
      <c r="G760" s="19"/>
    </row>
    <row r="761" spans="1:7" ht="16.5" customHeight="1" x14ac:dyDescent="0.25">
      <c r="A761" s="17"/>
      <c r="B761" s="18"/>
      <c r="C761" s="17"/>
      <c r="D761" s="17"/>
      <c r="E761" s="17"/>
      <c r="F761" s="17"/>
      <c r="G761" s="19"/>
    </row>
    <row r="762" spans="1:7" ht="16.5" customHeight="1" x14ac:dyDescent="0.25">
      <c r="A762" s="17"/>
      <c r="B762" s="18"/>
      <c r="C762" s="17"/>
      <c r="D762" s="17"/>
      <c r="E762" s="17"/>
      <c r="F762" s="17"/>
      <c r="G762" s="19"/>
    </row>
    <row r="763" spans="1:7" ht="16.5" customHeight="1" x14ac:dyDescent="0.25">
      <c r="A763" s="17"/>
      <c r="B763" s="18"/>
      <c r="C763" s="17"/>
      <c r="D763" s="17"/>
      <c r="E763" s="17"/>
      <c r="F763" s="17"/>
      <c r="G763" s="19"/>
    </row>
    <row r="764" spans="1:7" ht="16.5" customHeight="1" x14ac:dyDescent="0.25">
      <c r="A764" s="17"/>
      <c r="B764" s="18"/>
      <c r="C764" s="17"/>
      <c r="D764" s="17"/>
      <c r="E764" s="17"/>
      <c r="F764" s="17"/>
      <c r="G764" s="19"/>
    </row>
    <row r="765" spans="1:7" ht="16.5" customHeight="1" x14ac:dyDescent="0.25">
      <c r="A765" s="17"/>
      <c r="B765" s="18"/>
      <c r="C765" s="17"/>
      <c r="D765" s="17"/>
      <c r="E765" s="17"/>
      <c r="F765" s="17"/>
      <c r="G765" s="19"/>
    </row>
    <row r="766" spans="1:7" ht="16.5" customHeight="1" x14ac:dyDescent="0.25">
      <c r="A766" s="17"/>
      <c r="B766" s="18"/>
      <c r="C766" s="17"/>
      <c r="D766" s="17"/>
      <c r="E766" s="17"/>
      <c r="F766" s="17"/>
      <c r="G766" s="19"/>
    </row>
    <row r="767" spans="1:7" ht="16.5" customHeight="1" x14ac:dyDescent="0.25">
      <c r="A767" s="17"/>
      <c r="B767" s="18"/>
      <c r="C767" s="17"/>
      <c r="D767" s="17"/>
      <c r="E767" s="17"/>
      <c r="F767" s="17"/>
      <c r="G767" s="19"/>
    </row>
    <row r="768" spans="1:7" ht="16.5" customHeight="1" x14ac:dyDescent="0.25">
      <c r="A768" s="17"/>
      <c r="B768" s="18"/>
      <c r="C768" s="17"/>
      <c r="D768" s="17"/>
      <c r="E768" s="17"/>
      <c r="F768" s="17"/>
      <c r="G768" s="19"/>
    </row>
    <row r="769" spans="1:7" ht="16.5" customHeight="1" x14ac:dyDescent="0.25">
      <c r="A769" s="17"/>
      <c r="B769" s="18"/>
      <c r="C769" s="17"/>
      <c r="D769" s="17"/>
      <c r="E769" s="17"/>
      <c r="F769" s="17"/>
      <c r="G769" s="19"/>
    </row>
    <row r="770" spans="1:7" ht="16.5" customHeight="1" x14ac:dyDescent="0.25">
      <c r="A770" s="17"/>
      <c r="B770" s="18"/>
      <c r="C770" s="17"/>
      <c r="D770" s="17"/>
      <c r="E770" s="17"/>
      <c r="F770" s="17"/>
      <c r="G770" s="19"/>
    </row>
    <row r="771" spans="1:7" ht="16.5" customHeight="1" x14ac:dyDescent="0.25">
      <c r="A771" s="17"/>
      <c r="B771" s="18"/>
      <c r="C771" s="17"/>
      <c r="D771" s="17"/>
      <c r="E771" s="17"/>
      <c r="F771" s="17"/>
      <c r="G771" s="19"/>
    </row>
    <row r="772" spans="1:7" ht="16.5" customHeight="1" x14ac:dyDescent="0.25">
      <c r="A772" s="17"/>
      <c r="B772" s="18"/>
      <c r="C772" s="17"/>
      <c r="D772" s="17"/>
      <c r="E772" s="17"/>
      <c r="F772" s="17"/>
      <c r="G772" s="19"/>
    </row>
    <row r="773" spans="1:7" ht="16.5" customHeight="1" x14ac:dyDescent="0.25">
      <c r="A773" s="17"/>
      <c r="B773" s="18"/>
      <c r="C773" s="17"/>
      <c r="D773" s="17"/>
      <c r="E773" s="17"/>
      <c r="F773" s="17"/>
      <c r="G773" s="19"/>
    </row>
    <row r="774" spans="1:7" ht="16.5" customHeight="1" x14ac:dyDescent="0.25">
      <c r="A774" s="17"/>
      <c r="B774" s="18"/>
      <c r="C774" s="17"/>
      <c r="D774" s="17"/>
      <c r="E774" s="17"/>
      <c r="F774" s="17"/>
      <c r="G774" s="19"/>
    </row>
    <row r="775" spans="1:7" ht="16.5" customHeight="1" x14ac:dyDescent="0.25">
      <c r="A775" s="17"/>
      <c r="B775" s="18"/>
      <c r="C775" s="17"/>
      <c r="D775" s="17"/>
      <c r="E775" s="17"/>
      <c r="F775" s="17"/>
      <c r="G775" s="19"/>
    </row>
    <row r="776" spans="1:7" ht="16.5" customHeight="1" x14ac:dyDescent="0.25">
      <c r="A776" s="17"/>
      <c r="B776" s="18"/>
      <c r="C776" s="17"/>
      <c r="D776" s="17"/>
      <c r="E776" s="17"/>
      <c r="F776" s="17"/>
      <c r="G776" s="19"/>
    </row>
    <row r="777" spans="1:7" ht="16.5" customHeight="1" x14ac:dyDescent="0.25">
      <c r="A777" s="17"/>
      <c r="B777" s="18"/>
      <c r="C777" s="17"/>
      <c r="D777" s="17"/>
      <c r="E777" s="17"/>
      <c r="F777" s="17"/>
      <c r="G777" s="19"/>
    </row>
    <row r="778" spans="1:7" ht="16.5" customHeight="1" x14ac:dyDescent="0.25">
      <c r="A778" s="17"/>
      <c r="B778" s="18"/>
      <c r="C778" s="17"/>
      <c r="D778" s="17"/>
      <c r="E778" s="17"/>
      <c r="F778" s="17"/>
      <c r="G778" s="19"/>
    </row>
    <row r="779" spans="1:7" ht="16.5" customHeight="1" x14ac:dyDescent="0.25">
      <c r="A779" s="17"/>
      <c r="B779" s="18"/>
      <c r="C779" s="17"/>
      <c r="D779" s="17"/>
      <c r="E779" s="17"/>
      <c r="F779" s="17"/>
      <c r="G779" s="19"/>
    </row>
    <row r="780" spans="1:7" ht="16.5" customHeight="1" x14ac:dyDescent="0.25">
      <c r="A780" s="17"/>
      <c r="B780" s="18"/>
      <c r="C780" s="17"/>
      <c r="D780" s="17"/>
      <c r="E780" s="17"/>
      <c r="F780" s="17"/>
      <c r="G780" s="19"/>
    </row>
    <row r="781" spans="1:7" ht="16.5" customHeight="1" x14ac:dyDescent="0.25">
      <c r="A781" s="17"/>
      <c r="B781" s="18"/>
      <c r="C781" s="17"/>
      <c r="D781" s="17"/>
      <c r="E781" s="17"/>
      <c r="F781" s="17"/>
      <c r="G781" s="19"/>
    </row>
    <row r="782" spans="1:7" ht="16.5" customHeight="1" x14ac:dyDescent="0.25">
      <c r="A782" s="17"/>
      <c r="B782" s="18"/>
      <c r="C782" s="17"/>
      <c r="D782" s="17"/>
      <c r="E782" s="17"/>
      <c r="F782" s="17"/>
      <c r="G782" s="19"/>
    </row>
    <row r="783" spans="1:7" ht="16.5" customHeight="1" x14ac:dyDescent="0.25">
      <c r="A783" s="17"/>
      <c r="B783" s="18"/>
      <c r="C783" s="17"/>
      <c r="D783" s="17"/>
      <c r="E783" s="17"/>
      <c r="F783" s="17"/>
      <c r="G783" s="19"/>
    </row>
    <row r="784" spans="1:7" ht="16.5" customHeight="1" x14ac:dyDescent="0.25">
      <c r="A784" s="17"/>
      <c r="B784" s="18"/>
      <c r="C784" s="17"/>
      <c r="D784" s="17"/>
      <c r="E784" s="17"/>
      <c r="F784" s="17"/>
      <c r="G784" s="19"/>
    </row>
    <row r="785" spans="1:7" ht="16.5" customHeight="1" x14ac:dyDescent="0.25">
      <c r="A785" s="17"/>
      <c r="B785" s="18"/>
      <c r="C785" s="17"/>
      <c r="D785" s="17"/>
      <c r="E785" s="17"/>
      <c r="F785" s="17"/>
      <c r="G785" s="19"/>
    </row>
    <row r="786" spans="1:7" ht="16.5" customHeight="1" x14ac:dyDescent="0.25">
      <c r="A786" s="17"/>
      <c r="B786" s="18"/>
      <c r="C786" s="17"/>
      <c r="D786" s="17"/>
      <c r="E786" s="17"/>
      <c r="F786" s="17"/>
      <c r="G786" s="19"/>
    </row>
    <row r="787" spans="1:7" ht="16.5" customHeight="1" x14ac:dyDescent="0.25">
      <c r="A787" s="17"/>
      <c r="B787" s="18"/>
      <c r="C787" s="17"/>
      <c r="D787" s="17"/>
      <c r="E787" s="17"/>
      <c r="F787" s="17"/>
      <c r="G787" s="19"/>
    </row>
    <row r="788" spans="1:7" ht="16.5" customHeight="1" x14ac:dyDescent="0.25">
      <c r="A788" s="17"/>
      <c r="B788" s="18"/>
      <c r="C788" s="17"/>
      <c r="D788" s="17"/>
      <c r="E788" s="17"/>
      <c r="F788" s="17"/>
      <c r="G788" s="19"/>
    </row>
    <row r="789" spans="1:7" ht="16.5" customHeight="1" x14ac:dyDescent="0.25">
      <c r="A789" s="17"/>
      <c r="B789" s="18"/>
      <c r="C789" s="17"/>
      <c r="D789" s="17"/>
      <c r="E789" s="17"/>
      <c r="F789" s="17"/>
      <c r="G789" s="19"/>
    </row>
    <row r="790" spans="1:7" ht="16.5" customHeight="1" x14ac:dyDescent="0.25">
      <c r="A790" s="17"/>
      <c r="B790" s="18"/>
      <c r="C790" s="17"/>
      <c r="D790" s="17"/>
      <c r="E790" s="17"/>
      <c r="F790" s="17"/>
      <c r="G790" s="19"/>
    </row>
    <row r="791" spans="1:7" ht="16.5" customHeight="1" x14ac:dyDescent="0.25">
      <c r="A791" s="17"/>
      <c r="B791" s="18"/>
      <c r="C791" s="17"/>
      <c r="D791" s="17"/>
      <c r="E791" s="17"/>
      <c r="F791" s="17"/>
      <c r="G791" s="19"/>
    </row>
    <row r="792" spans="1:7" ht="16.5" customHeight="1" x14ac:dyDescent="0.25">
      <c r="A792" s="17"/>
      <c r="B792" s="18"/>
      <c r="C792" s="17"/>
      <c r="D792" s="17"/>
      <c r="E792" s="17"/>
      <c r="F792" s="17"/>
      <c r="G792" s="19"/>
    </row>
    <row r="793" spans="1:7" ht="16.5" customHeight="1" x14ac:dyDescent="0.25">
      <c r="A793" s="17"/>
      <c r="B793" s="18"/>
      <c r="C793" s="17"/>
      <c r="D793" s="17"/>
      <c r="E793" s="17"/>
      <c r="F793" s="17"/>
      <c r="G793" s="19"/>
    </row>
    <row r="794" spans="1:7" ht="16.5" customHeight="1" x14ac:dyDescent="0.25">
      <c r="A794" s="17"/>
      <c r="B794" s="18"/>
      <c r="C794" s="17"/>
      <c r="D794" s="17"/>
      <c r="E794" s="17"/>
      <c r="F794" s="17"/>
      <c r="G794" s="19"/>
    </row>
    <row r="795" spans="1:7" ht="16.5" customHeight="1" x14ac:dyDescent="0.25">
      <c r="A795" s="17"/>
      <c r="B795" s="18"/>
      <c r="C795" s="17"/>
      <c r="D795" s="17"/>
      <c r="E795" s="17"/>
      <c r="F795" s="17"/>
      <c r="G795" s="19"/>
    </row>
    <row r="796" spans="1:7" ht="16.5" customHeight="1" x14ac:dyDescent="0.25">
      <c r="A796" s="17"/>
      <c r="B796" s="18"/>
      <c r="C796" s="17"/>
      <c r="D796" s="17"/>
      <c r="E796" s="17"/>
      <c r="F796" s="17"/>
      <c r="G796" s="19"/>
    </row>
    <row r="797" spans="1:7" ht="16.5" customHeight="1" x14ac:dyDescent="0.25">
      <c r="A797" s="17"/>
      <c r="B797" s="18"/>
      <c r="C797" s="17"/>
      <c r="D797" s="17"/>
      <c r="E797" s="17"/>
      <c r="F797" s="17"/>
      <c r="G797" s="19"/>
    </row>
    <row r="798" spans="1:7" ht="16.5" customHeight="1" x14ac:dyDescent="0.25"/>
    <row r="799" spans="1:7" ht="16.5" customHeight="1" x14ac:dyDescent="0.25"/>
    <row r="800" spans="1:7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  <row r="1003" ht="16.5" customHeight="1" x14ac:dyDescent="0.25"/>
    <row r="1004" ht="16.5" customHeight="1" x14ac:dyDescent="0.25"/>
  </sheetData>
  <pageMargins left="1.2" right="1.2" top="0.25" bottom="0.2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919"/>
  <sheetViews>
    <sheetView topLeftCell="E1" workbookViewId="0">
      <pane ySplit="2" topLeftCell="A3" activePane="bottomLeft" state="frozen"/>
      <selection pane="bottomLeft" activeCell="G24" sqref="G24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style="77" customWidth="1"/>
    <col min="7" max="7" width="21.140625" style="77" customWidth="1"/>
    <col min="8" max="10" width="8.42578125" style="77" customWidth="1"/>
    <col min="11" max="11" width="13.7109375" style="77" customWidth="1"/>
    <col min="12" max="15" width="8.42578125" style="77" customWidth="1"/>
    <col min="16" max="24" width="8.42578125" customWidth="1"/>
  </cols>
  <sheetData>
    <row r="1" spans="1:15" ht="14.25" customHeight="1" x14ac:dyDescent="0.25">
      <c r="A1" s="65" t="s">
        <v>685</v>
      </c>
      <c r="B1" s="66" t="s">
        <v>694</v>
      </c>
      <c r="C1" s="66" t="s">
        <v>695</v>
      </c>
      <c r="D1" s="67" t="s">
        <v>696</v>
      </c>
      <c r="E1" s="41"/>
      <c r="F1" s="49"/>
      <c r="G1" s="49"/>
      <c r="H1" s="49"/>
      <c r="I1" s="49"/>
      <c r="J1" s="49"/>
      <c r="K1" s="49"/>
      <c r="L1" s="49"/>
      <c r="M1" s="49"/>
      <c r="N1" s="108" t="s">
        <v>697</v>
      </c>
      <c r="O1" s="109"/>
    </row>
    <row r="2" spans="1:15" ht="14.25" customHeight="1" x14ac:dyDescent="0.25">
      <c r="A2" s="68" t="s">
        <v>698</v>
      </c>
      <c r="B2" s="69" t="s">
        <v>699</v>
      </c>
      <c r="C2" s="69" t="s">
        <v>700</v>
      </c>
      <c r="D2" s="69" t="s">
        <v>701</v>
      </c>
      <c r="E2" s="69"/>
      <c r="F2" s="69" t="s">
        <v>702</v>
      </c>
      <c r="G2" s="69" t="s">
        <v>638</v>
      </c>
      <c r="H2" s="69" t="s">
        <v>639</v>
      </c>
      <c r="I2" s="69" t="s">
        <v>640</v>
      </c>
      <c r="J2" s="69" t="s">
        <v>2</v>
      </c>
      <c r="K2" s="69" t="s">
        <v>5</v>
      </c>
      <c r="L2" s="70" t="s">
        <v>641</v>
      </c>
      <c r="M2" s="69" t="s">
        <v>642</v>
      </c>
      <c r="N2" s="71" t="s">
        <v>692</v>
      </c>
      <c r="O2" s="71" t="s">
        <v>693</v>
      </c>
    </row>
    <row r="3" spans="1:15" ht="14.25" customHeight="1" x14ac:dyDescent="0.25">
      <c r="A3" s="57"/>
      <c r="B3" s="58"/>
      <c r="C3" s="58"/>
      <c r="D3" s="59"/>
      <c r="E3" s="59"/>
      <c r="F3" s="59">
        <v>441</v>
      </c>
      <c r="G3" s="60" t="str">
        <f>+VLOOKUP(F3,Participants!$A$1:$F$806,2,FALSE)</f>
        <v>Caroline Hess</v>
      </c>
      <c r="H3" s="60" t="str">
        <f>+VLOOKUP(F3,Participants!$A$1:$F$806,4,FALSE)</f>
        <v>AGS</v>
      </c>
      <c r="I3" s="60" t="str">
        <f>+VLOOKUP(F3,Participants!$A$1:$F$806,5,FALSE)</f>
        <v>F</v>
      </c>
      <c r="J3" s="60">
        <f>+VLOOKUP(F3,Participants!$A$1:$F$806,3,FALSE)</f>
        <v>3</v>
      </c>
      <c r="K3" s="60" t="str">
        <f>+VLOOKUP(F3,Participants!$A$1:$G$806,7,FALSE)</f>
        <v>DEV GIRLS</v>
      </c>
      <c r="L3" s="102">
        <v>1</v>
      </c>
      <c r="M3" s="60">
        <v>10</v>
      </c>
      <c r="N3" s="60">
        <v>11</v>
      </c>
      <c r="O3" s="60">
        <v>0</v>
      </c>
    </row>
    <row r="4" spans="1:15" ht="14.25" customHeight="1" x14ac:dyDescent="0.25">
      <c r="A4" s="61"/>
      <c r="B4" s="62"/>
      <c r="C4" s="62"/>
      <c r="D4" s="63"/>
      <c r="E4" s="59"/>
      <c r="F4" s="59">
        <v>28</v>
      </c>
      <c r="G4" s="60" t="str">
        <f>+VLOOKUP(F4,Participants!$A$1:$F$806,2,FALSE)</f>
        <v>Maggie Miller</v>
      </c>
      <c r="H4" s="60" t="str">
        <f>+VLOOKUP(F4,Participants!$A$1:$F$806,4,FALSE)</f>
        <v>BFS</v>
      </c>
      <c r="I4" s="60" t="str">
        <f>+VLOOKUP(F4,Participants!$A$1:$F$806,5,FALSE)</f>
        <v>F</v>
      </c>
      <c r="J4" s="60">
        <f>+VLOOKUP(F4,Participants!$A$1:$F$806,3,FALSE)</f>
        <v>4</v>
      </c>
      <c r="K4" s="60" t="str">
        <f>+VLOOKUP(F4,Participants!$A$1:$G$806,7,FALSE)</f>
        <v>DEV GIRLS</v>
      </c>
      <c r="L4" s="100">
        <v>2</v>
      </c>
      <c r="M4" s="60">
        <v>7</v>
      </c>
      <c r="N4" s="60">
        <v>10</v>
      </c>
      <c r="O4" s="60">
        <v>0</v>
      </c>
    </row>
    <row r="5" spans="1:15" ht="14.25" customHeight="1" x14ac:dyDescent="0.25">
      <c r="A5" s="61"/>
      <c r="B5" s="62"/>
      <c r="C5" s="62"/>
      <c r="D5" s="63"/>
      <c r="E5" s="59"/>
      <c r="F5" s="60">
        <v>658</v>
      </c>
      <c r="G5" s="60" t="str">
        <f>+VLOOKUP(F5,Participants!$A$1:$F$806,2,FALSE)</f>
        <v>Muiriel Tunno</v>
      </c>
      <c r="H5" s="60" t="str">
        <f>+VLOOKUP(F5,Participants!$A$1:$F$806,4,FALSE)</f>
        <v>BTA</v>
      </c>
      <c r="I5" s="60" t="str">
        <f>+VLOOKUP(F5,Participants!$A$1:$F$806,5,FALSE)</f>
        <v>F</v>
      </c>
      <c r="J5" s="60">
        <f>+VLOOKUP(F5,Participants!$A$1:$F$806,3,FALSE)</f>
        <v>4</v>
      </c>
      <c r="K5" s="60" t="str">
        <f>+VLOOKUP(F5,Participants!$A$1:$G$806,7,FALSE)</f>
        <v>DEV GIRLS</v>
      </c>
      <c r="L5" s="100">
        <v>2</v>
      </c>
      <c r="M5" s="60">
        <v>7</v>
      </c>
      <c r="N5" s="60">
        <v>10</v>
      </c>
      <c r="O5" s="60">
        <v>0</v>
      </c>
    </row>
    <row r="6" spans="1:15" ht="14.25" customHeight="1" x14ac:dyDescent="0.25">
      <c r="A6" s="57"/>
      <c r="B6" s="58"/>
      <c r="C6" s="58"/>
      <c r="D6" s="59"/>
      <c r="E6" s="59"/>
      <c r="F6" s="60">
        <v>657</v>
      </c>
      <c r="G6" s="60" t="str">
        <f>+VLOOKUP(F6,Participants!$A$1:$F$806,2,FALSE)</f>
        <v>Dylan Straub</v>
      </c>
      <c r="H6" s="60" t="str">
        <f>+VLOOKUP(F6,Participants!$A$1:$F$806,4,FALSE)</f>
        <v>BTA</v>
      </c>
      <c r="I6" s="60" t="str">
        <f>+VLOOKUP(F6,Participants!$A$1:$F$806,5,FALSE)</f>
        <v>F</v>
      </c>
      <c r="J6" s="60">
        <f>+VLOOKUP(F6,Participants!$A$1:$F$806,3,FALSE)</f>
        <v>4</v>
      </c>
      <c r="K6" s="60" t="str">
        <f>+VLOOKUP(F6,Participants!$A$1:$G$806,7,FALSE)</f>
        <v>DEV GIRLS</v>
      </c>
      <c r="L6" s="102">
        <f>L5+1</f>
        <v>3</v>
      </c>
      <c r="M6" s="60">
        <v>5</v>
      </c>
      <c r="N6" s="60">
        <v>9</v>
      </c>
      <c r="O6" s="60">
        <v>7</v>
      </c>
    </row>
    <row r="7" spans="1:15" ht="14.25" customHeight="1" x14ac:dyDescent="0.25">
      <c r="A7" s="61"/>
      <c r="B7" s="62"/>
      <c r="C7" s="62"/>
      <c r="D7" s="63"/>
      <c r="E7" s="59"/>
      <c r="F7" s="60">
        <v>656</v>
      </c>
      <c r="G7" s="60" t="str">
        <f>+VLOOKUP(F7,Participants!$A$1:$F$806,2,FALSE)</f>
        <v>Audrey Kibler</v>
      </c>
      <c r="H7" s="60" t="str">
        <f>+VLOOKUP(F7,Participants!$A$1:$F$806,4,FALSE)</f>
        <v>BTA</v>
      </c>
      <c r="I7" s="60" t="str">
        <f>+VLOOKUP(F7,Participants!$A$1:$F$806,5,FALSE)</f>
        <v>F</v>
      </c>
      <c r="J7" s="60">
        <f>+VLOOKUP(F7,Participants!$A$1:$F$806,3,FALSE)</f>
        <v>4</v>
      </c>
      <c r="K7" s="60" t="str">
        <f>+VLOOKUP(F7,Participants!$A$1:$G$806,7,FALSE)</f>
        <v>DEV GIRLS</v>
      </c>
      <c r="L7" s="102">
        <f t="shared" ref="L7:L63" si="0">L6+1</f>
        <v>4</v>
      </c>
      <c r="M7" s="60">
        <v>4</v>
      </c>
      <c r="N7" s="60">
        <v>9</v>
      </c>
      <c r="O7" s="60">
        <v>6</v>
      </c>
    </row>
    <row r="8" spans="1:15" ht="14.25" customHeight="1" x14ac:dyDescent="0.25">
      <c r="A8" s="57"/>
      <c r="B8" s="58"/>
      <c r="C8" s="58"/>
      <c r="D8" s="59"/>
      <c r="E8" s="59"/>
      <c r="F8" s="59">
        <v>1481</v>
      </c>
      <c r="G8" s="60" t="str">
        <f>+VLOOKUP(F8,Participants!$A$1:$F$806,2,FALSE)</f>
        <v>Avery Van Balen</v>
      </c>
      <c r="H8" s="60" t="str">
        <f>+VLOOKUP(F8,Participants!$A$1:$F$806,4,FALSE)</f>
        <v>SKS</v>
      </c>
      <c r="I8" s="60" t="str">
        <f>+VLOOKUP(F8,Participants!$A$1:$F$806,5,FALSE)</f>
        <v>F</v>
      </c>
      <c r="J8" s="60">
        <f>+VLOOKUP(F8,Participants!$A$1:$F$806,3,FALSE)</f>
        <v>4</v>
      </c>
      <c r="K8" s="60" t="str">
        <f>+VLOOKUP(F8,Participants!$A$1:$G$806,7,FALSE)</f>
        <v>DEV GIRLS</v>
      </c>
      <c r="L8" s="102">
        <f t="shared" si="0"/>
        <v>5</v>
      </c>
      <c r="M8" s="60">
        <v>3</v>
      </c>
      <c r="N8" s="60">
        <v>9</v>
      </c>
      <c r="O8" s="60">
        <v>5</v>
      </c>
    </row>
    <row r="9" spans="1:15" ht="14.25" customHeight="1" x14ac:dyDescent="0.25">
      <c r="A9" s="61"/>
      <c r="B9" s="62"/>
      <c r="C9" s="62"/>
      <c r="D9" s="63"/>
      <c r="E9" s="59"/>
      <c r="F9" s="60">
        <v>655</v>
      </c>
      <c r="G9" s="60" t="str">
        <f>+VLOOKUP(F9,Participants!$A$1:$F$806,2,FALSE)</f>
        <v>Juliet Kibler</v>
      </c>
      <c r="H9" s="60" t="str">
        <f>+VLOOKUP(F9,Participants!$A$1:$F$806,4,FALSE)</f>
        <v>BTA</v>
      </c>
      <c r="I9" s="60" t="str">
        <f>+VLOOKUP(F9,Participants!$A$1:$F$806,5,FALSE)</f>
        <v>F</v>
      </c>
      <c r="J9" s="60">
        <f>+VLOOKUP(F9,Participants!$A$1:$F$806,3,FALSE)</f>
        <v>4</v>
      </c>
      <c r="K9" s="60" t="str">
        <f>+VLOOKUP(F9,Participants!$A$1:$G$806,7,FALSE)</f>
        <v>DEV GIRLS</v>
      </c>
      <c r="L9" s="102">
        <f t="shared" si="0"/>
        <v>6</v>
      </c>
      <c r="M9" s="60">
        <v>2</v>
      </c>
      <c r="N9" s="60">
        <v>9</v>
      </c>
      <c r="O9" s="60">
        <v>4</v>
      </c>
    </row>
    <row r="10" spans="1:15" ht="14.25" customHeight="1" x14ac:dyDescent="0.25">
      <c r="A10" s="57"/>
      <c r="B10" s="58"/>
      <c r="C10" s="58"/>
      <c r="D10" s="59"/>
      <c r="E10" s="59"/>
      <c r="F10" s="59">
        <v>349</v>
      </c>
      <c r="G10" s="60" t="str">
        <f>+VLOOKUP(F10,Participants!$A$1:$F$806,2,FALSE)</f>
        <v>Miriam Sanchez</v>
      </c>
      <c r="H10" s="60" t="str">
        <f>+VLOOKUP(F10,Participants!$A$1:$F$806,4,FALSE)</f>
        <v>AAP</v>
      </c>
      <c r="I10" s="60" t="str">
        <f>+VLOOKUP(F10,Participants!$A$1:$F$806,5,FALSE)</f>
        <v>F</v>
      </c>
      <c r="J10" s="60">
        <f>+VLOOKUP(F10,Participants!$A$1:$F$806,3,FALSE)</f>
        <v>3</v>
      </c>
      <c r="K10" s="60" t="str">
        <f>+VLOOKUP(F10,Participants!$A$1:$G$806,7,FALSE)</f>
        <v>DEV GIRLS</v>
      </c>
      <c r="L10" s="102">
        <f t="shared" si="0"/>
        <v>7</v>
      </c>
      <c r="M10" s="60">
        <v>1</v>
      </c>
      <c r="N10" s="60">
        <v>9</v>
      </c>
      <c r="O10" s="60">
        <v>2</v>
      </c>
    </row>
    <row r="11" spans="1:15" ht="14.25" customHeight="1" x14ac:dyDescent="0.25">
      <c r="A11" s="61"/>
      <c r="B11" s="62"/>
      <c r="C11" s="62"/>
      <c r="D11" s="63"/>
      <c r="E11" s="59"/>
      <c r="F11" s="59">
        <v>360</v>
      </c>
      <c r="G11" s="60" t="str">
        <f>+VLOOKUP(F11,Participants!$A$1:$F$806,2,FALSE)</f>
        <v>Emi Mullican</v>
      </c>
      <c r="H11" s="60" t="str">
        <f>+VLOOKUP(F11,Participants!$A$1:$F$806,4,FALSE)</f>
        <v>AAP</v>
      </c>
      <c r="I11" s="60" t="str">
        <f>+VLOOKUP(F11,Participants!$A$1:$F$806,5,FALSE)</f>
        <v>F</v>
      </c>
      <c r="J11" s="60">
        <f>+VLOOKUP(F11,Participants!$A$1:$F$806,3,FALSE)</f>
        <v>4</v>
      </c>
      <c r="K11" s="60" t="str">
        <f>+VLOOKUP(F11,Participants!$A$1:$G$806,7,FALSE)</f>
        <v>DEV GIRLS</v>
      </c>
      <c r="L11" s="102">
        <f t="shared" si="0"/>
        <v>8</v>
      </c>
      <c r="M11" s="60"/>
      <c r="N11" s="60">
        <v>8</v>
      </c>
      <c r="O11" s="60">
        <v>9</v>
      </c>
    </row>
    <row r="12" spans="1:15" ht="14.25" customHeight="1" x14ac:dyDescent="0.25">
      <c r="A12" s="57"/>
      <c r="B12" s="58"/>
      <c r="C12" s="58"/>
      <c r="D12" s="59"/>
      <c r="E12" s="59"/>
      <c r="F12" s="59">
        <v>355</v>
      </c>
      <c r="G12" s="60" t="str">
        <f>+VLOOKUP(F12,Participants!$A$1:$F$806,2,FALSE)</f>
        <v>Gemma Falcon</v>
      </c>
      <c r="H12" s="60" t="str">
        <f>+VLOOKUP(F12,Participants!$A$1:$F$806,4,FALSE)</f>
        <v>AAP</v>
      </c>
      <c r="I12" s="60" t="str">
        <f>+VLOOKUP(F12,Participants!$A$1:$F$806,5,FALSE)</f>
        <v>F</v>
      </c>
      <c r="J12" s="60">
        <f>+VLOOKUP(F12,Participants!$A$1:$F$806,3,FALSE)</f>
        <v>4</v>
      </c>
      <c r="K12" s="60" t="str">
        <f>+VLOOKUP(F12,Participants!$A$1:$G$806,7,FALSE)</f>
        <v>DEV GIRLS</v>
      </c>
      <c r="L12" s="102">
        <f t="shared" si="0"/>
        <v>9</v>
      </c>
      <c r="M12" s="60"/>
      <c r="N12" s="60">
        <v>8</v>
      </c>
      <c r="O12" s="60">
        <v>6</v>
      </c>
    </row>
    <row r="13" spans="1:15" ht="14.25" customHeight="1" x14ac:dyDescent="0.25">
      <c r="A13" s="61"/>
      <c r="B13" s="62"/>
      <c r="C13" s="62"/>
      <c r="D13" s="63"/>
      <c r="E13" s="59"/>
      <c r="F13" s="59">
        <v>341</v>
      </c>
      <c r="G13" s="60" t="str">
        <f>+VLOOKUP(F13,Participants!$A$1:$F$806,2,FALSE)</f>
        <v>Elsie Bamberg</v>
      </c>
      <c r="H13" s="60" t="str">
        <f>+VLOOKUP(F13,Participants!$A$1:$F$806,4,FALSE)</f>
        <v>AAP</v>
      </c>
      <c r="I13" s="60" t="str">
        <f>+VLOOKUP(F13,Participants!$A$1:$F$806,5,FALSE)</f>
        <v>F</v>
      </c>
      <c r="J13" s="60">
        <f>+VLOOKUP(F13,Participants!$A$1:$F$806,3,FALSE)</f>
        <v>2</v>
      </c>
      <c r="K13" s="60" t="str">
        <f>+VLOOKUP(F13,Participants!$A$1:$G$806,7,FALSE)</f>
        <v>DEV GIRLS</v>
      </c>
      <c r="L13" s="102">
        <f t="shared" si="0"/>
        <v>10</v>
      </c>
      <c r="M13" s="60"/>
      <c r="N13" s="60">
        <v>8</v>
      </c>
      <c r="O13" s="60">
        <v>5</v>
      </c>
    </row>
    <row r="14" spans="1:15" ht="14.25" customHeight="1" x14ac:dyDescent="0.25">
      <c r="A14" s="57"/>
      <c r="B14" s="58"/>
      <c r="C14" s="58"/>
      <c r="D14" s="59"/>
      <c r="E14" s="59"/>
      <c r="F14" s="59">
        <v>1478</v>
      </c>
      <c r="G14" s="60" t="str">
        <f>+VLOOKUP(F14,Participants!$A$1:$F$806,2,FALSE)</f>
        <v>Ashley Pollet</v>
      </c>
      <c r="H14" s="60" t="str">
        <f>+VLOOKUP(F14,Participants!$A$1:$F$806,4,FALSE)</f>
        <v>SKS</v>
      </c>
      <c r="I14" s="60" t="str">
        <f>+VLOOKUP(F14,Participants!$A$1:$F$806,5,FALSE)</f>
        <v>F</v>
      </c>
      <c r="J14" s="60">
        <f>+VLOOKUP(F14,Participants!$A$1:$F$806,3,FALSE)</f>
        <v>4</v>
      </c>
      <c r="K14" s="60" t="str">
        <f>+VLOOKUP(F14,Participants!$A$1:$G$806,7,FALSE)</f>
        <v>DEV GIRLS</v>
      </c>
      <c r="L14" s="102">
        <f t="shared" si="0"/>
        <v>11</v>
      </c>
      <c r="M14" s="60"/>
      <c r="N14" s="60">
        <v>8</v>
      </c>
      <c r="O14" s="60">
        <v>2</v>
      </c>
    </row>
    <row r="15" spans="1:15" ht="14.25" customHeight="1" x14ac:dyDescent="0.25">
      <c r="A15" s="61"/>
      <c r="B15" s="62"/>
      <c r="C15" s="62"/>
      <c r="D15" s="63"/>
      <c r="E15" s="59"/>
      <c r="F15" s="59">
        <v>359</v>
      </c>
      <c r="G15" s="60" t="str">
        <f>+VLOOKUP(F15,Participants!$A$1:$F$806,2,FALSE)</f>
        <v>Brigid Mueller</v>
      </c>
      <c r="H15" s="60" t="str">
        <f>+VLOOKUP(F15,Participants!$A$1:$F$806,4,FALSE)</f>
        <v>AAP</v>
      </c>
      <c r="I15" s="60" t="str">
        <f>+VLOOKUP(F15,Participants!$A$1:$F$806,5,FALSE)</f>
        <v>F</v>
      </c>
      <c r="J15" s="60">
        <f>+VLOOKUP(F15,Participants!$A$1:$F$806,3,FALSE)</f>
        <v>4</v>
      </c>
      <c r="K15" s="60" t="str">
        <f>+VLOOKUP(F15,Participants!$A$1:$G$806,7,FALSE)</f>
        <v>DEV GIRLS</v>
      </c>
      <c r="L15" s="102">
        <f t="shared" si="0"/>
        <v>12</v>
      </c>
      <c r="M15" s="60"/>
      <c r="N15" s="60">
        <v>8</v>
      </c>
      <c r="O15" s="60">
        <v>1</v>
      </c>
    </row>
    <row r="16" spans="1:15" ht="14.25" customHeight="1" x14ac:dyDescent="0.25">
      <c r="A16" s="57"/>
      <c r="B16" s="58"/>
      <c r="C16" s="58"/>
      <c r="D16" s="59"/>
      <c r="E16" s="59"/>
      <c r="F16" s="59">
        <v>1473</v>
      </c>
      <c r="G16" s="60" t="str">
        <f>+VLOOKUP(F16,Participants!$A$1:$F$806,2,FALSE)</f>
        <v>Juna Jochum</v>
      </c>
      <c r="H16" s="60" t="str">
        <f>+VLOOKUP(F16,Participants!$A$1:$F$806,4,FALSE)</f>
        <v>SKS</v>
      </c>
      <c r="I16" s="60" t="str">
        <f>+VLOOKUP(F16,Participants!$A$1:$F$806,5,FALSE)</f>
        <v>F</v>
      </c>
      <c r="J16" s="60">
        <f>+VLOOKUP(F16,Participants!$A$1:$F$806,3,FALSE)</f>
        <v>4</v>
      </c>
      <c r="K16" s="60" t="str">
        <f>+VLOOKUP(F16,Participants!$A$1:$G$806,7,FALSE)</f>
        <v>DEV GIRLS</v>
      </c>
      <c r="L16" s="102">
        <v>12</v>
      </c>
      <c r="M16" s="60"/>
      <c r="N16" s="60">
        <v>8</v>
      </c>
      <c r="O16" s="60">
        <v>1</v>
      </c>
    </row>
    <row r="17" spans="1:15" ht="14.25" customHeight="1" x14ac:dyDescent="0.25">
      <c r="A17" s="61"/>
      <c r="B17" s="62"/>
      <c r="C17" s="62"/>
      <c r="D17" s="63"/>
      <c r="E17" s="59"/>
      <c r="F17" s="59">
        <v>447</v>
      </c>
      <c r="G17" s="60" t="str">
        <f>+VLOOKUP(F17,Participants!$A$1:$F$806,2,FALSE)</f>
        <v>Anna Debbis</v>
      </c>
      <c r="H17" s="60" t="str">
        <f>+VLOOKUP(F17,Participants!$A$1:$F$806,4,FALSE)</f>
        <v>AGS</v>
      </c>
      <c r="I17" s="60" t="str">
        <f>+VLOOKUP(F17,Participants!$A$1:$F$806,5,FALSE)</f>
        <v>F</v>
      </c>
      <c r="J17" s="60">
        <f>+VLOOKUP(F17,Participants!$A$1:$F$806,3,FALSE)</f>
        <v>4</v>
      </c>
      <c r="K17" s="60" t="str">
        <f>+VLOOKUP(F17,Participants!$A$1:$G$806,7,FALSE)</f>
        <v>DEV GIRLS</v>
      </c>
      <c r="L17" s="102">
        <v>14</v>
      </c>
      <c r="M17" s="60"/>
      <c r="N17" s="60">
        <v>8</v>
      </c>
      <c r="O17" s="60">
        <v>0</v>
      </c>
    </row>
    <row r="18" spans="1:15" ht="14.25" customHeight="1" x14ac:dyDescent="0.25">
      <c r="A18" s="57"/>
      <c r="B18" s="58"/>
      <c r="C18" s="58"/>
      <c r="D18" s="59"/>
      <c r="E18" s="59"/>
      <c r="F18" s="59">
        <v>1412</v>
      </c>
      <c r="G18" s="60" t="str">
        <f>+VLOOKUP(F18,Participants!$A$1:$F$806,2,FALSE)</f>
        <v>Grace Turner</v>
      </c>
      <c r="H18" s="60" t="str">
        <f>+VLOOKUP(F18,Participants!$A$1:$F$806,4,FALSE)</f>
        <v>SJS</v>
      </c>
      <c r="I18" s="60" t="str">
        <f>+VLOOKUP(F18,Participants!$A$1:$F$806,5,FALSE)</f>
        <v>F</v>
      </c>
      <c r="J18" s="60">
        <f>+VLOOKUP(F18,Participants!$A$1:$F$806,3,FALSE)</f>
        <v>4</v>
      </c>
      <c r="K18" s="60" t="str">
        <f>+VLOOKUP(F18,Participants!$A$1:$G$806,7,FALSE)</f>
        <v>DEV GIRLS</v>
      </c>
      <c r="L18" s="102">
        <f t="shared" si="0"/>
        <v>15</v>
      </c>
      <c r="M18" s="60"/>
      <c r="N18" s="60">
        <v>7</v>
      </c>
      <c r="O18" s="60">
        <v>8</v>
      </c>
    </row>
    <row r="19" spans="1:15" ht="14.25" customHeight="1" x14ac:dyDescent="0.25">
      <c r="A19" s="61"/>
      <c r="B19" s="62"/>
      <c r="C19" s="62"/>
      <c r="D19" s="63"/>
      <c r="E19" s="59"/>
      <c r="F19" s="59">
        <v>346</v>
      </c>
      <c r="G19" s="60" t="str">
        <f>+VLOOKUP(F19,Participants!$A$1:$F$806,2,FALSE)</f>
        <v>Gemma Baker</v>
      </c>
      <c r="H19" s="60" t="str">
        <f>+VLOOKUP(F19,Participants!$A$1:$F$806,4,FALSE)</f>
        <v>AAP</v>
      </c>
      <c r="I19" s="60" t="str">
        <f>+VLOOKUP(F19,Participants!$A$1:$F$806,5,FALSE)</f>
        <v>F</v>
      </c>
      <c r="J19" s="60">
        <f>+VLOOKUP(F19,Participants!$A$1:$F$806,3,FALSE)</f>
        <v>3</v>
      </c>
      <c r="K19" s="60" t="str">
        <f>+VLOOKUP(F19,Participants!$A$1:$G$806,7,FALSE)</f>
        <v>DEV GIRLS</v>
      </c>
      <c r="L19" s="102">
        <f t="shared" si="0"/>
        <v>16</v>
      </c>
      <c r="M19" s="60"/>
      <c r="N19" s="60">
        <v>7</v>
      </c>
      <c r="O19" s="60">
        <v>7</v>
      </c>
    </row>
    <row r="20" spans="1:15" ht="14.25" customHeight="1" x14ac:dyDescent="0.25">
      <c r="A20" s="57"/>
      <c r="B20" s="58"/>
      <c r="C20" s="58"/>
      <c r="D20" s="59"/>
      <c r="E20" s="59"/>
      <c r="F20" s="59">
        <v>348</v>
      </c>
      <c r="G20" s="60" t="str">
        <f>+VLOOKUP(F20,Participants!$A$1:$F$806,2,FALSE)</f>
        <v>Lucy Hayden</v>
      </c>
      <c r="H20" s="60" t="str">
        <f>+VLOOKUP(F20,Participants!$A$1:$F$806,4,FALSE)</f>
        <v>AAP</v>
      </c>
      <c r="I20" s="60" t="str">
        <f>+VLOOKUP(F20,Participants!$A$1:$F$806,5,FALSE)</f>
        <v>F</v>
      </c>
      <c r="J20" s="60">
        <f>+VLOOKUP(F20,Participants!$A$1:$F$806,3,FALSE)</f>
        <v>3</v>
      </c>
      <c r="K20" s="60" t="str">
        <f>+VLOOKUP(F20,Participants!$A$1:$G$806,7,FALSE)</f>
        <v>DEV GIRLS</v>
      </c>
      <c r="L20" s="102">
        <v>16</v>
      </c>
      <c r="M20" s="60"/>
      <c r="N20" s="60">
        <v>7</v>
      </c>
      <c r="O20" s="60">
        <v>7</v>
      </c>
    </row>
    <row r="21" spans="1:15" ht="14.25" customHeight="1" x14ac:dyDescent="0.25">
      <c r="A21" s="57"/>
      <c r="B21" s="58"/>
      <c r="C21" s="58"/>
      <c r="D21" s="59"/>
      <c r="E21" s="59"/>
      <c r="F21" s="59">
        <v>1467</v>
      </c>
      <c r="G21" s="60" t="str">
        <f>+VLOOKUP(F21,Participants!$A$1:$F$806,2,FALSE)</f>
        <v>Anna Schnelle</v>
      </c>
      <c r="H21" s="60" t="str">
        <f>+VLOOKUP(F21,Participants!$A$1:$F$806,4,FALSE)</f>
        <v>SKS</v>
      </c>
      <c r="I21" s="60" t="str">
        <f>+VLOOKUP(F21,Participants!$A$1:$F$806,5,FALSE)</f>
        <v>F</v>
      </c>
      <c r="J21" s="60">
        <f>+VLOOKUP(F21,Participants!$A$1:$F$806,3,FALSE)</f>
        <v>3</v>
      </c>
      <c r="K21" s="60" t="str">
        <f>+VLOOKUP(F21,Participants!$A$1:$G$806,7,FALSE)</f>
        <v>DEV GIRLS</v>
      </c>
      <c r="L21" s="102">
        <v>18</v>
      </c>
      <c r="M21" s="60"/>
      <c r="N21" s="60">
        <v>7</v>
      </c>
      <c r="O21" s="60">
        <v>6</v>
      </c>
    </row>
    <row r="22" spans="1:15" ht="15" customHeight="1" x14ac:dyDescent="0.25">
      <c r="A22" s="61"/>
      <c r="B22" s="62"/>
      <c r="C22" s="62"/>
      <c r="D22" s="63"/>
      <c r="E22" s="59"/>
      <c r="F22" s="59">
        <v>1463</v>
      </c>
      <c r="G22" s="60" t="str">
        <f>+VLOOKUP(F22,Participants!$A$1:$F$806,2,FALSE)</f>
        <v>Sophia Knight</v>
      </c>
      <c r="H22" s="60" t="str">
        <f>+VLOOKUP(F22,Participants!$A$1:$F$806,4,FALSE)</f>
        <v>SKS</v>
      </c>
      <c r="I22" s="60" t="str">
        <f>+VLOOKUP(F22,Participants!$A$1:$F$806,5,FALSE)</f>
        <v>F</v>
      </c>
      <c r="J22" s="60">
        <f>+VLOOKUP(F22,Participants!$A$1:$F$806,3,FALSE)</f>
        <v>3</v>
      </c>
      <c r="K22" s="60" t="str">
        <f>+VLOOKUP(F22,Participants!$A$1:$G$806,7,FALSE)</f>
        <v>DEV GIRLS</v>
      </c>
      <c r="L22" s="102">
        <f t="shared" si="0"/>
        <v>19</v>
      </c>
      <c r="M22" s="60"/>
      <c r="N22" s="60">
        <v>7</v>
      </c>
      <c r="O22" s="60">
        <v>4</v>
      </c>
    </row>
    <row r="23" spans="1:15" ht="14.25" customHeight="1" x14ac:dyDescent="0.25">
      <c r="A23" s="61"/>
      <c r="B23" s="62"/>
      <c r="C23" s="62"/>
      <c r="D23" s="63"/>
      <c r="E23" s="59"/>
      <c r="F23" s="59">
        <v>347</v>
      </c>
      <c r="G23" s="60" t="str">
        <f>+VLOOKUP(F23,Participants!$A$1:$F$806,2,FALSE)</f>
        <v>Betsy Burch</v>
      </c>
      <c r="H23" s="60" t="str">
        <f>+VLOOKUP(F23,Participants!$A$1:$F$806,4,FALSE)</f>
        <v>AAP</v>
      </c>
      <c r="I23" s="60" t="str">
        <f>+VLOOKUP(F23,Participants!$A$1:$F$806,5,FALSE)</f>
        <v>F</v>
      </c>
      <c r="J23" s="60">
        <f>+VLOOKUP(F23,Participants!$A$1:$F$806,3,FALSE)</f>
        <v>3</v>
      </c>
      <c r="K23" s="60" t="str">
        <f>+VLOOKUP(F23,Participants!$A$1:$G$806,7,FALSE)</f>
        <v>DEV GIRLS</v>
      </c>
      <c r="L23" s="102">
        <f t="shared" si="0"/>
        <v>20</v>
      </c>
      <c r="M23" s="60"/>
      <c r="N23" s="60">
        <v>7</v>
      </c>
      <c r="O23" s="60">
        <v>3</v>
      </c>
    </row>
    <row r="24" spans="1:15" ht="14.25" customHeight="1" x14ac:dyDescent="0.25">
      <c r="A24" s="61"/>
      <c r="B24" s="62"/>
      <c r="C24" s="62"/>
      <c r="D24" s="63"/>
      <c r="E24" s="59"/>
      <c r="F24" s="59">
        <v>408</v>
      </c>
      <c r="G24" s="60" t="str">
        <f>+VLOOKUP(F24,Participants!$A$1:$F$806,2,FALSE)</f>
        <v>Rose Malone</v>
      </c>
      <c r="H24" s="60" t="str">
        <f>+VLOOKUP(F24,Participants!$A$1:$F$806,4,FALSE)</f>
        <v>AAP</v>
      </c>
      <c r="I24" s="60" t="str">
        <f>+VLOOKUP(F24,Participants!$A$1:$F$806,5,FALSE)</f>
        <v>F</v>
      </c>
      <c r="J24" s="60">
        <f>+VLOOKUP(F24,Participants!$A$1:$F$806,3,FALSE)</f>
        <v>1</v>
      </c>
      <c r="K24" s="60" t="str">
        <f>+VLOOKUP(F24,Participants!$A$1:$G$806,7,FALSE)</f>
        <v>DEV GIRLS</v>
      </c>
      <c r="L24" s="102">
        <v>20</v>
      </c>
      <c r="M24" s="60"/>
      <c r="N24" s="60">
        <v>7</v>
      </c>
      <c r="O24" s="60">
        <v>3</v>
      </c>
    </row>
    <row r="25" spans="1:15" ht="14.25" customHeight="1" x14ac:dyDescent="0.25">
      <c r="A25" s="57"/>
      <c r="B25" s="58"/>
      <c r="C25" s="58"/>
      <c r="D25" s="59"/>
      <c r="E25" s="59"/>
      <c r="F25" s="59">
        <v>89</v>
      </c>
      <c r="G25" s="60" t="str">
        <f>+VLOOKUP(F25,Participants!$A$1:$F$806,2,FALSE)</f>
        <v>Ava Feigel</v>
      </c>
      <c r="H25" s="60" t="str">
        <f>+VLOOKUP(F25,Participants!$A$1:$F$806,4,FALSE)</f>
        <v>BFS</v>
      </c>
      <c r="I25" s="60" t="str">
        <f>+VLOOKUP(F25,Participants!$A$1:$F$806,5,FALSE)</f>
        <v>F</v>
      </c>
      <c r="J25" s="60">
        <f>+VLOOKUP(F25,Participants!$A$1:$F$806,3,FALSE)</f>
        <v>2</v>
      </c>
      <c r="K25" s="60" t="str">
        <f>+VLOOKUP(F25,Participants!$A$1:$G$806,7,FALSE)</f>
        <v>DEV GIRLS</v>
      </c>
      <c r="L25" s="102">
        <v>22</v>
      </c>
      <c r="M25" s="60"/>
      <c r="N25" s="60">
        <v>7</v>
      </c>
      <c r="O25" s="60">
        <v>2</v>
      </c>
    </row>
    <row r="26" spans="1:15" ht="14.25" customHeight="1" x14ac:dyDescent="0.25">
      <c r="A26" s="61"/>
      <c r="B26" s="62"/>
      <c r="C26" s="62"/>
      <c r="D26" s="63"/>
      <c r="E26" s="59"/>
      <c r="F26" s="59">
        <v>26</v>
      </c>
      <c r="G26" s="60" t="str">
        <f>+VLOOKUP(F26,Participants!$A$1:$F$806,2,FALSE)</f>
        <v>Dylan Kane</v>
      </c>
      <c r="H26" s="60" t="str">
        <f>+VLOOKUP(F26,Participants!$A$1:$F$806,4,FALSE)</f>
        <v>BFS</v>
      </c>
      <c r="I26" s="60" t="str">
        <f>+VLOOKUP(F26,Participants!$A$1:$F$806,5,FALSE)</f>
        <v>F</v>
      </c>
      <c r="J26" s="60">
        <f>+VLOOKUP(F26,Participants!$A$1:$F$806,3,FALSE)</f>
        <v>2</v>
      </c>
      <c r="K26" s="60" t="str">
        <f>+VLOOKUP(F26,Participants!$A$1:$G$806,7,FALSE)</f>
        <v>DEV GIRLS</v>
      </c>
      <c r="L26" s="102">
        <f t="shared" si="0"/>
        <v>23</v>
      </c>
      <c r="M26" s="60"/>
      <c r="N26" s="60">
        <v>7</v>
      </c>
      <c r="O26" s="60">
        <v>0</v>
      </c>
    </row>
    <row r="27" spans="1:15" ht="14.25" customHeight="1" x14ac:dyDescent="0.25">
      <c r="A27" s="57"/>
      <c r="B27" s="58"/>
      <c r="C27" s="58"/>
      <c r="D27" s="59"/>
      <c r="E27" s="59"/>
      <c r="F27" s="59">
        <v>354</v>
      </c>
      <c r="G27" s="60" t="str">
        <f>+VLOOKUP(F27,Participants!$A$1:$F$806,2,FALSE)</f>
        <v>Ella Campbell</v>
      </c>
      <c r="H27" s="60" t="str">
        <f>+VLOOKUP(F27,Participants!$A$1:$F$806,4,FALSE)</f>
        <v>AAP</v>
      </c>
      <c r="I27" s="60" t="str">
        <f>+VLOOKUP(F27,Participants!$A$1:$F$806,5,FALSE)</f>
        <v>F</v>
      </c>
      <c r="J27" s="60">
        <f>+VLOOKUP(F27,Participants!$A$1:$F$806,3,FALSE)</f>
        <v>4</v>
      </c>
      <c r="K27" s="60" t="str">
        <f>+VLOOKUP(F27,Participants!$A$1:$G$806,7,FALSE)</f>
        <v>DEV GIRLS</v>
      </c>
      <c r="L27" s="102">
        <v>23</v>
      </c>
      <c r="M27" s="60"/>
      <c r="N27" s="60">
        <v>7</v>
      </c>
      <c r="O27" s="60">
        <v>0</v>
      </c>
    </row>
    <row r="28" spans="1:15" ht="14.25" customHeight="1" x14ac:dyDescent="0.25">
      <c r="A28" s="61"/>
      <c r="B28" s="62"/>
      <c r="C28" s="62"/>
      <c r="D28" s="63"/>
      <c r="E28" s="59"/>
      <c r="F28" s="59">
        <v>357</v>
      </c>
      <c r="G28" s="60" t="str">
        <f>+VLOOKUP(F28,Participants!$A$1:$F$806,2,FALSE)</f>
        <v>Mila Korch</v>
      </c>
      <c r="H28" s="60" t="str">
        <f>+VLOOKUP(F28,Participants!$A$1:$F$806,4,FALSE)</f>
        <v>AAP</v>
      </c>
      <c r="I28" s="60" t="str">
        <f>+VLOOKUP(F28,Participants!$A$1:$F$806,5,FALSE)</f>
        <v>F</v>
      </c>
      <c r="J28" s="60">
        <f>+VLOOKUP(F28,Participants!$A$1:$F$806,3,FALSE)</f>
        <v>4</v>
      </c>
      <c r="K28" s="60" t="str">
        <f>+VLOOKUP(F28,Participants!$A$1:$G$806,7,FALSE)</f>
        <v>DEV GIRLS</v>
      </c>
      <c r="L28" s="102">
        <v>23</v>
      </c>
      <c r="M28" s="60"/>
      <c r="N28" s="60">
        <v>7</v>
      </c>
      <c r="O28" s="60">
        <v>0</v>
      </c>
    </row>
    <row r="29" spans="1:15" ht="14.25" customHeight="1" x14ac:dyDescent="0.25">
      <c r="A29" s="61"/>
      <c r="B29" s="62"/>
      <c r="C29" s="62"/>
      <c r="D29" s="63"/>
      <c r="E29" s="59"/>
      <c r="F29" s="59">
        <v>358</v>
      </c>
      <c r="G29" s="60" t="str">
        <f>+VLOOKUP(F29,Participants!$A$1:$F$806,2,FALSE)</f>
        <v>Sydney Leyenaar</v>
      </c>
      <c r="H29" s="60" t="str">
        <f>+VLOOKUP(F29,Participants!$A$1:$F$806,4,FALSE)</f>
        <v>AAP</v>
      </c>
      <c r="I29" s="60" t="str">
        <f>+VLOOKUP(F29,Participants!$A$1:$F$806,5,FALSE)</f>
        <v>F</v>
      </c>
      <c r="J29" s="60">
        <f>+VLOOKUP(F29,Participants!$A$1:$F$806,3,FALSE)</f>
        <v>4</v>
      </c>
      <c r="K29" s="60" t="str">
        <f>+VLOOKUP(F29,Participants!$A$1:$G$806,7,FALSE)</f>
        <v>DEV GIRLS</v>
      </c>
      <c r="L29" s="102">
        <v>23</v>
      </c>
      <c r="M29" s="60"/>
      <c r="N29" s="60">
        <v>7</v>
      </c>
      <c r="O29" s="60">
        <v>0</v>
      </c>
    </row>
    <row r="30" spans="1:15" ht="14.25" customHeight="1" x14ac:dyDescent="0.25">
      <c r="A30" s="61"/>
      <c r="B30" s="62"/>
      <c r="C30" s="62"/>
      <c r="D30" s="63"/>
      <c r="E30" s="59"/>
      <c r="F30" s="59">
        <v>1465</v>
      </c>
      <c r="G30" s="60" t="str">
        <f>+VLOOKUP(F30,Participants!$A$1:$F$806,2,FALSE)</f>
        <v>Greta Narwold</v>
      </c>
      <c r="H30" s="60" t="str">
        <f>+VLOOKUP(F30,Participants!$A$1:$F$806,4,FALSE)</f>
        <v>SKS</v>
      </c>
      <c r="I30" s="60" t="str">
        <f>+VLOOKUP(F30,Participants!$A$1:$F$806,5,FALSE)</f>
        <v>F</v>
      </c>
      <c r="J30" s="60">
        <f>+VLOOKUP(F30,Participants!$A$1:$F$806,3,FALSE)</f>
        <v>3</v>
      </c>
      <c r="K30" s="60" t="str">
        <f>+VLOOKUP(F30,Participants!$A$1:$G$806,7,FALSE)</f>
        <v>DEV GIRLS</v>
      </c>
      <c r="L30" s="102">
        <v>23</v>
      </c>
      <c r="M30" s="60"/>
      <c r="N30" s="60">
        <v>7</v>
      </c>
      <c r="O30" s="60">
        <v>0</v>
      </c>
    </row>
    <row r="31" spans="1:15" ht="14.25" customHeight="1" x14ac:dyDescent="0.25">
      <c r="A31" s="61"/>
      <c r="B31" s="62"/>
      <c r="C31" s="62"/>
      <c r="D31" s="63"/>
      <c r="E31" s="59"/>
      <c r="F31" s="59">
        <v>342</v>
      </c>
      <c r="G31" s="60" t="str">
        <f>+VLOOKUP(F31,Participants!$A$1:$F$806,2,FALSE)</f>
        <v>Angela Gallagher</v>
      </c>
      <c r="H31" s="60" t="str">
        <f>+VLOOKUP(F31,Participants!$A$1:$F$806,4,FALSE)</f>
        <v>AAP</v>
      </c>
      <c r="I31" s="60" t="str">
        <f>+VLOOKUP(F31,Participants!$A$1:$F$806,5,FALSE)</f>
        <v>F</v>
      </c>
      <c r="J31" s="60">
        <f>+VLOOKUP(F31,Participants!$A$1:$F$806,3,FALSE)</f>
        <v>2</v>
      </c>
      <c r="K31" s="60" t="str">
        <f>+VLOOKUP(F31,Participants!$A$1:$G$806,7,FALSE)</f>
        <v>DEV GIRLS</v>
      </c>
      <c r="L31" s="102">
        <v>28</v>
      </c>
      <c r="M31" s="60"/>
      <c r="N31" s="60">
        <v>6</v>
      </c>
      <c r="O31" s="60">
        <v>9</v>
      </c>
    </row>
    <row r="32" spans="1:15" ht="14.25" customHeight="1" x14ac:dyDescent="0.25">
      <c r="A32" s="57"/>
      <c r="B32" s="58"/>
      <c r="C32" s="58"/>
      <c r="D32" s="59"/>
      <c r="E32" s="59"/>
      <c r="F32" s="59">
        <v>1460</v>
      </c>
      <c r="G32" s="60" t="str">
        <f>+VLOOKUP(F32,Participants!$A$1:$F$806,2,FALSE)</f>
        <v>Adele Fejes</v>
      </c>
      <c r="H32" s="60" t="str">
        <f>+VLOOKUP(F32,Participants!$A$1:$F$806,4,FALSE)</f>
        <v>SKS</v>
      </c>
      <c r="I32" s="60" t="str">
        <f>+VLOOKUP(F32,Participants!$A$1:$F$806,5,FALSE)</f>
        <v>F</v>
      </c>
      <c r="J32" s="60">
        <f>+VLOOKUP(F32,Participants!$A$1:$F$806,3,FALSE)</f>
        <v>3</v>
      </c>
      <c r="K32" s="60" t="str">
        <f>+VLOOKUP(F32,Participants!$A$1:$G$806,7,FALSE)</f>
        <v>DEV GIRLS</v>
      </c>
      <c r="L32" s="102">
        <v>28</v>
      </c>
      <c r="M32" s="60"/>
      <c r="N32" s="60">
        <v>6</v>
      </c>
      <c r="O32" s="60">
        <v>9</v>
      </c>
    </row>
    <row r="33" spans="1:15" ht="14.25" customHeight="1" x14ac:dyDescent="0.25">
      <c r="A33" s="61"/>
      <c r="B33" s="62"/>
      <c r="C33" s="62"/>
      <c r="D33" s="63"/>
      <c r="E33" s="59"/>
      <c r="F33" s="59">
        <v>1467</v>
      </c>
      <c r="G33" s="60" t="str">
        <f>+VLOOKUP(F33,Participants!$A$1:$F$806,2,FALSE)</f>
        <v>Anna Schnelle</v>
      </c>
      <c r="H33" s="60" t="str">
        <f>+VLOOKUP(F33,Participants!$A$1:$F$806,4,FALSE)</f>
        <v>SKS</v>
      </c>
      <c r="I33" s="60" t="str">
        <f>+VLOOKUP(F33,Participants!$A$1:$F$806,5,FALSE)</f>
        <v>F</v>
      </c>
      <c r="J33" s="60">
        <f>+VLOOKUP(F33,Participants!$A$1:$F$806,3,FALSE)</f>
        <v>3</v>
      </c>
      <c r="K33" s="60" t="str">
        <f>+VLOOKUP(F33,Participants!$A$1:$G$806,7,FALSE)</f>
        <v>DEV GIRLS</v>
      </c>
      <c r="L33" s="102">
        <v>28</v>
      </c>
      <c r="M33" s="60"/>
      <c r="N33" s="60">
        <v>6</v>
      </c>
      <c r="O33" s="60">
        <v>9</v>
      </c>
    </row>
    <row r="34" spans="1:15" ht="14.25" customHeight="1" x14ac:dyDescent="0.25">
      <c r="A34" s="57"/>
      <c r="B34" s="58"/>
      <c r="C34" s="58"/>
      <c r="D34" s="59"/>
      <c r="E34" s="59"/>
      <c r="F34" s="59">
        <v>1477</v>
      </c>
      <c r="G34" s="60" t="str">
        <f>+VLOOKUP(F34,Participants!$A$1:$F$806,2,FALSE)</f>
        <v>Kyleigh Morvay</v>
      </c>
      <c r="H34" s="60" t="str">
        <f>+VLOOKUP(F34,Participants!$A$1:$F$806,4,FALSE)</f>
        <v>SKS</v>
      </c>
      <c r="I34" s="60" t="str">
        <f>+VLOOKUP(F34,Participants!$A$1:$F$806,5,FALSE)</f>
        <v>F</v>
      </c>
      <c r="J34" s="60">
        <f>+VLOOKUP(F34,Participants!$A$1:$F$806,3,FALSE)</f>
        <v>4</v>
      </c>
      <c r="K34" s="60" t="str">
        <f>+VLOOKUP(F34,Participants!$A$1:$G$806,7,FALSE)</f>
        <v>DEV GIRLS</v>
      </c>
      <c r="L34" s="102">
        <v>31</v>
      </c>
      <c r="M34" s="60"/>
      <c r="N34" s="60">
        <v>6</v>
      </c>
      <c r="O34" s="60">
        <v>8</v>
      </c>
    </row>
    <row r="35" spans="1:15" ht="14.25" customHeight="1" x14ac:dyDescent="0.25">
      <c r="A35" s="57"/>
      <c r="B35" s="58"/>
      <c r="C35" s="58"/>
      <c r="D35" s="59"/>
      <c r="E35" s="59"/>
      <c r="F35" s="59">
        <v>448</v>
      </c>
      <c r="G35" s="60" t="str">
        <f>+VLOOKUP(F35,Participants!$A$1:$F$806,2,FALSE)</f>
        <v>Maggie Davoli</v>
      </c>
      <c r="H35" s="60" t="str">
        <f>+VLOOKUP(F35,Participants!$A$1:$F$806,4,FALSE)</f>
        <v>AGS</v>
      </c>
      <c r="I35" s="60" t="str">
        <f>+VLOOKUP(F35,Participants!$A$1:$F$806,5,FALSE)</f>
        <v>F</v>
      </c>
      <c r="J35" s="60">
        <f>+VLOOKUP(F35,Participants!$A$1:$F$806,3,FALSE)</f>
        <v>4</v>
      </c>
      <c r="K35" s="60" t="str">
        <f>+VLOOKUP(F35,Participants!$A$1:$G$806,7,FALSE)</f>
        <v>DEV GIRLS</v>
      </c>
      <c r="L35" s="102">
        <f t="shared" si="0"/>
        <v>32</v>
      </c>
      <c r="M35" s="60"/>
      <c r="N35" s="60">
        <v>6</v>
      </c>
      <c r="O35" s="60">
        <v>7</v>
      </c>
    </row>
    <row r="36" spans="1:15" ht="14.25" customHeight="1" x14ac:dyDescent="0.25">
      <c r="A36" s="61"/>
      <c r="B36" s="62"/>
      <c r="C36" s="62"/>
      <c r="D36" s="63"/>
      <c r="E36" s="59"/>
      <c r="F36" s="59">
        <v>1409</v>
      </c>
      <c r="G36" s="60" t="str">
        <f>+VLOOKUP(F36,Participants!$A$1:$F$806,2,FALSE)</f>
        <v>Estelle Turner</v>
      </c>
      <c r="H36" s="60" t="str">
        <f>+VLOOKUP(F36,Participants!$A$1:$F$806,4,FALSE)</f>
        <v>SJS</v>
      </c>
      <c r="I36" s="60" t="str">
        <f>+VLOOKUP(F36,Participants!$A$1:$F$806,5,FALSE)</f>
        <v>F</v>
      </c>
      <c r="J36" s="60">
        <f>+VLOOKUP(F36,Participants!$A$1:$F$806,3,FALSE)</f>
        <v>2</v>
      </c>
      <c r="K36" s="60" t="str">
        <f>+VLOOKUP(F36,Participants!$A$1:$G$806,7,FALSE)</f>
        <v>DEV GIRLS</v>
      </c>
      <c r="L36" s="102">
        <f t="shared" si="0"/>
        <v>33</v>
      </c>
      <c r="M36" s="60"/>
      <c r="N36" s="60">
        <v>6</v>
      </c>
      <c r="O36" s="60">
        <v>6</v>
      </c>
    </row>
    <row r="37" spans="1:15" ht="14.25" customHeight="1" x14ac:dyDescent="0.25">
      <c r="A37" s="57"/>
      <c r="B37" s="58"/>
      <c r="C37" s="58"/>
      <c r="D37" s="59"/>
      <c r="E37" s="59"/>
      <c r="F37" s="59">
        <v>1475</v>
      </c>
      <c r="G37" s="60" t="str">
        <f>+VLOOKUP(F37,Participants!$A$1:$F$806,2,FALSE)</f>
        <v>Maizie Lapic</v>
      </c>
      <c r="H37" s="60" t="str">
        <f>+VLOOKUP(F37,Participants!$A$1:$F$806,4,FALSE)</f>
        <v>SKS</v>
      </c>
      <c r="I37" s="60" t="str">
        <f>+VLOOKUP(F37,Participants!$A$1:$F$806,5,FALSE)</f>
        <v>F</v>
      </c>
      <c r="J37" s="60">
        <f>+VLOOKUP(F37,Participants!$A$1:$F$806,3,FALSE)</f>
        <v>4</v>
      </c>
      <c r="K37" s="60" t="str">
        <f>+VLOOKUP(F37,Participants!$A$1:$G$806,7,FALSE)</f>
        <v>DEV GIRLS</v>
      </c>
      <c r="L37" s="102">
        <f t="shared" si="0"/>
        <v>34</v>
      </c>
      <c r="M37" s="60"/>
      <c r="N37" s="60">
        <v>6</v>
      </c>
      <c r="O37" s="60">
        <v>5</v>
      </c>
    </row>
    <row r="38" spans="1:15" ht="14.25" customHeight="1" x14ac:dyDescent="0.25">
      <c r="A38" s="57"/>
      <c r="B38" s="58"/>
      <c r="C38" s="58"/>
      <c r="D38" s="59"/>
      <c r="E38" s="59"/>
      <c r="F38" s="59">
        <v>1457</v>
      </c>
      <c r="G38" s="60" t="str">
        <f>+VLOOKUP(F38,Participants!$A$1:$F$806,2,FALSE)</f>
        <v>Mackenzie Bittner</v>
      </c>
      <c r="H38" s="60" t="str">
        <f>+VLOOKUP(F38,Participants!$A$1:$F$806,4,FALSE)</f>
        <v>SKS</v>
      </c>
      <c r="I38" s="60" t="str">
        <f>+VLOOKUP(F38,Participants!$A$1:$F$806,5,FALSE)</f>
        <v>F</v>
      </c>
      <c r="J38" s="60">
        <f>+VLOOKUP(F38,Participants!$A$1:$F$806,3,FALSE)</f>
        <v>3</v>
      </c>
      <c r="K38" s="60" t="str">
        <f>+VLOOKUP(F38,Participants!$A$1:$G$806,7,FALSE)</f>
        <v>DEV GIRLS</v>
      </c>
      <c r="L38" s="102">
        <v>35</v>
      </c>
      <c r="M38" s="60"/>
      <c r="N38" s="60">
        <v>6</v>
      </c>
      <c r="O38" s="60">
        <v>3</v>
      </c>
    </row>
    <row r="39" spans="1:15" ht="14.25" customHeight="1" x14ac:dyDescent="0.25">
      <c r="A39" s="61"/>
      <c r="B39" s="62"/>
      <c r="C39" s="62"/>
      <c r="D39" s="63"/>
      <c r="E39" s="59"/>
      <c r="F39" s="59">
        <v>1471</v>
      </c>
      <c r="G39" s="60" t="str">
        <f>+VLOOKUP(F39,Participants!$A$1:$F$806,2,FALSE)</f>
        <v>Gianna Conklin</v>
      </c>
      <c r="H39" s="60" t="str">
        <f>+VLOOKUP(F39,Participants!$A$1:$F$806,4,FALSE)</f>
        <v>SKS</v>
      </c>
      <c r="I39" s="60" t="str">
        <f>+VLOOKUP(F39,Participants!$A$1:$F$806,5,FALSE)</f>
        <v>F</v>
      </c>
      <c r="J39" s="60">
        <f>+VLOOKUP(F39,Participants!$A$1:$F$806,3,FALSE)</f>
        <v>4</v>
      </c>
      <c r="K39" s="60" t="str">
        <f>+VLOOKUP(F39,Participants!$A$1:$G$806,7,FALSE)</f>
        <v>DEV GIRLS</v>
      </c>
      <c r="L39" s="102">
        <v>36</v>
      </c>
      <c r="M39" s="60"/>
      <c r="N39" s="60">
        <v>6</v>
      </c>
      <c r="O39" s="60">
        <v>1</v>
      </c>
    </row>
    <row r="40" spans="1:15" ht="14.25" customHeight="1" x14ac:dyDescent="0.25">
      <c r="A40" s="61"/>
      <c r="B40" s="62"/>
      <c r="C40" s="62"/>
      <c r="D40" s="63"/>
      <c r="E40" s="59"/>
      <c r="F40" s="59">
        <v>1472</v>
      </c>
      <c r="G40" s="60" t="str">
        <f>+VLOOKUP(F40,Participants!$A$1:$F$806,2,FALSE)</f>
        <v>Penelope Fejes</v>
      </c>
      <c r="H40" s="60" t="str">
        <f>+VLOOKUP(F40,Participants!$A$1:$F$806,4,FALSE)</f>
        <v>SKS</v>
      </c>
      <c r="I40" s="60" t="str">
        <f>+VLOOKUP(F40,Participants!$A$1:$F$806,5,FALSE)</f>
        <v>F</v>
      </c>
      <c r="J40" s="60">
        <f>+VLOOKUP(F40,Participants!$A$1:$F$806,3,FALSE)</f>
        <v>4</v>
      </c>
      <c r="K40" s="60" t="str">
        <f>+VLOOKUP(F40,Participants!$A$1:$G$806,7,FALSE)</f>
        <v>DEV GIRLS</v>
      </c>
      <c r="L40" s="102">
        <v>36</v>
      </c>
      <c r="M40" s="60"/>
      <c r="N40" s="60">
        <v>6</v>
      </c>
      <c r="O40" s="60">
        <v>1</v>
      </c>
    </row>
    <row r="41" spans="1:15" ht="14.25" customHeight="1" x14ac:dyDescent="0.25">
      <c r="A41" s="57"/>
      <c r="B41" s="58"/>
      <c r="C41" s="58"/>
      <c r="D41" s="59"/>
      <c r="E41" s="59"/>
      <c r="F41" s="59">
        <v>443</v>
      </c>
      <c r="G41" s="60" t="str">
        <f>+VLOOKUP(F41,Participants!$A$1:$F$806,2,FALSE)</f>
        <v>Augusta Hejmowski</v>
      </c>
      <c r="H41" s="60" t="str">
        <f>+VLOOKUP(F41,Participants!$A$1:$F$806,4,FALSE)</f>
        <v>AGS</v>
      </c>
      <c r="I41" s="60" t="str">
        <f>+VLOOKUP(F41,Participants!$A$1:$F$806,5,FALSE)</f>
        <v>F</v>
      </c>
      <c r="J41" s="60">
        <f>+VLOOKUP(F41,Participants!$A$1:$F$806,3,FALSE)</f>
        <v>3</v>
      </c>
      <c r="K41" s="60" t="str">
        <f>+VLOOKUP(F41,Participants!$A$1:$G$806,7,FALSE)</f>
        <v>DEV GIRLS</v>
      </c>
      <c r="L41" s="102">
        <v>38</v>
      </c>
      <c r="M41" s="60"/>
      <c r="N41" s="60">
        <v>6</v>
      </c>
      <c r="O41" s="60">
        <v>0</v>
      </c>
    </row>
    <row r="42" spans="1:15" ht="14.25" customHeight="1" x14ac:dyDescent="0.25">
      <c r="A42" s="61"/>
      <c r="B42" s="62"/>
      <c r="C42" s="62"/>
      <c r="D42" s="63"/>
      <c r="E42" s="59"/>
      <c r="F42" s="59">
        <v>1480</v>
      </c>
      <c r="G42" s="60" t="str">
        <f>+VLOOKUP(F42,Participants!$A$1:$F$806,2,FALSE)</f>
        <v>Kiera Snyder</v>
      </c>
      <c r="H42" s="60" t="str">
        <f>+VLOOKUP(F42,Participants!$A$1:$F$806,4,FALSE)</f>
        <v>SKS</v>
      </c>
      <c r="I42" s="60" t="str">
        <f>+VLOOKUP(F42,Participants!$A$1:$F$806,5,FALSE)</f>
        <v>F</v>
      </c>
      <c r="J42" s="60">
        <f>+VLOOKUP(F42,Participants!$A$1:$F$806,3,FALSE)</f>
        <v>4</v>
      </c>
      <c r="K42" s="60" t="str">
        <f>+VLOOKUP(F42,Participants!$A$1:$G$806,7,FALSE)</f>
        <v>DEV GIRLS</v>
      </c>
      <c r="L42" s="102">
        <v>38</v>
      </c>
      <c r="M42" s="60"/>
      <c r="N42" s="60">
        <v>6</v>
      </c>
      <c r="O42" s="60">
        <v>0</v>
      </c>
    </row>
    <row r="43" spans="1:15" ht="14.25" customHeight="1" x14ac:dyDescent="0.25">
      <c r="A43" s="57"/>
      <c r="B43" s="58"/>
      <c r="C43" s="58"/>
      <c r="D43" s="59"/>
      <c r="E43" s="59"/>
      <c r="F43" s="59">
        <v>1466</v>
      </c>
      <c r="G43" s="60" t="str">
        <f>+VLOOKUP(F43,Participants!$A$1:$F$806,2,FALSE)</f>
        <v>Amelia Nguyen</v>
      </c>
      <c r="H43" s="60" t="str">
        <f>+VLOOKUP(F43,Participants!$A$1:$F$806,4,FALSE)</f>
        <v>SKS</v>
      </c>
      <c r="I43" s="60" t="str">
        <f>+VLOOKUP(F43,Participants!$A$1:$F$806,5,FALSE)</f>
        <v>F</v>
      </c>
      <c r="J43" s="60">
        <f>+VLOOKUP(F43,Participants!$A$1:$F$806,3,FALSE)</f>
        <v>3</v>
      </c>
      <c r="K43" s="60" t="str">
        <f>+VLOOKUP(F43,Participants!$A$1:$G$806,7,FALSE)</f>
        <v>DEV GIRLS</v>
      </c>
      <c r="L43" s="102">
        <v>41</v>
      </c>
      <c r="M43" s="60"/>
      <c r="N43" s="60">
        <v>5</v>
      </c>
      <c r="O43" s="60">
        <v>11</v>
      </c>
    </row>
    <row r="44" spans="1:15" ht="14.25" customHeight="1" x14ac:dyDescent="0.25">
      <c r="A44" s="61"/>
      <c r="B44" s="62"/>
      <c r="C44" s="62"/>
      <c r="D44" s="63"/>
      <c r="E44" s="59"/>
      <c r="F44" s="59">
        <v>1671</v>
      </c>
      <c r="G44" s="60" t="str">
        <f>+VLOOKUP(F44,Participants!$A$1:$F$806,2,FALSE)</f>
        <v>Vayda Micu</v>
      </c>
      <c r="H44" s="60" t="str">
        <f>+VLOOKUP(F44,Participants!$A$1:$F$806,4,FALSE)</f>
        <v>STG</v>
      </c>
      <c r="I44" s="60" t="str">
        <f>+VLOOKUP(F44,Participants!$A$1:$F$806,5,FALSE)</f>
        <v>F</v>
      </c>
      <c r="J44" s="60">
        <f>+VLOOKUP(F44,Participants!$A$1:$F$806,3,FALSE)</f>
        <v>3</v>
      </c>
      <c r="K44" s="60" t="str">
        <f>+VLOOKUP(F44,Participants!$A$1:$G$806,7,FALSE)</f>
        <v>DEV GIRLS</v>
      </c>
      <c r="L44" s="102">
        <v>42</v>
      </c>
      <c r="M44" s="60"/>
      <c r="N44" s="60">
        <v>5</v>
      </c>
      <c r="O44" s="60">
        <v>11</v>
      </c>
    </row>
    <row r="45" spans="1:15" ht="14.25" customHeight="1" x14ac:dyDescent="0.25">
      <c r="A45" s="57"/>
      <c r="B45" s="58"/>
      <c r="C45" s="58"/>
      <c r="D45" s="59"/>
      <c r="E45" s="59"/>
      <c r="F45" s="59">
        <v>1464</v>
      </c>
      <c r="G45" s="60" t="str">
        <f>+VLOOKUP(F45,Participants!$A$1:$F$806,2,FALSE)</f>
        <v>Karissa Lakomy</v>
      </c>
      <c r="H45" s="60" t="str">
        <f>+VLOOKUP(F45,Participants!$A$1:$F$806,4,FALSE)</f>
        <v>SKS</v>
      </c>
      <c r="I45" s="60" t="str">
        <f>+VLOOKUP(F45,Participants!$A$1:$F$806,5,FALSE)</f>
        <v>F</v>
      </c>
      <c r="J45" s="60">
        <f>+VLOOKUP(F45,Participants!$A$1:$F$806,3,FALSE)</f>
        <v>3</v>
      </c>
      <c r="K45" s="60" t="str">
        <f>+VLOOKUP(F45,Participants!$A$1:$G$806,7,FALSE)</f>
        <v>DEV GIRLS</v>
      </c>
      <c r="L45" s="102">
        <v>43</v>
      </c>
      <c r="M45" s="60"/>
      <c r="N45" s="60">
        <v>5</v>
      </c>
      <c r="O45" s="60">
        <v>10</v>
      </c>
    </row>
    <row r="46" spans="1:15" ht="14.25" customHeight="1" x14ac:dyDescent="0.25">
      <c r="A46" s="61"/>
      <c r="B46" s="62"/>
      <c r="C46" s="62"/>
      <c r="D46" s="63"/>
      <c r="E46" s="59"/>
      <c r="F46" s="59">
        <v>940</v>
      </c>
      <c r="G46" s="60" t="str">
        <f>+VLOOKUP(F46,Participants!$A$1:$F$806,2,FALSE)</f>
        <v>AVA EGERTER</v>
      </c>
      <c r="H46" s="60" t="str">
        <f>+VLOOKUP(F46,Participants!$A$1:$F$806,4,FALSE)</f>
        <v>HCA</v>
      </c>
      <c r="I46" s="60" t="str">
        <f>+VLOOKUP(F46,Participants!$A$1:$F$806,5,FALSE)</f>
        <v>F</v>
      </c>
      <c r="J46" s="60">
        <f>+VLOOKUP(F46,Participants!$A$1:$F$806,3,FALSE)</f>
        <v>3</v>
      </c>
      <c r="K46" s="60" t="str">
        <f>+VLOOKUP(F46,Participants!$A$1:$G$806,7,FALSE)</f>
        <v>DEV GIRLS</v>
      </c>
      <c r="L46" s="102">
        <f t="shared" si="0"/>
        <v>44</v>
      </c>
      <c r="M46" s="60"/>
      <c r="N46" s="60">
        <v>5</v>
      </c>
      <c r="O46" s="60">
        <v>9</v>
      </c>
    </row>
    <row r="47" spans="1:15" ht="14.25" customHeight="1" x14ac:dyDescent="0.25">
      <c r="A47" s="57"/>
      <c r="B47" s="58"/>
      <c r="C47" s="58"/>
      <c r="D47" s="59"/>
      <c r="E47" s="59"/>
      <c r="F47" s="59">
        <v>445</v>
      </c>
      <c r="G47" s="60" t="str">
        <f>+VLOOKUP(F47,Participants!$A$1:$F$806,2,FALSE)</f>
        <v>Ava Fabiann</v>
      </c>
      <c r="H47" s="60" t="str">
        <f>+VLOOKUP(F47,Participants!$A$1:$F$806,4,FALSE)</f>
        <v>AGS</v>
      </c>
      <c r="I47" s="60" t="str">
        <f>+VLOOKUP(F47,Participants!$A$1:$F$806,5,FALSE)</f>
        <v>F</v>
      </c>
      <c r="J47" s="60">
        <f>+VLOOKUP(F47,Participants!$A$1:$F$806,3,FALSE)</f>
        <v>3</v>
      </c>
      <c r="K47" s="60" t="str">
        <f>+VLOOKUP(F47,Participants!$A$1:$G$806,7,FALSE)</f>
        <v>DEV GIRLS</v>
      </c>
      <c r="L47" s="102">
        <f t="shared" si="0"/>
        <v>45</v>
      </c>
      <c r="M47" s="60"/>
      <c r="N47" s="60">
        <v>5</v>
      </c>
      <c r="O47" s="60">
        <v>7</v>
      </c>
    </row>
    <row r="48" spans="1:15" ht="14.25" customHeight="1" x14ac:dyDescent="0.25">
      <c r="A48" s="57"/>
      <c r="B48" s="58"/>
      <c r="C48" s="58"/>
      <c r="D48" s="59"/>
      <c r="E48" s="59"/>
      <c r="F48" s="59">
        <v>1469</v>
      </c>
      <c r="G48" s="60" t="str">
        <f>+VLOOKUP(F48,Participants!$A$1:$F$806,2,FALSE)</f>
        <v>Mila Benso</v>
      </c>
      <c r="H48" s="60" t="str">
        <f>+VLOOKUP(F48,Participants!$A$1:$F$806,4,FALSE)</f>
        <v>SKS</v>
      </c>
      <c r="I48" s="60" t="str">
        <f>+VLOOKUP(F48,Participants!$A$1:$F$806,5,FALSE)</f>
        <v>F</v>
      </c>
      <c r="J48" s="60">
        <f>+VLOOKUP(F48,Participants!$A$1:$F$806,3,FALSE)</f>
        <v>4</v>
      </c>
      <c r="K48" s="60" t="str">
        <f>+VLOOKUP(F48,Participants!$A$1:$G$806,7,FALSE)</f>
        <v>DEV GIRLS</v>
      </c>
      <c r="L48" s="102">
        <f t="shared" si="0"/>
        <v>46</v>
      </c>
      <c r="M48" s="60"/>
      <c r="N48" s="60">
        <v>5</v>
      </c>
      <c r="O48" s="60">
        <v>6</v>
      </c>
    </row>
    <row r="49" spans="1:15" ht="14.25" customHeight="1" x14ac:dyDescent="0.25">
      <c r="A49" s="57"/>
      <c r="B49" s="58"/>
      <c r="C49" s="58"/>
      <c r="D49" s="59"/>
      <c r="E49" s="59"/>
      <c r="F49" s="59">
        <v>945</v>
      </c>
      <c r="G49" s="60" t="str">
        <f>+VLOOKUP(F49,Participants!$A$1:$F$806,2,FALSE)</f>
        <v>ALAINA DEAL</v>
      </c>
      <c r="H49" s="60" t="str">
        <f>+VLOOKUP(F49,Participants!$A$1:$F$806,4,FALSE)</f>
        <v>HCA</v>
      </c>
      <c r="I49" s="60" t="str">
        <f>+VLOOKUP(F49,Participants!$A$1:$F$806,5,FALSE)</f>
        <v>F</v>
      </c>
      <c r="J49" s="60">
        <f>+VLOOKUP(F49,Participants!$A$1:$F$806,3,FALSE)</f>
        <v>4</v>
      </c>
      <c r="K49" s="60" t="str">
        <f>+VLOOKUP(F49,Participants!$A$1:$G$806,7,FALSE)</f>
        <v>DEV GIRLS</v>
      </c>
      <c r="L49" s="102">
        <f t="shared" si="0"/>
        <v>47</v>
      </c>
      <c r="M49" s="60"/>
      <c r="N49" s="60">
        <v>5</v>
      </c>
      <c r="O49" s="60">
        <v>4</v>
      </c>
    </row>
    <row r="50" spans="1:15" ht="14.25" customHeight="1" x14ac:dyDescent="0.25">
      <c r="A50" s="61"/>
      <c r="B50" s="62"/>
      <c r="C50" s="62"/>
      <c r="D50" s="63"/>
      <c r="E50" s="59"/>
      <c r="F50" s="59">
        <v>1408</v>
      </c>
      <c r="G50" s="60" t="str">
        <f>+VLOOKUP(F50,Participants!$A$1:$F$806,2,FALSE)</f>
        <v>Mona Klinvex</v>
      </c>
      <c r="H50" s="60" t="str">
        <f>+VLOOKUP(F50,Participants!$A$1:$F$806,4,FALSE)</f>
        <v>SJS</v>
      </c>
      <c r="I50" s="60" t="str">
        <f>+VLOOKUP(F50,Participants!$A$1:$F$806,5,FALSE)</f>
        <v>F</v>
      </c>
      <c r="J50" s="60">
        <f>+VLOOKUP(F50,Participants!$A$1:$F$806,3,FALSE)</f>
        <v>2</v>
      </c>
      <c r="K50" s="60" t="str">
        <f>+VLOOKUP(F50,Participants!$A$1:$G$806,7,FALSE)</f>
        <v>DEV GIRLS</v>
      </c>
      <c r="L50" s="102">
        <v>47</v>
      </c>
      <c r="M50" s="60"/>
      <c r="N50" s="60">
        <v>5</v>
      </c>
      <c r="O50" s="60">
        <v>4</v>
      </c>
    </row>
    <row r="51" spans="1:15" ht="14.25" customHeight="1" x14ac:dyDescent="0.25">
      <c r="A51" s="57"/>
      <c r="B51" s="58"/>
      <c r="C51" s="58"/>
      <c r="D51" s="59"/>
      <c r="E51" s="59"/>
      <c r="F51" s="59">
        <v>450</v>
      </c>
      <c r="G51" s="60" t="str">
        <f>+VLOOKUP(F51,Participants!$A$1:$F$806,2,FALSE)</f>
        <v>Amelia Close</v>
      </c>
      <c r="H51" s="60" t="str">
        <f>+VLOOKUP(F51,Participants!$A$1:$F$806,4,FALSE)</f>
        <v>AGS</v>
      </c>
      <c r="I51" s="60" t="str">
        <f>+VLOOKUP(F51,Participants!$A$1:$F$806,5,FALSE)</f>
        <v>F</v>
      </c>
      <c r="J51" s="60">
        <f>+VLOOKUP(F51,Participants!$A$1:$F$806,3,FALSE)</f>
        <v>4</v>
      </c>
      <c r="K51" s="60" t="str">
        <f>+VLOOKUP(F51,Participants!$A$1:$G$806,7,FALSE)</f>
        <v>DEV GIRLS</v>
      </c>
      <c r="L51" s="102">
        <v>49</v>
      </c>
      <c r="M51" s="60"/>
      <c r="N51" s="60">
        <v>5</v>
      </c>
      <c r="O51" s="60">
        <v>1</v>
      </c>
    </row>
    <row r="52" spans="1:15" ht="14.25" customHeight="1" x14ac:dyDescent="0.25">
      <c r="A52" s="57"/>
      <c r="B52" s="58"/>
      <c r="C52" s="58"/>
      <c r="D52" s="59"/>
      <c r="E52" s="59"/>
      <c r="F52" s="59">
        <v>438</v>
      </c>
      <c r="G52" s="60" t="str">
        <f>+VLOOKUP(F52,Participants!$A$1:$F$806,2,FALSE)</f>
        <v>Felicity Gerlowski</v>
      </c>
      <c r="H52" s="60" t="str">
        <f>+VLOOKUP(F52,Participants!$A$1:$F$806,4,FALSE)</f>
        <v>AGS</v>
      </c>
      <c r="I52" s="60" t="str">
        <f>+VLOOKUP(F52,Participants!$A$1:$F$806,5,FALSE)</f>
        <v>F</v>
      </c>
      <c r="J52" s="60">
        <f>+VLOOKUP(F52,Participants!$A$1:$F$806,3,FALSE)</f>
        <v>1</v>
      </c>
      <c r="K52" s="60" t="str">
        <f>+VLOOKUP(F52,Participants!$A$1:$G$806,7,FALSE)</f>
        <v>DEV GIRLS</v>
      </c>
      <c r="L52" s="102">
        <f t="shared" si="0"/>
        <v>50</v>
      </c>
      <c r="M52" s="60"/>
      <c r="N52" s="60">
        <v>5</v>
      </c>
      <c r="O52" s="60">
        <v>0</v>
      </c>
    </row>
    <row r="53" spans="1:15" ht="14.25" customHeight="1" x14ac:dyDescent="0.25">
      <c r="A53" s="61"/>
      <c r="B53" s="62"/>
      <c r="C53" s="62"/>
      <c r="D53" s="63"/>
      <c r="E53" s="59"/>
      <c r="F53" s="59">
        <v>653</v>
      </c>
      <c r="G53" s="60" t="str">
        <f>+VLOOKUP(F53,Participants!$A$1:$F$806,2,FALSE)</f>
        <v>Gabby Skrbin</v>
      </c>
      <c r="H53" s="60" t="str">
        <f>+VLOOKUP(F53,Participants!$A$1:$F$806,4,FALSE)</f>
        <v>BTA</v>
      </c>
      <c r="I53" s="60" t="str">
        <f>+VLOOKUP(F53,Participants!$A$1:$F$806,5,FALSE)</f>
        <v>F</v>
      </c>
      <c r="J53" s="60">
        <f>+VLOOKUP(F53,Participants!$A$1:$F$806,3,FALSE)</f>
        <v>2</v>
      </c>
      <c r="K53" s="60" t="str">
        <f>+VLOOKUP(F53,Participants!$A$1:$G$806,7,FALSE)</f>
        <v>DEV GIRLS</v>
      </c>
      <c r="L53" s="102">
        <f t="shared" si="0"/>
        <v>51</v>
      </c>
      <c r="M53" s="60"/>
      <c r="N53" s="60">
        <v>4</v>
      </c>
      <c r="O53" s="60">
        <v>10</v>
      </c>
    </row>
    <row r="54" spans="1:15" ht="14.25" customHeight="1" x14ac:dyDescent="0.25">
      <c r="A54" s="57"/>
      <c r="B54" s="58"/>
      <c r="C54" s="58"/>
      <c r="D54" s="59"/>
      <c r="E54" s="59"/>
      <c r="F54" s="59">
        <v>344</v>
      </c>
      <c r="G54" s="60" t="str">
        <f>+VLOOKUP(F54,Participants!$A$1:$F$806,2,FALSE)</f>
        <v>Jane Rice</v>
      </c>
      <c r="H54" s="60" t="str">
        <f>+VLOOKUP(F54,Participants!$A$1:$F$806,4,FALSE)</f>
        <v>AAP</v>
      </c>
      <c r="I54" s="60" t="str">
        <f>+VLOOKUP(F54,Participants!$A$1:$F$806,5,FALSE)</f>
        <v>F</v>
      </c>
      <c r="J54" s="60">
        <f>+VLOOKUP(F54,Participants!$A$1:$F$806,3,FALSE)</f>
        <v>2</v>
      </c>
      <c r="K54" s="60" t="str">
        <f>+VLOOKUP(F54,Participants!$A$1:$G$806,7,FALSE)</f>
        <v>DEV GIRLS</v>
      </c>
      <c r="L54" s="102">
        <f t="shared" si="0"/>
        <v>52</v>
      </c>
      <c r="M54" s="60"/>
      <c r="N54" s="60">
        <v>4</v>
      </c>
      <c r="O54" s="60">
        <v>9</v>
      </c>
    </row>
    <row r="55" spans="1:15" ht="14.25" customHeight="1" x14ac:dyDescent="0.25">
      <c r="A55" s="61"/>
      <c r="B55" s="62"/>
      <c r="C55" s="62"/>
      <c r="D55" s="63"/>
      <c r="E55" s="59"/>
      <c r="F55" s="59">
        <v>361</v>
      </c>
      <c r="G55" s="60" t="str">
        <f>+VLOOKUP(F55,Participants!$A$1:$F$806,2,FALSE)</f>
        <v>Winifred Salinas</v>
      </c>
      <c r="H55" s="60" t="str">
        <f>+VLOOKUP(F55,Participants!$A$1:$F$806,4,FALSE)</f>
        <v>AAP</v>
      </c>
      <c r="I55" s="60" t="str">
        <f>+VLOOKUP(F55,Participants!$A$1:$F$806,5,FALSE)</f>
        <v>F</v>
      </c>
      <c r="J55" s="60">
        <f>+VLOOKUP(F55,Participants!$A$1:$F$806,3,FALSE)</f>
        <v>4</v>
      </c>
      <c r="K55" s="60" t="str">
        <f>+VLOOKUP(F55,Participants!$A$1:$G$806,7,FALSE)</f>
        <v>DEV GIRLS</v>
      </c>
      <c r="L55" s="102">
        <f t="shared" si="0"/>
        <v>53</v>
      </c>
      <c r="M55" s="60"/>
      <c r="N55" s="60">
        <v>4</v>
      </c>
      <c r="O55" s="60">
        <v>8</v>
      </c>
    </row>
    <row r="56" spans="1:15" ht="14.25" customHeight="1" x14ac:dyDescent="0.25">
      <c r="A56" s="61"/>
      <c r="B56" s="62"/>
      <c r="C56" s="62"/>
      <c r="D56" s="63"/>
      <c r="E56" s="59"/>
      <c r="F56" s="59">
        <v>941</v>
      </c>
      <c r="G56" s="60" t="str">
        <f>+VLOOKUP(F56,Participants!$A$1:$F$806,2,FALSE)</f>
        <v>LOUISA MCDEVITT</v>
      </c>
      <c r="H56" s="60" t="str">
        <f>+VLOOKUP(F56,Participants!$A$1:$F$806,4,FALSE)</f>
        <v>HCA</v>
      </c>
      <c r="I56" s="60" t="str">
        <f>+VLOOKUP(F56,Participants!$A$1:$F$806,5,FALSE)</f>
        <v>F</v>
      </c>
      <c r="J56" s="60">
        <f>+VLOOKUP(F56,Participants!$A$1:$F$806,3,FALSE)</f>
        <v>3</v>
      </c>
      <c r="K56" s="60" t="str">
        <f>+VLOOKUP(F56,Participants!$A$1:$G$806,7,FALSE)</f>
        <v>DEV GIRLS</v>
      </c>
      <c r="L56" s="102">
        <f t="shared" si="0"/>
        <v>54</v>
      </c>
      <c r="M56" s="60"/>
      <c r="N56" s="60">
        <v>4</v>
      </c>
      <c r="O56" s="60">
        <v>2</v>
      </c>
    </row>
    <row r="57" spans="1:15" ht="14.25" customHeight="1" x14ac:dyDescent="0.25">
      <c r="A57" s="57"/>
      <c r="B57" s="58"/>
      <c r="C57" s="58"/>
      <c r="D57" s="59"/>
      <c r="E57" s="59"/>
      <c r="F57" s="59">
        <v>1411</v>
      </c>
      <c r="G57" s="60" t="str">
        <f>+VLOOKUP(F57,Participants!$A$1:$F$806,2,FALSE)</f>
        <v>Giuliana Bucci</v>
      </c>
      <c r="H57" s="60" t="str">
        <f>+VLOOKUP(F57,Participants!$A$1:$F$806,4,FALSE)</f>
        <v>SJS</v>
      </c>
      <c r="I57" s="60" t="str">
        <f>+VLOOKUP(F57,Participants!$A$1:$F$806,5,FALSE)</f>
        <v>F</v>
      </c>
      <c r="J57" s="60">
        <f>+VLOOKUP(F57,Participants!$A$1:$F$806,3,FALSE)</f>
        <v>4</v>
      </c>
      <c r="K57" s="60" t="str">
        <f>+VLOOKUP(F57,Participants!$A$1:$G$806,7,FALSE)</f>
        <v>DEV GIRLS</v>
      </c>
      <c r="L57" s="102">
        <f t="shared" si="0"/>
        <v>55</v>
      </c>
      <c r="M57" s="60"/>
      <c r="N57" s="60">
        <v>3</v>
      </c>
      <c r="O57" s="60">
        <v>10</v>
      </c>
    </row>
    <row r="58" spans="1:15" ht="14.25" customHeight="1" x14ac:dyDescent="0.25">
      <c r="A58" s="61"/>
      <c r="B58" s="62"/>
      <c r="C58" s="62"/>
      <c r="D58" s="63"/>
      <c r="E58" s="59"/>
      <c r="F58" s="59">
        <v>439</v>
      </c>
      <c r="G58" s="60" t="str">
        <f>+VLOOKUP(F58,Participants!$A$1:$F$806,2,FALSE)</f>
        <v>Casey Walsh</v>
      </c>
      <c r="H58" s="60" t="str">
        <f>+VLOOKUP(F58,Participants!$A$1:$F$806,4,FALSE)</f>
        <v>AGS</v>
      </c>
      <c r="I58" s="60" t="str">
        <f>+VLOOKUP(F58,Participants!$A$1:$F$806,5,FALSE)</f>
        <v>F</v>
      </c>
      <c r="J58" s="60">
        <f>+VLOOKUP(F58,Participants!$A$1:$F$806,3,FALSE)</f>
        <v>1</v>
      </c>
      <c r="K58" s="60" t="str">
        <f>+VLOOKUP(F58,Participants!$A$1:$G$806,7,FALSE)</f>
        <v>DEV GIRLS</v>
      </c>
      <c r="L58" s="102">
        <f t="shared" si="0"/>
        <v>56</v>
      </c>
      <c r="M58" s="60"/>
      <c r="N58" s="60">
        <v>3</v>
      </c>
      <c r="O58" s="60">
        <v>8</v>
      </c>
    </row>
    <row r="59" spans="1:15" ht="14.25" customHeight="1" x14ac:dyDescent="0.25">
      <c r="A59" s="57"/>
      <c r="B59" s="58"/>
      <c r="C59" s="58"/>
      <c r="D59" s="59"/>
      <c r="E59" s="59"/>
      <c r="F59" s="59">
        <v>942</v>
      </c>
      <c r="G59" s="60" t="str">
        <f>+VLOOKUP(F59,Participants!$A$1:$F$806,2,FALSE)</f>
        <v>CLAIRE ODONNELL</v>
      </c>
      <c r="H59" s="60" t="str">
        <f>+VLOOKUP(F59,Participants!$A$1:$F$806,4,FALSE)</f>
        <v>HCA</v>
      </c>
      <c r="I59" s="60" t="str">
        <f>+VLOOKUP(F59,Participants!$A$1:$F$806,5,FALSE)</f>
        <v>F</v>
      </c>
      <c r="J59" s="60">
        <f>+VLOOKUP(F59,Participants!$A$1:$F$806,3,FALSE)</f>
        <v>3</v>
      </c>
      <c r="K59" s="60" t="str">
        <f>+VLOOKUP(F59,Participants!$A$1:$G$806,7,FALSE)</f>
        <v>DEV GIRLS</v>
      </c>
      <c r="L59" s="102">
        <f t="shared" si="0"/>
        <v>57</v>
      </c>
      <c r="M59" s="60"/>
      <c r="N59" s="60">
        <v>3</v>
      </c>
      <c r="O59" s="60">
        <v>2</v>
      </c>
    </row>
    <row r="60" spans="1:15" ht="14.25" customHeight="1" x14ac:dyDescent="0.25">
      <c r="A60" s="61"/>
      <c r="B60" s="62"/>
      <c r="C60" s="62"/>
      <c r="D60" s="63"/>
      <c r="E60" s="59"/>
      <c r="F60" s="59">
        <v>361</v>
      </c>
      <c r="G60" s="60" t="str">
        <f>+VLOOKUP(F60,Participants!$A$1:$F$806,2,FALSE)</f>
        <v>Winifred Salinas</v>
      </c>
      <c r="H60" s="60" t="str">
        <f>+VLOOKUP(F60,Participants!$A$1:$F$806,4,FALSE)</f>
        <v>AAP</v>
      </c>
      <c r="I60" s="60" t="str">
        <f>+VLOOKUP(F60,Participants!$A$1:$F$806,5,FALSE)</f>
        <v>F</v>
      </c>
      <c r="J60" s="60">
        <f>+VLOOKUP(F60,Participants!$A$1:$F$806,3,FALSE)</f>
        <v>4</v>
      </c>
      <c r="K60" s="60" t="str">
        <f>+VLOOKUP(F60,Participants!$A$1:$G$806,7,FALSE)</f>
        <v>DEV GIRLS</v>
      </c>
      <c r="L60" s="102">
        <f t="shared" si="0"/>
        <v>58</v>
      </c>
      <c r="M60" s="60"/>
      <c r="N60" s="60">
        <v>3</v>
      </c>
      <c r="O60" s="60">
        <v>1</v>
      </c>
    </row>
    <row r="61" spans="1:15" ht="14.25" customHeight="1" x14ac:dyDescent="0.25">
      <c r="A61" s="61"/>
      <c r="B61" s="62"/>
      <c r="C61" s="62"/>
      <c r="D61" s="63"/>
      <c r="E61" s="59"/>
      <c r="F61" s="59">
        <v>437</v>
      </c>
      <c r="G61" s="60" t="str">
        <f>+VLOOKUP(F61,Participants!$A$1:$F$806,2,FALSE)</f>
        <v>Violet Urick</v>
      </c>
      <c r="H61" s="60" t="str">
        <f>+VLOOKUP(F61,Participants!$A$1:$F$806,4,FALSE)</f>
        <v>AGS</v>
      </c>
      <c r="I61" s="60" t="str">
        <f>+VLOOKUP(F61,Participants!$A$1:$F$806,5,FALSE)</f>
        <v>F</v>
      </c>
      <c r="J61" s="60">
        <f>+VLOOKUP(F61,Participants!$A$1:$F$806,3,FALSE)</f>
        <v>1</v>
      </c>
      <c r="K61" s="60" t="str">
        <f>+VLOOKUP(F61,Participants!$A$1:$G$806,7,FALSE)</f>
        <v>DEV GIRLS</v>
      </c>
      <c r="L61" s="102">
        <f t="shared" si="0"/>
        <v>59</v>
      </c>
      <c r="M61" s="60"/>
      <c r="N61" s="60">
        <v>3</v>
      </c>
      <c r="O61" s="60">
        <v>1</v>
      </c>
    </row>
    <row r="62" spans="1:15" ht="14.25" customHeight="1" x14ac:dyDescent="0.25">
      <c r="A62" s="61"/>
      <c r="B62" s="62"/>
      <c r="C62" s="62"/>
      <c r="D62" s="63"/>
      <c r="E62" s="59"/>
      <c r="F62" s="59">
        <v>1407</v>
      </c>
      <c r="G62" s="60" t="str">
        <f>+VLOOKUP(F62,Participants!$A$1:$F$806,2,FALSE)</f>
        <v>Isabella Morrida</v>
      </c>
      <c r="H62" s="60" t="str">
        <f>+VLOOKUP(F62,Participants!$A$1:$F$806,4,FALSE)</f>
        <v>SJS</v>
      </c>
      <c r="I62" s="60" t="str">
        <f>+VLOOKUP(F62,Participants!$A$1:$F$806,5,FALSE)</f>
        <v>F</v>
      </c>
      <c r="J62" s="60">
        <f>+VLOOKUP(F62,Participants!$A$1:$F$806,3,FALSE)</f>
        <v>2</v>
      </c>
      <c r="K62" s="60" t="str">
        <f>+VLOOKUP(F62,Participants!$A$1:$G$806,7,FALSE)</f>
        <v>DEV GIRLS</v>
      </c>
      <c r="L62" s="102">
        <f t="shared" si="0"/>
        <v>60</v>
      </c>
      <c r="M62" s="60"/>
      <c r="N62" s="60">
        <v>3</v>
      </c>
      <c r="O62" s="60">
        <v>0</v>
      </c>
    </row>
    <row r="63" spans="1:15" ht="14.25" customHeight="1" x14ac:dyDescent="0.25">
      <c r="A63" s="57"/>
      <c r="B63" s="58"/>
      <c r="C63" s="58"/>
      <c r="D63" s="59"/>
      <c r="E63" s="59"/>
      <c r="F63" s="59">
        <v>1462</v>
      </c>
      <c r="G63" s="60" t="str">
        <f>+VLOOKUP(F63,Participants!$A$1:$F$806,2,FALSE)</f>
        <v>Elizabeth Klingensmith</v>
      </c>
      <c r="H63" s="60" t="str">
        <f>+VLOOKUP(F63,Participants!$A$1:$F$806,4,FALSE)</f>
        <v>SKS</v>
      </c>
      <c r="I63" s="60" t="str">
        <f>+VLOOKUP(F63,Participants!$A$1:$F$806,5,FALSE)</f>
        <v>F</v>
      </c>
      <c r="J63" s="60">
        <f>+VLOOKUP(F63,Participants!$A$1:$F$806,3,FALSE)</f>
        <v>3</v>
      </c>
      <c r="K63" s="60" t="str">
        <f>+VLOOKUP(F63,Participants!$A$1:$G$806,7,FALSE)</f>
        <v>DEV GIRLS</v>
      </c>
      <c r="L63" s="102">
        <f t="shared" si="0"/>
        <v>61</v>
      </c>
      <c r="M63" s="60"/>
      <c r="N63" s="60">
        <v>2</v>
      </c>
      <c r="O63" s="60">
        <v>8.5</v>
      </c>
    </row>
    <row r="64" spans="1:15" ht="14.25" customHeight="1" x14ac:dyDescent="0.25">
      <c r="A64" s="57"/>
      <c r="B64" s="58"/>
      <c r="C64" s="58"/>
      <c r="D64" s="59"/>
      <c r="E64" s="59"/>
      <c r="F64" s="59"/>
      <c r="G64" s="60"/>
      <c r="H64" s="60"/>
      <c r="I64" s="60"/>
      <c r="J64" s="60"/>
      <c r="K64" s="60"/>
      <c r="L64" s="102"/>
      <c r="M64" s="60"/>
      <c r="N64" s="60"/>
      <c r="O64" s="60"/>
    </row>
    <row r="65" spans="1:15" ht="14.25" customHeight="1" x14ac:dyDescent="0.25">
      <c r="A65" s="61"/>
      <c r="B65" s="62"/>
      <c r="C65" s="62"/>
      <c r="D65" s="63"/>
      <c r="E65" s="59"/>
      <c r="F65" s="59">
        <v>1445</v>
      </c>
      <c r="G65" s="60" t="str">
        <f>+VLOOKUP(F65,Participants!$A$1:$F$806,2,FALSE)</f>
        <v>Tanner Arnold</v>
      </c>
      <c r="H65" s="60" t="str">
        <f>+VLOOKUP(F65,Participants!$A$1:$F$806,4,FALSE)</f>
        <v>SKS</v>
      </c>
      <c r="I65" s="60" t="str">
        <f>+VLOOKUP(F65,Participants!$A$1:$F$806,5,FALSE)</f>
        <v>M</v>
      </c>
      <c r="J65" s="60">
        <f>+VLOOKUP(F65,Participants!$A$1:$F$806,3,FALSE)</f>
        <v>4</v>
      </c>
      <c r="K65" s="60" t="str">
        <f>+VLOOKUP(F65,Participants!$A$1:$G$806,7,FALSE)</f>
        <v>DEV BOYS</v>
      </c>
      <c r="L65" s="100">
        <v>1</v>
      </c>
      <c r="M65" s="60">
        <v>10</v>
      </c>
      <c r="N65" s="60">
        <v>12</v>
      </c>
      <c r="O65" s="60">
        <v>0</v>
      </c>
    </row>
    <row r="66" spans="1:15" ht="14.25" customHeight="1" x14ac:dyDescent="0.25">
      <c r="A66" s="57"/>
      <c r="B66" s="58"/>
      <c r="C66" s="58"/>
      <c r="D66" s="59"/>
      <c r="E66" s="59"/>
      <c r="F66" s="59">
        <v>18</v>
      </c>
      <c r="G66" s="60" t="str">
        <f>+VLOOKUP(F66,Participants!$A$1:$F$806,2,FALSE)</f>
        <v>Isaac White</v>
      </c>
      <c r="H66" s="60" t="str">
        <f>+VLOOKUP(F66,Participants!$A$1:$F$806,4,FALSE)</f>
        <v>BFS</v>
      </c>
      <c r="I66" s="60" t="str">
        <f>+VLOOKUP(F66,Participants!$A$1:$F$806,5,FALSE)</f>
        <v>M</v>
      </c>
      <c r="J66" s="60">
        <f>+VLOOKUP(F66,Participants!$A$1:$F$806,3,FALSE)</f>
        <v>4</v>
      </c>
      <c r="K66" s="60" t="str">
        <f>+VLOOKUP(F66,Participants!$A$1:$G$806,7,FALSE)</f>
        <v>DEV BOYS</v>
      </c>
      <c r="L66" s="102">
        <f>L65+1</f>
        <v>2</v>
      </c>
      <c r="M66" s="60">
        <v>8</v>
      </c>
      <c r="N66" s="60">
        <v>10</v>
      </c>
      <c r="O66" s="60">
        <v>8</v>
      </c>
    </row>
    <row r="67" spans="1:15" ht="14.25" customHeight="1" x14ac:dyDescent="0.25">
      <c r="A67" s="61"/>
      <c r="B67" s="62"/>
      <c r="C67" s="62"/>
      <c r="D67" s="63"/>
      <c r="E67" s="59"/>
      <c r="F67" s="59">
        <v>2</v>
      </c>
      <c r="G67" s="60" t="str">
        <f>+VLOOKUP(F67,Participants!$A$1:$F$806,2,FALSE)</f>
        <v>Jackson Carroll</v>
      </c>
      <c r="H67" s="60" t="str">
        <f>+VLOOKUP(F67,Participants!$A$1:$F$806,4,FALSE)</f>
        <v>BFS</v>
      </c>
      <c r="I67" s="60" t="str">
        <f>+VLOOKUP(F67,Participants!$A$1:$F$806,5,FALSE)</f>
        <v>M</v>
      </c>
      <c r="J67" s="60">
        <f>+VLOOKUP(F67,Participants!$A$1:$F$806,3,FALSE)</f>
        <v>4</v>
      </c>
      <c r="K67" s="60" t="str">
        <f>+VLOOKUP(F67,Participants!$A$1:$G$806,7,FALSE)</f>
        <v>DEV BOYS</v>
      </c>
      <c r="L67" s="102">
        <f t="shared" ref="L67:L114" si="1">L66+1</f>
        <v>3</v>
      </c>
      <c r="M67" s="60">
        <v>6</v>
      </c>
      <c r="N67" s="60">
        <v>9</v>
      </c>
      <c r="O67" s="60">
        <v>9</v>
      </c>
    </row>
    <row r="68" spans="1:15" ht="14.25" customHeight="1" x14ac:dyDescent="0.25">
      <c r="A68" s="61"/>
      <c r="B68" s="62"/>
      <c r="C68" s="62"/>
      <c r="D68" s="63"/>
      <c r="E68" s="59"/>
      <c r="F68" s="59">
        <v>336</v>
      </c>
      <c r="G68" s="60" t="str">
        <f>+VLOOKUP(F68,Participants!$A$1:$F$806,2,FALSE)</f>
        <v>Noah Malone</v>
      </c>
      <c r="H68" s="60" t="str">
        <f>+VLOOKUP(F68,Participants!$A$1:$F$806,4,FALSE)</f>
        <v>AAP</v>
      </c>
      <c r="I68" s="60" t="str">
        <f>+VLOOKUP(F68,Participants!$A$1:$F$806,5,FALSE)</f>
        <v>M</v>
      </c>
      <c r="J68" s="60">
        <f>+VLOOKUP(F68,Participants!$A$1:$F$806,3,FALSE)</f>
        <v>4</v>
      </c>
      <c r="K68" s="60" t="str">
        <f>+VLOOKUP(F68,Participants!$A$1:$G$806,7,FALSE)</f>
        <v>DEV BOYS</v>
      </c>
      <c r="L68" s="102">
        <f t="shared" si="1"/>
        <v>4</v>
      </c>
      <c r="M68" s="60">
        <v>5</v>
      </c>
      <c r="N68" s="60">
        <v>9</v>
      </c>
      <c r="O68" s="60">
        <v>8</v>
      </c>
    </row>
    <row r="69" spans="1:15" ht="14.25" customHeight="1" x14ac:dyDescent="0.25">
      <c r="A69" s="61"/>
      <c r="B69" s="62"/>
      <c r="C69" s="62"/>
      <c r="D69" s="63"/>
      <c r="E69" s="59"/>
      <c r="F69" s="59">
        <v>1401</v>
      </c>
      <c r="G69" s="60" t="str">
        <f>+VLOOKUP(F69,Participants!$A$1:$F$806,2,FALSE)</f>
        <v>David Janas</v>
      </c>
      <c r="H69" s="60" t="str">
        <f>+VLOOKUP(F69,Participants!$A$1:$F$806,4,FALSE)</f>
        <v>SJS</v>
      </c>
      <c r="I69" s="60" t="str">
        <f>+VLOOKUP(F69,Participants!$A$1:$F$806,5,FALSE)</f>
        <v>M</v>
      </c>
      <c r="J69" s="60">
        <f>+VLOOKUP(F69,Participants!$A$1:$F$806,3,FALSE)</f>
        <v>2</v>
      </c>
      <c r="K69" s="60" t="str">
        <f>+VLOOKUP(F69,Participants!$A$1:$G$806,7,FALSE)</f>
        <v>DEV BOYS</v>
      </c>
      <c r="L69" s="102">
        <f t="shared" si="1"/>
        <v>5</v>
      </c>
      <c r="M69" s="60">
        <v>4</v>
      </c>
      <c r="N69" s="60">
        <v>9</v>
      </c>
      <c r="O69" s="60">
        <v>5</v>
      </c>
    </row>
    <row r="70" spans="1:15" ht="14.25" customHeight="1" x14ac:dyDescent="0.25">
      <c r="A70" s="57"/>
      <c r="B70" s="58"/>
      <c r="C70" s="58"/>
      <c r="D70" s="59"/>
      <c r="E70" s="59"/>
      <c r="F70" s="59">
        <v>1441</v>
      </c>
      <c r="G70" s="60" t="str">
        <f>+VLOOKUP(F70,Participants!$A$1:$F$806,2,FALSE)</f>
        <v>Alden Stall</v>
      </c>
      <c r="H70" s="60" t="str">
        <f>+VLOOKUP(F70,Participants!$A$1:$F$806,4,FALSE)</f>
        <v>SKS</v>
      </c>
      <c r="I70" s="60" t="str">
        <f>+VLOOKUP(F70,Participants!$A$1:$F$806,5,FALSE)</f>
        <v>M</v>
      </c>
      <c r="J70" s="60">
        <f>+VLOOKUP(F70,Participants!$A$1:$F$806,3,FALSE)</f>
        <v>3</v>
      </c>
      <c r="K70" s="60" t="str">
        <f>+VLOOKUP(F70,Participants!$A$1:$G$806,7,FALSE)</f>
        <v>DEV BOYS</v>
      </c>
      <c r="L70" s="102">
        <f t="shared" si="1"/>
        <v>6</v>
      </c>
      <c r="M70" s="60">
        <v>3</v>
      </c>
      <c r="N70" s="60">
        <v>9</v>
      </c>
      <c r="O70" s="60">
        <v>3</v>
      </c>
    </row>
    <row r="71" spans="1:15" ht="14.25" customHeight="1" x14ac:dyDescent="0.25">
      <c r="A71" s="61"/>
      <c r="B71" s="62"/>
      <c r="C71" s="62"/>
      <c r="D71" s="63"/>
      <c r="E71" s="59"/>
      <c r="F71" s="59">
        <v>17</v>
      </c>
      <c r="G71" s="60" t="str">
        <f>+VLOOKUP(F71,Participants!$A$1:$F$806,2,FALSE)</f>
        <v>Clayton Walter</v>
      </c>
      <c r="H71" s="60" t="str">
        <f>+VLOOKUP(F71,Participants!$A$1:$F$806,4,FALSE)</f>
        <v>BFS</v>
      </c>
      <c r="I71" s="60" t="str">
        <f>+VLOOKUP(F71,Participants!$A$1:$F$806,5,FALSE)</f>
        <v>M</v>
      </c>
      <c r="J71" s="60">
        <f>+VLOOKUP(F71,Participants!$A$1:$F$806,3,FALSE)</f>
        <v>2</v>
      </c>
      <c r="K71" s="60" t="str">
        <f>+VLOOKUP(F71,Participants!$A$1:$G$806,7,FALSE)</f>
        <v>DEV BOYS</v>
      </c>
      <c r="L71" s="102">
        <f t="shared" si="1"/>
        <v>7</v>
      </c>
      <c r="M71" s="60">
        <v>1</v>
      </c>
      <c r="N71" s="60">
        <v>9</v>
      </c>
      <c r="O71" s="60">
        <v>2</v>
      </c>
    </row>
    <row r="72" spans="1:15" ht="14.25" customHeight="1" x14ac:dyDescent="0.25">
      <c r="A72" s="57"/>
      <c r="B72" s="58"/>
      <c r="C72" s="58"/>
      <c r="D72" s="59"/>
      <c r="E72" s="59"/>
      <c r="F72" s="59">
        <v>326</v>
      </c>
      <c r="G72" s="60" t="str">
        <f>+VLOOKUP(F72,Participants!$A$1:$F$806,2,FALSE)</f>
        <v>Will Campbell</v>
      </c>
      <c r="H72" s="60" t="str">
        <f>+VLOOKUP(F72,Participants!$A$1:$F$806,4,FALSE)</f>
        <v>AAP</v>
      </c>
      <c r="I72" s="60" t="str">
        <f>+VLOOKUP(F72,Participants!$A$1:$F$806,5,FALSE)</f>
        <v>M</v>
      </c>
      <c r="J72" s="60">
        <f>+VLOOKUP(F72,Participants!$A$1:$F$806,3,FALSE)</f>
        <v>2</v>
      </c>
      <c r="K72" s="60" t="str">
        <f>+VLOOKUP(F72,Participants!$A$1:$G$806,7,FALSE)</f>
        <v>DEV BOYS</v>
      </c>
      <c r="L72" s="102">
        <v>7</v>
      </c>
      <c r="M72" s="60">
        <v>1</v>
      </c>
      <c r="N72" s="60">
        <v>9</v>
      </c>
      <c r="O72" s="60">
        <v>2</v>
      </c>
    </row>
    <row r="73" spans="1:15" ht="14.25" customHeight="1" x14ac:dyDescent="0.25">
      <c r="A73" s="61"/>
      <c r="B73" s="62"/>
      <c r="C73" s="62"/>
      <c r="D73" s="63"/>
      <c r="E73" s="59"/>
      <c r="F73" s="59">
        <v>1450</v>
      </c>
      <c r="G73" s="60" t="str">
        <f>+VLOOKUP(F73,Participants!$A$1:$F$806,2,FALSE)</f>
        <v>Michael Flamino</v>
      </c>
      <c r="H73" s="60" t="str">
        <f>+VLOOKUP(F73,Participants!$A$1:$F$806,4,FALSE)</f>
        <v>SKS</v>
      </c>
      <c r="I73" s="60" t="str">
        <f>+VLOOKUP(F73,Participants!$A$1:$F$806,5,FALSE)</f>
        <v>M</v>
      </c>
      <c r="J73" s="60">
        <f>+VLOOKUP(F73,Participants!$A$1:$F$806,3,FALSE)</f>
        <v>4</v>
      </c>
      <c r="K73" s="60" t="str">
        <f>+VLOOKUP(F73,Participants!$A$1:$G$806,7,FALSE)</f>
        <v>DEV BOYS</v>
      </c>
      <c r="L73" s="102">
        <v>7</v>
      </c>
      <c r="M73" s="60">
        <v>1</v>
      </c>
      <c r="N73" s="60">
        <v>9</v>
      </c>
      <c r="O73" s="60">
        <v>2</v>
      </c>
    </row>
    <row r="74" spans="1:15" ht="14.25" customHeight="1" x14ac:dyDescent="0.25">
      <c r="A74" s="57"/>
      <c r="B74" s="58"/>
      <c r="C74" s="58"/>
      <c r="D74" s="59"/>
      <c r="E74" s="59"/>
      <c r="F74" s="59">
        <v>1402</v>
      </c>
      <c r="G74" s="60" t="str">
        <f>+VLOOKUP(F74,Participants!$A$1:$F$806,2,FALSE)</f>
        <v>Max Smith</v>
      </c>
      <c r="H74" s="60" t="str">
        <f>+VLOOKUP(F74,Participants!$A$1:$F$806,4,FALSE)</f>
        <v>SJS</v>
      </c>
      <c r="I74" s="60" t="str">
        <f>+VLOOKUP(F74,Participants!$A$1:$F$806,5,FALSE)</f>
        <v>M</v>
      </c>
      <c r="J74" s="60">
        <f>+VLOOKUP(F74,Participants!$A$1:$F$806,3,FALSE)</f>
        <v>2</v>
      </c>
      <c r="K74" s="60" t="str">
        <f>+VLOOKUP(F74,Participants!$A$1:$G$806,7,FALSE)</f>
        <v>DEV BOYS</v>
      </c>
      <c r="L74" s="102">
        <v>10</v>
      </c>
      <c r="M74" s="60"/>
      <c r="N74" s="60">
        <v>9</v>
      </c>
      <c r="O74" s="60">
        <v>0</v>
      </c>
    </row>
    <row r="75" spans="1:15" ht="14.25" customHeight="1" x14ac:dyDescent="0.25">
      <c r="A75" s="61"/>
      <c r="B75" s="62"/>
      <c r="C75" s="62"/>
      <c r="D75" s="63"/>
      <c r="E75" s="59"/>
      <c r="F75" s="59">
        <v>435</v>
      </c>
      <c r="G75" s="60" t="str">
        <f>+VLOOKUP(F75,Participants!$A$1:$F$806,2,FALSE)</f>
        <v>Lachlan Blatt</v>
      </c>
      <c r="H75" s="60" t="str">
        <f>+VLOOKUP(F75,Participants!$A$1:$F$806,4,FALSE)</f>
        <v>AGS</v>
      </c>
      <c r="I75" s="60" t="str">
        <f>+VLOOKUP(F75,Participants!$A$1:$F$806,5,FALSE)</f>
        <v>M</v>
      </c>
      <c r="J75" s="60">
        <f>+VLOOKUP(F75,Participants!$A$1:$F$806,3,FALSE)</f>
        <v>4</v>
      </c>
      <c r="K75" s="60" t="str">
        <f>+VLOOKUP(F75,Participants!$A$1:$G$806,7,FALSE)</f>
        <v>DEV BOYS</v>
      </c>
      <c r="L75" s="102">
        <f t="shared" si="1"/>
        <v>11</v>
      </c>
      <c r="M75" s="60"/>
      <c r="N75" s="60">
        <v>8</v>
      </c>
      <c r="O75" s="60">
        <v>11</v>
      </c>
    </row>
    <row r="76" spans="1:15" ht="14.25" customHeight="1" x14ac:dyDescent="0.25">
      <c r="A76" s="57"/>
      <c r="B76" s="58"/>
      <c r="C76" s="58"/>
      <c r="D76" s="59"/>
      <c r="E76" s="59"/>
      <c r="F76" s="59">
        <v>331</v>
      </c>
      <c r="G76" s="60" t="str">
        <f>+VLOOKUP(F76,Participants!$A$1:$F$806,2,FALSE)</f>
        <v>Shane Dippold</v>
      </c>
      <c r="H76" s="60" t="str">
        <f>+VLOOKUP(F76,Participants!$A$1:$F$806,4,FALSE)</f>
        <v>AAP</v>
      </c>
      <c r="I76" s="60" t="str">
        <f>+VLOOKUP(F76,Participants!$A$1:$F$806,5,FALSE)</f>
        <v>M</v>
      </c>
      <c r="J76" s="60">
        <f>+VLOOKUP(F76,Participants!$A$1:$F$806,3,FALSE)</f>
        <v>3</v>
      </c>
      <c r="K76" s="60" t="str">
        <f>+VLOOKUP(F76,Participants!$A$1:$G$806,7,FALSE)</f>
        <v>DEV BOYS</v>
      </c>
      <c r="L76" s="102">
        <f t="shared" si="1"/>
        <v>12</v>
      </c>
      <c r="M76" s="60"/>
      <c r="N76" s="60">
        <v>8</v>
      </c>
      <c r="O76" s="60">
        <v>10</v>
      </c>
    </row>
    <row r="77" spans="1:15" ht="14.25" customHeight="1" x14ac:dyDescent="0.25">
      <c r="A77" s="57"/>
      <c r="B77" s="58"/>
      <c r="C77" s="58"/>
      <c r="D77" s="59"/>
      <c r="E77" s="59"/>
      <c r="F77" s="59">
        <v>1435</v>
      </c>
      <c r="G77" s="60" t="str">
        <f>+VLOOKUP(F77,Participants!$A$1:$F$806,2,FALSE)</f>
        <v>Aiden Coberly</v>
      </c>
      <c r="H77" s="60" t="str">
        <f>+VLOOKUP(F77,Participants!$A$1:$F$806,4,FALSE)</f>
        <v>SKS</v>
      </c>
      <c r="I77" s="60" t="str">
        <f>+VLOOKUP(F77,Participants!$A$1:$F$806,5,FALSE)</f>
        <v>M</v>
      </c>
      <c r="J77" s="60">
        <f>+VLOOKUP(F77,Participants!$A$1:$F$806,3,FALSE)</f>
        <v>3</v>
      </c>
      <c r="K77" s="60" t="str">
        <f>+VLOOKUP(F77,Participants!$A$1:$G$806,7,FALSE)</f>
        <v>DEV BOYS</v>
      </c>
      <c r="L77" s="102">
        <f t="shared" si="1"/>
        <v>13</v>
      </c>
      <c r="M77" s="60"/>
      <c r="N77" s="60">
        <v>8</v>
      </c>
      <c r="O77" s="60">
        <v>9</v>
      </c>
    </row>
    <row r="78" spans="1:15" ht="14.25" customHeight="1" x14ac:dyDescent="0.25">
      <c r="A78" s="61"/>
      <c r="B78" s="62"/>
      <c r="C78" s="62"/>
      <c r="D78" s="63"/>
      <c r="E78" s="59"/>
      <c r="F78" s="59">
        <v>1655</v>
      </c>
      <c r="G78" s="60" t="str">
        <f>+VLOOKUP(F78,Participants!$A$1:$F$806,2,FALSE)</f>
        <v>Luke Urban</v>
      </c>
      <c r="H78" s="60" t="str">
        <f>+VLOOKUP(F78,Participants!$A$1:$F$806,4,FALSE)</f>
        <v>STG</v>
      </c>
      <c r="I78" s="60" t="str">
        <f>+VLOOKUP(F78,Participants!$A$1:$F$806,5,FALSE)</f>
        <v>M</v>
      </c>
      <c r="J78" s="60">
        <f>+VLOOKUP(F78,Participants!$A$1:$F$806,3,FALSE)</f>
        <v>3</v>
      </c>
      <c r="K78" s="60" t="str">
        <f>+VLOOKUP(F78,Participants!$A$1:$G$806,7,FALSE)</f>
        <v>DEV BOYS</v>
      </c>
      <c r="L78" s="102">
        <f t="shared" si="1"/>
        <v>14</v>
      </c>
      <c r="M78" s="60"/>
      <c r="N78" s="60">
        <v>8</v>
      </c>
      <c r="O78" s="60">
        <v>8</v>
      </c>
    </row>
    <row r="79" spans="1:15" ht="14.25" customHeight="1" x14ac:dyDescent="0.25">
      <c r="A79" s="57"/>
      <c r="B79" s="58"/>
      <c r="C79" s="58"/>
      <c r="D79" s="59"/>
      <c r="E79" s="59"/>
      <c r="F79" s="59">
        <v>937</v>
      </c>
      <c r="G79" s="60" t="str">
        <f>+VLOOKUP(F79,Participants!$A$1:$F$806,2,FALSE)</f>
        <v>JACKSON STUDEBAKER</v>
      </c>
      <c r="H79" s="60" t="str">
        <f>+VLOOKUP(F79,Participants!$A$1:$F$806,4,FALSE)</f>
        <v>HCA</v>
      </c>
      <c r="I79" s="60" t="str">
        <f>+VLOOKUP(F79,Participants!$A$1:$F$806,5,FALSE)</f>
        <v>M</v>
      </c>
      <c r="J79" s="60">
        <f>+VLOOKUP(F79,Participants!$A$1:$F$806,3,FALSE)</f>
        <v>3</v>
      </c>
      <c r="K79" s="60" t="str">
        <f>+VLOOKUP(F79,Participants!$A$1:$G$806,7,FALSE)</f>
        <v>DEV BOYS</v>
      </c>
      <c r="L79" s="102">
        <f t="shared" si="1"/>
        <v>15</v>
      </c>
      <c r="M79" s="60"/>
      <c r="N79" s="60">
        <v>8</v>
      </c>
      <c r="O79" s="60">
        <v>4</v>
      </c>
    </row>
    <row r="80" spans="1:15" ht="14.25" customHeight="1" x14ac:dyDescent="0.25">
      <c r="A80" s="61"/>
      <c r="B80" s="62"/>
      <c r="C80" s="62"/>
      <c r="D80" s="63"/>
      <c r="E80" s="59"/>
      <c r="F80" s="59">
        <v>1434</v>
      </c>
      <c r="G80" s="60" t="str">
        <f>+VLOOKUP(F80,Participants!$A$1:$F$806,2,FALSE)</f>
        <v>Jordan Bossong</v>
      </c>
      <c r="H80" s="60" t="str">
        <f>+VLOOKUP(F80,Participants!$A$1:$F$806,4,FALSE)</f>
        <v>SKS</v>
      </c>
      <c r="I80" s="60" t="str">
        <f>+VLOOKUP(F80,Participants!$A$1:$F$806,5,FALSE)</f>
        <v>M</v>
      </c>
      <c r="J80" s="60">
        <f>+VLOOKUP(F80,Participants!$A$1:$F$806,3,FALSE)</f>
        <v>3</v>
      </c>
      <c r="K80" s="60" t="str">
        <f>+VLOOKUP(F80,Participants!$A$1:$G$806,7,FALSE)</f>
        <v>DEV BOYS</v>
      </c>
      <c r="L80" s="102">
        <v>15</v>
      </c>
      <c r="M80" s="60"/>
      <c r="N80" s="60">
        <v>8</v>
      </c>
      <c r="O80" s="60">
        <v>4</v>
      </c>
    </row>
    <row r="81" spans="1:15" ht="14.25" customHeight="1" x14ac:dyDescent="0.25">
      <c r="A81" s="57"/>
      <c r="B81" s="58"/>
      <c r="C81" s="58"/>
      <c r="D81" s="59"/>
      <c r="E81" s="59"/>
      <c r="F81" s="59">
        <v>11</v>
      </c>
      <c r="G81" s="60" t="str">
        <f>+VLOOKUP(F81,Participants!$A$1:$F$806,2,FALSE)</f>
        <v>Luke Moritz</v>
      </c>
      <c r="H81" s="60" t="str">
        <f>+VLOOKUP(F81,Participants!$A$1:$F$806,4,FALSE)</f>
        <v>BFS</v>
      </c>
      <c r="I81" s="60" t="str">
        <f>+VLOOKUP(F81,Participants!$A$1:$F$806,5,FALSE)</f>
        <v>M</v>
      </c>
      <c r="J81" s="60">
        <f>+VLOOKUP(F81,Participants!$A$1:$F$806,3,FALSE)</f>
        <v>2</v>
      </c>
      <c r="K81" s="60" t="str">
        <f>+VLOOKUP(F81,Participants!$A$1:$G$806,7,FALSE)</f>
        <v>DEV BOYS</v>
      </c>
      <c r="L81" s="102">
        <v>17</v>
      </c>
      <c r="M81" s="60"/>
      <c r="N81" s="60">
        <v>8</v>
      </c>
      <c r="O81" s="60">
        <v>0</v>
      </c>
    </row>
    <row r="82" spans="1:15" ht="14.25" customHeight="1" x14ac:dyDescent="0.25">
      <c r="A82" s="61"/>
      <c r="B82" s="62"/>
      <c r="C82" s="62"/>
      <c r="D82" s="63"/>
      <c r="E82" s="59"/>
      <c r="F82" s="59">
        <v>327</v>
      </c>
      <c r="G82" s="60" t="str">
        <f>+VLOOKUP(F82,Participants!$A$1:$F$806,2,FALSE)</f>
        <v>Jack Hannon</v>
      </c>
      <c r="H82" s="60" t="str">
        <f>+VLOOKUP(F82,Participants!$A$1:$F$806,4,FALSE)</f>
        <v>AAP</v>
      </c>
      <c r="I82" s="60" t="str">
        <f>+VLOOKUP(F82,Participants!$A$1:$F$806,5,FALSE)</f>
        <v>M</v>
      </c>
      <c r="J82" s="60">
        <f>+VLOOKUP(F82,Participants!$A$1:$F$806,3,FALSE)</f>
        <v>2</v>
      </c>
      <c r="K82" s="60" t="str">
        <f>+VLOOKUP(F82,Participants!$A$1:$G$806,7,FALSE)</f>
        <v>DEV BOYS</v>
      </c>
      <c r="L82" s="102">
        <v>17</v>
      </c>
      <c r="M82" s="60"/>
      <c r="N82" s="60">
        <v>8</v>
      </c>
      <c r="O82" s="60">
        <v>0</v>
      </c>
    </row>
    <row r="83" spans="1:15" ht="14.25" customHeight="1" x14ac:dyDescent="0.25">
      <c r="A83" s="57"/>
      <c r="B83" s="58"/>
      <c r="C83" s="58"/>
      <c r="D83" s="59"/>
      <c r="E83" s="59"/>
      <c r="F83" s="59">
        <v>1651</v>
      </c>
      <c r="G83" s="60" t="str">
        <f>+VLOOKUP(F83,Participants!$A$1:$F$806,2,FALSE)</f>
        <v>Jack Boosel</v>
      </c>
      <c r="H83" s="60" t="str">
        <f>+VLOOKUP(F83,Participants!$A$1:$F$806,4,FALSE)</f>
        <v>STG</v>
      </c>
      <c r="I83" s="60" t="str">
        <f>+VLOOKUP(F83,Participants!$A$1:$F$806,5,FALSE)</f>
        <v>M</v>
      </c>
      <c r="J83" s="60">
        <f>+VLOOKUP(F83,Participants!$A$1:$F$806,3,FALSE)</f>
        <v>3</v>
      </c>
      <c r="K83" s="60" t="str">
        <f>+VLOOKUP(F83,Participants!$A$1:$G$806,7,FALSE)</f>
        <v>DEV BOYS</v>
      </c>
      <c r="L83" s="102">
        <v>17</v>
      </c>
      <c r="M83" s="60"/>
      <c r="N83" s="60">
        <v>8</v>
      </c>
      <c r="O83" s="60">
        <v>0</v>
      </c>
    </row>
    <row r="84" spans="1:15" ht="14.25" customHeight="1" x14ac:dyDescent="0.25">
      <c r="A84" s="61"/>
      <c r="B84" s="62"/>
      <c r="C84" s="62"/>
      <c r="D84" s="63"/>
      <c r="E84" s="59"/>
      <c r="F84" s="59">
        <v>1404</v>
      </c>
      <c r="G84" s="60" t="str">
        <f>+VLOOKUP(F84,Participants!$A$1:$F$806,2,FALSE)</f>
        <v>Chapman Klinvex</v>
      </c>
      <c r="H84" s="60" t="str">
        <f>+VLOOKUP(F84,Participants!$A$1:$F$806,4,FALSE)</f>
        <v>SJS</v>
      </c>
      <c r="I84" s="60" t="str">
        <f>+VLOOKUP(F84,Participants!$A$1:$F$806,5,FALSE)</f>
        <v>M</v>
      </c>
      <c r="J84" s="60">
        <f>+VLOOKUP(F84,Participants!$A$1:$F$806,3,FALSE)</f>
        <v>4</v>
      </c>
      <c r="K84" s="60" t="str">
        <f>+VLOOKUP(F84,Participants!$A$1:$G$806,7,FALSE)</f>
        <v>DEV BOYS</v>
      </c>
      <c r="L84" s="102">
        <v>20</v>
      </c>
      <c r="M84" s="60"/>
      <c r="N84" s="60">
        <v>7</v>
      </c>
      <c r="O84" s="60">
        <v>11</v>
      </c>
    </row>
    <row r="85" spans="1:15" ht="14.25" customHeight="1" x14ac:dyDescent="0.25">
      <c r="A85" s="57"/>
      <c r="B85" s="58"/>
      <c r="C85" s="58"/>
      <c r="D85" s="59"/>
      <c r="E85" s="59"/>
      <c r="F85" s="59">
        <v>10</v>
      </c>
      <c r="G85" s="60" t="str">
        <f>+VLOOKUP(F85,Participants!$A$1:$F$806,2,FALSE)</f>
        <v>David Montes</v>
      </c>
      <c r="H85" s="60" t="str">
        <f>+VLOOKUP(F85,Participants!$A$1:$F$806,4,FALSE)</f>
        <v>BFS</v>
      </c>
      <c r="I85" s="60" t="str">
        <f>+VLOOKUP(F85,Participants!$A$1:$F$806,5,FALSE)</f>
        <v>M</v>
      </c>
      <c r="J85" s="60">
        <f>+VLOOKUP(F85,Participants!$A$1:$F$806,3,FALSE)</f>
        <v>2</v>
      </c>
      <c r="K85" s="60" t="str">
        <f>+VLOOKUP(F85,Participants!$A$1:$G$806,7,FALSE)</f>
        <v>DEV BOYS</v>
      </c>
      <c r="L85" s="102">
        <f t="shared" si="1"/>
        <v>21</v>
      </c>
      <c r="M85" s="60"/>
      <c r="N85" s="60">
        <v>7</v>
      </c>
      <c r="O85" s="60">
        <v>10</v>
      </c>
    </row>
    <row r="86" spans="1:15" ht="14.25" customHeight="1" x14ac:dyDescent="0.25">
      <c r="A86" s="61"/>
      <c r="B86" s="62"/>
      <c r="C86" s="62"/>
      <c r="D86" s="63"/>
      <c r="E86" s="59"/>
      <c r="F86" s="59">
        <v>1648</v>
      </c>
      <c r="G86" s="60" t="str">
        <f>+VLOOKUP(F86,Participants!$A$1:$F$806,2,FALSE)</f>
        <v>Eric Strosnider</v>
      </c>
      <c r="H86" s="60" t="str">
        <f>+VLOOKUP(F86,Participants!$A$1:$F$806,4,FALSE)</f>
        <v>STG</v>
      </c>
      <c r="I86" s="60" t="str">
        <f>+VLOOKUP(F86,Participants!$A$1:$F$806,5,FALSE)</f>
        <v>M</v>
      </c>
      <c r="J86" s="60">
        <f>+VLOOKUP(F86,Participants!$A$1:$F$806,3,FALSE)</f>
        <v>1</v>
      </c>
      <c r="K86" s="60" t="str">
        <f>+VLOOKUP(F86,Participants!$A$1:$G$806,7,FALSE)</f>
        <v>DEV BOYS</v>
      </c>
      <c r="L86" s="102">
        <f t="shared" si="1"/>
        <v>22</v>
      </c>
      <c r="M86" s="60"/>
      <c r="N86" s="60">
        <v>7</v>
      </c>
      <c r="O86" s="60">
        <v>9</v>
      </c>
    </row>
    <row r="87" spans="1:15" ht="14.25" customHeight="1" x14ac:dyDescent="0.25">
      <c r="A87" s="57"/>
      <c r="B87" s="58"/>
      <c r="C87" s="58"/>
      <c r="D87" s="59"/>
      <c r="E87" s="59"/>
      <c r="F87" s="59">
        <v>1435</v>
      </c>
      <c r="G87" s="60" t="str">
        <f>+VLOOKUP(F87,Participants!$A$1:$F$806,2,FALSE)</f>
        <v>Aiden Coberly</v>
      </c>
      <c r="H87" s="60" t="str">
        <f>+VLOOKUP(F87,Participants!$A$1:$F$806,4,FALSE)</f>
        <v>SKS</v>
      </c>
      <c r="I87" s="60" t="str">
        <f>+VLOOKUP(F87,Participants!$A$1:$F$806,5,FALSE)</f>
        <v>M</v>
      </c>
      <c r="J87" s="60">
        <f>+VLOOKUP(F87,Participants!$A$1:$F$806,3,FALSE)</f>
        <v>3</v>
      </c>
      <c r="K87" s="60" t="str">
        <f>+VLOOKUP(F87,Participants!$A$1:$G$806,7,FALSE)</f>
        <v>DEV BOYS</v>
      </c>
      <c r="L87" s="102">
        <f t="shared" si="1"/>
        <v>23</v>
      </c>
      <c r="M87" s="60"/>
      <c r="N87" s="60">
        <v>7</v>
      </c>
      <c r="O87" s="60">
        <v>8</v>
      </c>
    </row>
    <row r="88" spans="1:15" ht="14.25" customHeight="1" x14ac:dyDescent="0.25">
      <c r="A88" s="61"/>
      <c r="B88" s="62"/>
      <c r="C88" s="62"/>
      <c r="D88" s="63"/>
      <c r="E88" s="59"/>
      <c r="F88" s="59">
        <v>16</v>
      </c>
      <c r="G88" s="60" t="str">
        <f>+VLOOKUP(F88,Participants!$A$1:$F$806,2,FALSE)</f>
        <v>Dane Stemmler</v>
      </c>
      <c r="H88" s="60" t="str">
        <f>+VLOOKUP(F88,Participants!$A$1:$F$806,4,FALSE)</f>
        <v>BFS</v>
      </c>
      <c r="I88" s="60" t="str">
        <f>+VLOOKUP(F88,Participants!$A$1:$F$806,5,FALSE)</f>
        <v>M</v>
      </c>
      <c r="J88" s="60">
        <f>+VLOOKUP(F88,Participants!$A$1:$F$806,3,FALSE)</f>
        <v>3</v>
      </c>
      <c r="K88" s="60" t="str">
        <f>+VLOOKUP(F88,Participants!$A$1:$G$806,7,FALSE)</f>
        <v>DEV BOYS</v>
      </c>
      <c r="L88" s="102">
        <f t="shared" si="1"/>
        <v>24</v>
      </c>
      <c r="M88" s="60"/>
      <c r="N88" s="60">
        <v>7</v>
      </c>
      <c r="O88" s="60">
        <v>7</v>
      </c>
    </row>
    <row r="89" spans="1:15" ht="14.25" customHeight="1" x14ac:dyDescent="0.25">
      <c r="A89" s="57"/>
      <c r="B89" s="58"/>
      <c r="C89" s="58"/>
      <c r="D89" s="59"/>
      <c r="E89" s="59"/>
      <c r="F89" s="59">
        <v>15</v>
      </c>
      <c r="G89" s="60" t="str">
        <f>+VLOOKUP(F89,Participants!$A$1:$F$806,2,FALSE)</f>
        <v>Bennett Solarczyk</v>
      </c>
      <c r="H89" s="60" t="str">
        <f>+VLOOKUP(F89,Participants!$A$1:$F$806,4,FALSE)</f>
        <v>BFS</v>
      </c>
      <c r="I89" s="60" t="str">
        <f>+VLOOKUP(F89,Participants!$A$1:$F$806,5,FALSE)</f>
        <v>M</v>
      </c>
      <c r="J89" s="60">
        <f>+VLOOKUP(F89,Participants!$A$1:$F$806,3,FALSE)</f>
        <v>4</v>
      </c>
      <c r="K89" s="60" t="str">
        <f>+VLOOKUP(F89,Participants!$A$1:$G$806,7,FALSE)</f>
        <v>DEV BOYS</v>
      </c>
      <c r="L89" s="102">
        <f t="shared" si="1"/>
        <v>25</v>
      </c>
      <c r="M89" s="60"/>
      <c r="N89" s="60">
        <v>7</v>
      </c>
      <c r="O89" s="60">
        <v>6</v>
      </c>
    </row>
    <row r="90" spans="1:15" ht="14.25" customHeight="1" x14ac:dyDescent="0.25">
      <c r="A90" s="61"/>
      <c r="B90" s="62"/>
      <c r="C90" s="62"/>
      <c r="D90" s="63"/>
      <c r="E90" s="59"/>
      <c r="F90" s="59">
        <v>1</v>
      </c>
      <c r="G90" s="60" t="str">
        <f>+VLOOKUP(F90,Participants!$A$1:$F$806,2,FALSE)</f>
        <v>Zachary Buchanan</v>
      </c>
      <c r="H90" s="60" t="str">
        <f>+VLOOKUP(F90,Participants!$A$1:$F$806,4,FALSE)</f>
        <v>BFS</v>
      </c>
      <c r="I90" s="60" t="str">
        <f>+VLOOKUP(F90,Participants!$A$1:$F$806,5,FALSE)</f>
        <v>M</v>
      </c>
      <c r="J90" s="60">
        <f>+VLOOKUP(F90,Participants!$A$1:$F$806,3,FALSE)</f>
        <v>3</v>
      </c>
      <c r="K90" s="60" t="str">
        <f>+VLOOKUP(F90,Participants!$A$1:$G$806,7,FALSE)</f>
        <v>DEV BOYS</v>
      </c>
      <c r="L90" s="102">
        <f t="shared" si="1"/>
        <v>26</v>
      </c>
      <c r="M90" s="60"/>
      <c r="N90" s="60">
        <v>7</v>
      </c>
      <c r="O90" s="60">
        <v>5</v>
      </c>
    </row>
    <row r="91" spans="1:15" ht="14.25" customHeight="1" x14ac:dyDescent="0.25">
      <c r="A91" s="57"/>
      <c r="B91" s="58"/>
      <c r="C91" s="58"/>
      <c r="D91" s="59"/>
      <c r="E91" s="59"/>
      <c r="F91" s="59">
        <v>329</v>
      </c>
      <c r="G91" s="60" t="str">
        <f>+VLOOKUP(F91,Participants!$A$1:$F$806,2,FALSE)</f>
        <v>John Nolan</v>
      </c>
      <c r="H91" s="60" t="str">
        <f>+VLOOKUP(F91,Participants!$A$1:$F$806,4,FALSE)</f>
        <v>AAP</v>
      </c>
      <c r="I91" s="60" t="str">
        <f>+VLOOKUP(F91,Participants!$A$1:$F$806,5,FALSE)</f>
        <v>M</v>
      </c>
      <c r="J91" s="60">
        <f>+VLOOKUP(F91,Participants!$A$1:$F$806,3,FALSE)</f>
        <v>2</v>
      </c>
      <c r="K91" s="60" t="str">
        <f>+VLOOKUP(F91,Participants!$A$1:$G$806,7,FALSE)</f>
        <v>DEV BOYS</v>
      </c>
      <c r="L91" s="102">
        <v>26</v>
      </c>
      <c r="M91" s="60"/>
      <c r="N91" s="60">
        <v>7</v>
      </c>
      <c r="O91" s="60">
        <v>5</v>
      </c>
    </row>
    <row r="92" spans="1:15" ht="14.25" customHeight="1" x14ac:dyDescent="0.25">
      <c r="A92" s="61"/>
      <c r="B92" s="62"/>
      <c r="C92" s="62"/>
      <c r="D92" s="63"/>
      <c r="E92" s="59"/>
      <c r="F92" s="59">
        <v>938</v>
      </c>
      <c r="G92" s="60" t="str">
        <f>+VLOOKUP(F92,Participants!$A$1:$F$806,2,FALSE)</f>
        <v>SEBASTIAN LEMON</v>
      </c>
      <c r="H92" s="60" t="str">
        <f>+VLOOKUP(F92,Participants!$A$1:$F$806,4,FALSE)</f>
        <v>HCA</v>
      </c>
      <c r="I92" s="60" t="str">
        <f>+VLOOKUP(F92,Participants!$A$1:$F$806,5,FALSE)</f>
        <v>M</v>
      </c>
      <c r="J92" s="60">
        <f>+VLOOKUP(F92,Participants!$A$1:$F$806,3,FALSE)</f>
        <v>4</v>
      </c>
      <c r="K92" s="60" t="str">
        <f>+VLOOKUP(F92,Participants!$A$1:$G$806,7,FALSE)</f>
        <v>DEV BOYS</v>
      </c>
      <c r="L92" s="102">
        <v>26</v>
      </c>
      <c r="M92" s="60"/>
      <c r="N92" s="60">
        <v>7</v>
      </c>
      <c r="O92" s="60">
        <v>5</v>
      </c>
    </row>
    <row r="93" spans="1:15" ht="14.25" customHeight="1" x14ac:dyDescent="0.25">
      <c r="A93" s="57"/>
      <c r="B93" s="58"/>
      <c r="C93" s="58"/>
      <c r="D93" s="59"/>
      <c r="E93" s="59"/>
      <c r="F93" s="59">
        <v>1406</v>
      </c>
      <c r="G93" s="60" t="str">
        <f>+VLOOKUP(F93,Participants!$A$1:$F$806,2,FALSE)</f>
        <v>Henley Engel</v>
      </c>
      <c r="H93" s="60" t="str">
        <f>+VLOOKUP(F93,Participants!$A$1:$F$806,4,FALSE)</f>
        <v>SJS</v>
      </c>
      <c r="I93" s="60" t="str">
        <f>+VLOOKUP(F93,Participants!$A$1:$F$806,5,FALSE)</f>
        <v>M</v>
      </c>
      <c r="J93" s="60">
        <f>+VLOOKUP(F93,Participants!$A$1:$F$806,3,FALSE)</f>
        <v>4</v>
      </c>
      <c r="K93" s="60" t="str">
        <f>+VLOOKUP(F93,Participants!$A$1:$G$806,7,FALSE)</f>
        <v>DEV BOYS</v>
      </c>
      <c r="L93" s="102">
        <v>29</v>
      </c>
      <c r="M93" s="60"/>
      <c r="N93" s="60">
        <v>7</v>
      </c>
      <c r="O93" s="60">
        <v>0</v>
      </c>
    </row>
    <row r="94" spans="1:15" ht="14.25" customHeight="1" x14ac:dyDescent="0.25">
      <c r="A94" s="61"/>
      <c r="B94" s="62"/>
      <c r="C94" s="62"/>
      <c r="D94" s="63"/>
      <c r="E94" s="59"/>
      <c r="F94" s="59">
        <v>1449</v>
      </c>
      <c r="G94" s="60" t="str">
        <f>+VLOOKUP(F94,Participants!$A$1:$F$806,2,FALSE)</f>
        <v>Joseph DiMatteo</v>
      </c>
      <c r="H94" s="60" t="str">
        <f>+VLOOKUP(F94,Participants!$A$1:$F$806,4,FALSE)</f>
        <v>SKS</v>
      </c>
      <c r="I94" s="60" t="str">
        <f>+VLOOKUP(F94,Participants!$A$1:$F$806,5,FALSE)</f>
        <v>M</v>
      </c>
      <c r="J94" s="60">
        <f>+VLOOKUP(F94,Participants!$A$1:$F$806,3,FALSE)</f>
        <v>4</v>
      </c>
      <c r="K94" s="60" t="str">
        <f>+VLOOKUP(F94,Participants!$A$1:$G$806,7,FALSE)</f>
        <v>DEV BOYS</v>
      </c>
      <c r="L94" s="102">
        <v>29</v>
      </c>
      <c r="M94" s="60"/>
      <c r="N94" s="60">
        <v>7</v>
      </c>
      <c r="O94" s="60">
        <v>0</v>
      </c>
    </row>
    <row r="95" spans="1:15" ht="14.25" customHeight="1" x14ac:dyDescent="0.25">
      <c r="A95" s="57"/>
      <c r="B95" s="58"/>
      <c r="C95" s="58"/>
      <c r="D95" s="59"/>
      <c r="E95" s="59"/>
      <c r="F95" s="59">
        <v>340</v>
      </c>
      <c r="G95" s="60" t="str">
        <f>+VLOOKUP(F95,Participants!$A$1:$F$806,2,FALSE)</f>
        <v>Michael Sauber</v>
      </c>
      <c r="H95" s="60" t="str">
        <f>+VLOOKUP(F95,Participants!$A$1:$F$806,4,FALSE)</f>
        <v>AAP</v>
      </c>
      <c r="I95" s="60" t="str">
        <f>+VLOOKUP(F95,Participants!$A$1:$F$806,5,FALSE)</f>
        <v>M</v>
      </c>
      <c r="J95" s="60">
        <f>+VLOOKUP(F95,Participants!$A$1:$F$806,3,FALSE)</f>
        <v>4</v>
      </c>
      <c r="K95" s="60" t="str">
        <f>+VLOOKUP(F95,Participants!$A$1:$G$806,7,FALSE)</f>
        <v>DEV BOYS</v>
      </c>
      <c r="L95" s="102">
        <v>31</v>
      </c>
      <c r="M95" s="60"/>
      <c r="N95" s="60">
        <v>6</v>
      </c>
      <c r="O95" s="60">
        <v>9</v>
      </c>
    </row>
    <row r="96" spans="1:15" ht="14.25" customHeight="1" x14ac:dyDescent="0.25">
      <c r="A96" s="61"/>
      <c r="B96" s="62"/>
      <c r="C96" s="62"/>
      <c r="D96" s="63"/>
      <c r="E96" s="59"/>
      <c r="F96" s="59">
        <v>430</v>
      </c>
      <c r="G96" s="60" t="str">
        <f>+VLOOKUP(F96,Participants!$A$1:$F$806,2,FALSE)</f>
        <v>Leonard Thomas</v>
      </c>
      <c r="H96" s="60" t="str">
        <f>+VLOOKUP(F96,Participants!$A$1:$F$806,4,FALSE)</f>
        <v>AGS</v>
      </c>
      <c r="I96" s="60" t="str">
        <f>+VLOOKUP(F96,Participants!$A$1:$F$806,5,FALSE)</f>
        <v>M</v>
      </c>
      <c r="J96" s="60">
        <f>+VLOOKUP(F96,Participants!$A$1:$F$806,3,FALSE)</f>
        <v>3</v>
      </c>
      <c r="K96" s="60" t="str">
        <f>+VLOOKUP(F96,Participants!$A$1:$G$806,7,FALSE)</f>
        <v>DEV BOYS</v>
      </c>
      <c r="L96" s="102">
        <f t="shared" si="1"/>
        <v>32</v>
      </c>
      <c r="M96" s="60"/>
      <c r="N96" s="60">
        <v>6</v>
      </c>
      <c r="O96" s="60">
        <v>5</v>
      </c>
    </row>
    <row r="97" spans="1:15" ht="14.25" customHeight="1" x14ac:dyDescent="0.25">
      <c r="A97" s="57"/>
      <c r="B97" s="58"/>
      <c r="C97" s="58"/>
      <c r="D97" s="59"/>
      <c r="E97" s="59"/>
      <c r="F97" s="59">
        <v>1646</v>
      </c>
      <c r="G97" s="60" t="str">
        <f>+VLOOKUP(F97,Participants!$A$1:$F$806,2,FALSE)</f>
        <v>Julian Marquez</v>
      </c>
      <c r="H97" s="60" t="str">
        <f>+VLOOKUP(F97,Participants!$A$1:$F$806,4,FALSE)</f>
        <v>STG</v>
      </c>
      <c r="I97" s="60" t="str">
        <f>+VLOOKUP(F97,Participants!$A$1:$F$806,5,FALSE)</f>
        <v>M</v>
      </c>
      <c r="J97" s="60">
        <f>+VLOOKUP(F97,Participants!$A$1:$F$806,3,FALSE)</f>
        <v>1</v>
      </c>
      <c r="K97" s="60" t="str">
        <f>+VLOOKUP(F97,Participants!$A$1:$G$806,7,FALSE)</f>
        <v>DEV BOYS</v>
      </c>
      <c r="L97" s="102">
        <v>32</v>
      </c>
      <c r="M97" s="60"/>
      <c r="N97" s="60">
        <v>6</v>
      </c>
      <c r="O97" s="60">
        <v>5</v>
      </c>
    </row>
    <row r="98" spans="1:15" ht="14.25" customHeight="1" x14ac:dyDescent="0.25">
      <c r="A98" s="61"/>
      <c r="B98" s="62"/>
      <c r="C98" s="62"/>
      <c r="D98" s="63"/>
      <c r="E98" s="59"/>
      <c r="F98" s="59">
        <v>328</v>
      </c>
      <c r="G98" s="60" t="str">
        <f>+VLOOKUP(F98,Participants!$A$1:$F$806,2,FALSE)</f>
        <v>Dominic Lettrich</v>
      </c>
      <c r="H98" s="60" t="str">
        <f>+VLOOKUP(F98,Participants!$A$1:$F$806,4,FALSE)</f>
        <v>AAP</v>
      </c>
      <c r="I98" s="60" t="str">
        <f>+VLOOKUP(F98,Participants!$A$1:$F$806,5,FALSE)</f>
        <v>M</v>
      </c>
      <c r="J98" s="60">
        <f>+VLOOKUP(F98,Participants!$A$1:$F$806,3,FALSE)</f>
        <v>2</v>
      </c>
      <c r="K98" s="60" t="str">
        <f>+VLOOKUP(F98,Participants!$A$1:$G$806,7,FALSE)</f>
        <v>DEV BOYS</v>
      </c>
      <c r="L98" s="102">
        <v>34</v>
      </c>
      <c r="M98" s="60"/>
      <c r="N98" s="60">
        <v>6</v>
      </c>
      <c r="O98" s="60">
        <v>4</v>
      </c>
    </row>
    <row r="99" spans="1:15" ht="14.25" customHeight="1" x14ac:dyDescent="0.25">
      <c r="A99" s="57"/>
      <c r="B99" s="58"/>
      <c r="C99" s="58"/>
      <c r="D99" s="59"/>
      <c r="E99" s="59"/>
      <c r="F99" s="59">
        <v>429</v>
      </c>
      <c r="G99" s="60" t="str">
        <f>+VLOOKUP(F99,Participants!$A$1:$F$806,2,FALSE)</f>
        <v>Joey Yurchak</v>
      </c>
      <c r="H99" s="60" t="str">
        <f>+VLOOKUP(F99,Participants!$A$1:$F$806,4,FALSE)</f>
        <v>AGS</v>
      </c>
      <c r="I99" s="60" t="str">
        <f>+VLOOKUP(F99,Participants!$A$1:$F$806,5,FALSE)</f>
        <v>M</v>
      </c>
      <c r="J99" s="60">
        <f>+VLOOKUP(F99,Participants!$A$1:$F$806,3,FALSE)</f>
        <v>3</v>
      </c>
      <c r="K99" s="60" t="str">
        <f>+VLOOKUP(F99,Participants!$A$1:$G$806,7,FALSE)</f>
        <v>DEV BOYS</v>
      </c>
      <c r="L99" s="102">
        <f t="shared" si="1"/>
        <v>35</v>
      </c>
      <c r="M99" s="60"/>
      <c r="N99" s="60">
        <v>6</v>
      </c>
      <c r="O99" s="60">
        <v>1</v>
      </c>
    </row>
    <row r="100" spans="1:15" ht="14.25" customHeight="1" x14ac:dyDescent="0.25">
      <c r="A100" s="61"/>
      <c r="B100" s="62"/>
      <c r="C100" s="62"/>
      <c r="D100" s="63"/>
      <c r="E100" s="59"/>
      <c r="F100" s="59">
        <v>1637</v>
      </c>
      <c r="G100" s="60" t="str">
        <f>+VLOOKUP(F100,Participants!$A$1:$F$806,2,FALSE)</f>
        <v>Sam Heisel</v>
      </c>
      <c r="H100" s="60" t="str">
        <f>+VLOOKUP(F100,Participants!$A$1:$F$806,4,FALSE)</f>
        <v>STG</v>
      </c>
      <c r="I100" s="60" t="str">
        <f>+VLOOKUP(F100,Participants!$A$1:$F$806,5,FALSE)</f>
        <v>M</v>
      </c>
      <c r="J100" s="60">
        <f>+VLOOKUP(F100,Participants!$A$1:$F$806,3,FALSE)</f>
        <v>0</v>
      </c>
      <c r="K100" s="60" t="str">
        <f>+VLOOKUP(F100,Participants!$A$1:$G$806,7,FALSE)</f>
        <v>DEV BOYS</v>
      </c>
      <c r="L100" s="102">
        <v>35</v>
      </c>
      <c r="M100" s="60"/>
      <c r="N100" s="60">
        <v>6</v>
      </c>
      <c r="O100" s="60">
        <v>1</v>
      </c>
    </row>
    <row r="101" spans="1:15" ht="14.25" customHeight="1" x14ac:dyDescent="0.25">
      <c r="A101" s="57"/>
      <c r="B101" s="58"/>
      <c r="C101" s="58"/>
      <c r="D101" s="59"/>
      <c r="E101" s="59"/>
      <c r="F101" s="59">
        <v>330</v>
      </c>
      <c r="G101" s="60" t="str">
        <f>+VLOOKUP(F101,Participants!$A$1:$F$806,2,FALSE)</f>
        <v>Joseph Sokolski</v>
      </c>
      <c r="H101" s="60" t="str">
        <f>+VLOOKUP(F101,Participants!$A$1:$F$806,4,FALSE)</f>
        <v>AAP</v>
      </c>
      <c r="I101" s="60" t="str">
        <f>+VLOOKUP(F101,Participants!$A$1:$F$806,5,FALSE)</f>
        <v>M</v>
      </c>
      <c r="J101" s="60">
        <f>+VLOOKUP(F101,Participants!$A$1:$F$806,3,FALSE)</f>
        <v>2</v>
      </c>
      <c r="K101" s="60" t="str">
        <f>+VLOOKUP(F101,Participants!$A$1:$G$806,7,FALSE)</f>
        <v>DEV BOYS</v>
      </c>
      <c r="L101" s="102">
        <v>37</v>
      </c>
      <c r="M101" s="60"/>
      <c r="N101" s="60">
        <v>6</v>
      </c>
      <c r="O101" s="60">
        <v>0</v>
      </c>
    </row>
    <row r="102" spans="1:15" ht="14.25" customHeight="1" x14ac:dyDescent="0.25">
      <c r="A102" s="61"/>
      <c r="B102" s="62"/>
      <c r="C102" s="62"/>
      <c r="D102" s="63"/>
      <c r="E102" s="59"/>
      <c r="F102" s="59">
        <v>936</v>
      </c>
      <c r="G102" s="60" t="str">
        <f>+VLOOKUP(F102,Participants!$A$1:$F$806,2,FALSE)</f>
        <v>NOLAN LEVINE</v>
      </c>
      <c r="H102" s="60" t="str">
        <f>+VLOOKUP(F102,Participants!$A$1:$F$806,4,FALSE)</f>
        <v>HCA</v>
      </c>
      <c r="I102" s="60" t="str">
        <f>+VLOOKUP(F102,Participants!$A$1:$F$806,5,FALSE)</f>
        <v>M</v>
      </c>
      <c r="J102" s="60">
        <f>+VLOOKUP(F102,Participants!$A$1:$F$806,3,FALSE)</f>
        <v>3</v>
      </c>
      <c r="K102" s="60" t="str">
        <f>+VLOOKUP(F102,Participants!$A$1:$G$806,7,FALSE)</f>
        <v>DEV BOYS</v>
      </c>
      <c r="L102" s="102">
        <f t="shared" si="1"/>
        <v>38</v>
      </c>
      <c r="M102" s="60"/>
      <c r="N102" s="60">
        <v>5</v>
      </c>
      <c r="O102" s="60">
        <v>8</v>
      </c>
    </row>
    <row r="103" spans="1:15" ht="14.25" customHeight="1" x14ac:dyDescent="0.25">
      <c r="A103" s="57"/>
      <c r="B103" s="58"/>
      <c r="C103" s="58"/>
      <c r="D103" s="59"/>
      <c r="E103" s="59"/>
      <c r="F103" s="59">
        <v>651</v>
      </c>
      <c r="G103" s="60" t="str">
        <f>+VLOOKUP(F103,Participants!$A$1:$F$806,2,FALSE)</f>
        <v>Connor Pawlowicz</v>
      </c>
      <c r="H103" s="60" t="str">
        <f>+VLOOKUP(F103,Participants!$A$1:$F$806,4,FALSE)</f>
        <v>BTA</v>
      </c>
      <c r="I103" s="60" t="str">
        <f>+VLOOKUP(F103,Participants!$A$1:$F$806,5,FALSE)</f>
        <v>M</v>
      </c>
      <c r="J103" s="60">
        <f>+VLOOKUP(F103,Participants!$A$1:$F$806,3,FALSE)</f>
        <v>2</v>
      </c>
      <c r="K103" s="60" t="str">
        <f>+VLOOKUP(F103,Participants!$A$1:$G$806,7,FALSE)</f>
        <v>DEV BOYS</v>
      </c>
      <c r="L103" s="102">
        <f t="shared" si="1"/>
        <v>39</v>
      </c>
      <c r="M103" s="60"/>
      <c r="N103" s="60">
        <v>5</v>
      </c>
      <c r="O103" s="60">
        <v>6</v>
      </c>
    </row>
    <row r="104" spans="1:15" ht="14.25" customHeight="1" x14ac:dyDescent="0.25">
      <c r="A104" s="61"/>
      <c r="B104" s="62"/>
      <c r="C104" s="62"/>
      <c r="D104" s="63"/>
      <c r="E104" s="59"/>
      <c r="F104" s="59">
        <v>6</v>
      </c>
      <c r="G104" s="60" t="str">
        <f>+VLOOKUP(F104,Participants!$A$1:$F$806,2,FALSE)</f>
        <v>Aiden Gurney</v>
      </c>
      <c r="H104" s="60" t="str">
        <f>+VLOOKUP(F104,Participants!$A$1:$F$806,4,FALSE)</f>
        <v>BFS</v>
      </c>
      <c r="I104" s="60" t="str">
        <f>+VLOOKUP(F104,Participants!$A$1:$F$806,5,FALSE)</f>
        <v>M</v>
      </c>
      <c r="J104" s="60">
        <f>+VLOOKUP(F104,Participants!$A$1:$F$806,3,FALSE)</f>
        <v>3</v>
      </c>
      <c r="K104" s="60" t="str">
        <f>+VLOOKUP(F104,Participants!$A$1:$G$806,7,FALSE)</f>
        <v>DEV BOYS</v>
      </c>
      <c r="L104" s="102">
        <f t="shared" si="1"/>
        <v>40</v>
      </c>
      <c r="M104" s="60"/>
      <c r="N104" s="60">
        <v>5</v>
      </c>
      <c r="O104" s="60">
        <v>5</v>
      </c>
    </row>
    <row r="105" spans="1:15" ht="14.25" customHeight="1" x14ac:dyDescent="0.25">
      <c r="A105" s="57"/>
      <c r="B105" s="58"/>
      <c r="C105" s="58"/>
      <c r="D105" s="59"/>
      <c r="E105" s="59"/>
      <c r="F105" s="59">
        <v>1443</v>
      </c>
      <c r="G105" s="60" t="str">
        <f>+VLOOKUP(F105,Participants!$A$1:$F$806,2,FALSE)</f>
        <v>Carson Vilano</v>
      </c>
      <c r="H105" s="60" t="str">
        <f>+VLOOKUP(F105,Participants!$A$1:$F$806,4,FALSE)</f>
        <v>SKS</v>
      </c>
      <c r="I105" s="60" t="str">
        <f>+VLOOKUP(F105,Participants!$A$1:$F$806,5,FALSE)</f>
        <v>M</v>
      </c>
      <c r="J105" s="60">
        <f>+VLOOKUP(F105,Participants!$A$1:$F$806,3,FALSE)</f>
        <v>3</v>
      </c>
      <c r="K105" s="60" t="str">
        <f>+VLOOKUP(F105,Participants!$A$1:$G$806,7,FALSE)</f>
        <v>DEV BOYS</v>
      </c>
      <c r="L105" s="102">
        <f t="shared" si="1"/>
        <v>41</v>
      </c>
      <c r="M105" s="60"/>
      <c r="N105" s="60">
        <v>5</v>
      </c>
      <c r="O105" s="60">
        <v>4</v>
      </c>
    </row>
    <row r="106" spans="1:15" ht="14.25" customHeight="1" x14ac:dyDescent="0.25">
      <c r="A106" s="61"/>
      <c r="B106" s="62"/>
      <c r="C106" s="62"/>
      <c r="D106" s="63"/>
      <c r="E106" s="59"/>
      <c r="F106" s="59">
        <v>1447</v>
      </c>
      <c r="G106" s="60" t="str">
        <f>+VLOOKUP(F106,Participants!$A$1:$F$806,2,FALSE)</f>
        <v>Thatcher Degnan</v>
      </c>
      <c r="H106" s="60" t="str">
        <f>+VLOOKUP(F106,Participants!$A$1:$F$806,4,FALSE)</f>
        <v>SKS</v>
      </c>
      <c r="I106" s="60" t="str">
        <f>+VLOOKUP(F106,Participants!$A$1:$F$806,5,FALSE)</f>
        <v>M</v>
      </c>
      <c r="J106" s="60">
        <f>+VLOOKUP(F106,Participants!$A$1:$F$806,3,FALSE)</f>
        <v>4</v>
      </c>
      <c r="K106" s="60" t="str">
        <f>+VLOOKUP(F106,Participants!$A$1:$G$806,7,FALSE)</f>
        <v>DEV BOYS</v>
      </c>
      <c r="L106" s="102">
        <v>41</v>
      </c>
      <c r="M106" s="60"/>
      <c r="N106" s="60">
        <v>5</v>
      </c>
      <c r="O106" s="60">
        <v>4</v>
      </c>
    </row>
    <row r="107" spans="1:15" ht="14.25" customHeight="1" x14ac:dyDescent="0.25">
      <c r="A107" s="57"/>
      <c r="B107" s="58"/>
      <c r="C107" s="58"/>
      <c r="D107" s="59"/>
      <c r="E107" s="59"/>
      <c r="F107" s="59">
        <v>1653</v>
      </c>
      <c r="G107" s="60" t="str">
        <f>+VLOOKUP(F107,Participants!$A$1:$F$806,2,FALSE)</f>
        <v>Lyle Marquez</v>
      </c>
      <c r="H107" s="60" t="str">
        <f>+VLOOKUP(F107,Participants!$A$1:$F$806,4,FALSE)</f>
        <v>STG</v>
      </c>
      <c r="I107" s="60" t="str">
        <f>+VLOOKUP(F107,Participants!$A$1:$F$806,5,FALSE)</f>
        <v>M</v>
      </c>
      <c r="J107" s="60">
        <f>+VLOOKUP(F107,Participants!$A$1:$F$806,3,FALSE)</f>
        <v>3</v>
      </c>
      <c r="K107" s="60" t="str">
        <f>+VLOOKUP(F107,Participants!$A$1:$G$806,7,FALSE)</f>
        <v>DEV BOYS</v>
      </c>
      <c r="L107" s="102">
        <v>41</v>
      </c>
      <c r="M107" s="60"/>
      <c r="N107" s="60">
        <v>5</v>
      </c>
      <c r="O107" s="60">
        <v>4</v>
      </c>
    </row>
    <row r="108" spans="1:15" ht="14.25" customHeight="1" x14ac:dyDescent="0.25">
      <c r="A108" s="61"/>
      <c r="B108" s="62"/>
      <c r="C108" s="62"/>
      <c r="D108" s="63"/>
      <c r="E108" s="59"/>
      <c r="F108" s="59">
        <v>325</v>
      </c>
      <c r="G108" s="60" t="str">
        <f>+VLOOKUP(F108,Participants!$A$1:$F$806,2,FALSE)</f>
        <v>George Burch</v>
      </c>
      <c r="H108" s="60" t="str">
        <f>+VLOOKUP(F108,Participants!$A$1:$F$806,4,FALSE)</f>
        <v>AAP</v>
      </c>
      <c r="I108" s="60" t="str">
        <f>+VLOOKUP(F108,Participants!$A$1:$F$806,5,FALSE)</f>
        <v>M</v>
      </c>
      <c r="J108" s="60">
        <f>+VLOOKUP(F108,Participants!$A$1:$F$806,3,FALSE)</f>
        <v>1</v>
      </c>
      <c r="K108" s="60" t="str">
        <f>+VLOOKUP(F108,Participants!$A$1:$G$806,7,FALSE)</f>
        <v>DEV BOYS</v>
      </c>
      <c r="L108" s="102">
        <v>44</v>
      </c>
      <c r="M108" s="60"/>
      <c r="N108" s="60">
        <v>5</v>
      </c>
      <c r="O108" s="60">
        <v>1</v>
      </c>
    </row>
    <row r="109" spans="1:15" ht="14.25" customHeight="1" x14ac:dyDescent="0.25">
      <c r="A109" s="61"/>
      <c r="B109" s="62"/>
      <c r="C109" s="62"/>
      <c r="D109" s="63"/>
      <c r="E109" s="59"/>
      <c r="F109" s="59">
        <v>428</v>
      </c>
      <c r="G109" s="60" t="str">
        <f>+VLOOKUP(F109,Participants!$A$1:$F$806,2,FALSE)</f>
        <v>Brendan Yurchak</v>
      </c>
      <c r="H109" s="60" t="str">
        <f>+VLOOKUP(F109,Participants!$A$1:$F$806,4,FALSE)</f>
        <v>AGS</v>
      </c>
      <c r="I109" s="60" t="str">
        <f>+VLOOKUP(F109,Participants!$A$1:$F$806,5,FALSE)</f>
        <v>M</v>
      </c>
      <c r="J109" s="60">
        <f>+VLOOKUP(F109,Participants!$A$1:$F$806,3,FALSE)</f>
        <v>2</v>
      </c>
      <c r="K109" s="60" t="str">
        <f>+VLOOKUP(F109,Participants!$A$1:$G$806,7,FALSE)</f>
        <v>DEV BOYS</v>
      </c>
      <c r="L109" s="102">
        <v>44</v>
      </c>
      <c r="M109" s="60"/>
      <c r="N109" s="60">
        <v>5</v>
      </c>
      <c r="O109" s="60">
        <v>1</v>
      </c>
    </row>
    <row r="110" spans="1:15" ht="14.25" customHeight="1" x14ac:dyDescent="0.25">
      <c r="A110" s="57"/>
      <c r="B110" s="58"/>
      <c r="C110" s="58"/>
      <c r="D110" s="59"/>
      <c r="E110" s="59"/>
      <c r="F110" s="59">
        <v>1649</v>
      </c>
      <c r="G110" s="60" t="str">
        <f>+VLOOKUP(F110,Participants!$A$1:$F$806,2,FALSE)</f>
        <v>Paul Urban</v>
      </c>
      <c r="H110" s="60" t="str">
        <f>+VLOOKUP(F110,Participants!$A$1:$F$806,4,FALSE)</f>
        <v>STG</v>
      </c>
      <c r="I110" s="60" t="str">
        <f>+VLOOKUP(F110,Participants!$A$1:$F$806,5,FALSE)</f>
        <v>M</v>
      </c>
      <c r="J110" s="60">
        <f>+VLOOKUP(F110,Participants!$A$1:$F$806,3,FALSE)</f>
        <v>2</v>
      </c>
      <c r="K110" s="60" t="str">
        <f>+VLOOKUP(F110,Participants!$A$1:$G$806,7,FALSE)</f>
        <v>DEV BOYS</v>
      </c>
      <c r="L110" s="102">
        <v>46</v>
      </c>
      <c r="M110" s="60"/>
      <c r="N110" s="60">
        <v>4</v>
      </c>
      <c r="O110" s="60">
        <v>8</v>
      </c>
    </row>
    <row r="111" spans="1:15" ht="14.25" customHeight="1" x14ac:dyDescent="0.25">
      <c r="A111" s="61"/>
      <c r="B111" s="62"/>
      <c r="C111" s="62"/>
      <c r="D111" s="63"/>
      <c r="E111" s="59"/>
      <c r="F111" s="59">
        <v>434</v>
      </c>
      <c r="G111" s="60" t="str">
        <f>+VLOOKUP(F111,Participants!$A$1:$F$806,2,FALSE)</f>
        <v>Andrew Sellman</v>
      </c>
      <c r="H111" s="60" t="str">
        <f>+VLOOKUP(F111,Participants!$A$1:$F$806,4,FALSE)</f>
        <v>AGS</v>
      </c>
      <c r="I111" s="60" t="str">
        <f>+VLOOKUP(F111,Participants!$A$1:$F$806,5,FALSE)</f>
        <v>M</v>
      </c>
      <c r="J111" s="60">
        <f>+VLOOKUP(F111,Participants!$A$1:$F$806,3,FALSE)</f>
        <v>4</v>
      </c>
      <c r="K111" s="60" t="str">
        <f>+VLOOKUP(F111,Participants!$A$1:$G$806,7,FALSE)</f>
        <v>DEV BOYS</v>
      </c>
      <c r="L111" s="102">
        <f t="shared" si="1"/>
        <v>47</v>
      </c>
      <c r="M111" s="60"/>
      <c r="N111" s="60">
        <v>4</v>
      </c>
      <c r="O111" s="60">
        <v>4</v>
      </c>
    </row>
    <row r="112" spans="1:15" ht="14.25" customHeight="1" x14ac:dyDescent="0.25">
      <c r="A112" s="57"/>
      <c r="B112" s="58"/>
      <c r="C112" s="58"/>
      <c r="D112" s="59"/>
      <c r="E112" s="59"/>
      <c r="F112" s="59">
        <v>1400</v>
      </c>
      <c r="G112" s="60" t="str">
        <f>+VLOOKUP(F112,Participants!$A$1:$F$806,2,FALSE)</f>
        <v>Brady Bryant</v>
      </c>
      <c r="H112" s="60" t="str">
        <f>+VLOOKUP(F112,Participants!$A$1:$F$806,4,FALSE)</f>
        <v>SJS</v>
      </c>
      <c r="I112" s="60" t="str">
        <f>+VLOOKUP(F112,Participants!$A$1:$F$806,5,FALSE)</f>
        <v>M</v>
      </c>
      <c r="J112" s="60">
        <f>+VLOOKUP(F112,Participants!$A$1:$F$806,3,FALSE)</f>
        <v>1</v>
      </c>
      <c r="K112" s="60" t="str">
        <f>+VLOOKUP(F112,Participants!$A$1:$G$806,7,FALSE)</f>
        <v>DEV BOYS</v>
      </c>
      <c r="L112" s="102">
        <v>47</v>
      </c>
      <c r="M112" s="60"/>
      <c r="N112" s="60">
        <v>4</v>
      </c>
      <c r="O112" s="60">
        <v>4</v>
      </c>
    </row>
    <row r="113" spans="1:24" ht="14.25" customHeight="1" x14ac:dyDescent="0.25">
      <c r="A113" s="61"/>
      <c r="B113" s="62"/>
      <c r="C113" s="62"/>
      <c r="D113" s="63"/>
      <c r="E113" s="59"/>
      <c r="F113" s="59">
        <v>650</v>
      </c>
      <c r="G113" s="60" t="str">
        <f>+VLOOKUP(F113,Participants!$A$1:$F$806,2,FALSE)</f>
        <v>Anthony Grady</v>
      </c>
      <c r="H113" s="60" t="str">
        <f>+VLOOKUP(F113,Participants!$A$1:$F$806,4,FALSE)</f>
        <v>BTA</v>
      </c>
      <c r="I113" s="60" t="str">
        <f>+VLOOKUP(F113,Participants!$A$1:$F$806,5,FALSE)</f>
        <v>M</v>
      </c>
      <c r="J113" s="60">
        <f>+VLOOKUP(F113,Participants!$A$1:$F$806,3,FALSE)</f>
        <v>2</v>
      </c>
      <c r="K113" s="60" t="str">
        <f>+VLOOKUP(F113,Participants!$A$1:$G$806,7,FALSE)</f>
        <v>DEV BOYS</v>
      </c>
      <c r="L113" s="102">
        <v>49</v>
      </c>
      <c r="M113" s="60"/>
      <c r="N113" s="60">
        <v>4</v>
      </c>
      <c r="O113" s="60">
        <v>0</v>
      </c>
    </row>
    <row r="114" spans="1:24" ht="14.25" customHeight="1" x14ac:dyDescent="0.25">
      <c r="A114" s="61"/>
      <c r="B114" s="62"/>
      <c r="C114" s="62"/>
      <c r="D114" s="63"/>
      <c r="E114" s="59"/>
      <c r="F114" s="59">
        <v>1642</v>
      </c>
      <c r="G114" s="60" t="str">
        <f>+VLOOKUP(F114,Participants!$A$1:$F$806,2,FALSE)</f>
        <v>Johnny Urban</v>
      </c>
      <c r="H114" s="60" t="str">
        <f>+VLOOKUP(F114,Participants!$A$1:$F$806,4,FALSE)</f>
        <v>STG</v>
      </c>
      <c r="I114" s="60" t="str">
        <f>+VLOOKUP(F114,Participants!$A$1:$F$806,5,FALSE)</f>
        <v>M</v>
      </c>
      <c r="J114" s="60">
        <f>+VLOOKUP(F114,Participants!$A$1:$F$806,3,FALSE)</f>
        <v>0</v>
      </c>
      <c r="K114" s="60" t="str">
        <f>+VLOOKUP(F114,Participants!$A$1:$G$806,7,FALSE)</f>
        <v>DEV BOYS</v>
      </c>
      <c r="L114" s="102">
        <f t="shared" si="1"/>
        <v>50</v>
      </c>
      <c r="M114" s="60"/>
      <c r="N114" s="60">
        <v>1</v>
      </c>
      <c r="O114" s="60">
        <v>8</v>
      </c>
    </row>
    <row r="115" spans="1:24" ht="14.25" customHeight="1" x14ac:dyDescent="0.25">
      <c r="A115" s="65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</row>
    <row r="116" spans="1:24" ht="14.25" customHeight="1" x14ac:dyDescent="0.25">
      <c r="A116" s="65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</row>
    <row r="117" spans="1:24" ht="14.25" customHeight="1" x14ac:dyDescent="0.25">
      <c r="A117" s="65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</row>
    <row r="118" spans="1:24" ht="14.25" customHeight="1" x14ac:dyDescent="0.25">
      <c r="A118" s="72"/>
      <c r="B118" s="28" t="s">
        <v>12</v>
      </c>
      <c r="C118" s="28" t="s">
        <v>14</v>
      </c>
      <c r="D118" s="29" t="s">
        <v>16</v>
      </c>
      <c r="E118" s="28" t="s">
        <v>18</v>
      </c>
      <c r="F118" s="28" t="s">
        <v>8</v>
      </c>
      <c r="G118" s="28" t="s">
        <v>21</v>
      </c>
      <c r="H118" s="28" t="s">
        <v>23</v>
      </c>
      <c r="I118" s="28" t="s">
        <v>25</v>
      </c>
      <c r="J118" s="28" t="s">
        <v>27</v>
      </c>
      <c r="K118" s="28" t="s">
        <v>29</v>
      </c>
      <c r="L118" s="28" t="s">
        <v>31</v>
      </c>
      <c r="M118" s="28" t="s">
        <v>33</v>
      </c>
      <c r="N118" s="28" t="s">
        <v>35</v>
      </c>
      <c r="O118" s="28" t="s">
        <v>39</v>
      </c>
      <c r="P118" s="28" t="s">
        <v>643</v>
      </c>
      <c r="Q118" s="28" t="s">
        <v>42</v>
      </c>
      <c r="R118" s="28" t="s">
        <v>44</v>
      </c>
      <c r="S118" s="28" t="s">
        <v>48</v>
      </c>
      <c r="T118" s="28" t="s">
        <v>51</v>
      </c>
      <c r="U118" s="28" t="s">
        <v>53</v>
      </c>
      <c r="V118" s="28" t="s">
        <v>55</v>
      </c>
      <c r="W118" s="28" t="s">
        <v>59</v>
      </c>
      <c r="X118" s="28" t="s">
        <v>61</v>
      </c>
    </row>
    <row r="119" spans="1:24" ht="14.25" customHeight="1" x14ac:dyDescent="0.25">
      <c r="A119" s="72"/>
    </row>
    <row r="120" spans="1:24" ht="14.25" customHeight="1" x14ac:dyDescent="0.25">
      <c r="A120" s="72" t="s">
        <v>47</v>
      </c>
      <c r="B120" s="30">
        <f t="shared" ref="B120:K121" si="2">+SUMIFS($M$2:$M$114,$K$2:$K$114,$A120,$H$2:$H$114,B$118)</f>
        <v>1</v>
      </c>
      <c r="C120" s="30">
        <f t="shared" si="2"/>
        <v>0</v>
      </c>
      <c r="D120" s="30">
        <f t="shared" si="2"/>
        <v>10</v>
      </c>
      <c r="E120" s="30">
        <f t="shared" si="2"/>
        <v>0</v>
      </c>
      <c r="F120" s="49">
        <f t="shared" si="2"/>
        <v>7</v>
      </c>
      <c r="G120" s="49">
        <f t="shared" si="2"/>
        <v>18</v>
      </c>
      <c r="H120" s="49">
        <f t="shared" si="2"/>
        <v>0</v>
      </c>
      <c r="I120" s="49">
        <f t="shared" si="2"/>
        <v>0</v>
      </c>
      <c r="J120" s="49">
        <f t="shared" si="2"/>
        <v>0</v>
      </c>
      <c r="K120" s="49">
        <f t="shared" si="2"/>
        <v>0</v>
      </c>
      <c r="L120" s="49">
        <f t="shared" ref="L120:X121" si="3">+SUMIFS($M$2:$M$114,$K$2:$K$114,$A120,$H$2:$H$114,L$118)</f>
        <v>0</v>
      </c>
      <c r="M120" s="49">
        <f t="shared" si="3"/>
        <v>0</v>
      </c>
      <c r="N120" s="49">
        <f t="shared" si="3"/>
        <v>0</v>
      </c>
      <c r="O120" s="49">
        <f t="shared" si="3"/>
        <v>0</v>
      </c>
      <c r="P120" s="30">
        <f t="shared" si="3"/>
        <v>0</v>
      </c>
      <c r="Q120" s="30">
        <f t="shared" si="3"/>
        <v>0</v>
      </c>
      <c r="R120" s="30">
        <f t="shared" si="3"/>
        <v>0</v>
      </c>
      <c r="S120" s="30">
        <f t="shared" si="3"/>
        <v>0</v>
      </c>
      <c r="T120" s="30">
        <f t="shared" si="3"/>
        <v>3</v>
      </c>
      <c r="U120" s="30">
        <f t="shared" si="3"/>
        <v>0</v>
      </c>
      <c r="V120" s="30">
        <f t="shared" si="3"/>
        <v>0</v>
      </c>
      <c r="W120" s="30">
        <f t="shared" si="3"/>
        <v>0</v>
      </c>
      <c r="X120" s="30">
        <f t="shared" si="3"/>
        <v>0</v>
      </c>
    </row>
    <row r="121" spans="1:24" ht="14.25" customHeight="1" x14ac:dyDescent="0.25">
      <c r="A121" s="72" t="s">
        <v>11</v>
      </c>
      <c r="B121" s="30">
        <f t="shared" si="2"/>
        <v>6</v>
      </c>
      <c r="C121" s="30">
        <f t="shared" si="2"/>
        <v>0</v>
      </c>
      <c r="D121" s="30">
        <f t="shared" si="2"/>
        <v>0</v>
      </c>
      <c r="E121" s="30">
        <f t="shared" si="2"/>
        <v>0</v>
      </c>
      <c r="F121" s="49">
        <f t="shared" si="2"/>
        <v>15</v>
      </c>
      <c r="G121" s="49">
        <f t="shared" si="2"/>
        <v>0</v>
      </c>
      <c r="H121" s="49">
        <f t="shared" si="2"/>
        <v>0</v>
      </c>
      <c r="I121" s="49">
        <f t="shared" si="2"/>
        <v>0</v>
      </c>
      <c r="J121" s="49">
        <f t="shared" si="2"/>
        <v>0</v>
      </c>
      <c r="K121" s="49">
        <f t="shared" si="2"/>
        <v>0</v>
      </c>
      <c r="L121" s="49">
        <f t="shared" si="3"/>
        <v>0</v>
      </c>
      <c r="M121" s="49">
        <f t="shared" si="3"/>
        <v>0</v>
      </c>
      <c r="N121" s="49">
        <f t="shared" si="3"/>
        <v>0</v>
      </c>
      <c r="O121" s="49">
        <f t="shared" si="3"/>
        <v>0</v>
      </c>
      <c r="P121" s="30">
        <f t="shared" si="3"/>
        <v>0</v>
      </c>
      <c r="Q121" s="30">
        <f t="shared" si="3"/>
        <v>0</v>
      </c>
      <c r="R121" s="30">
        <f t="shared" si="3"/>
        <v>0</v>
      </c>
      <c r="S121" s="30">
        <f t="shared" si="3"/>
        <v>0</v>
      </c>
      <c r="T121" s="30">
        <f t="shared" si="3"/>
        <v>14</v>
      </c>
      <c r="U121" s="30">
        <f t="shared" si="3"/>
        <v>0</v>
      </c>
      <c r="V121" s="30">
        <f t="shared" si="3"/>
        <v>0</v>
      </c>
      <c r="W121" s="30">
        <f t="shared" si="3"/>
        <v>0</v>
      </c>
      <c r="X121" s="30">
        <f t="shared" si="3"/>
        <v>4</v>
      </c>
    </row>
    <row r="122" spans="1:24" ht="14.25" customHeight="1" x14ac:dyDescent="0.25">
      <c r="A122" s="65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</row>
    <row r="123" spans="1:24" ht="14.25" customHeight="1" x14ac:dyDescent="0.25">
      <c r="A123" s="65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</row>
    <row r="124" spans="1:24" ht="14.25" customHeight="1" x14ac:dyDescent="0.25">
      <c r="A124" s="65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</row>
    <row r="125" spans="1:24" ht="14.25" customHeight="1" x14ac:dyDescent="0.25">
      <c r="A125" s="65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</row>
    <row r="126" spans="1:24" ht="14.25" customHeight="1" x14ac:dyDescent="0.25">
      <c r="A126" s="65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</row>
    <row r="127" spans="1:24" ht="14.25" customHeight="1" x14ac:dyDescent="0.25">
      <c r="A127" s="65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</row>
    <row r="128" spans="1:24" ht="14.25" customHeight="1" x14ac:dyDescent="0.25">
      <c r="A128" s="65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</row>
    <row r="129" spans="1:13" ht="14.25" customHeight="1" x14ac:dyDescent="0.25">
      <c r="A129" s="65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</row>
    <row r="130" spans="1:13" ht="14.25" customHeight="1" x14ac:dyDescent="0.25">
      <c r="A130" s="65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</row>
    <row r="131" spans="1:13" ht="14.25" customHeight="1" x14ac:dyDescent="0.25">
      <c r="A131" s="65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</row>
    <row r="132" spans="1:13" ht="14.25" customHeight="1" x14ac:dyDescent="0.25">
      <c r="A132" s="65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</row>
    <row r="133" spans="1:13" ht="14.25" customHeight="1" x14ac:dyDescent="0.25">
      <c r="A133" s="65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</row>
    <row r="134" spans="1:13" ht="14.25" customHeight="1" x14ac:dyDescent="0.25">
      <c r="A134" s="65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</row>
    <row r="135" spans="1:13" ht="14.25" customHeight="1" x14ac:dyDescent="0.25">
      <c r="A135" s="65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</row>
    <row r="136" spans="1:13" ht="14.25" customHeight="1" x14ac:dyDescent="0.25">
      <c r="A136" s="65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</row>
    <row r="137" spans="1:13" ht="14.25" customHeight="1" x14ac:dyDescent="0.25">
      <c r="A137" s="65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</row>
    <row r="138" spans="1:13" ht="14.25" customHeight="1" x14ac:dyDescent="0.25">
      <c r="A138" s="65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</row>
    <row r="139" spans="1:13" ht="14.25" customHeight="1" x14ac:dyDescent="0.25">
      <c r="A139" s="65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</row>
    <row r="140" spans="1:13" ht="14.25" customHeight="1" x14ac:dyDescent="0.25">
      <c r="A140" s="65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</row>
    <row r="141" spans="1:13" ht="14.25" customHeight="1" x14ac:dyDescent="0.25">
      <c r="A141" s="65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</row>
    <row r="142" spans="1:13" ht="14.25" customHeight="1" x14ac:dyDescent="0.25">
      <c r="A142" s="65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</row>
    <row r="143" spans="1:13" ht="14.25" customHeight="1" x14ac:dyDescent="0.25">
      <c r="A143" s="65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</row>
    <row r="144" spans="1:13" ht="14.25" customHeight="1" x14ac:dyDescent="0.25">
      <c r="A144" s="65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</row>
    <row r="145" spans="1:13" ht="14.25" customHeight="1" x14ac:dyDescent="0.25">
      <c r="A145" s="65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</row>
    <row r="146" spans="1:13" ht="14.25" customHeight="1" x14ac:dyDescent="0.25">
      <c r="A146" s="65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</row>
    <row r="147" spans="1:13" ht="14.25" customHeight="1" x14ac:dyDescent="0.25">
      <c r="A147" s="65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</row>
    <row r="148" spans="1:13" ht="14.25" customHeight="1" x14ac:dyDescent="0.25">
      <c r="A148" s="65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</row>
    <row r="149" spans="1:13" ht="14.25" customHeight="1" x14ac:dyDescent="0.25">
      <c r="A149" s="65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</row>
    <row r="150" spans="1:13" ht="14.25" customHeight="1" x14ac:dyDescent="0.25">
      <c r="A150" s="65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</row>
    <row r="151" spans="1:13" ht="14.25" customHeight="1" x14ac:dyDescent="0.25">
      <c r="A151" s="65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</row>
    <row r="152" spans="1:13" ht="14.25" customHeight="1" x14ac:dyDescent="0.25">
      <c r="A152" s="65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</row>
    <row r="153" spans="1:13" ht="14.25" customHeight="1" x14ac:dyDescent="0.25">
      <c r="A153" s="65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</row>
    <row r="154" spans="1:13" ht="14.25" customHeight="1" x14ac:dyDescent="0.25">
      <c r="A154" s="65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</row>
    <row r="155" spans="1:13" ht="14.25" customHeight="1" x14ac:dyDescent="0.25">
      <c r="A155" s="65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</row>
    <row r="156" spans="1:13" ht="14.25" customHeight="1" x14ac:dyDescent="0.25">
      <c r="A156" s="65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</row>
    <row r="157" spans="1:13" ht="14.25" customHeight="1" x14ac:dyDescent="0.25">
      <c r="A157" s="65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</row>
    <row r="158" spans="1:13" ht="14.25" customHeight="1" x14ac:dyDescent="0.25">
      <c r="A158" s="65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</row>
    <row r="159" spans="1:13" ht="14.25" customHeight="1" x14ac:dyDescent="0.25">
      <c r="A159" s="65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</row>
    <row r="160" spans="1:13" ht="14.25" customHeight="1" x14ac:dyDescent="0.25">
      <c r="A160" s="65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</row>
    <row r="161" spans="1:13" ht="14.25" customHeight="1" x14ac:dyDescent="0.25">
      <c r="A161" s="65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</row>
    <row r="162" spans="1:13" ht="14.25" customHeight="1" x14ac:dyDescent="0.25">
      <c r="A162" s="65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</row>
    <row r="163" spans="1:13" ht="14.25" customHeight="1" x14ac:dyDescent="0.25">
      <c r="A163" s="65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</row>
    <row r="164" spans="1:13" ht="14.25" customHeight="1" x14ac:dyDescent="0.25">
      <c r="A164" s="65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</row>
    <row r="165" spans="1:13" ht="14.25" customHeight="1" x14ac:dyDescent="0.25">
      <c r="A165" s="65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</row>
    <row r="166" spans="1:13" ht="14.25" customHeight="1" x14ac:dyDescent="0.25">
      <c r="A166" s="65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</row>
    <row r="167" spans="1:13" ht="14.25" customHeight="1" x14ac:dyDescent="0.25">
      <c r="A167" s="65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</row>
    <row r="168" spans="1:13" ht="14.25" customHeight="1" x14ac:dyDescent="0.25">
      <c r="A168" s="65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</row>
    <row r="169" spans="1:13" ht="14.25" customHeight="1" x14ac:dyDescent="0.25">
      <c r="A169" s="65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</row>
    <row r="170" spans="1:13" ht="14.25" customHeight="1" x14ac:dyDescent="0.25">
      <c r="A170" s="65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</row>
    <row r="171" spans="1:13" ht="14.25" customHeight="1" x14ac:dyDescent="0.25">
      <c r="A171" s="65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</row>
    <row r="172" spans="1:13" ht="14.25" customHeight="1" x14ac:dyDescent="0.25">
      <c r="A172" s="65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</row>
    <row r="173" spans="1:13" ht="14.25" customHeight="1" x14ac:dyDescent="0.25">
      <c r="A173" s="65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</row>
    <row r="174" spans="1:13" ht="14.25" customHeight="1" x14ac:dyDescent="0.25">
      <c r="A174" s="65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</row>
    <row r="175" spans="1:13" ht="14.25" customHeight="1" x14ac:dyDescent="0.25">
      <c r="A175" s="65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</row>
    <row r="176" spans="1:13" ht="14.25" customHeight="1" x14ac:dyDescent="0.25">
      <c r="A176" s="65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</row>
    <row r="177" spans="1:13" ht="14.25" customHeight="1" x14ac:dyDescent="0.25">
      <c r="A177" s="65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</row>
    <row r="178" spans="1:13" ht="14.25" customHeight="1" x14ac:dyDescent="0.25">
      <c r="A178" s="65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</row>
    <row r="179" spans="1:13" ht="14.25" customHeight="1" x14ac:dyDescent="0.25">
      <c r="A179" s="65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</row>
    <row r="180" spans="1:13" ht="14.25" customHeight="1" x14ac:dyDescent="0.25">
      <c r="A180" s="65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</row>
    <row r="181" spans="1:13" ht="14.25" customHeight="1" x14ac:dyDescent="0.25">
      <c r="A181" s="65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</row>
    <row r="182" spans="1:13" ht="14.25" customHeight="1" x14ac:dyDescent="0.25">
      <c r="A182" s="65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</row>
    <row r="183" spans="1:13" ht="14.25" customHeight="1" x14ac:dyDescent="0.25">
      <c r="A183" s="65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</row>
    <row r="184" spans="1:13" ht="14.25" customHeight="1" x14ac:dyDescent="0.25">
      <c r="A184" s="65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</row>
    <row r="185" spans="1:13" ht="14.25" customHeight="1" x14ac:dyDescent="0.25">
      <c r="A185" s="65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</row>
    <row r="186" spans="1:13" ht="14.25" customHeight="1" x14ac:dyDescent="0.25">
      <c r="A186" s="65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</row>
    <row r="187" spans="1:13" ht="14.25" customHeight="1" x14ac:dyDescent="0.25">
      <c r="A187" s="65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</row>
    <row r="188" spans="1:13" ht="14.25" customHeight="1" x14ac:dyDescent="0.25">
      <c r="A188" s="65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</row>
    <row r="189" spans="1:13" ht="14.25" customHeight="1" x14ac:dyDescent="0.25">
      <c r="A189" s="65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</row>
    <row r="190" spans="1:13" ht="14.25" customHeight="1" x14ac:dyDescent="0.25">
      <c r="A190" s="65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</row>
    <row r="191" spans="1:13" ht="14.25" customHeight="1" x14ac:dyDescent="0.25">
      <c r="A191" s="65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</row>
    <row r="192" spans="1:13" ht="14.25" customHeight="1" x14ac:dyDescent="0.25">
      <c r="A192" s="65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</row>
    <row r="193" spans="1:13" ht="14.25" customHeight="1" x14ac:dyDescent="0.25">
      <c r="A193" s="65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</row>
    <row r="194" spans="1:13" ht="14.25" customHeight="1" x14ac:dyDescent="0.25">
      <c r="A194" s="65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</row>
    <row r="195" spans="1:13" ht="14.25" customHeight="1" x14ac:dyDescent="0.25">
      <c r="A195" s="65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</row>
    <row r="196" spans="1:13" ht="14.25" customHeight="1" x14ac:dyDescent="0.25">
      <c r="A196" s="65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</row>
    <row r="197" spans="1:13" ht="14.25" customHeight="1" x14ac:dyDescent="0.25">
      <c r="A197" s="65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</row>
    <row r="198" spans="1:13" ht="14.25" customHeight="1" x14ac:dyDescent="0.25">
      <c r="A198" s="65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</row>
    <row r="199" spans="1:13" ht="14.25" customHeight="1" x14ac:dyDescent="0.25">
      <c r="A199" s="65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</row>
    <row r="200" spans="1:13" ht="14.25" customHeight="1" x14ac:dyDescent="0.25">
      <c r="A200" s="65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</row>
    <row r="201" spans="1:13" ht="14.25" customHeight="1" x14ac:dyDescent="0.25">
      <c r="A201" s="65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</row>
    <row r="202" spans="1:13" ht="14.25" customHeight="1" x14ac:dyDescent="0.25">
      <c r="A202" s="65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</row>
    <row r="203" spans="1:13" ht="14.25" customHeight="1" x14ac:dyDescent="0.25">
      <c r="A203" s="65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</row>
    <row r="204" spans="1:13" ht="14.25" customHeight="1" x14ac:dyDescent="0.25">
      <c r="A204" s="65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</row>
    <row r="205" spans="1:13" ht="14.25" customHeight="1" x14ac:dyDescent="0.25">
      <c r="A205" s="65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</row>
    <row r="206" spans="1:13" ht="14.25" customHeight="1" x14ac:dyDescent="0.25">
      <c r="A206" s="65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</row>
    <row r="207" spans="1:13" ht="14.25" customHeight="1" x14ac:dyDescent="0.25">
      <c r="A207" s="65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</row>
    <row r="208" spans="1:13" ht="14.25" customHeight="1" x14ac:dyDescent="0.25">
      <c r="A208" s="65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</row>
    <row r="209" spans="1:13" ht="14.25" customHeight="1" x14ac:dyDescent="0.25">
      <c r="A209" s="65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</row>
    <row r="210" spans="1:13" ht="14.25" customHeight="1" x14ac:dyDescent="0.25">
      <c r="A210" s="65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</row>
    <row r="211" spans="1:13" ht="14.25" customHeight="1" x14ac:dyDescent="0.25">
      <c r="A211" s="65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</row>
    <row r="212" spans="1:13" ht="14.25" customHeight="1" x14ac:dyDescent="0.25">
      <c r="A212" s="65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</row>
    <row r="213" spans="1:13" ht="14.25" customHeight="1" x14ac:dyDescent="0.25">
      <c r="A213" s="65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</row>
    <row r="214" spans="1:13" ht="14.25" customHeight="1" x14ac:dyDescent="0.25">
      <c r="A214" s="65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</row>
    <row r="215" spans="1:13" ht="14.25" customHeight="1" x14ac:dyDescent="0.25">
      <c r="A215" s="65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</row>
    <row r="216" spans="1:13" ht="14.25" customHeight="1" x14ac:dyDescent="0.25">
      <c r="A216" s="65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</row>
    <row r="217" spans="1:13" ht="14.25" customHeight="1" x14ac:dyDescent="0.25">
      <c r="A217" s="65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</row>
    <row r="218" spans="1:13" ht="14.25" customHeight="1" x14ac:dyDescent="0.25">
      <c r="A218" s="65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</row>
    <row r="219" spans="1:13" ht="14.25" customHeight="1" x14ac:dyDescent="0.25">
      <c r="A219" s="65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</row>
    <row r="220" spans="1:13" ht="14.25" customHeight="1" x14ac:dyDescent="0.25">
      <c r="A220" s="65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</row>
    <row r="221" spans="1:13" ht="14.25" customHeight="1" x14ac:dyDescent="0.25">
      <c r="A221" s="65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</row>
    <row r="222" spans="1:13" ht="14.25" customHeight="1" x14ac:dyDescent="0.25">
      <c r="A222" s="65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</row>
    <row r="223" spans="1:13" ht="14.25" customHeight="1" x14ac:dyDescent="0.25">
      <c r="A223" s="65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</row>
    <row r="224" spans="1:13" ht="14.25" customHeight="1" x14ac:dyDescent="0.25">
      <c r="A224" s="65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</row>
    <row r="225" spans="1:13" ht="14.25" customHeight="1" x14ac:dyDescent="0.25">
      <c r="A225" s="65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</row>
    <row r="226" spans="1:13" ht="14.25" customHeight="1" x14ac:dyDescent="0.25">
      <c r="A226" s="65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</row>
    <row r="227" spans="1:13" ht="14.25" customHeight="1" x14ac:dyDescent="0.25">
      <c r="A227" s="65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</row>
    <row r="228" spans="1:13" ht="14.25" customHeight="1" x14ac:dyDescent="0.25">
      <c r="A228" s="65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</row>
    <row r="229" spans="1:13" ht="14.25" customHeight="1" x14ac:dyDescent="0.25">
      <c r="A229" s="65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</row>
    <row r="230" spans="1:13" ht="14.25" customHeight="1" x14ac:dyDescent="0.25">
      <c r="A230" s="65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</row>
    <row r="231" spans="1:13" ht="14.25" customHeight="1" x14ac:dyDescent="0.25">
      <c r="A231" s="65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</row>
    <row r="232" spans="1:13" ht="14.25" customHeight="1" x14ac:dyDescent="0.25">
      <c r="A232" s="65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</row>
    <row r="233" spans="1:13" ht="14.25" customHeight="1" x14ac:dyDescent="0.25">
      <c r="A233" s="65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</row>
    <row r="234" spans="1:13" ht="14.25" customHeight="1" x14ac:dyDescent="0.25">
      <c r="A234" s="65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</row>
    <row r="235" spans="1:13" ht="14.25" customHeight="1" x14ac:dyDescent="0.25">
      <c r="A235" s="65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</row>
    <row r="236" spans="1:13" ht="14.25" customHeight="1" x14ac:dyDescent="0.25">
      <c r="A236" s="65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</row>
    <row r="237" spans="1:13" ht="14.25" customHeight="1" x14ac:dyDescent="0.25">
      <c r="A237" s="65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</row>
    <row r="238" spans="1:13" ht="14.25" customHeight="1" x14ac:dyDescent="0.25">
      <c r="A238" s="65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</row>
    <row r="239" spans="1:13" ht="14.25" customHeight="1" x14ac:dyDescent="0.25">
      <c r="A239" s="65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</row>
    <row r="240" spans="1:13" ht="14.25" customHeight="1" x14ac:dyDescent="0.25">
      <c r="A240" s="65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</row>
    <row r="241" spans="1:13" ht="14.25" customHeight="1" x14ac:dyDescent="0.25">
      <c r="A241" s="65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</row>
    <row r="242" spans="1:13" ht="14.25" customHeight="1" x14ac:dyDescent="0.25">
      <c r="A242" s="65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</row>
    <row r="243" spans="1:13" ht="14.25" customHeight="1" x14ac:dyDescent="0.25">
      <c r="A243" s="65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</row>
    <row r="244" spans="1:13" ht="14.25" customHeight="1" x14ac:dyDescent="0.25">
      <c r="A244" s="65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</row>
    <row r="245" spans="1:13" ht="14.25" customHeight="1" x14ac:dyDescent="0.25">
      <c r="A245" s="65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</row>
    <row r="246" spans="1:13" ht="14.25" customHeight="1" x14ac:dyDescent="0.25">
      <c r="A246" s="65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</row>
    <row r="247" spans="1:13" ht="14.25" customHeight="1" x14ac:dyDescent="0.25">
      <c r="A247" s="65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</row>
    <row r="248" spans="1:13" ht="14.25" customHeight="1" x14ac:dyDescent="0.25">
      <c r="A248" s="65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</row>
    <row r="249" spans="1:13" ht="14.25" customHeight="1" x14ac:dyDescent="0.25">
      <c r="A249" s="65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</row>
    <row r="250" spans="1:13" ht="14.25" customHeight="1" x14ac:dyDescent="0.25">
      <c r="A250" s="65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</row>
    <row r="251" spans="1:13" ht="14.25" customHeight="1" x14ac:dyDescent="0.25">
      <c r="A251" s="65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</row>
    <row r="252" spans="1:13" ht="14.25" customHeight="1" x14ac:dyDescent="0.25">
      <c r="A252" s="65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</row>
    <row r="253" spans="1:13" ht="14.25" customHeight="1" x14ac:dyDescent="0.25">
      <c r="A253" s="65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</row>
    <row r="254" spans="1:13" ht="14.25" customHeight="1" x14ac:dyDescent="0.25">
      <c r="A254" s="65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</row>
    <row r="255" spans="1:13" ht="14.25" customHeight="1" x14ac:dyDescent="0.25">
      <c r="A255" s="65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</row>
    <row r="256" spans="1:13" ht="14.25" customHeight="1" x14ac:dyDescent="0.25">
      <c r="A256" s="65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</row>
    <row r="257" spans="1:13" ht="14.25" customHeight="1" x14ac:dyDescent="0.25">
      <c r="A257" s="65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</row>
    <row r="258" spans="1:13" ht="14.25" customHeight="1" x14ac:dyDescent="0.25">
      <c r="A258" s="65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</row>
    <row r="259" spans="1:13" ht="14.25" customHeight="1" x14ac:dyDescent="0.25">
      <c r="A259" s="65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</row>
    <row r="260" spans="1:13" ht="14.25" customHeight="1" x14ac:dyDescent="0.25">
      <c r="A260" s="65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</row>
    <row r="261" spans="1:13" ht="14.25" customHeight="1" x14ac:dyDescent="0.25">
      <c r="A261" s="65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</row>
    <row r="262" spans="1:13" ht="14.25" customHeight="1" x14ac:dyDescent="0.25">
      <c r="A262" s="65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</row>
    <row r="263" spans="1:13" ht="14.25" customHeight="1" x14ac:dyDescent="0.25">
      <c r="A263" s="65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</row>
    <row r="264" spans="1:13" ht="14.25" customHeight="1" x14ac:dyDescent="0.25">
      <c r="A264" s="65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</row>
    <row r="265" spans="1:13" ht="14.25" customHeight="1" x14ac:dyDescent="0.25">
      <c r="A265" s="65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</row>
    <row r="266" spans="1:13" ht="14.25" customHeight="1" x14ac:dyDescent="0.25">
      <c r="A266" s="65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</row>
    <row r="267" spans="1:13" ht="14.25" customHeight="1" x14ac:dyDescent="0.25">
      <c r="A267" s="65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</row>
    <row r="268" spans="1:13" ht="14.25" customHeight="1" x14ac:dyDescent="0.25">
      <c r="A268" s="65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</row>
    <row r="269" spans="1:13" ht="14.25" customHeight="1" x14ac:dyDescent="0.25">
      <c r="A269" s="65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</row>
    <row r="270" spans="1:13" ht="14.25" customHeight="1" x14ac:dyDescent="0.25">
      <c r="A270" s="65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</row>
    <row r="271" spans="1:13" ht="14.25" customHeight="1" x14ac:dyDescent="0.25">
      <c r="A271" s="65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</row>
    <row r="272" spans="1:13" ht="14.25" customHeight="1" x14ac:dyDescent="0.25">
      <c r="A272" s="65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</row>
    <row r="273" spans="1:13" ht="14.25" customHeight="1" x14ac:dyDescent="0.25">
      <c r="A273" s="65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</row>
    <row r="274" spans="1:13" ht="14.25" customHeight="1" x14ac:dyDescent="0.25">
      <c r="A274" s="65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</row>
    <row r="275" spans="1:13" ht="14.25" customHeight="1" x14ac:dyDescent="0.25">
      <c r="A275" s="65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</row>
    <row r="276" spans="1:13" ht="14.25" customHeight="1" x14ac:dyDescent="0.25">
      <c r="A276" s="65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</row>
    <row r="277" spans="1:13" ht="14.25" customHeight="1" x14ac:dyDescent="0.25">
      <c r="A277" s="65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</row>
    <row r="278" spans="1:13" ht="14.25" customHeight="1" x14ac:dyDescent="0.25">
      <c r="A278" s="65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</row>
    <row r="279" spans="1:13" ht="14.25" customHeight="1" x14ac:dyDescent="0.25">
      <c r="A279" s="65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</row>
    <row r="280" spans="1:13" ht="14.25" customHeight="1" x14ac:dyDescent="0.25">
      <c r="A280" s="65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</row>
    <row r="281" spans="1:13" ht="14.25" customHeight="1" x14ac:dyDescent="0.25">
      <c r="A281" s="65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</row>
    <row r="282" spans="1:13" ht="14.25" customHeight="1" x14ac:dyDescent="0.25">
      <c r="A282" s="65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</row>
    <row r="283" spans="1:13" ht="14.25" customHeight="1" x14ac:dyDescent="0.25">
      <c r="A283" s="65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</row>
    <row r="284" spans="1:13" ht="14.25" customHeight="1" x14ac:dyDescent="0.25">
      <c r="A284" s="65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</row>
    <row r="285" spans="1:13" ht="14.25" customHeight="1" x14ac:dyDescent="0.25">
      <c r="A285" s="65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</row>
    <row r="286" spans="1:13" ht="14.25" customHeight="1" x14ac:dyDescent="0.25">
      <c r="A286" s="65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</row>
    <row r="287" spans="1:13" ht="14.25" customHeight="1" x14ac:dyDescent="0.25">
      <c r="A287" s="65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</row>
    <row r="288" spans="1:13" ht="14.25" customHeight="1" x14ac:dyDescent="0.25">
      <c r="A288" s="65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</row>
    <row r="289" spans="1:13" ht="14.25" customHeight="1" x14ac:dyDescent="0.25">
      <c r="A289" s="65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</row>
    <row r="290" spans="1:13" ht="14.25" customHeight="1" x14ac:dyDescent="0.25">
      <c r="A290" s="65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</row>
    <row r="291" spans="1:13" ht="14.25" customHeight="1" x14ac:dyDescent="0.25">
      <c r="A291" s="65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</row>
    <row r="292" spans="1:13" ht="14.25" customHeight="1" x14ac:dyDescent="0.25">
      <c r="A292" s="65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</row>
    <row r="293" spans="1:13" ht="14.25" customHeight="1" x14ac:dyDescent="0.25">
      <c r="A293" s="65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</row>
    <row r="294" spans="1:13" ht="14.25" customHeight="1" x14ac:dyDescent="0.25">
      <c r="A294" s="65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</row>
    <row r="295" spans="1:13" ht="14.25" customHeight="1" x14ac:dyDescent="0.25">
      <c r="A295" s="65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</row>
    <row r="296" spans="1:13" ht="14.25" customHeight="1" x14ac:dyDescent="0.25">
      <c r="A296" s="65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</row>
    <row r="297" spans="1:13" ht="14.25" customHeight="1" x14ac:dyDescent="0.25">
      <c r="A297" s="65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</row>
    <row r="298" spans="1:13" ht="14.25" customHeight="1" x14ac:dyDescent="0.25">
      <c r="A298" s="65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</row>
    <row r="299" spans="1:13" ht="14.25" customHeight="1" x14ac:dyDescent="0.25">
      <c r="A299" s="65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</row>
    <row r="300" spans="1:13" ht="14.25" customHeight="1" x14ac:dyDescent="0.25">
      <c r="A300" s="65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</row>
    <row r="301" spans="1:13" ht="14.25" customHeight="1" x14ac:dyDescent="0.25">
      <c r="A301" s="65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</row>
    <row r="302" spans="1:13" ht="14.25" customHeight="1" x14ac:dyDescent="0.25">
      <c r="A302" s="65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</row>
    <row r="303" spans="1:13" ht="14.25" customHeight="1" x14ac:dyDescent="0.25">
      <c r="A303" s="65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</row>
    <row r="304" spans="1:13" ht="14.25" customHeight="1" x14ac:dyDescent="0.25">
      <c r="A304" s="65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</row>
    <row r="305" spans="1:13" ht="14.25" customHeight="1" x14ac:dyDescent="0.25">
      <c r="A305" s="65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</row>
    <row r="306" spans="1:13" ht="14.25" customHeight="1" x14ac:dyDescent="0.25">
      <c r="A306" s="65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</row>
    <row r="307" spans="1:13" ht="14.25" customHeight="1" x14ac:dyDescent="0.25">
      <c r="A307" s="65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</row>
    <row r="308" spans="1:13" ht="14.25" customHeight="1" x14ac:dyDescent="0.25">
      <c r="A308" s="65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</row>
    <row r="309" spans="1:13" ht="14.25" customHeight="1" x14ac:dyDescent="0.25">
      <c r="A309" s="65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</row>
    <row r="310" spans="1:13" ht="14.25" customHeight="1" x14ac:dyDescent="0.25">
      <c r="A310" s="65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</row>
    <row r="311" spans="1:13" ht="14.25" customHeight="1" x14ac:dyDescent="0.25">
      <c r="A311" s="65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</row>
    <row r="312" spans="1:13" ht="14.25" customHeight="1" x14ac:dyDescent="0.25">
      <c r="A312" s="65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</row>
    <row r="313" spans="1:13" ht="14.25" customHeight="1" x14ac:dyDescent="0.25">
      <c r="A313" s="65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</row>
    <row r="314" spans="1:13" ht="14.25" customHeight="1" x14ac:dyDescent="0.25">
      <c r="A314" s="65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</row>
    <row r="315" spans="1:13" ht="14.25" customHeight="1" x14ac:dyDescent="0.25">
      <c r="A315" s="65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</row>
    <row r="316" spans="1:13" ht="14.25" customHeight="1" x14ac:dyDescent="0.25">
      <c r="A316" s="65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</row>
    <row r="317" spans="1:13" ht="14.25" customHeight="1" x14ac:dyDescent="0.25">
      <c r="A317" s="65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</row>
    <row r="318" spans="1:13" ht="14.25" customHeight="1" x14ac:dyDescent="0.25">
      <c r="A318" s="65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</row>
    <row r="319" spans="1:13" ht="14.25" customHeight="1" x14ac:dyDescent="0.25">
      <c r="A319" s="65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</row>
    <row r="320" spans="1:13" ht="14.25" customHeight="1" x14ac:dyDescent="0.25">
      <c r="A320" s="65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</row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</sheetData>
  <sortState xmlns:xlrd2="http://schemas.microsoft.com/office/spreadsheetml/2017/richdata2" ref="F65:O114">
    <sortCondition descending="1" ref="N65:N114"/>
    <sortCondition descending="1" ref="O65:O114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02"/>
  <sheetViews>
    <sheetView workbookViewId="0">
      <pane ySplit="1" topLeftCell="A5" activePane="bottomLeft" state="frozen"/>
      <selection pane="bottomLeft" activeCell="L19" sqref="L19"/>
    </sheetView>
  </sheetViews>
  <sheetFormatPr defaultColWidth="14.42578125" defaultRowHeight="15" customHeight="1" x14ac:dyDescent="0.25"/>
  <cols>
    <col min="1" max="1" width="20.140625" customWidth="1"/>
    <col min="2" max="9" width="6.7109375" customWidth="1"/>
    <col min="10" max="11" width="11.42578125" customWidth="1"/>
  </cols>
  <sheetData>
    <row r="1" spans="1:11" ht="14.25" customHeight="1" x14ac:dyDescent="0.25">
      <c r="A1" s="36"/>
      <c r="B1" s="28" t="s">
        <v>12</v>
      </c>
      <c r="C1" s="29" t="s">
        <v>16</v>
      </c>
      <c r="D1" s="28" t="s">
        <v>8</v>
      </c>
      <c r="E1" s="28" t="s">
        <v>21</v>
      </c>
      <c r="F1" s="28" t="s">
        <v>33</v>
      </c>
      <c r="G1" s="28" t="s">
        <v>51</v>
      </c>
      <c r="H1" s="28" t="s">
        <v>59</v>
      </c>
      <c r="I1" s="28" t="s">
        <v>61</v>
      </c>
      <c r="J1" s="36"/>
      <c r="K1" s="36"/>
    </row>
    <row r="2" spans="1:11" ht="14.25" customHeight="1" x14ac:dyDescent="0.25">
      <c r="A2" s="27" t="s">
        <v>703</v>
      </c>
      <c r="B2" s="30">
        <f>+'100- All'!B138</f>
        <v>0</v>
      </c>
      <c r="C2" s="30">
        <f>+'100- All'!D138</f>
        <v>20</v>
      </c>
      <c r="D2" s="30">
        <f>+'100- All'!F138</f>
        <v>1</v>
      </c>
      <c r="E2" s="30">
        <f>+'100- All'!G138</f>
        <v>5</v>
      </c>
      <c r="F2" s="30">
        <f>+'100- All'!M138</f>
        <v>3</v>
      </c>
      <c r="G2" s="30">
        <f>+'100- All'!T138</f>
        <v>6</v>
      </c>
      <c r="H2" s="30">
        <f>+'100- All'!W138</f>
        <v>0</v>
      </c>
      <c r="I2" s="30">
        <f>+'100- All'!X138</f>
        <v>4</v>
      </c>
      <c r="J2" s="30">
        <f t="shared" ref="J2:J10" si="0">SUM(B2:I2)</f>
        <v>39</v>
      </c>
    </row>
    <row r="3" spans="1:11" ht="14.25" customHeight="1" x14ac:dyDescent="0.25">
      <c r="A3" s="30" t="s">
        <v>704</v>
      </c>
      <c r="B3" s="30">
        <f>+'200 - All'!B117</f>
        <v>4</v>
      </c>
      <c r="C3" s="30">
        <f>+'200 - All'!D117</f>
        <v>2</v>
      </c>
      <c r="D3" s="30">
        <f>+'200 - All'!F117</f>
        <v>0</v>
      </c>
      <c r="E3" s="30">
        <f>+'200 - All'!G117</f>
        <v>9</v>
      </c>
      <c r="F3" s="30">
        <f>+'200 - All'!M117</f>
        <v>16</v>
      </c>
      <c r="G3" s="30">
        <f>+'200 - All'!T117</f>
        <v>8</v>
      </c>
      <c r="H3" s="30">
        <f>+'200 - All'!W117</f>
        <v>0</v>
      </c>
      <c r="I3" s="30">
        <f>+'200 - All'!X117</f>
        <v>0</v>
      </c>
      <c r="J3" s="30">
        <f t="shared" si="0"/>
        <v>39</v>
      </c>
    </row>
    <row r="4" spans="1:11" ht="14.25" customHeight="1" x14ac:dyDescent="0.25">
      <c r="A4" s="30" t="s">
        <v>705</v>
      </c>
      <c r="B4" s="30">
        <f>+'400 - All'!B74</f>
        <v>4</v>
      </c>
      <c r="C4" s="30">
        <f>+'400 - All'!D74</f>
        <v>11</v>
      </c>
      <c r="D4" s="30">
        <f>+'400 - All'!F74</f>
        <v>1</v>
      </c>
      <c r="E4" s="30">
        <f>+'400 - All'!G74</f>
        <v>0</v>
      </c>
      <c r="F4" s="30">
        <f>+'400 - All'!M74</f>
        <v>15</v>
      </c>
      <c r="G4" s="30">
        <f>+'400 - All'!T74</f>
        <v>8</v>
      </c>
      <c r="H4" s="30">
        <f>+'400 - All'!W74</f>
        <v>0</v>
      </c>
      <c r="I4" s="30">
        <f>+'400 - All'!X74</f>
        <v>0</v>
      </c>
      <c r="J4" s="30">
        <f t="shared" si="0"/>
        <v>39</v>
      </c>
    </row>
    <row r="5" spans="1:11" ht="14.25" customHeight="1" x14ac:dyDescent="0.25">
      <c r="A5" s="30" t="s">
        <v>706</v>
      </c>
      <c r="B5" s="30">
        <f>+'800 - ALL'!B45</f>
        <v>2</v>
      </c>
      <c r="C5" s="30">
        <f>+'800 - ALL'!D45</f>
        <v>0</v>
      </c>
      <c r="D5" s="30">
        <f>+'800 - ALL'!F45</f>
        <v>13</v>
      </c>
      <c r="E5" s="30">
        <f>+'800 - ALL'!G45</f>
        <v>0</v>
      </c>
      <c r="F5" s="30">
        <f>+'800 - ALL'!M45</f>
        <v>0</v>
      </c>
      <c r="G5" s="30">
        <f>+'800 - ALL'!T45</f>
        <v>24</v>
      </c>
      <c r="H5" s="30">
        <f>+'800 - ALL'!W45</f>
        <v>0</v>
      </c>
      <c r="I5" s="30">
        <f>+'800 - ALL'!X45</f>
        <v>0</v>
      </c>
      <c r="J5" s="30">
        <f t="shared" si="0"/>
        <v>39</v>
      </c>
    </row>
    <row r="6" spans="1:11" ht="14.25" customHeight="1" x14ac:dyDescent="0.25">
      <c r="A6" s="30" t="s">
        <v>707</v>
      </c>
      <c r="B6" s="30">
        <f>+'1600mm - ALL'!B29</f>
        <v>1</v>
      </c>
      <c r="C6" s="30">
        <f>+'1600mm - ALL'!D29</f>
        <v>0</v>
      </c>
      <c r="D6" s="30">
        <f>+'1600mm - ALL'!F29</f>
        <v>8</v>
      </c>
      <c r="E6" s="30">
        <f>+'1600mm - ALL'!G29</f>
        <v>11</v>
      </c>
      <c r="F6" s="30">
        <f>+'1600mm - ALL'!M29</f>
        <v>0</v>
      </c>
      <c r="G6" s="30">
        <f>+'1600mm - ALL'!T29</f>
        <v>19</v>
      </c>
      <c r="H6" s="30">
        <f>+'1600mm - ALL'!W29</f>
        <v>0</v>
      </c>
      <c r="I6" s="30">
        <f>+'1600mm - ALL'!X29</f>
        <v>0</v>
      </c>
      <c r="J6" s="30">
        <f t="shared" si="0"/>
        <v>39</v>
      </c>
    </row>
    <row r="7" spans="1:11" ht="14.25" customHeight="1" x14ac:dyDescent="0.25">
      <c r="A7" s="30" t="s">
        <v>708</v>
      </c>
      <c r="B7" s="30">
        <f>+'4x100 - ALL'!B38</f>
        <v>4</v>
      </c>
      <c r="C7" s="30">
        <f>+'4x100 - ALL'!D38</f>
        <v>5</v>
      </c>
      <c r="D7" s="30">
        <f>+'4x100 - ALL'!F38</f>
        <v>2</v>
      </c>
      <c r="E7" s="30">
        <f>+'4x100 - ALL'!G38</f>
        <v>10</v>
      </c>
      <c r="F7" s="30">
        <f>+'4x100 - ALL'!M38</f>
        <v>8</v>
      </c>
      <c r="G7" s="30">
        <f>+'4x100 - ALL'!T38</f>
        <v>6</v>
      </c>
      <c r="H7" s="30">
        <f>+'4x100 - ALL'!W38</f>
        <v>1</v>
      </c>
      <c r="I7" s="30">
        <f>+'4x100 - ALL'!X38</f>
        <v>3</v>
      </c>
      <c r="J7" s="30">
        <f t="shared" si="0"/>
        <v>39</v>
      </c>
    </row>
    <row r="8" spans="1:11" ht="14.25" customHeight="1" x14ac:dyDescent="0.25">
      <c r="A8" s="30" t="s">
        <v>883</v>
      </c>
      <c r="B8" s="30">
        <f>'4x400 - ALL'!B19</f>
        <v>5</v>
      </c>
      <c r="C8" s="30">
        <f>'4x400 - ALL'!D19</f>
        <v>0</v>
      </c>
      <c r="D8" s="30">
        <f>'4x400 - ALL'!F19</f>
        <v>8</v>
      </c>
      <c r="E8" s="30">
        <f>'4x400 - ALL'!G19</f>
        <v>10</v>
      </c>
      <c r="F8" s="30">
        <f>'4x400 - ALL'!M19</f>
        <v>0</v>
      </c>
      <c r="G8" s="30">
        <f>'4x400 - ALL'!T19</f>
        <v>6</v>
      </c>
      <c r="H8" s="30">
        <f>'4x400 - ALL'!W19</f>
        <v>0</v>
      </c>
      <c r="I8" s="30">
        <f>'4x400 - ALL'!X19</f>
        <v>0</v>
      </c>
      <c r="J8" s="30">
        <f t="shared" si="0"/>
        <v>29</v>
      </c>
    </row>
    <row r="9" spans="1:11" ht="14.25" customHeight="1" x14ac:dyDescent="0.25">
      <c r="A9" s="30" t="s">
        <v>709</v>
      </c>
      <c r="B9" s="30">
        <f>+'Turbo Jav'!B61</f>
        <v>2</v>
      </c>
      <c r="C9" s="30">
        <f>+'Turbo Jav'!D61</f>
        <v>7</v>
      </c>
      <c r="D9" s="30">
        <f>+'Turbo Jav'!F61</f>
        <v>9</v>
      </c>
      <c r="E9" s="30">
        <f>+'Turbo Jav'!G61</f>
        <v>15</v>
      </c>
      <c r="F9" s="30">
        <f>+'Turbo Jav'!M61</f>
        <v>6</v>
      </c>
      <c r="G9" s="30">
        <f>+'Turbo Jav'!T61</f>
        <v>0</v>
      </c>
      <c r="H9" s="30">
        <f>+'Turbo Jav'!W61</f>
        <v>0</v>
      </c>
      <c r="I9" s="30">
        <f>+'Turbo Jav'!X61</f>
        <v>0</v>
      </c>
      <c r="J9" s="30">
        <f t="shared" si="0"/>
        <v>39</v>
      </c>
    </row>
    <row r="10" spans="1:11" ht="14.25" customHeight="1" thickBot="1" x14ac:dyDescent="0.3">
      <c r="A10" s="30" t="s">
        <v>710</v>
      </c>
      <c r="B10" s="30">
        <f>+'LONG JUMP'!B120</f>
        <v>1</v>
      </c>
      <c r="C10" s="30">
        <f>+'LONG JUMP'!D120</f>
        <v>10</v>
      </c>
      <c r="D10" s="30">
        <f>+'LONG JUMP'!F120</f>
        <v>7</v>
      </c>
      <c r="E10" s="30">
        <f>+'LONG JUMP'!G120</f>
        <v>18</v>
      </c>
      <c r="F10" s="30">
        <f>+'LONG JUMP'!M120</f>
        <v>0</v>
      </c>
      <c r="G10" s="30">
        <f>+'LONG JUMP'!T120</f>
        <v>3</v>
      </c>
      <c r="H10" s="30">
        <f>+'LONG JUMP'!W120</f>
        <v>0</v>
      </c>
      <c r="I10" s="30">
        <f>+'LONG JUMP'!X120</f>
        <v>0</v>
      </c>
      <c r="J10" s="30">
        <f t="shared" si="0"/>
        <v>39</v>
      </c>
    </row>
    <row r="11" spans="1:11" ht="14.25" customHeight="1" thickBot="1" x14ac:dyDescent="0.3">
      <c r="A11" s="73" t="s">
        <v>711</v>
      </c>
      <c r="B11" s="74">
        <f t="shared" ref="B11:I11" si="1">SUM(B2:B10)</f>
        <v>23</v>
      </c>
      <c r="C11" s="91">
        <f t="shared" si="1"/>
        <v>55</v>
      </c>
      <c r="D11" s="74">
        <f t="shared" si="1"/>
        <v>49</v>
      </c>
      <c r="E11" s="89">
        <f t="shared" si="1"/>
        <v>78</v>
      </c>
      <c r="F11" s="74">
        <f t="shared" si="1"/>
        <v>48</v>
      </c>
      <c r="G11" s="92">
        <f t="shared" si="1"/>
        <v>80</v>
      </c>
      <c r="H11" s="74">
        <f t="shared" si="1"/>
        <v>1</v>
      </c>
      <c r="I11" s="74">
        <f t="shared" si="1"/>
        <v>7</v>
      </c>
    </row>
    <row r="12" spans="1:11" ht="14.25" customHeight="1" x14ac:dyDescent="0.25">
      <c r="B12" s="28" t="s">
        <v>12</v>
      </c>
      <c r="C12" s="29" t="s">
        <v>16</v>
      </c>
      <c r="D12" s="28" t="s">
        <v>8</v>
      </c>
      <c r="E12" s="28" t="s">
        <v>21</v>
      </c>
      <c r="F12" s="28" t="s">
        <v>33</v>
      </c>
      <c r="G12" s="28" t="s">
        <v>51</v>
      </c>
      <c r="H12" s="28" t="s">
        <v>59</v>
      </c>
      <c r="I12" s="28" t="s">
        <v>61</v>
      </c>
    </row>
    <row r="13" spans="1:11" ht="14.25" customHeight="1" x14ac:dyDescent="0.25">
      <c r="A13" s="30" t="s">
        <v>712</v>
      </c>
      <c r="B13" s="75">
        <f>+'100- All'!B139</f>
        <v>6</v>
      </c>
      <c r="C13" s="75">
        <f>+'100- All'!D139</f>
        <v>8</v>
      </c>
      <c r="D13" s="75">
        <f>+'100- All'!F139</f>
        <v>9</v>
      </c>
      <c r="E13" s="75">
        <f>+'100- All'!G139</f>
        <v>0</v>
      </c>
      <c r="F13" s="75">
        <f>+'100- All'!M139</f>
        <v>0</v>
      </c>
      <c r="G13" s="75">
        <f>+'100- All'!T139</f>
        <v>15</v>
      </c>
      <c r="H13" s="75">
        <f>+'100- All'!W139</f>
        <v>0</v>
      </c>
      <c r="I13" s="75">
        <f>+'100- All'!X139</f>
        <v>1</v>
      </c>
      <c r="J13" s="30">
        <f t="shared" ref="J13:J21" si="2">SUM(B13:I13)</f>
        <v>39</v>
      </c>
    </row>
    <row r="14" spans="1:11" ht="14.25" customHeight="1" x14ac:dyDescent="0.25">
      <c r="A14" s="30" t="s">
        <v>713</v>
      </c>
      <c r="B14" s="75">
        <f>+'200 - All'!B118</f>
        <v>5</v>
      </c>
      <c r="C14" s="75">
        <f>+'200 - All'!D118</f>
        <v>13</v>
      </c>
      <c r="D14" s="75">
        <f>+'200 - All'!F118</f>
        <v>5</v>
      </c>
      <c r="E14" s="75">
        <f>+'200 - All'!G118</f>
        <v>0</v>
      </c>
      <c r="F14" s="75">
        <f>+'200 - All'!M118</f>
        <v>0</v>
      </c>
      <c r="G14" s="75">
        <f>+'200 - All'!T118</f>
        <v>14</v>
      </c>
      <c r="H14" s="75">
        <f>+'200 - All'!W118</f>
        <v>0</v>
      </c>
      <c r="I14" s="75">
        <f>+'200 - All'!X118</f>
        <v>2</v>
      </c>
      <c r="J14" s="30">
        <f t="shared" si="2"/>
        <v>39</v>
      </c>
    </row>
    <row r="15" spans="1:11" ht="14.25" customHeight="1" x14ac:dyDescent="0.25">
      <c r="A15" s="30" t="s">
        <v>714</v>
      </c>
      <c r="B15" s="75">
        <f>+'400 - All'!B75</f>
        <v>0</v>
      </c>
      <c r="C15" s="75">
        <f>+'400 - All'!D75</f>
        <v>8</v>
      </c>
      <c r="D15" s="75">
        <f>+'400 - All'!F75</f>
        <v>18</v>
      </c>
      <c r="E15" s="75">
        <f>+'400 - All'!G75</f>
        <v>0</v>
      </c>
      <c r="F15" s="75">
        <f>+'400 - All'!M75</f>
        <v>0</v>
      </c>
      <c r="G15" s="75">
        <f>+'400 - All'!T75</f>
        <v>7</v>
      </c>
      <c r="H15" s="75">
        <f>+'400 - All'!W75</f>
        <v>0</v>
      </c>
      <c r="I15" s="75">
        <f>+'400 - All'!X75</f>
        <v>6</v>
      </c>
      <c r="J15" s="30">
        <f t="shared" si="2"/>
        <v>39</v>
      </c>
    </row>
    <row r="16" spans="1:11" ht="14.25" customHeight="1" x14ac:dyDescent="0.25">
      <c r="A16" s="30" t="s">
        <v>715</v>
      </c>
      <c r="B16" s="75">
        <f>+'800 - ALL'!B46</f>
        <v>0</v>
      </c>
      <c r="C16" s="75">
        <f>+'800 - ALL'!D46</f>
        <v>0</v>
      </c>
      <c r="D16" s="75">
        <f>+'800 - ALL'!F46</f>
        <v>22</v>
      </c>
      <c r="E16" s="75">
        <f>+'800 - ALL'!G46</f>
        <v>0</v>
      </c>
      <c r="F16" s="75">
        <f>+'800 - ALL'!M46</f>
        <v>0</v>
      </c>
      <c r="G16" s="75">
        <f>+'800 - ALL'!T46</f>
        <v>11</v>
      </c>
      <c r="H16" s="75">
        <f>+'800 - ALL'!W46</f>
        <v>6</v>
      </c>
      <c r="I16" s="75">
        <f>+'800 - ALL'!X46</f>
        <v>0</v>
      </c>
      <c r="J16" s="30">
        <f t="shared" si="2"/>
        <v>39</v>
      </c>
    </row>
    <row r="17" spans="1:10" ht="14.25" customHeight="1" x14ac:dyDescent="0.25">
      <c r="A17" s="30" t="s">
        <v>716</v>
      </c>
      <c r="B17" s="75">
        <f>+'1600mm - ALL'!B30</f>
        <v>5</v>
      </c>
      <c r="C17" s="75">
        <f>+'1600mm - ALL'!D30</f>
        <v>0</v>
      </c>
      <c r="D17" s="75">
        <f>+'1600mm - ALL'!F30</f>
        <v>17.5</v>
      </c>
      <c r="E17" s="75">
        <f>+'1600mm - ALL'!G30</f>
        <v>0</v>
      </c>
      <c r="F17" s="75">
        <f>+'1600mm - ALL'!M30</f>
        <v>0</v>
      </c>
      <c r="G17" s="75">
        <f>+'1600mm - ALL'!T30</f>
        <v>15.5</v>
      </c>
      <c r="H17" s="75">
        <f>+'1600mm - ALL'!W30</f>
        <v>1</v>
      </c>
      <c r="I17" s="75">
        <f>+'1600mm - ALL'!X30</f>
        <v>0</v>
      </c>
      <c r="J17" s="30">
        <f t="shared" si="2"/>
        <v>39</v>
      </c>
    </row>
    <row r="18" spans="1:10" ht="14.25" customHeight="1" x14ac:dyDescent="0.25">
      <c r="A18" s="30" t="s">
        <v>717</v>
      </c>
      <c r="B18" s="75">
        <f>+'4x100 - ALL'!B39</f>
        <v>10</v>
      </c>
      <c r="C18" s="75">
        <f>+'4x100 - ALL'!D39</f>
        <v>5</v>
      </c>
      <c r="D18" s="75">
        <f>+'4x100 - ALL'!F39</f>
        <v>6</v>
      </c>
      <c r="E18" s="75">
        <f>+'4x100 - ALL'!G39</f>
        <v>0</v>
      </c>
      <c r="F18" s="75">
        <f>+'4x100 - ALL'!M39</f>
        <v>0</v>
      </c>
      <c r="G18" s="75">
        <f>+'4x100 - ALL'!T39</f>
        <v>8</v>
      </c>
      <c r="H18" s="75">
        <f>+'4x100 - ALL'!W39</f>
        <v>4</v>
      </c>
      <c r="I18" s="75">
        <f>+'4x100 - ALL'!X39</f>
        <v>0</v>
      </c>
      <c r="J18" s="30">
        <f t="shared" si="2"/>
        <v>33</v>
      </c>
    </row>
    <row r="19" spans="1:10" ht="14.25" customHeight="1" x14ac:dyDescent="0.25">
      <c r="A19" s="30" t="s">
        <v>897</v>
      </c>
      <c r="B19" s="30">
        <f>'4x400 - ALL'!B20</f>
        <v>6</v>
      </c>
      <c r="C19" s="30">
        <f>'4x400 - ALL'!D20</f>
        <v>0</v>
      </c>
      <c r="D19" s="30">
        <f>'4x400 - ALL'!F20</f>
        <v>10</v>
      </c>
      <c r="E19" s="30">
        <f>'4x400 - ALL'!G20</f>
        <v>0</v>
      </c>
      <c r="F19" s="30">
        <f>'4x400 - ALL'!M20</f>
        <v>0</v>
      </c>
      <c r="G19" s="30">
        <f>'4x400 - ALL'!T20</f>
        <v>8</v>
      </c>
      <c r="H19" s="30">
        <f>'4x400 - ALL'!W20</f>
        <v>5</v>
      </c>
      <c r="I19" s="30">
        <f>'4x400 - ALL'!X20</f>
        <v>0</v>
      </c>
      <c r="J19" s="30">
        <f t="shared" si="2"/>
        <v>29</v>
      </c>
    </row>
    <row r="20" spans="1:10" ht="14.25" customHeight="1" x14ac:dyDescent="0.25">
      <c r="A20" s="30" t="s">
        <v>718</v>
      </c>
      <c r="B20" s="75">
        <f>+'Turbo Jav'!B62</f>
        <v>6</v>
      </c>
      <c r="C20" s="75">
        <f>+'Turbo Jav'!D62</f>
        <v>8</v>
      </c>
      <c r="D20" s="75">
        <f>+'Turbo Jav'!F62</f>
        <v>5</v>
      </c>
      <c r="E20" s="75">
        <f>+'Turbo Jav'!G62</f>
        <v>0</v>
      </c>
      <c r="F20" s="75">
        <f>+'Turbo Jav'!M62</f>
        <v>0</v>
      </c>
      <c r="G20" s="75">
        <f>+'Turbo Jav'!T62</f>
        <v>19</v>
      </c>
      <c r="H20" s="75">
        <f>+'Turbo Jav'!W62</f>
        <v>0</v>
      </c>
      <c r="I20" s="75">
        <f>+'Turbo Jav'!X62</f>
        <v>1</v>
      </c>
      <c r="J20" s="30">
        <f t="shared" si="2"/>
        <v>39</v>
      </c>
    </row>
    <row r="21" spans="1:10" ht="14.25" customHeight="1" thickBot="1" x14ac:dyDescent="0.3">
      <c r="A21" s="30" t="s">
        <v>719</v>
      </c>
      <c r="B21" s="30">
        <f>+'LONG JUMP'!B121</f>
        <v>6</v>
      </c>
      <c r="C21" s="30">
        <f>+'LONG JUMP'!D121</f>
        <v>0</v>
      </c>
      <c r="D21" s="30">
        <f>+'LONG JUMP'!F121</f>
        <v>15</v>
      </c>
      <c r="E21" s="30">
        <f>+'LONG JUMP'!G121</f>
        <v>0</v>
      </c>
      <c r="F21" s="30">
        <f>+'LONG JUMP'!M121</f>
        <v>0</v>
      </c>
      <c r="G21" s="30">
        <f>+'LONG JUMP'!T121</f>
        <v>14</v>
      </c>
      <c r="H21" s="30">
        <f>+'LONG JUMP'!W121</f>
        <v>0</v>
      </c>
      <c r="I21" s="30">
        <f>+'LONG JUMP'!X121</f>
        <v>4</v>
      </c>
      <c r="J21" s="30">
        <f t="shared" si="2"/>
        <v>39</v>
      </c>
    </row>
    <row r="22" spans="1:10" ht="14.25" customHeight="1" thickBot="1" x14ac:dyDescent="0.3">
      <c r="A22" s="73" t="s">
        <v>720</v>
      </c>
      <c r="B22" s="90">
        <f t="shared" ref="B22:I22" si="3">SUM(B13:B21)</f>
        <v>44</v>
      </c>
      <c r="C22" s="74">
        <f t="shared" si="3"/>
        <v>42</v>
      </c>
      <c r="D22" s="89">
        <f t="shared" si="3"/>
        <v>107.5</v>
      </c>
      <c r="E22" s="74">
        <f t="shared" si="3"/>
        <v>0</v>
      </c>
      <c r="F22" s="74">
        <f t="shared" si="3"/>
        <v>0</v>
      </c>
      <c r="G22" s="92">
        <f t="shared" si="3"/>
        <v>111.5</v>
      </c>
      <c r="H22" s="74">
        <f t="shared" si="3"/>
        <v>16</v>
      </c>
      <c r="I22" s="74">
        <f t="shared" si="3"/>
        <v>14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13"/>
  <sheetViews>
    <sheetView workbookViewId="0">
      <pane ySplit="1" topLeftCell="A2" activePane="bottomLeft" state="frozen"/>
      <selection pane="bottomLeft" activeCell="N11" sqref="N11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77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1" width="8.42578125" style="77" customWidth="1"/>
    <col min="12" max="12" width="8.42578125" customWidth="1"/>
  </cols>
  <sheetData>
    <row r="1" spans="1:13" ht="14.25" customHeight="1" x14ac:dyDescent="0.3">
      <c r="A1" s="20" t="s">
        <v>633</v>
      </c>
      <c r="B1" s="21" t="s">
        <v>634</v>
      </c>
      <c r="C1" s="22" t="s">
        <v>635</v>
      </c>
      <c r="D1" s="20" t="s">
        <v>636</v>
      </c>
      <c r="E1" s="76" t="s">
        <v>637</v>
      </c>
      <c r="F1" s="20" t="s">
        <v>638</v>
      </c>
      <c r="G1" s="20" t="s">
        <v>639</v>
      </c>
      <c r="H1" s="20" t="s">
        <v>640</v>
      </c>
      <c r="I1" s="20" t="s">
        <v>2</v>
      </c>
      <c r="J1" s="20" t="s">
        <v>5</v>
      </c>
      <c r="K1" s="76" t="s">
        <v>641</v>
      </c>
      <c r="L1" s="20" t="s">
        <v>642</v>
      </c>
      <c r="M1" s="78" t="s">
        <v>721</v>
      </c>
    </row>
    <row r="2" spans="1:13" ht="14.25" customHeight="1" x14ac:dyDescent="0.3">
      <c r="A2" s="93" t="s">
        <v>633</v>
      </c>
      <c r="B2" s="23">
        <v>19</v>
      </c>
      <c r="C2" s="23">
        <v>15.91</v>
      </c>
      <c r="D2" s="23">
        <v>4</v>
      </c>
      <c r="E2" s="60">
        <v>1445</v>
      </c>
      <c r="F2" s="24" t="str">
        <f>+VLOOKUP(E2,Participants!$A$1:$F$806,2,FALSE)</f>
        <v>Tanner Arnold</v>
      </c>
      <c r="G2" s="24" t="str">
        <f>+VLOOKUP(E2,Participants!$A$1:$F$806,4,FALSE)</f>
        <v>SKS</v>
      </c>
      <c r="H2" s="24" t="str">
        <f>+VLOOKUP(E2,Participants!$A$1:$F$806,5,FALSE)</f>
        <v>M</v>
      </c>
      <c r="I2" s="24">
        <f>+VLOOKUP(E2,Participants!$A$1:$F$806,3,FALSE)</f>
        <v>4</v>
      </c>
      <c r="J2" s="24" t="str">
        <f>+VLOOKUP(E2,Participants!$A$1:$G$806,7,FALSE)</f>
        <v>DEV BOYS</v>
      </c>
      <c r="K2" s="60">
        <v>1</v>
      </c>
      <c r="L2" s="24">
        <v>10</v>
      </c>
    </row>
    <row r="3" spans="1:13" ht="14.25" customHeight="1" x14ac:dyDescent="0.3">
      <c r="A3" s="93" t="s">
        <v>633</v>
      </c>
      <c r="B3" s="23">
        <v>18</v>
      </c>
      <c r="C3" s="23">
        <v>15.93</v>
      </c>
      <c r="D3" s="23">
        <v>6</v>
      </c>
      <c r="E3" s="60">
        <v>433</v>
      </c>
      <c r="F3" s="24" t="str">
        <f>+VLOOKUP(E3,Participants!$A$1:$F$806,2,FALSE)</f>
        <v>Nathan Wertelet</v>
      </c>
      <c r="G3" s="24" t="str">
        <f>+VLOOKUP(E3,Participants!$A$1:$F$806,4,FALSE)</f>
        <v>AGS</v>
      </c>
      <c r="H3" s="24" t="str">
        <f>+VLOOKUP(E3,Participants!$A$1:$F$806,5,FALSE)</f>
        <v>M</v>
      </c>
      <c r="I3" s="24">
        <f>+VLOOKUP(E3,Participants!$A$1:$F$806,3,FALSE)</f>
        <v>4</v>
      </c>
      <c r="J3" s="24" t="str">
        <f>+VLOOKUP(E3,Participants!$A$1:$G$806,7,FALSE)</f>
        <v>DEV BOYS</v>
      </c>
      <c r="K3" s="60">
        <f t="shared" ref="K3:K34" si="0">K2+1</f>
        <v>2</v>
      </c>
      <c r="L3" s="24">
        <v>8</v>
      </c>
    </row>
    <row r="4" spans="1:13" ht="14.25" customHeight="1" x14ac:dyDescent="0.3">
      <c r="A4" s="93" t="s">
        <v>633</v>
      </c>
      <c r="B4" s="23">
        <v>19</v>
      </c>
      <c r="C4" s="23">
        <v>15.94</v>
      </c>
      <c r="D4" s="23">
        <v>3</v>
      </c>
      <c r="E4" s="60">
        <v>18</v>
      </c>
      <c r="F4" s="24" t="str">
        <f>+VLOOKUP(E4,Participants!$A$1:$F$806,2,FALSE)</f>
        <v>Isaac White</v>
      </c>
      <c r="G4" s="24" t="str">
        <f>+VLOOKUP(E4,Participants!$A$1:$F$806,4,FALSE)</f>
        <v>BFS</v>
      </c>
      <c r="H4" s="24" t="str">
        <f>+VLOOKUP(E4,Participants!$A$1:$F$806,5,FALSE)</f>
        <v>M</v>
      </c>
      <c r="I4" s="24">
        <f>+VLOOKUP(E4,Participants!$A$1:$F$806,3,FALSE)</f>
        <v>4</v>
      </c>
      <c r="J4" s="24" t="str">
        <f>+VLOOKUP(E4,Participants!$A$1:$G$806,7,FALSE)</f>
        <v>DEV BOYS</v>
      </c>
      <c r="K4" s="60">
        <f t="shared" si="0"/>
        <v>3</v>
      </c>
      <c r="L4" s="24">
        <v>6</v>
      </c>
    </row>
    <row r="5" spans="1:13" ht="14.25" customHeight="1" x14ac:dyDescent="0.3">
      <c r="A5" s="93" t="s">
        <v>633</v>
      </c>
      <c r="B5" s="23">
        <v>19</v>
      </c>
      <c r="C5" s="23">
        <v>16.02</v>
      </c>
      <c r="D5" s="23">
        <v>2</v>
      </c>
      <c r="E5" s="60">
        <v>1455</v>
      </c>
      <c r="F5" s="24" t="str">
        <f>+VLOOKUP(E5,Participants!$A$1:$F$806,2,FALSE)</f>
        <v>Vonn Steineman</v>
      </c>
      <c r="G5" s="24" t="str">
        <f>+VLOOKUP(E5,Participants!$A$1:$F$806,4,FALSE)</f>
        <v>SKS</v>
      </c>
      <c r="H5" s="24" t="str">
        <f>+VLOOKUP(E5,Participants!$A$1:$F$806,5,FALSE)</f>
        <v>M</v>
      </c>
      <c r="I5" s="24">
        <f>+VLOOKUP(E5,Participants!$A$1:$F$806,3,FALSE)</f>
        <v>4</v>
      </c>
      <c r="J5" s="24" t="str">
        <f>+VLOOKUP(E5,Participants!$A$1:$G$806,7,FALSE)</f>
        <v>DEV BOYS</v>
      </c>
      <c r="K5" s="60">
        <f t="shared" si="0"/>
        <v>4</v>
      </c>
      <c r="L5" s="24">
        <v>5</v>
      </c>
    </row>
    <row r="6" spans="1:13" ht="14.25" customHeight="1" x14ac:dyDescent="0.3">
      <c r="A6" s="93" t="s">
        <v>633</v>
      </c>
      <c r="B6" s="23">
        <v>18</v>
      </c>
      <c r="C6" s="23">
        <v>16.170000000000002</v>
      </c>
      <c r="D6" s="23">
        <v>2</v>
      </c>
      <c r="E6" s="60">
        <v>334</v>
      </c>
      <c r="F6" s="24" t="str">
        <f>+VLOOKUP(E6,Participants!$A$1:$F$806,2,FALSE)</f>
        <v>Danny Austin</v>
      </c>
      <c r="G6" s="24" t="str">
        <f>+VLOOKUP(E6,Participants!$A$1:$F$806,4,FALSE)</f>
        <v>AAP</v>
      </c>
      <c r="H6" s="24" t="str">
        <f>+VLOOKUP(E6,Participants!$A$1:$F$806,5,FALSE)</f>
        <v>M</v>
      </c>
      <c r="I6" s="24">
        <f>+VLOOKUP(E6,Participants!$A$1:$F$806,3,FALSE)</f>
        <v>4</v>
      </c>
      <c r="J6" s="24" t="str">
        <f>+VLOOKUP(E6,Participants!$A$1:$G$806,7,FALSE)</f>
        <v>DEV BOYS</v>
      </c>
      <c r="K6" s="60">
        <f t="shared" si="0"/>
        <v>5</v>
      </c>
      <c r="L6" s="24">
        <v>4</v>
      </c>
    </row>
    <row r="7" spans="1:13" ht="14.25" customHeight="1" x14ac:dyDescent="0.3">
      <c r="A7" s="93" t="s">
        <v>633</v>
      </c>
      <c r="B7" s="23">
        <v>17</v>
      </c>
      <c r="C7" s="23">
        <v>16.309999999999999</v>
      </c>
      <c r="D7" s="23">
        <v>1</v>
      </c>
      <c r="E7" s="60">
        <v>5</v>
      </c>
      <c r="F7" s="24" t="str">
        <f>+VLOOKUP(E7,Participants!$A$1:$F$806,2,FALSE)</f>
        <v>Luke Green</v>
      </c>
      <c r="G7" s="24" t="str">
        <f>+VLOOKUP(E7,Participants!$A$1:$F$806,4,FALSE)</f>
        <v>BFS</v>
      </c>
      <c r="H7" s="24" t="str">
        <f>+VLOOKUP(E7,Participants!$A$1:$F$806,5,FALSE)</f>
        <v>M</v>
      </c>
      <c r="I7" s="24">
        <f>+VLOOKUP(E7,Participants!$A$1:$F$806,3,FALSE)</f>
        <v>4</v>
      </c>
      <c r="J7" s="24" t="str">
        <f>+VLOOKUP(E7,Participants!$A$1:$G$806,7,FALSE)</f>
        <v>DEV BOYS</v>
      </c>
      <c r="K7" s="60">
        <f t="shared" si="0"/>
        <v>6</v>
      </c>
      <c r="L7" s="24">
        <v>3</v>
      </c>
    </row>
    <row r="8" spans="1:13" ht="14.25" customHeight="1" x14ac:dyDescent="0.3">
      <c r="A8" s="93" t="s">
        <v>633</v>
      </c>
      <c r="B8" s="23">
        <v>17</v>
      </c>
      <c r="C8" s="23">
        <v>16.36</v>
      </c>
      <c r="D8" s="23">
        <v>2</v>
      </c>
      <c r="E8" s="60">
        <v>340</v>
      </c>
      <c r="F8" s="24" t="str">
        <f>+VLOOKUP(E8,Participants!$A$1:$F$806,2,FALSE)</f>
        <v>Michael Sauber</v>
      </c>
      <c r="G8" s="24" t="str">
        <f>+VLOOKUP(E8,Participants!$A$1:$F$806,4,FALSE)</f>
        <v>AAP</v>
      </c>
      <c r="H8" s="24" t="str">
        <f>+VLOOKUP(E8,Participants!$A$1:$F$806,5,FALSE)</f>
        <v>M</v>
      </c>
      <c r="I8" s="24">
        <f>+VLOOKUP(E8,Participants!$A$1:$F$806,3,FALSE)</f>
        <v>4</v>
      </c>
      <c r="J8" s="24" t="str">
        <f>+VLOOKUP(E8,Participants!$A$1:$G$806,7,FALSE)</f>
        <v>DEV BOYS</v>
      </c>
      <c r="K8" s="60">
        <f t="shared" si="0"/>
        <v>7</v>
      </c>
      <c r="L8" s="24">
        <v>2</v>
      </c>
    </row>
    <row r="9" spans="1:13" ht="14.25" customHeight="1" x14ac:dyDescent="0.3">
      <c r="A9" s="93" t="s">
        <v>633</v>
      </c>
      <c r="B9" s="23">
        <v>13</v>
      </c>
      <c r="C9" s="23">
        <v>16.53</v>
      </c>
      <c r="D9" s="23">
        <v>4</v>
      </c>
      <c r="E9" s="60">
        <v>1402</v>
      </c>
      <c r="F9" s="24" t="str">
        <f>+VLOOKUP(E9,Participants!$A$1:$F$806,2,FALSE)</f>
        <v>Max Smith</v>
      </c>
      <c r="G9" s="24" t="str">
        <f>+VLOOKUP(E9,Participants!$A$1:$F$806,4,FALSE)</f>
        <v>SJS</v>
      </c>
      <c r="H9" s="24" t="str">
        <f>+VLOOKUP(E9,Participants!$A$1:$F$806,5,FALSE)</f>
        <v>M</v>
      </c>
      <c r="I9" s="24">
        <f>+VLOOKUP(E9,Participants!$A$1:$F$806,3,FALSE)</f>
        <v>2</v>
      </c>
      <c r="J9" s="24" t="str">
        <f>+VLOOKUP(E9,Participants!$A$1:$G$806,7,FALSE)</f>
        <v>DEV BOYS</v>
      </c>
      <c r="K9" s="60">
        <f t="shared" si="0"/>
        <v>8</v>
      </c>
      <c r="L9" s="24">
        <v>1</v>
      </c>
    </row>
    <row r="10" spans="1:13" ht="14.25" customHeight="1" x14ac:dyDescent="0.3">
      <c r="A10" s="93" t="s">
        <v>633</v>
      </c>
      <c r="B10" s="23">
        <v>19</v>
      </c>
      <c r="C10" s="23">
        <v>16.72</v>
      </c>
      <c r="D10" s="23">
        <v>1</v>
      </c>
      <c r="E10" s="60">
        <v>2</v>
      </c>
      <c r="F10" s="24" t="str">
        <f>+VLOOKUP(E10,Participants!$A$1:$F$806,2,FALSE)</f>
        <v>Jackson Carroll</v>
      </c>
      <c r="G10" s="24" t="str">
        <f>+VLOOKUP(E10,Participants!$A$1:$F$806,4,FALSE)</f>
        <v>BFS</v>
      </c>
      <c r="H10" s="24" t="str">
        <f>+VLOOKUP(E10,Participants!$A$1:$F$806,5,FALSE)</f>
        <v>M</v>
      </c>
      <c r="I10" s="24">
        <f>+VLOOKUP(E10,Participants!$A$1:$F$806,3,FALSE)</f>
        <v>4</v>
      </c>
      <c r="J10" s="24" t="str">
        <f>+VLOOKUP(E10,Participants!$A$1:$G$806,7,FALSE)</f>
        <v>DEV BOYS</v>
      </c>
      <c r="K10" s="60">
        <f t="shared" si="0"/>
        <v>9</v>
      </c>
      <c r="L10" s="24"/>
    </row>
    <row r="11" spans="1:13" ht="14.25" customHeight="1" x14ac:dyDescent="0.3">
      <c r="A11" s="93" t="s">
        <v>633</v>
      </c>
      <c r="B11" s="23">
        <v>18</v>
      </c>
      <c r="C11" s="23">
        <v>17.03</v>
      </c>
      <c r="D11" s="23">
        <v>4</v>
      </c>
      <c r="E11" s="60">
        <v>435</v>
      </c>
      <c r="F11" s="24" t="str">
        <f>+VLOOKUP(E11,Participants!$A$1:$F$806,2,FALSE)</f>
        <v>Lachlan Blatt</v>
      </c>
      <c r="G11" s="24" t="str">
        <f>+VLOOKUP(E11,Participants!$A$1:$F$806,4,FALSE)</f>
        <v>AGS</v>
      </c>
      <c r="H11" s="24" t="str">
        <f>+VLOOKUP(E11,Participants!$A$1:$F$806,5,FALSE)</f>
        <v>M</v>
      </c>
      <c r="I11" s="24">
        <f>+VLOOKUP(E11,Participants!$A$1:$F$806,3,FALSE)</f>
        <v>4</v>
      </c>
      <c r="J11" s="24" t="str">
        <f>+VLOOKUP(E11,Participants!$A$1:$G$806,7,FALSE)</f>
        <v>DEV BOYS</v>
      </c>
      <c r="K11" s="60">
        <f t="shared" si="0"/>
        <v>10</v>
      </c>
      <c r="L11" s="24"/>
    </row>
    <row r="12" spans="1:13" ht="14.25" customHeight="1" x14ac:dyDescent="0.3">
      <c r="A12" s="93" t="s">
        <v>633</v>
      </c>
      <c r="B12" s="23">
        <v>14</v>
      </c>
      <c r="C12" s="23">
        <v>17.170000000000002</v>
      </c>
      <c r="D12" s="23">
        <v>1</v>
      </c>
      <c r="E12" s="60">
        <v>16</v>
      </c>
      <c r="F12" s="24" t="str">
        <f>+VLOOKUP(E12,Participants!$A$1:$F$806,2,FALSE)</f>
        <v>Dane Stemmler</v>
      </c>
      <c r="G12" s="24" t="str">
        <f>+VLOOKUP(E12,Participants!$A$1:$F$806,4,FALSE)</f>
        <v>BFS</v>
      </c>
      <c r="H12" s="24" t="str">
        <f>+VLOOKUP(E12,Participants!$A$1:$F$806,5,FALSE)</f>
        <v>M</v>
      </c>
      <c r="I12" s="24">
        <f>+VLOOKUP(E12,Participants!$A$1:$F$806,3,FALSE)</f>
        <v>3</v>
      </c>
      <c r="J12" s="24" t="str">
        <f>+VLOOKUP(E12,Participants!$A$1:$G$806,7,FALSE)</f>
        <v>DEV BOYS</v>
      </c>
      <c r="K12" s="60">
        <f t="shared" si="0"/>
        <v>11</v>
      </c>
      <c r="L12" s="24"/>
    </row>
    <row r="13" spans="1:13" ht="14.25" customHeight="1" x14ac:dyDescent="0.3">
      <c r="A13" s="93" t="s">
        <v>633</v>
      </c>
      <c r="B13" s="23">
        <v>17</v>
      </c>
      <c r="C13" s="23">
        <v>17.260000000000002</v>
      </c>
      <c r="D13" s="23">
        <v>5</v>
      </c>
      <c r="E13" s="60">
        <v>1660</v>
      </c>
      <c r="F13" s="24" t="str">
        <f>+VLOOKUP(E13,Participants!$A$1:$F$806,2,FALSE)</f>
        <v>Grady Schaeffer</v>
      </c>
      <c r="G13" s="24" t="str">
        <f>+VLOOKUP(E13,Participants!$A$1:$F$806,4,FALSE)</f>
        <v>STG</v>
      </c>
      <c r="H13" s="24" t="str">
        <f>+VLOOKUP(E13,Participants!$A$1:$F$806,5,FALSE)</f>
        <v>M</v>
      </c>
      <c r="I13" s="24">
        <f>+VLOOKUP(E13,Participants!$A$1:$F$806,3,FALSE)</f>
        <v>4</v>
      </c>
      <c r="J13" s="24" t="str">
        <f>+VLOOKUP(E13,Participants!$A$1:$G$806,7,FALSE)</f>
        <v>DEV BOYS</v>
      </c>
      <c r="K13" s="60">
        <f t="shared" si="0"/>
        <v>12</v>
      </c>
      <c r="L13" s="24"/>
    </row>
    <row r="14" spans="1:13" ht="14.25" customHeight="1" x14ac:dyDescent="0.3">
      <c r="A14" s="93" t="s">
        <v>633</v>
      </c>
      <c r="B14" s="23">
        <v>13</v>
      </c>
      <c r="C14" s="23">
        <v>17.29</v>
      </c>
      <c r="D14" s="23">
        <v>1</v>
      </c>
      <c r="E14" s="60">
        <v>1650</v>
      </c>
      <c r="F14" s="24" t="str">
        <f>+VLOOKUP(E14,Participants!$A$1:$F$806,2,FALSE)</f>
        <v>Leland Wesley</v>
      </c>
      <c r="G14" s="24" t="str">
        <f>+VLOOKUP(E14,Participants!$A$1:$F$806,4,FALSE)</f>
        <v>STG</v>
      </c>
      <c r="H14" s="24" t="str">
        <f>+VLOOKUP(E14,Participants!$A$1:$F$806,5,FALSE)</f>
        <v>M</v>
      </c>
      <c r="I14" s="24">
        <f>+VLOOKUP(E14,Participants!$A$1:$F$806,3,FALSE)</f>
        <v>2</v>
      </c>
      <c r="J14" s="24" t="str">
        <f>+VLOOKUP(E14,Participants!$A$1:$G$806,7,FALSE)</f>
        <v>DEV BOYS</v>
      </c>
      <c r="K14" s="60">
        <f t="shared" si="0"/>
        <v>13</v>
      </c>
      <c r="L14" s="24"/>
    </row>
    <row r="15" spans="1:13" ht="14.25" customHeight="1" x14ac:dyDescent="0.3">
      <c r="A15" s="93" t="s">
        <v>633</v>
      </c>
      <c r="B15" s="23">
        <v>17</v>
      </c>
      <c r="C15" s="23">
        <v>17.329999999999998</v>
      </c>
      <c r="D15" s="23">
        <v>3</v>
      </c>
      <c r="E15" s="60">
        <v>434</v>
      </c>
      <c r="F15" s="24" t="str">
        <f>+VLOOKUP(E15,Participants!$A$1:$F$806,2,FALSE)</f>
        <v>Andrew Sellman</v>
      </c>
      <c r="G15" s="24" t="str">
        <f>+VLOOKUP(E15,Participants!$A$1:$F$806,4,FALSE)</f>
        <v>AGS</v>
      </c>
      <c r="H15" s="24" t="str">
        <f>+VLOOKUP(E15,Participants!$A$1:$F$806,5,FALSE)</f>
        <v>M</v>
      </c>
      <c r="I15" s="24">
        <f>+VLOOKUP(E15,Participants!$A$1:$F$806,3,FALSE)</f>
        <v>4</v>
      </c>
      <c r="J15" s="24" t="str">
        <f>+VLOOKUP(E15,Participants!$A$1:$G$806,7,FALSE)</f>
        <v>DEV BOYS</v>
      </c>
      <c r="K15" s="60">
        <f t="shared" si="0"/>
        <v>14</v>
      </c>
      <c r="L15" s="24"/>
    </row>
    <row r="16" spans="1:13" ht="14.25" customHeight="1" x14ac:dyDescent="0.3">
      <c r="A16" s="93" t="s">
        <v>633</v>
      </c>
      <c r="B16" s="23">
        <v>13</v>
      </c>
      <c r="C16" s="23">
        <v>17.34</v>
      </c>
      <c r="D16" s="23">
        <v>7</v>
      </c>
      <c r="E16" s="60">
        <v>17</v>
      </c>
      <c r="F16" s="24" t="str">
        <f>+VLOOKUP(E16,Participants!$A$1:$F$806,2,FALSE)</f>
        <v>Clayton Walter</v>
      </c>
      <c r="G16" s="24" t="str">
        <f>+VLOOKUP(E16,Participants!$A$1:$F$806,4,FALSE)</f>
        <v>BFS</v>
      </c>
      <c r="H16" s="24" t="str">
        <f>+VLOOKUP(E16,Participants!$A$1:$F$806,5,FALSE)</f>
        <v>M</v>
      </c>
      <c r="I16" s="24">
        <f>+VLOOKUP(E16,Participants!$A$1:$F$806,3,FALSE)</f>
        <v>2</v>
      </c>
      <c r="J16" s="24" t="str">
        <f>+VLOOKUP(E16,Participants!$A$1:$G$806,7,FALSE)</f>
        <v>DEV BOYS</v>
      </c>
      <c r="K16" s="60">
        <f t="shared" si="0"/>
        <v>15</v>
      </c>
      <c r="L16" s="24"/>
    </row>
    <row r="17" spans="1:12" ht="14.25" customHeight="1" x14ac:dyDescent="0.3">
      <c r="A17" s="93" t="s">
        <v>633</v>
      </c>
      <c r="B17" s="23">
        <v>18</v>
      </c>
      <c r="C17" s="23">
        <v>17.350000000000001</v>
      </c>
      <c r="D17" s="23">
        <v>1</v>
      </c>
      <c r="E17" s="60">
        <v>9</v>
      </c>
      <c r="F17" s="24" t="str">
        <f>+VLOOKUP(E17,Participants!$A$1:$F$806,2,FALSE)</f>
        <v>Danny McCabe</v>
      </c>
      <c r="G17" s="24" t="str">
        <f>+VLOOKUP(E17,Participants!$A$1:$F$806,4,FALSE)</f>
        <v>BFS</v>
      </c>
      <c r="H17" s="24" t="str">
        <f>+VLOOKUP(E17,Participants!$A$1:$F$806,5,FALSE)</f>
        <v>M</v>
      </c>
      <c r="I17" s="24">
        <f>+VLOOKUP(E17,Participants!$A$1:$F$806,3,FALSE)</f>
        <v>4</v>
      </c>
      <c r="J17" s="24" t="str">
        <f>+VLOOKUP(E17,Participants!$A$1:$G$806,7,FALSE)</f>
        <v>DEV BOYS</v>
      </c>
      <c r="K17" s="60">
        <f t="shared" si="0"/>
        <v>16</v>
      </c>
      <c r="L17" s="24"/>
    </row>
    <row r="18" spans="1:12" ht="14.25" customHeight="1" x14ac:dyDescent="0.3">
      <c r="A18" s="93" t="s">
        <v>633</v>
      </c>
      <c r="B18" s="23">
        <v>15</v>
      </c>
      <c r="C18" s="23">
        <v>17.37</v>
      </c>
      <c r="D18" s="23">
        <v>2</v>
      </c>
      <c r="E18" s="60">
        <v>430</v>
      </c>
      <c r="F18" s="24" t="str">
        <f>+VLOOKUP(E18,Participants!$A$1:$F$806,2,FALSE)</f>
        <v>Leonard Thomas</v>
      </c>
      <c r="G18" s="24" t="str">
        <f>+VLOOKUP(E18,Participants!$A$1:$F$806,4,FALSE)</f>
        <v>AGS</v>
      </c>
      <c r="H18" s="24" t="str">
        <f>+VLOOKUP(E18,Participants!$A$1:$F$806,5,FALSE)</f>
        <v>M</v>
      </c>
      <c r="I18" s="24">
        <f>+VLOOKUP(E18,Participants!$A$1:$F$806,3,FALSE)</f>
        <v>3</v>
      </c>
      <c r="J18" s="24" t="str">
        <f>+VLOOKUP(E18,Participants!$A$1:$G$806,7,FALSE)</f>
        <v>DEV BOYS</v>
      </c>
      <c r="K18" s="60">
        <f t="shared" si="0"/>
        <v>17</v>
      </c>
      <c r="L18" s="24"/>
    </row>
    <row r="19" spans="1:12" ht="14.25" customHeight="1" x14ac:dyDescent="0.3">
      <c r="A19" s="93" t="s">
        <v>633</v>
      </c>
      <c r="B19" s="23">
        <v>16</v>
      </c>
      <c r="C19" s="23">
        <v>17.37</v>
      </c>
      <c r="D19" s="23">
        <v>3</v>
      </c>
      <c r="E19" s="60">
        <v>1442</v>
      </c>
      <c r="F19" s="24" t="str">
        <f>+VLOOKUP(E19,Participants!$A$1:$F$806,2,FALSE)</f>
        <v>Troy Steineman</v>
      </c>
      <c r="G19" s="24" t="str">
        <f>+VLOOKUP(E19,Participants!$A$1:$F$806,4,FALSE)</f>
        <v>SKS</v>
      </c>
      <c r="H19" s="24" t="str">
        <f>+VLOOKUP(E19,Participants!$A$1:$F$806,5,FALSE)</f>
        <v>M</v>
      </c>
      <c r="I19" s="24">
        <f>+VLOOKUP(E19,Participants!$A$1:$F$806,3,FALSE)</f>
        <v>3</v>
      </c>
      <c r="J19" s="24" t="str">
        <f>+VLOOKUP(E19,Participants!$A$1:$G$806,7,FALSE)</f>
        <v>DEV BOYS</v>
      </c>
      <c r="K19" s="60">
        <f t="shared" si="0"/>
        <v>18</v>
      </c>
      <c r="L19" s="24"/>
    </row>
    <row r="20" spans="1:12" ht="14.25" customHeight="1" x14ac:dyDescent="0.3">
      <c r="A20" s="93" t="s">
        <v>633</v>
      </c>
      <c r="B20" s="23">
        <v>18</v>
      </c>
      <c r="C20" s="23">
        <v>17.46</v>
      </c>
      <c r="D20" s="23">
        <v>8</v>
      </c>
      <c r="E20" s="60">
        <v>337</v>
      </c>
      <c r="F20" s="24" t="str">
        <f>+VLOOKUP(E20,Participants!$A$1:$F$806,2,FALSE)</f>
        <v>Joseph Petrich</v>
      </c>
      <c r="G20" s="24" t="str">
        <f>+VLOOKUP(E20,Participants!$A$1:$F$806,4,FALSE)</f>
        <v>AAP</v>
      </c>
      <c r="H20" s="24" t="str">
        <f>+VLOOKUP(E20,Participants!$A$1:$F$806,5,FALSE)</f>
        <v>M</v>
      </c>
      <c r="I20" s="24">
        <f>+VLOOKUP(E20,Participants!$A$1:$F$806,3,FALSE)</f>
        <v>4</v>
      </c>
      <c r="J20" s="24" t="str">
        <f>+VLOOKUP(E20,Participants!$A$1:$G$806,7,FALSE)</f>
        <v>DEV BOYS</v>
      </c>
      <c r="K20" s="60">
        <f t="shared" si="0"/>
        <v>19</v>
      </c>
      <c r="L20" s="24"/>
    </row>
    <row r="21" spans="1:12" ht="14.25" customHeight="1" x14ac:dyDescent="0.3">
      <c r="A21" s="93" t="s">
        <v>633</v>
      </c>
      <c r="B21" s="23">
        <v>15</v>
      </c>
      <c r="C21" s="23">
        <v>17.52</v>
      </c>
      <c r="D21" s="23">
        <v>3</v>
      </c>
      <c r="E21" s="60">
        <v>1441</v>
      </c>
      <c r="F21" s="24" t="str">
        <f>+VLOOKUP(E21,Participants!$A$1:$F$806,2,FALSE)</f>
        <v>Alden Stall</v>
      </c>
      <c r="G21" s="24" t="str">
        <f>+VLOOKUP(E21,Participants!$A$1:$F$806,4,FALSE)</f>
        <v>SKS</v>
      </c>
      <c r="H21" s="24" t="str">
        <f>+VLOOKUP(E21,Participants!$A$1:$F$806,5,FALSE)</f>
        <v>M</v>
      </c>
      <c r="I21" s="24">
        <f>+VLOOKUP(E21,Participants!$A$1:$F$806,3,FALSE)</f>
        <v>3</v>
      </c>
      <c r="J21" s="24" t="str">
        <f>+VLOOKUP(E21,Participants!$A$1:$G$806,7,FALSE)</f>
        <v>DEV BOYS</v>
      </c>
      <c r="K21" s="60">
        <f t="shared" si="0"/>
        <v>20</v>
      </c>
      <c r="L21" s="24"/>
    </row>
    <row r="22" spans="1:12" ht="14.25" customHeight="1" x14ac:dyDescent="0.3">
      <c r="A22" s="93" t="s">
        <v>633</v>
      </c>
      <c r="B22" s="23">
        <v>12</v>
      </c>
      <c r="C22" s="23">
        <v>17.670000000000002</v>
      </c>
      <c r="D22" s="23">
        <v>3</v>
      </c>
      <c r="E22" s="60">
        <v>1401</v>
      </c>
      <c r="F22" s="24" t="str">
        <f>+VLOOKUP(E22,Participants!$A$1:$F$806,2,FALSE)</f>
        <v>David Janas</v>
      </c>
      <c r="G22" s="24" t="str">
        <f>+VLOOKUP(E22,Participants!$A$1:$F$806,4,FALSE)</f>
        <v>SJS</v>
      </c>
      <c r="H22" s="24" t="str">
        <f>+VLOOKUP(E22,Participants!$A$1:$F$806,5,FALSE)</f>
        <v>M</v>
      </c>
      <c r="I22" s="24">
        <f>+VLOOKUP(E22,Participants!$A$1:$F$806,3,FALSE)</f>
        <v>2</v>
      </c>
      <c r="J22" s="24" t="str">
        <f>+VLOOKUP(E22,Participants!$A$1:$G$806,7,FALSE)</f>
        <v>DEV BOYS</v>
      </c>
      <c r="K22" s="60">
        <f t="shared" si="0"/>
        <v>21</v>
      </c>
      <c r="L22" s="24"/>
    </row>
    <row r="23" spans="1:12" ht="14.25" customHeight="1" x14ac:dyDescent="0.3">
      <c r="A23" s="93" t="s">
        <v>633</v>
      </c>
      <c r="B23" s="23">
        <v>13</v>
      </c>
      <c r="C23" s="23">
        <v>17.670000000000002</v>
      </c>
      <c r="D23" s="23">
        <v>5</v>
      </c>
      <c r="E23" s="60">
        <v>4</v>
      </c>
      <c r="F23" s="24" t="str">
        <f>+VLOOKUP(E23,Participants!$A$1:$F$806,2,FALSE)</f>
        <v>Daniel Flynn</v>
      </c>
      <c r="G23" s="24" t="str">
        <f>+VLOOKUP(E23,Participants!$A$1:$F$806,4,FALSE)</f>
        <v>BFS</v>
      </c>
      <c r="H23" s="24" t="str">
        <f>+VLOOKUP(E23,Participants!$A$1:$F$806,5,FALSE)</f>
        <v>M</v>
      </c>
      <c r="I23" s="24">
        <f>+VLOOKUP(E23,Participants!$A$1:$F$806,3,FALSE)</f>
        <v>2</v>
      </c>
      <c r="J23" s="24" t="str">
        <f>+VLOOKUP(E23,Participants!$A$1:$G$806,7,FALSE)</f>
        <v>DEV BOYS</v>
      </c>
      <c r="K23" s="60">
        <f t="shared" si="0"/>
        <v>22</v>
      </c>
      <c r="L23" s="24"/>
    </row>
    <row r="24" spans="1:12" ht="14.25" customHeight="1" x14ac:dyDescent="0.3">
      <c r="A24" s="93" t="s">
        <v>633</v>
      </c>
      <c r="B24" s="23">
        <v>16</v>
      </c>
      <c r="C24" s="23">
        <v>17.79</v>
      </c>
      <c r="D24" s="23">
        <v>1</v>
      </c>
      <c r="E24" s="60">
        <v>1434</v>
      </c>
      <c r="F24" s="24" t="str">
        <f>+VLOOKUP(E24,Participants!$A$1:$F$806,2,FALSE)</f>
        <v>Jordan Bossong</v>
      </c>
      <c r="G24" s="24" t="str">
        <f>+VLOOKUP(E24,Participants!$A$1:$F$806,4,FALSE)</f>
        <v>SKS</v>
      </c>
      <c r="H24" s="24" t="str">
        <f>+VLOOKUP(E24,Participants!$A$1:$F$806,5,FALSE)</f>
        <v>M</v>
      </c>
      <c r="I24" s="24">
        <f>+VLOOKUP(E24,Participants!$A$1:$F$806,3,FALSE)</f>
        <v>3</v>
      </c>
      <c r="J24" s="24" t="str">
        <f>+VLOOKUP(E24,Participants!$A$1:$G$806,7,FALSE)</f>
        <v>DEV BOYS</v>
      </c>
      <c r="K24" s="60">
        <f t="shared" si="0"/>
        <v>23</v>
      </c>
      <c r="L24" s="24"/>
    </row>
    <row r="25" spans="1:12" ht="14.25" customHeight="1" x14ac:dyDescent="0.3">
      <c r="A25" s="93" t="s">
        <v>633</v>
      </c>
      <c r="B25" s="23">
        <v>16</v>
      </c>
      <c r="C25" s="23">
        <v>17.82</v>
      </c>
      <c r="D25" s="23">
        <v>2</v>
      </c>
      <c r="E25" s="60">
        <v>1436</v>
      </c>
      <c r="F25" s="24" t="str">
        <f>+VLOOKUP(E25,Participants!$A$1:$F$806,2,FALSE)</f>
        <v>Weston Goossen</v>
      </c>
      <c r="G25" s="24" t="str">
        <f>+VLOOKUP(E25,Participants!$A$1:$F$806,4,FALSE)</f>
        <v>SKS</v>
      </c>
      <c r="H25" s="24" t="str">
        <f>+VLOOKUP(E25,Participants!$A$1:$F$806,5,FALSE)</f>
        <v>M</v>
      </c>
      <c r="I25" s="24">
        <f>+VLOOKUP(E25,Participants!$A$1:$F$806,3,FALSE)</f>
        <v>3</v>
      </c>
      <c r="J25" s="24" t="str">
        <f>+VLOOKUP(E25,Participants!$A$1:$G$806,7,FALSE)</f>
        <v>DEV BOYS</v>
      </c>
      <c r="K25" s="60">
        <f t="shared" si="0"/>
        <v>24</v>
      </c>
      <c r="L25" s="24"/>
    </row>
    <row r="26" spans="1:12" ht="14.25" customHeight="1" x14ac:dyDescent="0.3">
      <c r="A26" s="93" t="s">
        <v>633</v>
      </c>
      <c r="B26" s="23">
        <v>13</v>
      </c>
      <c r="C26" s="23">
        <v>17.829999999999998</v>
      </c>
      <c r="D26" s="23">
        <v>8</v>
      </c>
      <c r="E26" s="60">
        <v>329</v>
      </c>
      <c r="F26" s="24" t="str">
        <f>+VLOOKUP(E26,Participants!$A$1:$F$806,2,FALSE)</f>
        <v>John Nolan</v>
      </c>
      <c r="G26" s="24" t="str">
        <f>+VLOOKUP(E26,Participants!$A$1:$F$806,4,FALSE)</f>
        <v>AAP</v>
      </c>
      <c r="H26" s="24" t="str">
        <f>+VLOOKUP(E26,Participants!$A$1:$F$806,5,FALSE)</f>
        <v>M</v>
      </c>
      <c r="I26" s="24">
        <f>+VLOOKUP(E26,Participants!$A$1:$F$806,3,FALSE)</f>
        <v>2</v>
      </c>
      <c r="J26" s="24" t="str">
        <f>+VLOOKUP(E26,Participants!$A$1:$G$806,7,FALSE)</f>
        <v>DEV BOYS</v>
      </c>
      <c r="K26" s="60">
        <f t="shared" si="0"/>
        <v>25</v>
      </c>
      <c r="L26" s="24"/>
    </row>
    <row r="27" spans="1:12" ht="14.25" customHeight="1" x14ac:dyDescent="0.3">
      <c r="A27" s="93" t="s">
        <v>633</v>
      </c>
      <c r="B27" s="23">
        <v>18</v>
      </c>
      <c r="C27" s="23">
        <v>17.95</v>
      </c>
      <c r="D27" s="23">
        <v>3</v>
      </c>
      <c r="E27" s="60">
        <v>1406</v>
      </c>
      <c r="F27" s="24" t="str">
        <f>+VLOOKUP(E27,Participants!$A$1:$F$806,2,FALSE)</f>
        <v>Henley Engel</v>
      </c>
      <c r="G27" s="24" t="str">
        <f>+VLOOKUP(E27,Participants!$A$1:$F$806,4,FALSE)</f>
        <v>SJS</v>
      </c>
      <c r="H27" s="24" t="str">
        <f>+VLOOKUP(E27,Participants!$A$1:$F$806,5,FALSE)</f>
        <v>M</v>
      </c>
      <c r="I27" s="24">
        <f>+VLOOKUP(E27,Participants!$A$1:$F$806,3,FALSE)</f>
        <v>4</v>
      </c>
      <c r="J27" s="24" t="str">
        <f>+VLOOKUP(E27,Participants!$A$1:$G$806,7,FALSE)</f>
        <v>DEV BOYS</v>
      </c>
      <c r="K27" s="60">
        <f t="shared" si="0"/>
        <v>26</v>
      </c>
      <c r="L27" s="24"/>
    </row>
    <row r="28" spans="1:12" ht="14.25" customHeight="1" x14ac:dyDescent="0.3">
      <c r="A28" s="93" t="s">
        <v>633</v>
      </c>
      <c r="B28" s="23">
        <v>18</v>
      </c>
      <c r="C28" s="23">
        <v>17.97</v>
      </c>
      <c r="D28" s="23">
        <v>5</v>
      </c>
      <c r="E28" s="60">
        <v>1450</v>
      </c>
      <c r="F28" s="24" t="str">
        <f>+VLOOKUP(E28,Participants!$A$1:$F$806,2,FALSE)</f>
        <v>Michael Flamino</v>
      </c>
      <c r="G28" s="24" t="str">
        <f>+VLOOKUP(E28,Participants!$A$1:$F$806,4,FALSE)</f>
        <v>SKS</v>
      </c>
      <c r="H28" s="24" t="str">
        <f>+VLOOKUP(E28,Participants!$A$1:$F$806,5,FALSE)</f>
        <v>M</v>
      </c>
      <c r="I28" s="24">
        <f>+VLOOKUP(E28,Participants!$A$1:$F$806,3,FALSE)</f>
        <v>4</v>
      </c>
      <c r="J28" s="24" t="str">
        <f>+VLOOKUP(E28,Participants!$A$1:$G$806,7,FALSE)</f>
        <v>DEV BOYS</v>
      </c>
      <c r="K28" s="60">
        <f t="shared" si="0"/>
        <v>27</v>
      </c>
      <c r="L28" s="24"/>
    </row>
    <row r="29" spans="1:12" ht="14.25" customHeight="1" x14ac:dyDescent="0.3">
      <c r="A29" s="93" t="s">
        <v>633</v>
      </c>
      <c r="B29" s="23">
        <v>15</v>
      </c>
      <c r="C29" s="23">
        <v>18.010000000000002</v>
      </c>
      <c r="D29" s="23">
        <v>4</v>
      </c>
      <c r="E29" s="60">
        <v>1651</v>
      </c>
      <c r="F29" s="24" t="str">
        <f>+VLOOKUP(E29,Participants!$A$1:$F$806,2,FALSE)</f>
        <v>Jack Boosel</v>
      </c>
      <c r="G29" s="24" t="str">
        <f>+VLOOKUP(E29,Participants!$A$1:$F$806,4,FALSE)</f>
        <v>STG</v>
      </c>
      <c r="H29" s="24" t="str">
        <f>+VLOOKUP(E29,Participants!$A$1:$F$806,5,FALSE)</f>
        <v>M</v>
      </c>
      <c r="I29" s="24">
        <f>+VLOOKUP(E29,Participants!$A$1:$F$806,3,FALSE)</f>
        <v>3</v>
      </c>
      <c r="J29" s="24" t="str">
        <f>+VLOOKUP(E29,Participants!$A$1:$G$806,7,FALSE)</f>
        <v>DEV BOYS</v>
      </c>
      <c r="K29" s="60">
        <f t="shared" si="0"/>
        <v>28</v>
      </c>
      <c r="L29" s="24"/>
    </row>
    <row r="30" spans="1:12" ht="14.25" customHeight="1" x14ac:dyDescent="0.3">
      <c r="A30" s="93" t="s">
        <v>633</v>
      </c>
      <c r="B30" s="23">
        <v>15</v>
      </c>
      <c r="C30" s="23">
        <v>18.05</v>
      </c>
      <c r="D30" s="23">
        <v>5</v>
      </c>
      <c r="E30" s="60">
        <v>1430</v>
      </c>
      <c r="F30" s="24" t="str">
        <f>+VLOOKUP(E30,Participants!$A$1:$F$806,2,FALSE)</f>
        <v>Mason Arnold</v>
      </c>
      <c r="G30" s="24" t="str">
        <f>+VLOOKUP(E30,Participants!$A$1:$F$806,4,FALSE)</f>
        <v>SKS</v>
      </c>
      <c r="H30" s="24" t="str">
        <f>+VLOOKUP(E30,Participants!$A$1:$F$806,5,FALSE)</f>
        <v>M</v>
      </c>
      <c r="I30" s="24">
        <f>+VLOOKUP(E30,Participants!$A$1:$F$806,3,FALSE)</f>
        <v>3</v>
      </c>
      <c r="J30" s="24" t="str">
        <f>+VLOOKUP(E30,Participants!$A$1:$G$806,7,FALSE)</f>
        <v>DEV BOYS</v>
      </c>
      <c r="K30" s="60">
        <f t="shared" si="0"/>
        <v>29</v>
      </c>
      <c r="L30" s="24"/>
    </row>
    <row r="31" spans="1:12" ht="14.25" customHeight="1" x14ac:dyDescent="0.3">
      <c r="A31" s="93" t="s">
        <v>633</v>
      </c>
      <c r="B31" s="23">
        <v>18</v>
      </c>
      <c r="C31" s="23">
        <v>18.28</v>
      </c>
      <c r="D31" s="23">
        <v>7</v>
      </c>
      <c r="E31" s="60">
        <v>1447</v>
      </c>
      <c r="F31" s="24" t="str">
        <f>+VLOOKUP(E31,Participants!$A$1:$F$806,2,FALSE)</f>
        <v>Thatcher Degnan</v>
      </c>
      <c r="G31" s="24" t="str">
        <f>+VLOOKUP(E31,Participants!$A$1:$F$806,4,FALSE)</f>
        <v>SKS</v>
      </c>
      <c r="H31" s="24" t="str">
        <f>+VLOOKUP(E31,Participants!$A$1:$F$806,5,FALSE)</f>
        <v>M</v>
      </c>
      <c r="I31" s="24">
        <f>+VLOOKUP(E31,Participants!$A$1:$F$806,3,FALSE)</f>
        <v>4</v>
      </c>
      <c r="J31" s="24" t="str">
        <f>+VLOOKUP(E31,Participants!$A$1:$G$806,7,FALSE)</f>
        <v>DEV BOYS</v>
      </c>
      <c r="K31" s="60">
        <f t="shared" si="0"/>
        <v>30</v>
      </c>
      <c r="L31" s="24"/>
    </row>
    <row r="32" spans="1:12" ht="14.25" customHeight="1" x14ac:dyDescent="0.3">
      <c r="A32" s="93" t="s">
        <v>633</v>
      </c>
      <c r="B32" s="23">
        <v>14</v>
      </c>
      <c r="C32" s="23">
        <v>18.32</v>
      </c>
      <c r="D32" s="23">
        <v>2</v>
      </c>
      <c r="E32" s="60">
        <v>331</v>
      </c>
      <c r="F32" s="24" t="str">
        <f>+VLOOKUP(E32,Participants!$A$1:$F$806,2,FALSE)</f>
        <v>Shane Dippold</v>
      </c>
      <c r="G32" s="24" t="str">
        <f>+VLOOKUP(E32,Participants!$A$1:$F$806,4,FALSE)</f>
        <v>AAP</v>
      </c>
      <c r="H32" s="24" t="str">
        <f>+VLOOKUP(E32,Participants!$A$1:$F$806,5,FALSE)</f>
        <v>M</v>
      </c>
      <c r="I32" s="24">
        <f>+VLOOKUP(E32,Participants!$A$1:$F$806,3,FALSE)</f>
        <v>3</v>
      </c>
      <c r="J32" s="24" t="str">
        <f>+VLOOKUP(E32,Participants!$A$1:$G$806,7,FALSE)</f>
        <v>DEV BOYS</v>
      </c>
      <c r="K32" s="60">
        <f t="shared" si="0"/>
        <v>31</v>
      </c>
      <c r="L32" s="24"/>
    </row>
    <row r="33" spans="1:12" ht="14.25" customHeight="1" x14ac:dyDescent="0.3">
      <c r="A33" s="93" t="s">
        <v>633</v>
      </c>
      <c r="B33" s="23">
        <v>10</v>
      </c>
      <c r="C33" s="23">
        <v>18.399999999999999</v>
      </c>
      <c r="D33" s="23">
        <v>5</v>
      </c>
      <c r="E33" s="60">
        <v>426</v>
      </c>
      <c r="F33" s="24" t="str">
        <f>+VLOOKUP(E33,Participants!$A$1:$F$806,2,FALSE)</f>
        <v>Noah Hess</v>
      </c>
      <c r="G33" s="24" t="str">
        <f>+VLOOKUP(E33,Participants!$A$1:$F$806,4,FALSE)</f>
        <v>AGS</v>
      </c>
      <c r="H33" s="24" t="str">
        <f>+VLOOKUP(E33,Participants!$A$1:$F$806,5,FALSE)</f>
        <v>M</v>
      </c>
      <c r="I33" s="24">
        <f>+VLOOKUP(E33,Participants!$A$1:$F$806,3,FALSE)</f>
        <v>1</v>
      </c>
      <c r="J33" s="24" t="str">
        <f>+VLOOKUP(E33,Participants!$A$1:$G$806,7,FALSE)</f>
        <v>DEV BOYS</v>
      </c>
      <c r="K33" s="60">
        <f t="shared" si="0"/>
        <v>32</v>
      </c>
      <c r="L33" s="24"/>
    </row>
    <row r="34" spans="1:12" ht="14.25" customHeight="1" x14ac:dyDescent="0.3">
      <c r="A34" s="93" t="s">
        <v>633</v>
      </c>
      <c r="B34" s="23">
        <v>15</v>
      </c>
      <c r="C34" s="23">
        <v>18.649999999999999</v>
      </c>
      <c r="D34" s="23">
        <v>7</v>
      </c>
      <c r="E34" s="60">
        <v>1433</v>
      </c>
      <c r="F34" s="24" t="str">
        <f>+VLOOKUP(E34,Participants!$A$1:$F$806,2,FALSE)</f>
        <v>George Bernacki</v>
      </c>
      <c r="G34" s="24" t="str">
        <f>+VLOOKUP(E34,Participants!$A$1:$F$806,4,FALSE)</f>
        <v>SKS</v>
      </c>
      <c r="H34" s="24" t="str">
        <f>+VLOOKUP(E34,Participants!$A$1:$F$806,5,FALSE)</f>
        <v>M</v>
      </c>
      <c r="I34" s="24">
        <f>+VLOOKUP(E34,Participants!$A$1:$F$806,3,FALSE)</f>
        <v>3</v>
      </c>
      <c r="J34" s="24" t="str">
        <f>+VLOOKUP(E34,Participants!$A$1:$G$806,7,FALSE)</f>
        <v>DEV BOYS</v>
      </c>
      <c r="K34" s="60">
        <f t="shared" si="0"/>
        <v>33</v>
      </c>
      <c r="L34" s="24"/>
    </row>
    <row r="35" spans="1:12" ht="14.25" customHeight="1" x14ac:dyDescent="0.3">
      <c r="A35" s="93" t="s">
        <v>633</v>
      </c>
      <c r="B35" s="23">
        <v>13</v>
      </c>
      <c r="C35" s="23">
        <v>18.79</v>
      </c>
      <c r="D35" s="23">
        <v>3</v>
      </c>
      <c r="E35" s="60">
        <v>11</v>
      </c>
      <c r="F35" s="24" t="str">
        <f>+VLOOKUP(E35,Participants!$A$1:$F$806,2,FALSE)</f>
        <v>Luke Moritz</v>
      </c>
      <c r="G35" s="24" t="str">
        <f>+VLOOKUP(E35,Participants!$A$1:$F$806,4,FALSE)</f>
        <v>BFS</v>
      </c>
      <c r="H35" s="24" t="str">
        <f>+VLOOKUP(E35,Participants!$A$1:$F$806,5,FALSE)</f>
        <v>M</v>
      </c>
      <c r="I35" s="24">
        <f>+VLOOKUP(E35,Participants!$A$1:$F$806,3,FALSE)</f>
        <v>2</v>
      </c>
      <c r="J35" s="24" t="str">
        <f>+VLOOKUP(E35,Participants!$A$1:$G$806,7,FALSE)</f>
        <v>DEV BOYS</v>
      </c>
      <c r="K35" s="60">
        <f t="shared" ref="K35:K66" si="1">K34+1</f>
        <v>34</v>
      </c>
      <c r="L35" s="24"/>
    </row>
    <row r="36" spans="1:12" ht="14.25" customHeight="1" x14ac:dyDescent="0.3">
      <c r="A36" s="93" t="s">
        <v>633</v>
      </c>
      <c r="B36" s="23">
        <v>16</v>
      </c>
      <c r="C36" s="23">
        <v>18.920000000000002</v>
      </c>
      <c r="D36" s="23">
        <v>4</v>
      </c>
      <c r="E36" s="60">
        <v>1440</v>
      </c>
      <c r="F36" s="24" t="str">
        <f>+VLOOKUP(E36,Participants!$A$1:$F$806,2,FALSE)</f>
        <v>Owen Pawlowicz</v>
      </c>
      <c r="G36" s="24" t="str">
        <f>+VLOOKUP(E36,Participants!$A$1:$F$806,4,FALSE)</f>
        <v>SKS</v>
      </c>
      <c r="H36" s="24" t="str">
        <f>+VLOOKUP(E36,Participants!$A$1:$F$806,5,FALSE)</f>
        <v>M</v>
      </c>
      <c r="I36" s="24">
        <f>+VLOOKUP(E36,Participants!$A$1:$F$806,3,FALSE)</f>
        <v>3</v>
      </c>
      <c r="J36" s="24" t="str">
        <f>+VLOOKUP(E36,Participants!$A$1:$G$806,7,FALSE)</f>
        <v>DEV BOYS</v>
      </c>
      <c r="K36" s="60">
        <f t="shared" si="1"/>
        <v>35</v>
      </c>
      <c r="L36" s="24"/>
    </row>
    <row r="37" spans="1:12" ht="14.25" customHeight="1" x14ac:dyDescent="0.3">
      <c r="A37" s="93" t="s">
        <v>633</v>
      </c>
      <c r="B37" s="23">
        <v>17</v>
      </c>
      <c r="C37" s="23">
        <v>19.14</v>
      </c>
      <c r="D37" s="23">
        <v>8</v>
      </c>
      <c r="E37" s="60">
        <v>1661</v>
      </c>
      <c r="F37" s="24" t="str">
        <f>+VLOOKUP(E37,Participants!$A$1:$F$806,2,FALSE)</f>
        <v>David Sloka</v>
      </c>
      <c r="G37" s="24" t="str">
        <f>+VLOOKUP(E37,Participants!$A$1:$F$806,4,FALSE)</f>
        <v>STG</v>
      </c>
      <c r="H37" s="24" t="str">
        <f>+VLOOKUP(E37,Participants!$A$1:$F$806,5,FALSE)</f>
        <v>M</v>
      </c>
      <c r="I37" s="24">
        <f>+VLOOKUP(E37,Participants!$A$1:$F$806,3,FALSE)</f>
        <v>4</v>
      </c>
      <c r="J37" s="24" t="str">
        <f>+VLOOKUP(E37,Participants!$A$1:$G$806,7,FALSE)</f>
        <v>DEV BOYS</v>
      </c>
      <c r="K37" s="60">
        <f t="shared" si="1"/>
        <v>36</v>
      </c>
      <c r="L37" s="24"/>
    </row>
    <row r="38" spans="1:12" ht="14.25" customHeight="1" x14ac:dyDescent="0.3">
      <c r="A38" s="93" t="s">
        <v>633</v>
      </c>
      <c r="B38" s="23">
        <v>14</v>
      </c>
      <c r="C38" s="23">
        <v>19.350000000000001</v>
      </c>
      <c r="D38" s="23">
        <v>8</v>
      </c>
      <c r="E38" s="60">
        <v>1</v>
      </c>
      <c r="F38" s="24" t="str">
        <f>+VLOOKUP(E38,Participants!$A$1:$F$806,2,FALSE)</f>
        <v>Zachary Buchanan</v>
      </c>
      <c r="G38" s="24" t="str">
        <f>+VLOOKUP(E38,Participants!$A$1:$F$806,4,FALSE)</f>
        <v>BFS</v>
      </c>
      <c r="H38" s="24" t="str">
        <f>+VLOOKUP(E38,Participants!$A$1:$F$806,5,FALSE)</f>
        <v>M</v>
      </c>
      <c r="I38" s="24">
        <f>+VLOOKUP(E38,Participants!$A$1:$F$806,3,FALSE)</f>
        <v>3</v>
      </c>
      <c r="J38" s="24" t="str">
        <f>+VLOOKUP(E38,Participants!$A$1:$G$806,7,FALSE)</f>
        <v>DEV BOYS</v>
      </c>
      <c r="K38" s="60">
        <f t="shared" si="1"/>
        <v>37</v>
      </c>
      <c r="L38" s="24"/>
    </row>
    <row r="39" spans="1:12" ht="14.25" customHeight="1" x14ac:dyDescent="0.3">
      <c r="A39" s="93" t="s">
        <v>633</v>
      </c>
      <c r="B39" s="23">
        <v>16</v>
      </c>
      <c r="C39" s="23">
        <v>19.36</v>
      </c>
      <c r="D39" s="23">
        <v>5</v>
      </c>
      <c r="E39" s="60">
        <v>1438</v>
      </c>
      <c r="F39" s="24" t="str">
        <f>+VLOOKUP(E39,Participants!$A$1:$F$806,2,FALSE)</f>
        <v>Dominic Iaquinta</v>
      </c>
      <c r="G39" s="24" t="str">
        <f>+VLOOKUP(E39,Participants!$A$1:$F$806,4,FALSE)</f>
        <v>SKS</v>
      </c>
      <c r="H39" s="24" t="str">
        <f>+VLOOKUP(E39,Participants!$A$1:$F$806,5,FALSE)</f>
        <v>M</v>
      </c>
      <c r="I39" s="24">
        <f>+VLOOKUP(E39,Participants!$A$1:$F$806,3,FALSE)</f>
        <v>3</v>
      </c>
      <c r="J39" s="24" t="str">
        <f>+VLOOKUP(E39,Participants!$A$1:$G$806,7,FALSE)</f>
        <v>DEV BOYS</v>
      </c>
      <c r="K39" s="60">
        <f t="shared" si="1"/>
        <v>38</v>
      </c>
      <c r="L39" s="24"/>
    </row>
    <row r="40" spans="1:12" ht="14.25" customHeight="1" x14ac:dyDescent="0.3">
      <c r="A40" s="93" t="s">
        <v>633</v>
      </c>
      <c r="B40" s="23">
        <v>12</v>
      </c>
      <c r="C40" s="23">
        <v>19.38</v>
      </c>
      <c r="D40" s="23">
        <v>4</v>
      </c>
      <c r="E40" s="60">
        <v>650</v>
      </c>
      <c r="F40" s="24" t="str">
        <f>+VLOOKUP(E40,Participants!$A$1:$F$806,2,FALSE)</f>
        <v>Anthony Grady</v>
      </c>
      <c r="G40" s="24" t="str">
        <f>+VLOOKUP(E40,Participants!$A$1:$F$806,4,FALSE)</f>
        <v>BTA</v>
      </c>
      <c r="H40" s="24" t="str">
        <f>+VLOOKUP(E40,Participants!$A$1:$F$806,5,FALSE)</f>
        <v>M</v>
      </c>
      <c r="I40" s="24">
        <f>+VLOOKUP(E40,Participants!$A$1:$F$806,3,FALSE)</f>
        <v>2</v>
      </c>
      <c r="J40" s="24" t="str">
        <f>+VLOOKUP(E40,Participants!$A$1:$G$806,7,FALSE)</f>
        <v>DEV BOYS</v>
      </c>
      <c r="K40" s="60">
        <f t="shared" si="1"/>
        <v>39</v>
      </c>
      <c r="L40" s="24"/>
    </row>
    <row r="41" spans="1:12" ht="14.25" customHeight="1" x14ac:dyDescent="0.3">
      <c r="A41" s="93" t="s">
        <v>633</v>
      </c>
      <c r="B41" s="23">
        <v>12</v>
      </c>
      <c r="C41" s="23">
        <v>19.579999999999998</v>
      </c>
      <c r="D41" s="23">
        <v>8</v>
      </c>
      <c r="E41" s="60">
        <v>1648</v>
      </c>
      <c r="F41" s="24" t="str">
        <f>+VLOOKUP(E41,Participants!$A$1:$F$806,2,FALSE)</f>
        <v>Eric Strosnider</v>
      </c>
      <c r="G41" s="24" t="str">
        <f>+VLOOKUP(E41,Participants!$A$1:$F$806,4,FALSE)</f>
        <v>STG</v>
      </c>
      <c r="H41" s="24" t="str">
        <f>+VLOOKUP(E41,Participants!$A$1:$F$806,5,FALSE)</f>
        <v>M</v>
      </c>
      <c r="I41" s="24">
        <f>+VLOOKUP(E41,Participants!$A$1:$F$806,3,FALSE)</f>
        <v>1</v>
      </c>
      <c r="J41" s="24" t="str">
        <f>+VLOOKUP(E41,Participants!$A$1:$G$806,7,FALSE)</f>
        <v>DEV BOYS</v>
      </c>
      <c r="K41" s="60">
        <f t="shared" si="1"/>
        <v>40</v>
      </c>
      <c r="L41" s="24"/>
    </row>
    <row r="42" spans="1:12" ht="14.25" customHeight="1" x14ac:dyDescent="0.3">
      <c r="A42" s="93" t="s">
        <v>633</v>
      </c>
      <c r="B42" s="23">
        <v>11</v>
      </c>
      <c r="C42" s="23">
        <v>19.61</v>
      </c>
      <c r="D42" s="23">
        <v>5</v>
      </c>
      <c r="E42" s="60">
        <v>1645</v>
      </c>
      <c r="F42" s="24" t="str">
        <f>+VLOOKUP(E42,Participants!$A$1:$F$806,2,FALSE)</f>
        <v>Beau Lozosky</v>
      </c>
      <c r="G42" s="24" t="str">
        <f>+VLOOKUP(E42,Participants!$A$1:$F$806,4,FALSE)</f>
        <v>STG</v>
      </c>
      <c r="H42" s="24" t="str">
        <f>+VLOOKUP(E42,Participants!$A$1:$F$806,5,FALSE)</f>
        <v>M</v>
      </c>
      <c r="I42" s="24">
        <f>+VLOOKUP(E42,Participants!$A$1:$F$806,3,FALSE)</f>
        <v>1</v>
      </c>
      <c r="J42" s="24" t="str">
        <f>+VLOOKUP(E42,Participants!$A$1:$G$806,7,FALSE)</f>
        <v>DEV BOYS</v>
      </c>
      <c r="K42" s="60">
        <f t="shared" si="1"/>
        <v>41</v>
      </c>
      <c r="L42" s="24"/>
    </row>
    <row r="43" spans="1:12" ht="14.25" customHeight="1" x14ac:dyDescent="0.3">
      <c r="A43" s="93" t="s">
        <v>633</v>
      </c>
      <c r="B43" s="23">
        <v>12</v>
      </c>
      <c r="C43" s="23">
        <v>19.739999999999998</v>
      </c>
      <c r="D43" s="23">
        <v>1</v>
      </c>
      <c r="E43" s="60">
        <v>10</v>
      </c>
      <c r="F43" s="24" t="str">
        <f>+VLOOKUP(E43,Participants!$A$1:$F$806,2,FALSE)</f>
        <v>David Montes</v>
      </c>
      <c r="G43" s="24" t="str">
        <f>+VLOOKUP(E43,Participants!$A$1:$F$806,4,FALSE)</f>
        <v>BFS</v>
      </c>
      <c r="H43" s="24" t="str">
        <f>+VLOOKUP(E43,Participants!$A$1:$F$806,5,FALSE)</f>
        <v>M</v>
      </c>
      <c r="I43" s="24">
        <f>+VLOOKUP(E43,Participants!$A$1:$F$806,3,FALSE)</f>
        <v>2</v>
      </c>
      <c r="J43" s="24" t="str">
        <f>+VLOOKUP(E43,Participants!$A$1:$G$806,7,FALSE)</f>
        <v>DEV BOYS</v>
      </c>
      <c r="K43" s="60">
        <f t="shared" si="1"/>
        <v>42</v>
      </c>
      <c r="L43" s="24"/>
    </row>
    <row r="44" spans="1:12" ht="14.25" customHeight="1" x14ac:dyDescent="0.3">
      <c r="A44" s="93" t="s">
        <v>633</v>
      </c>
      <c r="B44" s="23">
        <v>17</v>
      </c>
      <c r="C44" s="23">
        <v>19.989999999999998</v>
      </c>
      <c r="D44" s="23">
        <v>7</v>
      </c>
      <c r="E44" s="60">
        <v>339</v>
      </c>
      <c r="F44" s="24" t="str">
        <f>+VLOOKUP(E44,Participants!$A$1:$F$806,2,FALSE)</f>
        <v>Logan Rice</v>
      </c>
      <c r="G44" s="24" t="str">
        <f>+VLOOKUP(E44,Participants!$A$1:$F$806,4,FALSE)</f>
        <v>AAP</v>
      </c>
      <c r="H44" s="24" t="str">
        <f>+VLOOKUP(E44,Participants!$A$1:$F$806,5,FALSE)</f>
        <v>M</v>
      </c>
      <c r="I44" s="24">
        <f>+VLOOKUP(E44,Participants!$A$1:$F$806,3,FALSE)</f>
        <v>4</v>
      </c>
      <c r="J44" s="24" t="str">
        <f>+VLOOKUP(E44,Participants!$A$1:$G$806,7,FALSE)</f>
        <v>DEV BOYS</v>
      </c>
      <c r="K44" s="60">
        <f t="shared" si="1"/>
        <v>43</v>
      </c>
      <c r="L44" s="24"/>
    </row>
    <row r="45" spans="1:12" ht="14.25" customHeight="1" x14ac:dyDescent="0.3">
      <c r="A45" s="93" t="s">
        <v>633</v>
      </c>
      <c r="B45" s="23">
        <v>13</v>
      </c>
      <c r="C45" s="23">
        <v>20.02</v>
      </c>
      <c r="D45" s="23">
        <v>2</v>
      </c>
      <c r="E45" s="60">
        <v>651</v>
      </c>
      <c r="F45" s="24" t="str">
        <f>+VLOOKUP(E45,Participants!$A$1:$F$806,2,FALSE)</f>
        <v>Connor Pawlowicz</v>
      </c>
      <c r="G45" s="24" t="str">
        <f>+VLOOKUP(E45,Participants!$A$1:$F$806,4,FALSE)</f>
        <v>BTA</v>
      </c>
      <c r="H45" s="24" t="str">
        <f>+VLOOKUP(E45,Participants!$A$1:$F$806,5,FALSE)</f>
        <v>M</v>
      </c>
      <c r="I45" s="24">
        <f>+VLOOKUP(E45,Participants!$A$1:$F$806,3,FALSE)</f>
        <v>2</v>
      </c>
      <c r="J45" s="24" t="str">
        <f>+VLOOKUP(E45,Participants!$A$1:$G$806,7,FALSE)</f>
        <v>DEV BOYS</v>
      </c>
      <c r="K45" s="60">
        <f t="shared" si="1"/>
        <v>44</v>
      </c>
      <c r="L45" s="24"/>
    </row>
    <row r="46" spans="1:12" ht="14.25" customHeight="1" x14ac:dyDescent="0.3">
      <c r="A46" s="93" t="s">
        <v>633</v>
      </c>
      <c r="B46" s="23">
        <v>17</v>
      </c>
      <c r="C46" s="23">
        <v>20.170000000000002</v>
      </c>
      <c r="D46" s="23">
        <v>4</v>
      </c>
      <c r="E46" s="60">
        <v>1449</v>
      </c>
      <c r="F46" s="24" t="str">
        <f>+VLOOKUP(E46,Participants!$A$1:$F$806,2,FALSE)</f>
        <v>Joseph DiMatteo</v>
      </c>
      <c r="G46" s="24" t="str">
        <f>+VLOOKUP(E46,Participants!$A$1:$F$806,4,FALSE)</f>
        <v>SKS</v>
      </c>
      <c r="H46" s="24" t="str">
        <f>+VLOOKUP(E46,Participants!$A$1:$F$806,5,FALSE)</f>
        <v>M</v>
      </c>
      <c r="I46" s="24">
        <f>+VLOOKUP(E46,Participants!$A$1:$F$806,3,FALSE)</f>
        <v>4</v>
      </c>
      <c r="J46" s="24" t="str">
        <f>+VLOOKUP(E46,Participants!$A$1:$G$806,7,FALSE)</f>
        <v>DEV BOYS</v>
      </c>
      <c r="K46" s="60">
        <f t="shared" si="1"/>
        <v>45</v>
      </c>
      <c r="L46" s="24"/>
    </row>
    <row r="47" spans="1:12" ht="14.25" customHeight="1" x14ac:dyDescent="0.3">
      <c r="A47" s="93" t="s">
        <v>633</v>
      </c>
      <c r="B47" s="23">
        <v>12</v>
      </c>
      <c r="C47" s="23">
        <v>20.3</v>
      </c>
      <c r="D47" s="23">
        <v>2</v>
      </c>
      <c r="E47" s="60">
        <v>327</v>
      </c>
      <c r="F47" s="24" t="str">
        <f>+VLOOKUP(E47,Participants!$A$1:$F$806,2,FALSE)</f>
        <v>Jack Hannon</v>
      </c>
      <c r="G47" s="24" t="str">
        <f>+VLOOKUP(E47,Participants!$A$1:$F$806,4,FALSE)</f>
        <v>AAP</v>
      </c>
      <c r="H47" s="24" t="str">
        <f>+VLOOKUP(E47,Participants!$A$1:$F$806,5,FALSE)</f>
        <v>M</v>
      </c>
      <c r="I47" s="24">
        <f>+VLOOKUP(E47,Participants!$A$1:$F$806,3,FALSE)</f>
        <v>2</v>
      </c>
      <c r="J47" s="24" t="str">
        <f>+VLOOKUP(E47,Participants!$A$1:$G$806,7,FALSE)</f>
        <v>DEV BOYS</v>
      </c>
      <c r="K47" s="60">
        <f t="shared" si="1"/>
        <v>46</v>
      </c>
      <c r="L47" s="24"/>
    </row>
    <row r="48" spans="1:12" ht="14.25" customHeight="1" x14ac:dyDescent="0.3">
      <c r="A48" s="93" t="s">
        <v>633</v>
      </c>
      <c r="B48" s="23">
        <v>11</v>
      </c>
      <c r="C48" s="23">
        <v>20.350000000000001</v>
      </c>
      <c r="D48" s="23">
        <v>6</v>
      </c>
      <c r="E48" s="60">
        <v>1644</v>
      </c>
      <c r="F48" s="24" t="str">
        <f>+VLOOKUP(E48,Participants!$A$1:$F$806,2,FALSE)</f>
        <v>Grayson Edwards</v>
      </c>
      <c r="G48" s="24" t="str">
        <f>+VLOOKUP(E48,Participants!$A$1:$F$806,4,FALSE)</f>
        <v>STG</v>
      </c>
      <c r="H48" s="24" t="str">
        <f>+VLOOKUP(E48,Participants!$A$1:$F$806,5,FALSE)</f>
        <v>M</v>
      </c>
      <c r="I48" s="24">
        <f>+VLOOKUP(E48,Participants!$A$1:$F$806,3,FALSE)</f>
        <v>1</v>
      </c>
      <c r="J48" s="24" t="str">
        <f>+VLOOKUP(E48,Participants!$A$1:$G$806,7,FALSE)</f>
        <v>DEV BOYS</v>
      </c>
      <c r="K48" s="60">
        <f t="shared" si="1"/>
        <v>47</v>
      </c>
      <c r="L48" s="24"/>
    </row>
    <row r="49" spans="1:12" ht="15" customHeight="1" x14ac:dyDescent="0.3">
      <c r="A49" s="93" t="s">
        <v>633</v>
      </c>
      <c r="B49" s="23">
        <v>14</v>
      </c>
      <c r="C49" s="23">
        <v>20.39</v>
      </c>
      <c r="D49" s="23">
        <v>4</v>
      </c>
      <c r="E49" s="60">
        <v>1443</v>
      </c>
      <c r="F49" s="24" t="str">
        <f>+VLOOKUP(E49,Participants!$A$1:$F$806,2,FALSE)</f>
        <v>Carson Vilano</v>
      </c>
      <c r="G49" s="24" t="str">
        <f>+VLOOKUP(E49,Participants!$A$1:$F$806,4,FALSE)</f>
        <v>SKS</v>
      </c>
      <c r="H49" s="24" t="str">
        <f>+VLOOKUP(E49,Participants!$A$1:$F$806,5,FALSE)</f>
        <v>M</v>
      </c>
      <c r="I49" s="24">
        <f>+VLOOKUP(E49,Participants!$A$1:$F$806,3,FALSE)</f>
        <v>3</v>
      </c>
      <c r="J49" s="24" t="str">
        <f>+VLOOKUP(E49,Participants!$A$1:$G$806,7,FALSE)</f>
        <v>DEV BOYS</v>
      </c>
      <c r="K49" s="60">
        <f t="shared" si="1"/>
        <v>48</v>
      </c>
      <c r="L49" s="24"/>
    </row>
    <row r="50" spans="1:12" ht="14.25" customHeight="1" x14ac:dyDescent="0.3">
      <c r="A50" s="93" t="s">
        <v>633</v>
      </c>
      <c r="B50" s="23">
        <v>19</v>
      </c>
      <c r="C50" s="23">
        <v>20.5</v>
      </c>
      <c r="D50" s="23">
        <v>5</v>
      </c>
      <c r="E50" s="60">
        <v>1404</v>
      </c>
      <c r="F50" s="24" t="str">
        <f>+VLOOKUP(E50,Participants!$A$1:$F$806,2,FALSE)</f>
        <v>Chapman Klinvex</v>
      </c>
      <c r="G50" s="24" t="str">
        <f>+VLOOKUP(E50,Participants!$A$1:$F$806,4,FALSE)</f>
        <v>SJS</v>
      </c>
      <c r="H50" s="24" t="str">
        <f>+VLOOKUP(E50,Participants!$A$1:$F$806,5,FALSE)</f>
        <v>M</v>
      </c>
      <c r="I50" s="24">
        <f>+VLOOKUP(E50,Participants!$A$1:$F$806,3,FALSE)</f>
        <v>4</v>
      </c>
      <c r="J50" s="24" t="str">
        <f>+VLOOKUP(E50,Participants!$A$1:$G$806,7,FALSE)</f>
        <v>DEV BOYS</v>
      </c>
      <c r="K50" s="60">
        <f t="shared" si="1"/>
        <v>49</v>
      </c>
      <c r="L50" s="24"/>
    </row>
    <row r="51" spans="1:12" ht="14.25" customHeight="1" x14ac:dyDescent="0.3">
      <c r="A51" s="93" t="s">
        <v>633</v>
      </c>
      <c r="B51" s="23">
        <v>12</v>
      </c>
      <c r="C51" s="23">
        <v>20.51</v>
      </c>
      <c r="D51" s="23">
        <v>7</v>
      </c>
      <c r="E51" s="60">
        <v>428</v>
      </c>
      <c r="F51" s="24" t="str">
        <f>+VLOOKUP(E51,Participants!$A$1:$F$806,2,FALSE)</f>
        <v>Brendan Yurchak</v>
      </c>
      <c r="G51" s="24" t="str">
        <f>+VLOOKUP(E51,Participants!$A$1:$F$806,4,FALSE)</f>
        <v>AGS</v>
      </c>
      <c r="H51" s="24" t="str">
        <f>+VLOOKUP(E51,Participants!$A$1:$F$806,5,FALSE)</f>
        <v>M</v>
      </c>
      <c r="I51" s="24">
        <f>+VLOOKUP(E51,Participants!$A$1:$F$806,3,FALSE)</f>
        <v>2</v>
      </c>
      <c r="J51" s="24" t="str">
        <f>+VLOOKUP(E51,Participants!$A$1:$G$806,7,FALSE)</f>
        <v>DEV BOYS</v>
      </c>
      <c r="K51" s="60">
        <f t="shared" si="1"/>
        <v>50</v>
      </c>
      <c r="L51" s="24"/>
    </row>
    <row r="52" spans="1:12" ht="14.25" customHeight="1" x14ac:dyDescent="0.3">
      <c r="A52" s="93" t="s">
        <v>633</v>
      </c>
      <c r="B52" s="23">
        <v>15</v>
      </c>
      <c r="C52" s="23">
        <v>20.51</v>
      </c>
      <c r="D52" s="23">
        <v>1</v>
      </c>
      <c r="E52" s="60">
        <v>936</v>
      </c>
      <c r="F52" s="24" t="str">
        <f>+VLOOKUP(E52,Participants!$A$1:$F$806,2,FALSE)</f>
        <v>NOLAN LEVINE</v>
      </c>
      <c r="G52" s="24" t="str">
        <f>+VLOOKUP(E52,Participants!$A$1:$F$806,4,FALSE)</f>
        <v>HCA</v>
      </c>
      <c r="H52" s="24" t="str">
        <f>+VLOOKUP(E52,Participants!$A$1:$F$806,5,FALSE)</f>
        <v>M</v>
      </c>
      <c r="I52" s="24">
        <f>+VLOOKUP(E52,Participants!$A$1:$F$806,3,FALSE)</f>
        <v>3</v>
      </c>
      <c r="J52" s="24" t="str">
        <f>+VLOOKUP(E52,Participants!$A$1:$G$806,7,FALSE)</f>
        <v>DEV BOYS</v>
      </c>
      <c r="K52" s="60">
        <f t="shared" si="1"/>
        <v>51</v>
      </c>
      <c r="L52" s="24"/>
    </row>
    <row r="53" spans="1:12" ht="14.25" customHeight="1" x14ac:dyDescent="0.3">
      <c r="A53" s="93" t="s">
        <v>633</v>
      </c>
      <c r="B53" s="23">
        <v>10</v>
      </c>
      <c r="C53" s="23">
        <v>20.54</v>
      </c>
      <c r="D53" s="23">
        <v>3</v>
      </c>
      <c r="E53" s="60">
        <v>325</v>
      </c>
      <c r="F53" s="24" t="str">
        <f>+VLOOKUP(E53,Participants!$A$1:$F$806,2,FALSE)</f>
        <v>George Burch</v>
      </c>
      <c r="G53" s="24" t="str">
        <f>+VLOOKUP(E53,Participants!$A$1:$F$806,4,FALSE)</f>
        <v>AAP</v>
      </c>
      <c r="H53" s="24" t="str">
        <f>+VLOOKUP(E53,Participants!$A$1:$F$806,5,FALSE)</f>
        <v>M</v>
      </c>
      <c r="I53" s="24">
        <f>+VLOOKUP(E53,Participants!$A$1:$F$806,3,FALSE)</f>
        <v>1</v>
      </c>
      <c r="J53" s="24" t="str">
        <f>+VLOOKUP(E53,Participants!$A$1:$G$806,7,FALSE)</f>
        <v>DEV BOYS</v>
      </c>
      <c r="K53" s="60">
        <f t="shared" si="1"/>
        <v>52</v>
      </c>
      <c r="L53" s="24"/>
    </row>
    <row r="54" spans="1:12" ht="14.25" customHeight="1" x14ac:dyDescent="0.3">
      <c r="A54" s="93" t="s">
        <v>633</v>
      </c>
      <c r="B54" s="23">
        <v>14</v>
      </c>
      <c r="C54" s="23">
        <v>20.82</v>
      </c>
      <c r="D54" s="23">
        <v>3</v>
      </c>
      <c r="E54" s="60">
        <v>429</v>
      </c>
      <c r="F54" s="24" t="str">
        <f>+VLOOKUP(E54,Participants!$A$1:$F$806,2,FALSE)</f>
        <v>Joey Yurchak</v>
      </c>
      <c r="G54" s="24" t="str">
        <f>+VLOOKUP(E54,Participants!$A$1:$F$806,4,FALSE)</f>
        <v>AGS</v>
      </c>
      <c r="H54" s="24" t="str">
        <f>+VLOOKUP(E54,Participants!$A$1:$F$806,5,FALSE)</f>
        <v>M</v>
      </c>
      <c r="I54" s="24">
        <f>+VLOOKUP(E54,Participants!$A$1:$F$806,3,FALSE)</f>
        <v>3</v>
      </c>
      <c r="J54" s="24" t="str">
        <f>+VLOOKUP(E54,Participants!$A$1:$G$806,7,FALSE)</f>
        <v>DEV BOYS</v>
      </c>
      <c r="K54" s="60">
        <f t="shared" si="1"/>
        <v>53</v>
      </c>
      <c r="L54" s="24"/>
    </row>
    <row r="55" spans="1:12" ht="14.25" customHeight="1" x14ac:dyDescent="0.3">
      <c r="A55" s="93" t="s">
        <v>633</v>
      </c>
      <c r="B55" s="23">
        <v>17</v>
      </c>
      <c r="C55" s="23">
        <v>20.85</v>
      </c>
      <c r="D55" s="23">
        <v>6</v>
      </c>
      <c r="E55" s="60">
        <v>1405</v>
      </c>
      <c r="F55" s="24" t="str">
        <f>+VLOOKUP(E55,Participants!$A$1:$F$806,2,FALSE)</f>
        <v>Daniel Gauntner</v>
      </c>
      <c r="G55" s="24" t="str">
        <f>+VLOOKUP(E55,Participants!$A$1:$F$806,4,FALSE)</f>
        <v>SJS</v>
      </c>
      <c r="H55" s="24" t="str">
        <f>+VLOOKUP(E55,Participants!$A$1:$F$806,5,FALSE)</f>
        <v>M</v>
      </c>
      <c r="I55" s="24">
        <f>+VLOOKUP(E55,Participants!$A$1:$F$806,3,FALSE)</f>
        <v>4</v>
      </c>
      <c r="J55" s="24" t="str">
        <f>+VLOOKUP(E55,Participants!$A$1:$G$806,7,FALSE)</f>
        <v>DEV BOYS</v>
      </c>
      <c r="K55" s="60">
        <f t="shared" si="1"/>
        <v>54</v>
      </c>
      <c r="L55" s="24"/>
    </row>
    <row r="56" spans="1:12" ht="14.25" customHeight="1" x14ac:dyDescent="0.3">
      <c r="A56" s="93" t="s">
        <v>633</v>
      </c>
      <c r="B56" s="23">
        <v>12</v>
      </c>
      <c r="C56" s="23">
        <v>20.86</v>
      </c>
      <c r="D56" s="23">
        <v>6</v>
      </c>
      <c r="E56" s="60">
        <v>1649</v>
      </c>
      <c r="F56" s="24" t="str">
        <f>+VLOOKUP(E56,Participants!$A$1:$F$806,2,FALSE)</f>
        <v>Paul Urban</v>
      </c>
      <c r="G56" s="24" t="str">
        <f>+VLOOKUP(E56,Participants!$A$1:$F$806,4,FALSE)</f>
        <v>STG</v>
      </c>
      <c r="H56" s="24" t="str">
        <f>+VLOOKUP(E56,Participants!$A$1:$F$806,5,FALSE)</f>
        <v>M</v>
      </c>
      <c r="I56" s="24">
        <f>+VLOOKUP(E56,Participants!$A$1:$F$806,3,FALSE)</f>
        <v>2</v>
      </c>
      <c r="J56" s="24" t="str">
        <f>+VLOOKUP(E56,Participants!$A$1:$G$806,7,FALSE)</f>
        <v>DEV BOYS</v>
      </c>
      <c r="K56" s="60">
        <f t="shared" si="1"/>
        <v>55</v>
      </c>
      <c r="L56" s="24"/>
    </row>
    <row r="57" spans="1:12" ht="14.25" customHeight="1" x14ac:dyDescent="0.3">
      <c r="A57" s="93" t="s">
        <v>633</v>
      </c>
      <c r="B57" s="23">
        <v>13</v>
      </c>
      <c r="C57" s="23">
        <v>20.9</v>
      </c>
      <c r="D57" s="23">
        <v>6</v>
      </c>
      <c r="E57" s="60">
        <v>328</v>
      </c>
      <c r="F57" s="24" t="str">
        <f>+VLOOKUP(E57,Participants!$A$1:$F$806,2,FALSE)</f>
        <v>Dominic Lettrich</v>
      </c>
      <c r="G57" s="24" t="str">
        <f>+VLOOKUP(E57,Participants!$A$1:$F$806,4,FALSE)</f>
        <v>AAP</v>
      </c>
      <c r="H57" s="24" t="str">
        <f>+VLOOKUP(E57,Participants!$A$1:$F$806,5,FALSE)</f>
        <v>M</v>
      </c>
      <c r="I57" s="24">
        <f>+VLOOKUP(E57,Participants!$A$1:$F$806,3,FALSE)</f>
        <v>2</v>
      </c>
      <c r="J57" s="24" t="str">
        <f>+VLOOKUP(E57,Participants!$A$1:$G$806,7,FALSE)</f>
        <v>DEV BOYS</v>
      </c>
      <c r="K57" s="60">
        <f t="shared" si="1"/>
        <v>56</v>
      </c>
      <c r="L57" s="24"/>
    </row>
    <row r="58" spans="1:12" ht="14.25" customHeight="1" x14ac:dyDescent="0.3">
      <c r="A58" s="93" t="s">
        <v>633</v>
      </c>
      <c r="B58" s="23">
        <v>12</v>
      </c>
      <c r="C58" s="23">
        <v>21.52</v>
      </c>
      <c r="D58" s="23">
        <v>5</v>
      </c>
      <c r="E58" s="60">
        <v>432</v>
      </c>
      <c r="F58" s="24" t="str">
        <f>+VLOOKUP(E58,Participants!$A$1:$F$806,2,FALSE)</f>
        <v>Simon Gerlowski</v>
      </c>
      <c r="G58" s="24" t="str">
        <f>+VLOOKUP(E58,Participants!$A$1:$F$806,4,FALSE)</f>
        <v>AGS</v>
      </c>
      <c r="H58" s="24" t="str">
        <f>+VLOOKUP(E58,Participants!$A$1:$F$806,5,FALSE)</f>
        <v>M</v>
      </c>
      <c r="I58" s="24">
        <f>+VLOOKUP(E58,Participants!$A$1:$F$806,3,FALSE)</f>
        <v>3</v>
      </c>
      <c r="J58" s="24" t="str">
        <f>+VLOOKUP(E58,Participants!$A$1:$G$806,7,FALSE)</f>
        <v>DEV BOYS</v>
      </c>
      <c r="K58" s="60">
        <f t="shared" si="1"/>
        <v>57</v>
      </c>
      <c r="L58" s="24"/>
    </row>
    <row r="59" spans="1:12" ht="14.25" customHeight="1" x14ac:dyDescent="0.3">
      <c r="A59" s="93" t="s">
        <v>633</v>
      </c>
      <c r="B59" s="23">
        <v>11</v>
      </c>
      <c r="C59" s="23">
        <v>21.67</v>
      </c>
      <c r="D59" s="23">
        <v>3</v>
      </c>
      <c r="E59" s="60">
        <v>1647</v>
      </c>
      <c r="F59" s="24" t="str">
        <f>+VLOOKUP(E59,Participants!$A$1:$F$806,2,FALSE)</f>
        <v>Warner Speicher</v>
      </c>
      <c r="G59" s="24" t="str">
        <f>+VLOOKUP(E59,Participants!$A$1:$F$806,4,FALSE)</f>
        <v>STG</v>
      </c>
      <c r="H59" s="24" t="str">
        <f>+VLOOKUP(E59,Participants!$A$1:$F$806,5,FALSE)</f>
        <v>M</v>
      </c>
      <c r="I59" s="24">
        <f>+VLOOKUP(E59,Participants!$A$1:$F$806,3,FALSE)</f>
        <v>1</v>
      </c>
      <c r="J59" s="24" t="str">
        <f>+VLOOKUP(E59,Participants!$A$1:$G$806,7,FALSE)</f>
        <v>DEV BOYS</v>
      </c>
      <c r="K59" s="60">
        <f t="shared" si="1"/>
        <v>58</v>
      </c>
      <c r="L59" s="24"/>
    </row>
    <row r="60" spans="1:12" ht="14.25" customHeight="1" x14ac:dyDescent="0.3">
      <c r="A60" s="93" t="s">
        <v>633</v>
      </c>
      <c r="B60" s="23">
        <v>11</v>
      </c>
      <c r="C60" s="23">
        <v>21.73</v>
      </c>
      <c r="D60" s="23">
        <v>2</v>
      </c>
      <c r="E60" s="60">
        <v>1639</v>
      </c>
      <c r="F60" s="24" t="str">
        <f>+VLOOKUP(E60,Participants!$A$1:$F$806,2,FALSE)</f>
        <v>Edward Lariviere</v>
      </c>
      <c r="G60" s="24" t="str">
        <f>+VLOOKUP(E60,Participants!$A$1:$F$806,4,FALSE)</f>
        <v>STG</v>
      </c>
      <c r="H60" s="24" t="str">
        <f>+VLOOKUP(E60,Participants!$A$1:$F$806,5,FALSE)</f>
        <v>M</v>
      </c>
      <c r="I60" s="24">
        <f>+VLOOKUP(E60,Participants!$A$1:$F$806,3,FALSE)</f>
        <v>0</v>
      </c>
      <c r="J60" s="24" t="str">
        <f>+VLOOKUP(E60,Participants!$A$1:$G$806,7,FALSE)</f>
        <v>DEV BOYS</v>
      </c>
      <c r="K60" s="60">
        <f t="shared" si="1"/>
        <v>59</v>
      </c>
      <c r="L60" s="24"/>
    </row>
    <row r="61" spans="1:12" ht="14.25" customHeight="1" x14ac:dyDescent="0.3">
      <c r="A61" s="93" t="s">
        <v>633</v>
      </c>
      <c r="B61" s="23">
        <v>10</v>
      </c>
      <c r="C61" s="23">
        <v>21.91</v>
      </c>
      <c r="D61" s="23">
        <v>2</v>
      </c>
      <c r="E61" s="60">
        <v>410</v>
      </c>
      <c r="F61" s="24" t="str">
        <f>+VLOOKUP(E61,Participants!$A$1:$F$806,2,FALSE)</f>
        <v>Peter Hannon</v>
      </c>
      <c r="G61" s="24" t="str">
        <f>+VLOOKUP(E61,Participants!$A$1:$F$806,4,FALSE)</f>
        <v>AAP</v>
      </c>
      <c r="H61" s="24" t="str">
        <f>+VLOOKUP(E61,Participants!$A$1:$F$806,5,FALSE)</f>
        <v>M</v>
      </c>
      <c r="I61" s="24">
        <f>+VLOOKUP(E61,Participants!$A$1:$F$806,3,FALSE)</f>
        <v>0</v>
      </c>
      <c r="J61" s="24" t="s">
        <v>11</v>
      </c>
      <c r="K61" s="60">
        <f t="shared" si="1"/>
        <v>60</v>
      </c>
      <c r="L61" s="24"/>
    </row>
    <row r="62" spans="1:12" ht="14.25" customHeight="1" x14ac:dyDescent="0.3">
      <c r="A62" s="93" t="s">
        <v>633</v>
      </c>
      <c r="B62" s="23">
        <v>10</v>
      </c>
      <c r="C62" s="23">
        <v>22.28</v>
      </c>
      <c r="D62" s="23">
        <v>4</v>
      </c>
      <c r="E62" s="60">
        <v>427</v>
      </c>
      <c r="F62" s="24" t="str">
        <f>+VLOOKUP(E62,Participants!$A$1:$F$806,2,FALSE)</f>
        <v>Anthony Fabiann</v>
      </c>
      <c r="G62" s="24" t="str">
        <f>+VLOOKUP(E62,Participants!$A$1:$F$806,4,FALSE)</f>
        <v>AGS</v>
      </c>
      <c r="H62" s="24" t="str">
        <f>+VLOOKUP(E62,Participants!$A$1:$F$806,5,FALSE)</f>
        <v>M</v>
      </c>
      <c r="I62" s="24">
        <f>+VLOOKUP(E62,Participants!$A$1:$F$806,3,FALSE)</f>
        <v>1</v>
      </c>
      <c r="J62" s="24" t="str">
        <f>+VLOOKUP(E62,Participants!$A$1:$G$806,7,FALSE)</f>
        <v>DEV BOYS</v>
      </c>
      <c r="K62" s="60">
        <f t="shared" si="1"/>
        <v>61</v>
      </c>
      <c r="L62" s="24"/>
    </row>
    <row r="63" spans="1:12" ht="14.25" customHeight="1" x14ac:dyDescent="0.3">
      <c r="A63" s="93" t="s">
        <v>633</v>
      </c>
      <c r="B63" s="23">
        <v>14</v>
      </c>
      <c r="C63" s="23">
        <v>22.59</v>
      </c>
      <c r="D63" s="23">
        <v>6</v>
      </c>
      <c r="E63" s="60">
        <v>1435</v>
      </c>
      <c r="F63" s="24" t="str">
        <f>+VLOOKUP(E63,Participants!$A$1:$F$806,2,FALSE)</f>
        <v>Aiden Coberly</v>
      </c>
      <c r="G63" s="24" t="str">
        <f>+VLOOKUP(E63,Participants!$A$1:$F$806,4,FALSE)</f>
        <v>SKS</v>
      </c>
      <c r="H63" s="24" t="str">
        <f>+VLOOKUP(E63,Participants!$A$1:$F$806,5,FALSE)</f>
        <v>M</v>
      </c>
      <c r="I63" s="24">
        <f>+VLOOKUP(E63,Participants!$A$1:$F$806,3,FALSE)</f>
        <v>3</v>
      </c>
      <c r="J63" s="24" t="str">
        <f>+VLOOKUP(E63,Participants!$A$1:$G$806,7,FALSE)</f>
        <v>DEV BOYS</v>
      </c>
      <c r="K63" s="60">
        <f t="shared" si="1"/>
        <v>62</v>
      </c>
      <c r="L63" s="24"/>
    </row>
    <row r="64" spans="1:12" ht="14.25" customHeight="1" x14ac:dyDescent="0.3">
      <c r="A64" s="93" t="s">
        <v>633</v>
      </c>
      <c r="B64" s="23">
        <v>14</v>
      </c>
      <c r="C64" s="23">
        <v>22.6</v>
      </c>
      <c r="D64" s="23">
        <v>5</v>
      </c>
      <c r="E64" s="60">
        <v>1653</v>
      </c>
      <c r="F64" s="24" t="str">
        <f>+VLOOKUP(E64,Participants!$A$1:$F$806,2,FALSE)</f>
        <v>Lyle Marquez</v>
      </c>
      <c r="G64" s="24" t="str">
        <f>+VLOOKUP(E64,Participants!$A$1:$F$806,4,FALSE)</f>
        <v>STG</v>
      </c>
      <c r="H64" s="24" t="str">
        <f>+VLOOKUP(E64,Participants!$A$1:$F$806,5,FALSE)</f>
        <v>M</v>
      </c>
      <c r="I64" s="24">
        <f>+VLOOKUP(E64,Participants!$A$1:$F$806,3,FALSE)</f>
        <v>3</v>
      </c>
      <c r="J64" s="24" t="str">
        <f>+VLOOKUP(E64,Participants!$A$1:$G$806,7,FALSE)</f>
        <v>DEV BOYS</v>
      </c>
      <c r="K64" s="60">
        <f t="shared" si="1"/>
        <v>63</v>
      </c>
      <c r="L64" s="24"/>
    </row>
    <row r="65" spans="1:12" ht="14.25" customHeight="1" x14ac:dyDescent="0.3">
      <c r="A65" s="93" t="s">
        <v>633</v>
      </c>
      <c r="B65" s="23">
        <v>14</v>
      </c>
      <c r="C65" s="23">
        <v>22.61</v>
      </c>
      <c r="D65" s="23">
        <v>7</v>
      </c>
      <c r="E65" s="60">
        <v>937</v>
      </c>
      <c r="F65" s="24" t="str">
        <f>+VLOOKUP(E65,Participants!$A$1:$F$806,2,FALSE)</f>
        <v>JACKSON STUDEBAKER</v>
      </c>
      <c r="G65" s="24" t="str">
        <f>+VLOOKUP(E65,Participants!$A$1:$F$806,4,FALSE)</f>
        <v>HCA</v>
      </c>
      <c r="H65" s="24" t="str">
        <f>+VLOOKUP(E65,Participants!$A$1:$F$806,5,FALSE)</f>
        <v>M</v>
      </c>
      <c r="I65" s="24">
        <f>+VLOOKUP(E65,Participants!$A$1:$F$806,3,FALSE)</f>
        <v>3</v>
      </c>
      <c r="J65" s="24" t="str">
        <f>+VLOOKUP(E65,Participants!$A$1:$G$806,7,FALSE)</f>
        <v>DEV BOYS</v>
      </c>
      <c r="K65" s="60">
        <f t="shared" si="1"/>
        <v>64</v>
      </c>
      <c r="L65" s="24"/>
    </row>
    <row r="66" spans="1:12" ht="14.25" customHeight="1" x14ac:dyDescent="0.3">
      <c r="A66" s="93" t="s">
        <v>633</v>
      </c>
      <c r="B66" s="23">
        <v>11</v>
      </c>
      <c r="C66" s="23">
        <v>22.8</v>
      </c>
      <c r="D66" s="23">
        <v>1</v>
      </c>
      <c r="E66" s="60">
        <v>1642</v>
      </c>
      <c r="F66" s="24" t="str">
        <f>+VLOOKUP(E66,Participants!$A$1:$F$806,2,FALSE)</f>
        <v>Johnny Urban</v>
      </c>
      <c r="G66" s="24" t="str">
        <f>+VLOOKUP(E66,Participants!$A$1:$F$806,4,FALSE)</f>
        <v>STG</v>
      </c>
      <c r="H66" s="24" t="str">
        <f>+VLOOKUP(E66,Participants!$A$1:$F$806,5,FALSE)</f>
        <v>M</v>
      </c>
      <c r="I66" s="24">
        <f>+VLOOKUP(E66,Participants!$A$1:$F$806,3,FALSE)</f>
        <v>0</v>
      </c>
      <c r="J66" s="24" t="str">
        <f>+VLOOKUP(E66,Participants!$A$1:$G$806,7,FALSE)</f>
        <v>DEV BOYS</v>
      </c>
      <c r="K66" s="60">
        <f t="shared" si="1"/>
        <v>65</v>
      </c>
      <c r="L66" s="24"/>
    </row>
    <row r="67" spans="1:12" ht="14.25" customHeight="1" x14ac:dyDescent="0.3">
      <c r="A67" s="93" t="s">
        <v>633</v>
      </c>
      <c r="B67" s="23">
        <v>10</v>
      </c>
      <c r="C67" s="23">
        <v>22.81</v>
      </c>
      <c r="D67" s="23">
        <v>8</v>
      </c>
      <c r="E67" s="60">
        <v>1637</v>
      </c>
      <c r="F67" s="24" t="str">
        <f>+VLOOKUP(E67,Participants!$A$1:$F$806,2,FALSE)</f>
        <v>Sam Heisel</v>
      </c>
      <c r="G67" s="24" t="str">
        <f>+VLOOKUP(E67,Participants!$A$1:$F$806,4,FALSE)</f>
        <v>STG</v>
      </c>
      <c r="H67" s="24" t="str">
        <f>+VLOOKUP(E67,Participants!$A$1:$F$806,5,FALSE)</f>
        <v>M</v>
      </c>
      <c r="I67" s="24">
        <f>+VLOOKUP(E67,Participants!$A$1:$F$806,3,FALSE)</f>
        <v>0</v>
      </c>
      <c r="J67" s="24" t="str">
        <f>+VLOOKUP(E67,Participants!$A$1:$G$806,7,FALSE)</f>
        <v>DEV BOYS</v>
      </c>
      <c r="K67" s="60">
        <f t="shared" ref="K67:K72" si="2">K66+1</f>
        <v>66</v>
      </c>
      <c r="L67" s="24"/>
    </row>
    <row r="68" spans="1:12" ht="14.25" customHeight="1" x14ac:dyDescent="0.3">
      <c r="A68" s="93" t="s">
        <v>633</v>
      </c>
      <c r="B68" s="23">
        <v>15</v>
      </c>
      <c r="C68" s="23">
        <v>23.87</v>
      </c>
      <c r="D68" s="23">
        <v>6</v>
      </c>
      <c r="E68" s="60">
        <v>1437</v>
      </c>
      <c r="F68" s="24" t="str">
        <f>+VLOOKUP(E68,Participants!$A$1:$F$806,2,FALSE)</f>
        <v>Logan Hostetler</v>
      </c>
      <c r="G68" s="24" t="str">
        <f>+VLOOKUP(E68,Participants!$A$1:$F$806,4,FALSE)</f>
        <v>SKS</v>
      </c>
      <c r="H68" s="24" t="str">
        <f>+VLOOKUP(E68,Participants!$A$1:$F$806,5,FALSE)</f>
        <v>M</v>
      </c>
      <c r="I68" s="24">
        <f>+VLOOKUP(E68,Participants!$A$1:$F$806,3,FALSE)</f>
        <v>3</v>
      </c>
      <c r="J68" s="24" t="str">
        <f>+VLOOKUP(E68,Participants!$A$1:$G$806,7,FALSE)</f>
        <v>DEV BOYS</v>
      </c>
      <c r="K68" s="60">
        <f t="shared" si="2"/>
        <v>67</v>
      </c>
      <c r="L68" s="24"/>
    </row>
    <row r="69" spans="1:12" ht="14.25" customHeight="1" x14ac:dyDescent="0.3">
      <c r="A69" s="93" t="s">
        <v>633</v>
      </c>
      <c r="B69" s="23">
        <v>10</v>
      </c>
      <c r="C69" s="23">
        <v>24.14</v>
      </c>
      <c r="D69" s="23">
        <v>6</v>
      </c>
      <c r="E69" s="60">
        <v>1640</v>
      </c>
      <c r="F69" s="24" t="str">
        <f>+VLOOKUP(E69,Participants!$A$1:$F$806,2,FALSE)</f>
        <v>Roman Lopez</v>
      </c>
      <c r="G69" s="24" t="str">
        <f>+VLOOKUP(E69,Participants!$A$1:$F$806,4,FALSE)</f>
        <v>STG</v>
      </c>
      <c r="H69" s="24" t="str">
        <f>+VLOOKUP(E69,Participants!$A$1:$F$806,5,FALSE)</f>
        <v>M</v>
      </c>
      <c r="I69" s="24">
        <f>+VLOOKUP(E69,Participants!$A$1:$F$806,3,FALSE)</f>
        <v>0</v>
      </c>
      <c r="J69" s="24" t="str">
        <f>+VLOOKUP(E69,Participants!$A$1:$G$806,7,FALSE)</f>
        <v>DEV BOYS</v>
      </c>
      <c r="K69" s="60">
        <f t="shared" si="2"/>
        <v>68</v>
      </c>
      <c r="L69" s="24"/>
    </row>
    <row r="70" spans="1:12" ht="14.25" customHeight="1" x14ac:dyDescent="0.3">
      <c r="A70" s="93" t="s">
        <v>633</v>
      </c>
      <c r="B70" s="23">
        <v>10</v>
      </c>
      <c r="C70" s="23">
        <v>24.14</v>
      </c>
      <c r="D70" s="23">
        <v>7</v>
      </c>
      <c r="E70" s="60">
        <v>425</v>
      </c>
      <c r="F70" s="24" t="str">
        <f>+VLOOKUP(E70,Participants!$A$1:$F$806,2,FALSE)</f>
        <v>Amos Rohrdanz</v>
      </c>
      <c r="G70" s="24" t="str">
        <f>+VLOOKUP(E70,Participants!$A$1:$F$806,4,FALSE)</f>
        <v>AGS</v>
      </c>
      <c r="H70" s="24" t="str">
        <f>+VLOOKUP(E70,Participants!$A$1:$F$806,5,FALSE)</f>
        <v>M</v>
      </c>
      <c r="I70" s="24">
        <f>+VLOOKUP(E70,Participants!$A$1:$F$806,3,FALSE)</f>
        <v>1</v>
      </c>
      <c r="J70" s="24" t="str">
        <f>+VLOOKUP(E70,Participants!$A$1:$G$806,7,FALSE)</f>
        <v>DEV BOYS</v>
      </c>
      <c r="K70" s="60">
        <f t="shared" si="2"/>
        <v>69</v>
      </c>
      <c r="L70" s="24"/>
    </row>
    <row r="71" spans="1:12" ht="14.25" customHeight="1" x14ac:dyDescent="0.3">
      <c r="A71" s="93" t="s">
        <v>633</v>
      </c>
      <c r="B71" s="23">
        <v>10</v>
      </c>
      <c r="C71" s="23">
        <v>25.28</v>
      </c>
      <c r="D71" s="23">
        <v>1</v>
      </c>
      <c r="E71" s="60">
        <v>1400</v>
      </c>
      <c r="F71" s="24" t="str">
        <f>+VLOOKUP(E71,Participants!$A$1:$F$806,2,FALSE)</f>
        <v>Brady Bryant</v>
      </c>
      <c r="G71" s="24" t="str">
        <f>+VLOOKUP(E71,Participants!$A$1:$F$806,4,FALSE)</f>
        <v>SJS</v>
      </c>
      <c r="H71" s="24" t="str">
        <f>+VLOOKUP(E71,Participants!$A$1:$F$806,5,FALSE)</f>
        <v>M</v>
      </c>
      <c r="I71" s="24">
        <f>+VLOOKUP(E71,Participants!$A$1:$F$806,3,FALSE)</f>
        <v>1</v>
      </c>
      <c r="J71" s="24" t="str">
        <f>+VLOOKUP(E71,Participants!$A$1:$G$806,7,FALSE)</f>
        <v>DEV BOYS</v>
      </c>
      <c r="K71" s="60">
        <f t="shared" si="2"/>
        <v>70</v>
      </c>
      <c r="L71" s="24"/>
    </row>
    <row r="72" spans="1:12" ht="14.25" customHeight="1" x14ac:dyDescent="0.3">
      <c r="A72" s="93" t="s">
        <v>633</v>
      </c>
      <c r="B72" s="23">
        <v>11</v>
      </c>
      <c r="C72" s="23">
        <v>25.94</v>
      </c>
      <c r="D72" s="23">
        <v>4</v>
      </c>
      <c r="E72" s="60">
        <v>1646</v>
      </c>
      <c r="F72" s="24" t="str">
        <f>+VLOOKUP(E72,Participants!$A$1:$F$806,2,FALSE)</f>
        <v>Julian Marquez</v>
      </c>
      <c r="G72" s="24" t="str">
        <f>+VLOOKUP(E72,Participants!$A$1:$F$806,4,FALSE)</f>
        <v>STG</v>
      </c>
      <c r="H72" s="24" t="str">
        <f>+VLOOKUP(E72,Participants!$A$1:$F$806,5,FALSE)</f>
        <v>M</v>
      </c>
      <c r="I72" s="24">
        <f>+VLOOKUP(E72,Participants!$A$1:$F$806,3,FALSE)</f>
        <v>1</v>
      </c>
      <c r="J72" s="24" t="str">
        <f>+VLOOKUP(E72,Participants!$A$1:$G$806,7,FALSE)</f>
        <v>DEV BOYS</v>
      </c>
      <c r="K72" s="60">
        <f t="shared" si="2"/>
        <v>71</v>
      </c>
      <c r="L72" s="24"/>
    </row>
    <row r="73" spans="1:12" ht="14.25" customHeight="1" x14ac:dyDescent="0.3">
      <c r="A73" s="93"/>
      <c r="B73" s="23"/>
      <c r="C73" s="23"/>
      <c r="D73" s="23"/>
      <c r="E73" s="60"/>
      <c r="F73" s="24"/>
      <c r="G73" s="24"/>
      <c r="H73" s="24"/>
      <c r="I73" s="24"/>
      <c r="J73" s="24"/>
      <c r="K73" s="60"/>
      <c r="L73" s="24"/>
    </row>
    <row r="74" spans="1:12" ht="14.25" customHeight="1" x14ac:dyDescent="0.3">
      <c r="A74" s="93" t="s">
        <v>633</v>
      </c>
      <c r="B74" s="23">
        <v>3</v>
      </c>
      <c r="C74" s="23">
        <v>15.42</v>
      </c>
      <c r="D74" s="23">
        <v>4</v>
      </c>
      <c r="E74" s="60">
        <v>441</v>
      </c>
      <c r="F74" s="24" t="str">
        <f>+VLOOKUP(E74,Participants!$A$1:$F$806,2,FALSE)</f>
        <v>Caroline Hess</v>
      </c>
      <c r="G74" s="24" t="str">
        <f>+VLOOKUP(E74,Participants!$A$1:$F$806,4,FALSE)</f>
        <v>AGS</v>
      </c>
      <c r="H74" s="24" t="str">
        <f>+VLOOKUP(E74,Participants!$A$1:$F$806,5,FALSE)</f>
        <v>F</v>
      </c>
      <c r="I74" s="24">
        <f>+VLOOKUP(E74,Participants!$A$1:$F$806,3,FALSE)</f>
        <v>3</v>
      </c>
      <c r="J74" s="24" t="str">
        <f>+VLOOKUP(E74,Participants!$A$1:$G$806,7,FALSE)</f>
        <v>DEV GIRLS</v>
      </c>
      <c r="K74" s="60">
        <v>1</v>
      </c>
      <c r="L74" s="24">
        <v>10</v>
      </c>
    </row>
    <row r="75" spans="1:12" ht="14.25" customHeight="1" x14ac:dyDescent="0.3">
      <c r="A75" s="93" t="s">
        <v>633</v>
      </c>
      <c r="B75" s="23">
        <v>6</v>
      </c>
      <c r="C75" s="23">
        <v>15.63</v>
      </c>
      <c r="D75" s="23">
        <v>3</v>
      </c>
      <c r="E75" s="60">
        <v>446</v>
      </c>
      <c r="F75" s="24" t="str">
        <f>+VLOOKUP(E75,Participants!$A$1:$F$806,2,FALSE)</f>
        <v>Emily Rohrdanz</v>
      </c>
      <c r="G75" s="24" t="str">
        <f>+VLOOKUP(E75,Participants!$A$1:$F$806,4,FALSE)</f>
        <v>AGS</v>
      </c>
      <c r="H75" s="24" t="str">
        <f>+VLOOKUP(E75,Participants!$A$1:$F$806,5,FALSE)</f>
        <v>F</v>
      </c>
      <c r="I75" s="24">
        <f>+VLOOKUP(E75,Participants!$A$1:$F$806,3,FALSE)</f>
        <v>4</v>
      </c>
      <c r="J75" s="24" t="str">
        <f>+VLOOKUP(E75,Participants!$A$1:$G$806,7,FALSE)</f>
        <v>DEV GIRLS</v>
      </c>
      <c r="K75" s="60">
        <f>K74+1</f>
        <v>2</v>
      </c>
      <c r="L75" s="24">
        <v>8</v>
      </c>
    </row>
    <row r="76" spans="1:12" ht="14.25" customHeight="1" x14ac:dyDescent="0.3">
      <c r="A76" s="93" t="s">
        <v>633</v>
      </c>
      <c r="B76" s="23">
        <v>9</v>
      </c>
      <c r="C76" s="23">
        <v>15.8</v>
      </c>
      <c r="D76" s="23">
        <v>1</v>
      </c>
      <c r="E76" s="60">
        <v>1481</v>
      </c>
      <c r="F76" s="24" t="str">
        <f>+VLOOKUP(E76,Participants!$A$1:$F$806,2,FALSE)</f>
        <v>Avery Van Balen</v>
      </c>
      <c r="G76" s="24" t="str">
        <f>+VLOOKUP(E76,Participants!$A$1:$F$806,4,FALSE)</f>
        <v>SKS</v>
      </c>
      <c r="H76" s="24" t="str">
        <f>+VLOOKUP(E76,Participants!$A$1:$F$806,5,FALSE)</f>
        <v>F</v>
      </c>
      <c r="I76" s="24">
        <f>+VLOOKUP(E76,Participants!$A$1:$F$806,3,FALSE)</f>
        <v>4</v>
      </c>
      <c r="J76" s="24" t="str">
        <f>+VLOOKUP(E76,Participants!$A$1:$G$806,7,FALSE)</f>
        <v>DEV GIRLS</v>
      </c>
      <c r="K76" s="60">
        <f t="shared" ref="K76:K134" si="3">K75+1</f>
        <v>3</v>
      </c>
      <c r="L76" s="24">
        <v>6</v>
      </c>
    </row>
    <row r="77" spans="1:12" ht="14.25" customHeight="1" x14ac:dyDescent="0.3">
      <c r="A77" s="93" t="s">
        <v>633</v>
      </c>
      <c r="B77" s="23">
        <v>6</v>
      </c>
      <c r="C77" s="23">
        <v>16.75</v>
      </c>
      <c r="D77" s="23">
        <v>2</v>
      </c>
      <c r="E77" s="60">
        <v>654</v>
      </c>
      <c r="F77" s="24" t="str">
        <f>+VLOOKUP(E77,Participants!$A$1:$F$806,2,FALSE)</f>
        <v>Grace Bandurski</v>
      </c>
      <c r="G77" s="24" t="str">
        <f>+VLOOKUP(E77,Participants!$A$1:$F$806,4,FALSE)</f>
        <v>BTA</v>
      </c>
      <c r="H77" s="24" t="str">
        <f>+VLOOKUP(E77,Participants!$A$1:$F$806,5,FALSE)</f>
        <v>F</v>
      </c>
      <c r="I77" s="24">
        <f>+VLOOKUP(E77,Participants!$A$1:$F$806,3,FALSE)</f>
        <v>4</v>
      </c>
      <c r="J77" s="24" t="str">
        <f>+VLOOKUP(E77,Participants!$A$1:$G$806,7,FALSE)</f>
        <v>DEV GIRLS</v>
      </c>
      <c r="K77" s="60">
        <f t="shared" si="3"/>
        <v>4</v>
      </c>
      <c r="L77" s="24">
        <v>5</v>
      </c>
    </row>
    <row r="78" spans="1:12" ht="14.25" customHeight="1" x14ac:dyDescent="0.3">
      <c r="A78" s="93" t="s">
        <v>633</v>
      </c>
      <c r="B78" s="23">
        <v>6</v>
      </c>
      <c r="C78" s="23">
        <v>16.78</v>
      </c>
      <c r="D78" s="23">
        <v>7</v>
      </c>
      <c r="E78" s="60">
        <v>1412</v>
      </c>
      <c r="F78" s="24" t="str">
        <f>+VLOOKUP(E78,Participants!$A$1:$F$806,2,FALSE)</f>
        <v>Grace Turner</v>
      </c>
      <c r="G78" s="24" t="str">
        <f>+VLOOKUP(E78,Participants!$A$1:$F$806,4,FALSE)</f>
        <v>SJS</v>
      </c>
      <c r="H78" s="24" t="str">
        <f>+VLOOKUP(E78,Participants!$A$1:$F$806,5,FALSE)</f>
        <v>F</v>
      </c>
      <c r="I78" s="24">
        <f>+VLOOKUP(E78,Participants!$A$1:$F$806,3,FALSE)</f>
        <v>4</v>
      </c>
      <c r="J78" s="24" t="str">
        <f>+VLOOKUP(E78,Participants!$A$1:$G$806,7,FALSE)</f>
        <v>DEV GIRLS</v>
      </c>
      <c r="K78" s="60">
        <f t="shared" si="3"/>
        <v>5</v>
      </c>
      <c r="L78" s="24">
        <v>4</v>
      </c>
    </row>
    <row r="79" spans="1:12" ht="14.25" customHeight="1" x14ac:dyDescent="0.3">
      <c r="A79" s="93" t="s">
        <v>633</v>
      </c>
      <c r="B79" s="23">
        <v>6</v>
      </c>
      <c r="C79" s="23">
        <v>16.87</v>
      </c>
      <c r="D79" s="23">
        <v>6</v>
      </c>
      <c r="E79" s="60">
        <v>946</v>
      </c>
      <c r="F79" s="24" t="str">
        <f>+VLOOKUP(E79,Participants!$A$1:$F$806,2,FALSE)</f>
        <v>LEXI FRISCO</v>
      </c>
      <c r="G79" s="24" t="str">
        <f>+VLOOKUP(E79,Participants!$A$1:$F$806,4,FALSE)</f>
        <v>HCA</v>
      </c>
      <c r="H79" s="24" t="str">
        <f>+VLOOKUP(E79,Participants!$A$1:$F$806,5,FALSE)</f>
        <v>F</v>
      </c>
      <c r="I79" s="24">
        <f>+VLOOKUP(E79,Participants!$A$1:$F$806,3,FALSE)</f>
        <v>4</v>
      </c>
      <c r="J79" s="24" t="str">
        <f>+VLOOKUP(E79,Participants!$A$1:$G$806,7,FALSE)</f>
        <v>DEV GIRLS</v>
      </c>
      <c r="K79" s="60">
        <f t="shared" si="3"/>
        <v>6</v>
      </c>
      <c r="L79" s="24">
        <v>3</v>
      </c>
    </row>
    <row r="80" spans="1:12" ht="14.25" customHeight="1" x14ac:dyDescent="0.3">
      <c r="A80" s="93" t="s">
        <v>633</v>
      </c>
      <c r="B80" s="23">
        <v>7</v>
      </c>
      <c r="C80" s="23">
        <v>17.03</v>
      </c>
      <c r="D80" s="23">
        <v>2</v>
      </c>
      <c r="E80" s="60">
        <v>447</v>
      </c>
      <c r="F80" s="24" t="str">
        <f>+VLOOKUP(E80,Participants!$A$1:$F$806,2,FALSE)</f>
        <v>Anna Debbis</v>
      </c>
      <c r="G80" s="24" t="str">
        <f>+VLOOKUP(E80,Participants!$A$1:$F$806,4,FALSE)</f>
        <v>AGS</v>
      </c>
      <c r="H80" s="24" t="str">
        <f>+VLOOKUP(E80,Participants!$A$1:$F$806,5,FALSE)</f>
        <v>F</v>
      </c>
      <c r="I80" s="24">
        <f>+VLOOKUP(E80,Participants!$A$1:$F$806,3,FALSE)</f>
        <v>4</v>
      </c>
      <c r="J80" s="24" t="str">
        <f>+VLOOKUP(E80,Participants!$A$1:$G$806,7,FALSE)</f>
        <v>DEV GIRLS</v>
      </c>
      <c r="K80" s="60">
        <f t="shared" si="3"/>
        <v>7</v>
      </c>
      <c r="L80" s="24">
        <v>2</v>
      </c>
    </row>
    <row r="81" spans="1:12" ht="14.25" customHeight="1" x14ac:dyDescent="0.3">
      <c r="A81" s="93" t="s">
        <v>633</v>
      </c>
      <c r="B81" s="23">
        <v>3</v>
      </c>
      <c r="C81" s="23">
        <v>17.07</v>
      </c>
      <c r="D81" s="23">
        <v>1</v>
      </c>
      <c r="E81" s="60">
        <v>24</v>
      </c>
      <c r="F81" s="24" t="str">
        <f>+VLOOKUP(E81,Participants!$A$1:$F$806,2,FALSE)</f>
        <v>Kendall Green</v>
      </c>
      <c r="G81" s="24" t="str">
        <f>+VLOOKUP(E81,Participants!$A$1:$F$806,4,FALSE)</f>
        <v>BFS</v>
      </c>
      <c r="H81" s="24" t="str">
        <f>+VLOOKUP(E81,Participants!$A$1:$F$806,5,FALSE)</f>
        <v>F</v>
      </c>
      <c r="I81" s="24">
        <f>+VLOOKUP(E81,Participants!$A$1:$F$806,3,FALSE)</f>
        <v>3</v>
      </c>
      <c r="J81" s="24" t="str">
        <f>+VLOOKUP(E81,Participants!$A$1:$G$806,7,FALSE)</f>
        <v>DEV GIRLS</v>
      </c>
      <c r="K81" s="60">
        <f t="shared" si="3"/>
        <v>8</v>
      </c>
      <c r="L81" s="24">
        <v>1</v>
      </c>
    </row>
    <row r="82" spans="1:12" ht="14.25" customHeight="1" x14ac:dyDescent="0.3">
      <c r="A82" s="93" t="s">
        <v>633</v>
      </c>
      <c r="B82" s="23">
        <v>7</v>
      </c>
      <c r="C82" s="23">
        <v>17.149999999999999</v>
      </c>
      <c r="D82" s="23">
        <v>3</v>
      </c>
      <c r="E82" s="60">
        <v>1477</v>
      </c>
      <c r="F82" s="24" t="str">
        <f>+VLOOKUP(E82,Participants!$A$1:$F$806,2,FALSE)</f>
        <v>Kyleigh Morvay</v>
      </c>
      <c r="G82" s="24" t="str">
        <f>+VLOOKUP(E82,Participants!$A$1:$F$806,4,FALSE)</f>
        <v>SKS</v>
      </c>
      <c r="H82" s="24" t="str">
        <f>+VLOOKUP(E82,Participants!$A$1:$F$806,5,FALSE)</f>
        <v>F</v>
      </c>
      <c r="I82" s="24">
        <f>+VLOOKUP(E82,Participants!$A$1:$F$806,3,FALSE)</f>
        <v>4</v>
      </c>
      <c r="J82" s="24" t="str">
        <f>+VLOOKUP(E82,Participants!$A$1:$G$806,7,FALSE)</f>
        <v>DEV GIRLS</v>
      </c>
      <c r="K82" s="60">
        <f t="shared" si="3"/>
        <v>9</v>
      </c>
      <c r="L82" s="24"/>
    </row>
    <row r="83" spans="1:12" ht="14.25" customHeight="1" x14ac:dyDescent="0.3">
      <c r="A83" s="93" t="s">
        <v>633</v>
      </c>
      <c r="B83" s="23">
        <v>7</v>
      </c>
      <c r="C83" s="23">
        <v>17.170000000000002</v>
      </c>
      <c r="D83" s="23">
        <v>6</v>
      </c>
      <c r="E83" s="60">
        <v>451</v>
      </c>
      <c r="F83" s="24" t="str">
        <f>+VLOOKUP(E83,Participants!$A$1:$F$806,2,FALSE)</f>
        <v>Gianna DiVito</v>
      </c>
      <c r="G83" s="24" t="str">
        <f>+VLOOKUP(E83,Participants!$A$1:$F$806,4,FALSE)</f>
        <v>AGS</v>
      </c>
      <c r="H83" s="24" t="str">
        <f>+VLOOKUP(E83,Participants!$A$1:$F$806,5,FALSE)</f>
        <v>F</v>
      </c>
      <c r="I83" s="24">
        <f>+VLOOKUP(E83,Participants!$A$1:$F$806,3,FALSE)</f>
        <v>4</v>
      </c>
      <c r="J83" s="24" t="str">
        <f>+VLOOKUP(E83,Participants!$A$1:$G$806,7,FALSE)</f>
        <v>DEV GIRLS</v>
      </c>
      <c r="K83" s="60">
        <f t="shared" si="3"/>
        <v>10</v>
      </c>
      <c r="L83" s="24"/>
    </row>
    <row r="84" spans="1:12" ht="14.25" customHeight="1" x14ac:dyDescent="0.3">
      <c r="A84" s="93" t="s">
        <v>633</v>
      </c>
      <c r="B84" s="23">
        <v>3</v>
      </c>
      <c r="C84" s="23">
        <v>17.27</v>
      </c>
      <c r="D84" s="23">
        <v>3</v>
      </c>
      <c r="E84" s="60">
        <v>657</v>
      </c>
      <c r="F84" s="24" t="str">
        <f>+VLOOKUP(E84,Participants!$A$1:$F$806,2,FALSE)</f>
        <v>Dylan Straub</v>
      </c>
      <c r="G84" s="24" t="str">
        <f>+VLOOKUP(E84,Participants!$A$1:$F$806,4,FALSE)</f>
        <v>BTA</v>
      </c>
      <c r="H84" s="24" t="str">
        <f>+VLOOKUP(E84,Participants!$A$1:$F$806,5,FALSE)</f>
        <v>F</v>
      </c>
      <c r="I84" s="24">
        <f>+VLOOKUP(E84,Participants!$A$1:$F$806,3,FALSE)</f>
        <v>4</v>
      </c>
      <c r="J84" s="24" t="str">
        <f>+VLOOKUP(E84,Participants!$A$1:$G$806,7,FALSE)</f>
        <v>DEV GIRLS</v>
      </c>
      <c r="K84" s="60">
        <f t="shared" si="3"/>
        <v>11</v>
      </c>
      <c r="L84" s="24"/>
    </row>
    <row r="85" spans="1:12" ht="14.25" customHeight="1" x14ac:dyDescent="0.3">
      <c r="A85" s="93" t="s">
        <v>633</v>
      </c>
      <c r="B85" s="23">
        <v>9</v>
      </c>
      <c r="C85" s="23">
        <v>17.420000000000002</v>
      </c>
      <c r="D85" s="23">
        <v>3</v>
      </c>
      <c r="E85" s="60">
        <v>1480</v>
      </c>
      <c r="F85" s="24" t="str">
        <f>+VLOOKUP(E85,Participants!$A$1:$F$806,2,FALSE)</f>
        <v>Kiera Snyder</v>
      </c>
      <c r="G85" s="24" t="str">
        <f>+VLOOKUP(E85,Participants!$A$1:$F$806,4,FALSE)</f>
        <v>SKS</v>
      </c>
      <c r="H85" s="24" t="str">
        <f>+VLOOKUP(E85,Participants!$A$1:$F$806,5,FALSE)</f>
        <v>F</v>
      </c>
      <c r="I85" s="24">
        <f>+VLOOKUP(E85,Participants!$A$1:$F$806,3,FALSE)</f>
        <v>4</v>
      </c>
      <c r="J85" s="24" t="str">
        <f>+VLOOKUP(E85,Participants!$A$1:$G$806,7,FALSE)</f>
        <v>DEV GIRLS</v>
      </c>
      <c r="K85" s="60">
        <f t="shared" si="3"/>
        <v>12</v>
      </c>
      <c r="L85" s="24"/>
    </row>
    <row r="86" spans="1:12" ht="14.25" customHeight="1" x14ac:dyDescent="0.3">
      <c r="A86" s="93" t="s">
        <v>633</v>
      </c>
      <c r="B86" s="23">
        <v>3</v>
      </c>
      <c r="C86" s="23">
        <v>17.440000000000001</v>
      </c>
      <c r="D86" s="23">
        <v>7</v>
      </c>
      <c r="E86" s="60">
        <v>943</v>
      </c>
      <c r="F86" s="24" t="str">
        <f>+VLOOKUP(E86,Participants!$A$1:$F$806,2,FALSE)</f>
        <v>GWEN TARASI</v>
      </c>
      <c r="G86" s="24" t="str">
        <f>+VLOOKUP(E86,Participants!$A$1:$F$806,4,FALSE)</f>
        <v>HCA</v>
      </c>
      <c r="H86" s="24" t="str">
        <f>+VLOOKUP(E86,Participants!$A$1:$F$806,5,FALSE)</f>
        <v>F</v>
      </c>
      <c r="I86" s="24">
        <f>+VLOOKUP(E86,Participants!$A$1:$F$806,3,FALSE)</f>
        <v>3</v>
      </c>
      <c r="J86" s="24" t="str">
        <f>+VLOOKUP(E86,Participants!$A$1:$G$806,7,FALSE)</f>
        <v>DEV GIRLS</v>
      </c>
      <c r="K86" s="60">
        <f t="shared" si="3"/>
        <v>13</v>
      </c>
      <c r="L86" s="24"/>
    </row>
    <row r="87" spans="1:12" ht="14.25" customHeight="1" x14ac:dyDescent="0.3">
      <c r="A87" s="93" t="s">
        <v>633</v>
      </c>
      <c r="B87" s="23">
        <v>9</v>
      </c>
      <c r="C87" s="23">
        <v>17.440000000000001</v>
      </c>
      <c r="D87" s="23">
        <v>2</v>
      </c>
      <c r="E87" s="60">
        <v>360</v>
      </c>
      <c r="F87" s="24" t="str">
        <f>+VLOOKUP(E87,Participants!$A$1:$F$806,2,FALSE)</f>
        <v>Emi Mullican</v>
      </c>
      <c r="G87" s="24" t="str">
        <f>+VLOOKUP(E87,Participants!$A$1:$F$806,4,FALSE)</f>
        <v>AAP</v>
      </c>
      <c r="H87" s="24" t="str">
        <f>+VLOOKUP(E87,Participants!$A$1:$F$806,5,FALSE)</f>
        <v>F</v>
      </c>
      <c r="I87" s="24">
        <f>+VLOOKUP(E87,Participants!$A$1:$F$806,3,FALSE)</f>
        <v>4</v>
      </c>
      <c r="J87" s="24" t="str">
        <f>+VLOOKUP(E87,Participants!$A$1:$G$806,7,FALSE)</f>
        <v>DEV GIRLS</v>
      </c>
      <c r="K87" s="60">
        <f t="shared" si="3"/>
        <v>14</v>
      </c>
      <c r="L87" s="24"/>
    </row>
    <row r="88" spans="1:12" ht="14.25" customHeight="1" x14ac:dyDescent="0.3">
      <c r="A88" s="93" t="s">
        <v>633</v>
      </c>
      <c r="B88" s="23">
        <v>8</v>
      </c>
      <c r="C88" s="23">
        <v>17.46</v>
      </c>
      <c r="D88" s="23">
        <v>8</v>
      </c>
      <c r="E88" s="60">
        <v>358</v>
      </c>
      <c r="F88" s="24" t="str">
        <f>+VLOOKUP(E88,Participants!$A$1:$F$806,2,FALSE)</f>
        <v>Sydney Leyenaar</v>
      </c>
      <c r="G88" s="24" t="str">
        <f>+VLOOKUP(E88,Participants!$A$1:$F$806,4,FALSE)</f>
        <v>AAP</v>
      </c>
      <c r="H88" s="24" t="str">
        <f>+VLOOKUP(E88,Participants!$A$1:$F$806,5,FALSE)</f>
        <v>F</v>
      </c>
      <c r="I88" s="24">
        <f>+VLOOKUP(E88,Participants!$A$1:$F$806,3,FALSE)</f>
        <v>4</v>
      </c>
      <c r="J88" s="24" t="str">
        <f>+VLOOKUP(E88,Participants!$A$1:$G$806,7,FALSE)</f>
        <v>DEV GIRLS</v>
      </c>
      <c r="K88" s="60">
        <f t="shared" si="3"/>
        <v>15</v>
      </c>
      <c r="L88" s="24"/>
    </row>
    <row r="89" spans="1:12" ht="14.25" customHeight="1" x14ac:dyDescent="0.3">
      <c r="A89" s="93" t="s">
        <v>633</v>
      </c>
      <c r="B89" s="23">
        <v>6</v>
      </c>
      <c r="C89" s="23">
        <v>17.47</v>
      </c>
      <c r="D89" s="23">
        <v>4</v>
      </c>
      <c r="E89" s="60">
        <v>1473</v>
      </c>
      <c r="F89" s="24" t="str">
        <f>+VLOOKUP(E89,Participants!$A$1:$F$806,2,FALSE)</f>
        <v>Juna Jochum</v>
      </c>
      <c r="G89" s="24" t="str">
        <f>+VLOOKUP(E89,Participants!$A$1:$F$806,4,FALSE)</f>
        <v>SKS</v>
      </c>
      <c r="H89" s="24" t="str">
        <f>+VLOOKUP(E89,Participants!$A$1:$F$806,5,FALSE)</f>
        <v>F</v>
      </c>
      <c r="I89" s="24">
        <f>+VLOOKUP(E89,Participants!$A$1:$F$806,3,FALSE)</f>
        <v>4</v>
      </c>
      <c r="J89" s="24" t="str">
        <f>+VLOOKUP(E89,Participants!$A$1:$G$806,7,FALSE)</f>
        <v>DEV GIRLS</v>
      </c>
      <c r="K89" s="60">
        <f t="shared" si="3"/>
        <v>16</v>
      </c>
      <c r="L89" s="24"/>
    </row>
    <row r="90" spans="1:12" ht="14.25" customHeight="1" x14ac:dyDescent="0.3">
      <c r="A90" s="93" t="s">
        <v>633</v>
      </c>
      <c r="B90" s="23">
        <v>4</v>
      </c>
      <c r="C90" s="23">
        <v>17.53</v>
      </c>
      <c r="D90" s="23">
        <v>5</v>
      </c>
      <c r="E90" s="60">
        <v>944</v>
      </c>
      <c r="F90" s="24" t="str">
        <f>+VLOOKUP(E90,Participants!$A$1:$F$806,2,FALSE)</f>
        <v>KATE TARASI</v>
      </c>
      <c r="G90" s="24" t="str">
        <f>+VLOOKUP(E90,Participants!$A$1:$F$806,4,FALSE)</f>
        <v>HCA</v>
      </c>
      <c r="H90" s="24" t="str">
        <f>+VLOOKUP(E90,Participants!$A$1:$F$806,5,FALSE)</f>
        <v>F</v>
      </c>
      <c r="I90" s="24">
        <f>+VLOOKUP(E90,Participants!$A$1:$F$806,3,FALSE)</f>
        <v>3</v>
      </c>
      <c r="J90" s="24" t="str">
        <f>+VLOOKUP(E90,Participants!$A$1:$G$806,7,FALSE)</f>
        <v>DEV GIRLS</v>
      </c>
      <c r="K90" s="60">
        <f t="shared" si="3"/>
        <v>17</v>
      </c>
      <c r="L90" s="24"/>
    </row>
    <row r="91" spans="1:12" ht="14.25" customHeight="1" x14ac:dyDescent="0.3">
      <c r="A91" s="93" t="s">
        <v>633</v>
      </c>
      <c r="B91" s="23">
        <v>4</v>
      </c>
      <c r="C91" s="23">
        <v>17.91</v>
      </c>
      <c r="D91" s="23">
        <v>7</v>
      </c>
      <c r="E91" s="60">
        <v>940</v>
      </c>
      <c r="F91" s="24" t="str">
        <f>+VLOOKUP(E91,Participants!$A$1:$F$806,2,FALSE)</f>
        <v>AVA EGERTER</v>
      </c>
      <c r="G91" s="24" t="str">
        <f>+VLOOKUP(E91,Participants!$A$1:$F$806,4,FALSE)</f>
        <v>HCA</v>
      </c>
      <c r="H91" s="24" t="str">
        <f>+VLOOKUP(E91,Participants!$A$1:$F$806,5,FALSE)</f>
        <v>F</v>
      </c>
      <c r="I91" s="24">
        <f>+VLOOKUP(E91,Participants!$A$1:$F$806,3,FALSE)</f>
        <v>3</v>
      </c>
      <c r="J91" s="24" t="str">
        <f>+VLOOKUP(E91,Participants!$A$1:$G$806,7,FALSE)</f>
        <v>DEV GIRLS</v>
      </c>
      <c r="K91" s="60">
        <f t="shared" si="3"/>
        <v>18</v>
      </c>
      <c r="L91" s="24"/>
    </row>
    <row r="92" spans="1:12" ht="14.25" customHeight="1" x14ac:dyDescent="0.3">
      <c r="A92" s="93" t="s">
        <v>633</v>
      </c>
      <c r="B92" s="23">
        <v>8</v>
      </c>
      <c r="C92" s="23">
        <v>17.940000000000001</v>
      </c>
      <c r="D92" s="23">
        <v>5</v>
      </c>
      <c r="E92" s="60">
        <v>1471</v>
      </c>
      <c r="F92" s="24" t="str">
        <f>+VLOOKUP(E92,Participants!$A$1:$F$806,2,FALSE)</f>
        <v>Gianna Conklin</v>
      </c>
      <c r="G92" s="24" t="str">
        <f>+VLOOKUP(E92,Participants!$A$1:$F$806,4,FALSE)</f>
        <v>SKS</v>
      </c>
      <c r="H92" s="24" t="str">
        <f>+VLOOKUP(E92,Participants!$A$1:$F$806,5,FALSE)</f>
        <v>F</v>
      </c>
      <c r="I92" s="24">
        <f>+VLOOKUP(E92,Participants!$A$1:$F$806,3,FALSE)</f>
        <v>4</v>
      </c>
      <c r="J92" s="24" t="str">
        <f>+VLOOKUP(E92,Participants!$A$1:$G$806,7,FALSE)</f>
        <v>DEV GIRLS</v>
      </c>
      <c r="K92" s="60">
        <f t="shared" si="3"/>
        <v>19</v>
      </c>
      <c r="L92" s="24"/>
    </row>
    <row r="93" spans="1:12" ht="14.25" customHeight="1" x14ac:dyDescent="0.3">
      <c r="A93" s="93" t="s">
        <v>633</v>
      </c>
      <c r="B93" s="23">
        <v>8</v>
      </c>
      <c r="C93" s="23">
        <v>17.989999999999998</v>
      </c>
      <c r="D93" s="23">
        <v>7</v>
      </c>
      <c r="E93" s="60">
        <v>1478</v>
      </c>
      <c r="F93" s="24" t="str">
        <f>+VLOOKUP(E93,Participants!$A$1:$F$806,2,FALSE)</f>
        <v>Ashley Pollet</v>
      </c>
      <c r="G93" s="24" t="str">
        <f>+VLOOKUP(E93,Participants!$A$1:$F$806,4,FALSE)</f>
        <v>SKS</v>
      </c>
      <c r="H93" s="24" t="str">
        <f>+VLOOKUP(E93,Participants!$A$1:$F$806,5,FALSE)</f>
        <v>F</v>
      </c>
      <c r="I93" s="24">
        <f>+VLOOKUP(E93,Participants!$A$1:$F$806,3,FALSE)</f>
        <v>4</v>
      </c>
      <c r="J93" s="24" t="str">
        <f>+VLOOKUP(E93,Participants!$A$1:$G$806,7,FALSE)</f>
        <v>DEV GIRLS</v>
      </c>
      <c r="K93" s="60">
        <f t="shared" si="3"/>
        <v>20</v>
      </c>
      <c r="L93" s="24"/>
    </row>
    <row r="94" spans="1:12" ht="14.25" customHeight="1" x14ac:dyDescent="0.3">
      <c r="A94" s="93" t="s">
        <v>633</v>
      </c>
      <c r="B94" s="23">
        <v>1</v>
      </c>
      <c r="C94" s="23">
        <v>18.02</v>
      </c>
      <c r="D94" s="23">
        <v>6</v>
      </c>
      <c r="E94" s="60">
        <v>1409</v>
      </c>
      <c r="F94" s="24" t="str">
        <f>+VLOOKUP(E94,Participants!$A$1:$F$806,2,FALSE)</f>
        <v>Estelle Turner</v>
      </c>
      <c r="G94" s="24" t="str">
        <f>+VLOOKUP(E94,Participants!$A$1:$F$806,4,FALSE)</f>
        <v>SJS</v>
      </c>
      <c r="H94" s="24" t="str">
        <f>+VLOOKUP(E94,Participants!$A$1:$F$806,5,FALSE)</f>
        <v>F</v>
      </c>
      <c r="I94" s="24">
        <f>+VLOOKUP(E94,Participants!$A$1:$F$806,3,FALSE)</f>
        <v>2</v>
      </c>
      <c r="J94" s="24" t="str">
        <f>+VLOOKUP(E94,Participants!$A$1:$G$806,7,FALSE)</f>
        <v>DEV GIRLS</v>
      </c>
      <c r="K94" s="60">
        <f t="shared" si="3"/>
        <v>21</v>
      </c>
      <c r="L94" s="24"/>
    </row>
    <row r="95" spans="1:12" ht="14.25" customHeight="1" x14ac:dyDescent="0.3">
      <c r="A95" s="93" t="s">
        <v>633</v>
      </c>
      <c r="B95" s="23">
        <v>4</v>
      </c>
      <c r="C95" s="23">
        <v>18.149999999999999</v>
      </c>
      <c r="D95" s="23">
        <v>2</v>
      </c>
      <c r="E95" s="60">
        <v>348</v>
      </c>
      <c r="F95" s="24" t="str">
        <f>+VLOOKUP(E95,Participants!$A$1:$F$806,2,FALSE)</f>
        <v>Lucy Hayden</v>
      </c>
      <c r="G95" s="24" t="str">
        <f>+VLOOKUP(E95,Participants!$A$1:$F$806,4,FALSE)</f>
        <v>AAP</v>
      </c>
      <c r="H95" s="24" t="str">
        <f>+VLOOKUP(E95,Participants!$A$1:$F$806,5,FALSE)</f>
        <v>F</v>
      </c>
      <c r="I95" s="24">
        <f>+VLOOKUP(E95,Participants!$A$1:$F$806,3,FALSE)</f>
        <v>3</v>
      </c>
      <c r="J95" s="24" t="str">
        <f>+VLOOKUP(E95,Participants!$A$1:$G$806,7,FALSE)</f>
        <v>DEV GIRLS</v>
      </c>
      <c r="K95" s="60">
        <f t="shared" si="3"/>
        <v>22</v>
      </c>
      <c r="L95" s="24"/>
    </row>
    <row r="96" spans="1:12" ht="14.25" customHeight="1" x14ac:dyDescent="0.3">
      <c r="A96" s="93" t="s">
        <v>633</v>
      </c>
      <c r="B96" s="23">
        <v>3</v>
      </c>
      <c r="C96" s="23">
        <v>18.22</v>
      </c>
      <c r="D96" s="23">
        <v>2</v>
      </c>
      <c r="E96" s="60">
        <v>346</v>
      </c>
      <c r="F96" s="24" t="str">
        <f>+VLOOKUP(E96,Participants!$A$1:$F$806,2,FALSE)</f>
        <v>Gemma Baker</v>
      </c>
      <c r="G96" s="24" t="str">
        <f>+VLOOKUP(E96,Participants!$A$1:$F$806,4,FALSE)</f>
        <v>AAP</v>
      </c>
      <c r="H96" s="24" t="str">
        <f>+VLOOKUP(E96,Participants!$A$1:$F$806,5,FALSE)</f>
        <v>F</v>
      </c>
      <c r="I96" s="24">
        <f>+VLOOKUP(E96,Participants!$A$1:$F$806,3,FALSE)</f>
        <v>3</v>
      </c>
      <c r="J96" s="24" t="str">
        <f>+VLOOKUP(E96,Participants!$A$1:$G$806,7,FALSE)</f>
        <v>DEV GIRLS</v>
      </c>
      <c r="K96" s="60">
        <f t="shared" si="3"/>
        <v>23</v>
      </c>
      <c r="L96" s="24"/>
    </row>
    <row r="97" spans="1:12" ht="14.25" customHeight="1" x14ac:dyDescent="0.3">
      <c r="A97" s="93" t="s">
        <v>633</v>
      </c>
      <c r="B97" s="23">
        <v>4</v>
      </c>
      <c r="C97" s="23">
        <v>18.239999999999998</v>
      </c>
      <c r="D97" s="23">
        <v>3</v>
      </c>
      <c r="E97" s="60">
        <v>442</v>
      </c>
      <c r="F97" s="24" t="str">
        <f>+VLOOKUP(E97,Participants!$A$1:$F$806,2,FALSE)</f>
        <v>Cleo Hughey</v>
      </c>
      <c r="G97" s="24" t="str">
        <f>+VLOOKUP(E97,Participants!$A$1:$F$806,4,FALSE)</f>
        <v>AGS</v>
      </c>
      <c r="H97" s="24" t="str">
        <f>+VLOOKUP(E97,Participants!$A$1:$F$806,5,FALSE)</f>
        <v>F</v>
      </c>
      <c r="I97" s="24">
        <f>+VLOOKUP(E97,Participants!$A$1:$F$806,3,FALSE)</f>
        <v>3</v>
      </c>
      <c r="J97" s="24" t="str">
        <f>+VLOOKUP(E97,Participants!$A$1:$G$806,7,FALSE)</f>
        <v>DEV GIRLS</v>
      </c>
      <c r="K97" s="60">
        <f t="shared" si="3"/>
        <v>24</v>
      </c>
      <c r="L97" s="24"/>
    </row>
    <row r="98" spans="1:12" ht="14.25" customHeight="1" x14ac:dyDescent="0.3">
      <c r="A98" s="93" t="s">
        <v>633</v>
      </c>
      <c r="B98" s="23">
        <v>4</v>
      </c>
      <c r="C98" s="23">
        <v>18.27</v>
      </c>
      <c r="D98" s="23">
        <v>6</v>
      </c>
      <c r="E98" s="60">
        <v>1467</v>
      </c>
      <c r="F98" s="24" t="str">
        <f>+VLOOKUP(E98,Participants!$A$1:$F$806,2,FALSE)</f>
        <v>Anna Schnelle</v>
      </c>
      <c r="G98" s="24" t="str">
        <f>+VLOOKUP(E98,Participants!$A$1:$F$806,4,FALSE)</f>
        <v>SKS</v>
      </c>
      <c r="H98" s="24" t="str">
        <f>+VLOOKUP(E98,Participants!$A$1:$F$806,5,FALSE)</f>
        <v>F</v>
      </c>
      <c r="I98" s="24">
        <f>+VLOOKUP(E98,Participants!$A$1:$F$806,3,FALSE)</f>
        <v>3</v>
      </c>
      <c r="J98" s="24" t="str">
        <f>+VLOOKUP(E98,Participants!$A$1:$G$806,7,FALSE)</f>
        <v>DEV GIRLS</v>
      </c>
      <c r="K98" s="60">
        <f t="shared" si="3"/>
        <v>25</v>
      </c>
      <c r="L98" s="24"/>
    </row>
    <row r="99" spans="1:12" ht="14.25" customHeight="1" x14ac:dyDescent="0.3">
      <c r="A99" s="93" t="s">
        <v>633</v>
      </c>
      <c r="B99" s="23">
        <v>1</v>
      </c>
      <c r="C99" s="23">
        <v>18.510000000000002</v>
      </c>
      <c r="D99" s="23">
        <v>1</v>
      </c>
      <c r="E99" s="60">
        <v>89</v>
      </c>
      <c r="F99" s="24" t="str">
        <f>+VLOOKUP(E99,Participants!$A$1:$F$806,2,FALSE)</f>
        <v>Ava Feigel</v>
      </c>
      <c r="G99" s="24" t="str">
        <f>+VLOOKUP(E99,Participants!$A$1:$F$806,4,FALSE)</f>
        <v>BFS</v>
      </c>
      <c r="H99" s="24" t="str">
        <f>+VLOOKUP(E99,Participants!$A$1:$F$806,5,FALSE)</f>
        <v>F</v>
      </c>
      <c r="I99" s="24">
        <f>+VLOOKUP(E99,Participants!$A$1:$F$806,3,FALSE)</f>
        <v>2</v>
      </c>
      <c r="J99" s="24" t="str">
        <f>+VLOOKUP(E99,Participants!$A$1:$G$806,7,FALSE)</f>
        <v>DEV GIRLS</v>
      </c>
      <c r="K99" s="60">
        <f t="shared" si="3"/>
        <v>26</v>
      </c>
      <c r="L99" s="24"/>
    </row>
    <row r="100" spans="1:12" ht="14.25" customHeight="1" x14ac:dyDescent="0.3">
      <c r="A100" s="93" t="s">
        <v>633</v>
      </c>
      <c r="B100" s="23">
        <v>8</v>
      </c>
      <c r="C100" s="23">
        <v>18.52</v>
      </c>
      <c r="D100" s="23">
        <v>1</v>
      </c>
      <c r="E100" s="60">
        <v>359</v>
      </c>
      <c r="F100" s="24" t="str">
        <f>+VLOOKUP(E100,Participants!$A$1:$F$806,2,FALSE)</f>
        <v>Brigid Mueller</v>
      </c>
      <c r="G100" s="24" t="str">
        <f>+VLOOKUP(E100,Participants!$A$1:$F$806,4,FALSE)</f>
        <v>AAP</v>
      </c>
      <c r="H100" s="24" t="str">
        <f>+VLOOKUP(E100,Participants!$A$1:$F$806,5,FALSE)</f>
        <v>F</v>
      </c>
      <c r="I100" s="24">
        <f>+VLOOKUP(E100,Participants!$A$1:$F$806,3,FALSE)</f>
        <v>4</v>
      </c>
      <c r="J100" s="24" t="str">
        <f>+VLOOKUP(E100,Participants!$A$1:$G$806,7,FALSE)</f>
        <v>DEV GIRLS</v>
      </c>
      <c r="K100" s="60">
        <f t="shared" si="3"/>
        <v>27</v>
      </c>
      <c r="L100" s="24"/>
    </row>
    <row r="101" spans="1:12" ht="14.25" customHeight="1" x14ac:dyDescent="0.3">
      <c r="A101" s="93" t="s">
        <v>633</v>
      </c>
      <c r="B101" s="23">
        <v>7</v>
      </c>
      <c r="C101" s="23">
        <v>18.53</v>
      </c>
      <c r="D101" s="23">
        <v>1</v>
      </c>
      <c r="E101" s="60">
        <v>351</v>
      </c>
      <c r="F101" s="24" t="str">
        <f>+VLOOKUP(E101,Participants!$A$1:$F$806,2,FALSE)</f>
        <v>Mary Austin</v>
      </c>
      <c r="G101" s="24" t="str">
        <f>+VLOOKUP(E101,Participants!$A$1:$F$806,4,FALSE)</f>
        <v>AAP</v>
      </c>
      <c r="H101" s="24" t="str">
        <f>+VLOOKUP(E101,Participants!$A$1:$F$806,5,FALSE)</f>
        <v>F</v>
      </c>
      <c r="I101" s="24">
        <f>+VLOOKUP(E101,Participants!$A$1:$F$806,3,FALSE)</f>
        <v>4</v>
      </c>
      <c r="J101" s="24" t="str">
        <f>+VLOOKUP(E101,Participants!$A$1:$G$806,7,FALSE)</f>
        <v>DEV GIRLS</v>
      </c>
      <c r="K101" s="60">
        <f t="shared" si="3"/>
        <v>28</v>
      </c>
      <c r="L101" s="24"/>
    </row>
    <row r="102" spans="1:12" ht="14.25" customHeight="1" x14ac:dyDescent="0.3">
      <c r="A102" s="93" t="s">
        <v>633</v>
      </c>
      <c r="B102" s="23">
        <v>6</v>
      </c>
      <c r="C102" s="23">
        <v>18.71</v>
      </c>
      <c r="D102" s="23">
        <v>8</v>
      </c>
      <c r="E102" s="60">
        <v>1411</v>
      </c>
      <c r="F102" s="24" t="str">
        <f>+VLOOKUP(E102,Participants!$A$1:$F$806,2,FALSE)</f>
        <v>Giuliana Bucci</v>
      </c>
      <c r="G102" s="24" t="str">
        <f>+VLOOKUP(E102,Participants!$A$1:$F$806,4,FALSE)</f>
        <v>SJS</v>
      </c>
      <c r="H102" s="24" t="str">
        <f>+VLOOKUP(E102,Participants!$A$1:$F$806,5,FALSE)</f>
        <v>F</v>
      </c>
      <c r="I102" s="24">
        <f>+VLOOKUP(E102,Participants!$A$1:$F$806,3,FALSE)</f>
        <v>4</v>
      </c>
      <c r="J102" s="24" t="str">
        <f>+VLOOKUP(E102,Participants!$A$1:$G$806,7,FALSE)</f>
        <v>DEV GIRLS</v>
      </c>
      <c r="K102" s="60">
        <f t="shared" si="3"/>
        <v>29</v>
      </c>
      <c r="L102" s="24"/>
    </row>
    <row r="103" spans="1:12" ht="14.25" customHeight="1" x14ac:dyDescent="0.3">
      <c r="A103" s="93" t="s">
        <v>633</v>
      </c>
      <c r="B103" s="23">
        <v>8</v>
      </c>
      <c r="C103" s="23">
        <v>18.86</v>
      </c>
      <c r="D103" s="23">
        <v>2</v>
      </c>
      <c r="E103" s="60">
        <v>448</v>
      </c>
      <c r="F103" s="24" t="str">
        <f>+VLOOKUP(E103,Participants!$A$1:$F$806,2,FALSE)</f>
        <v>Maggie Davoli</v>
      </c>
      <c r="G103" s="24" t="str">
        <f>+VLOOKUP(E103,Participants!$A$1:$F$806,4,FALSE)</f>
        <v>AGS</v>
      </c>
      <c r="H103" s="24" t="str">
        <f>+VLOOKUP(E103,Participants!$A$1:$F$806,5,FALSE)</f>
        <v>F</v>
      </c>
      <c r="I103" s="24">
        <f>+VLOOKUP(E103,Participants!$A$1:$F$806,3,FALSE)</f>
        <v>4</v>
      </c>
      <c r="J103" s="24" t="str">
        <f>+VLOOKUP(E103,Participants!$A$1:$G$806,7,FALSE)</f>
        <v>DEV GIRLS</v>
      </c>
      <c r="K103" s="60">
        <f t="shared" si="3"/>
        <v>30</v>
      </c>
      <c r="L103" s="24"/>
    </row>
    <row r="104" spans="1:12" ht="14.25" customHeight="1" x14ac:dyDescent="0.3">
      <c r="A104" s="93" t="s">
        <v>633</v>
      </c>
      <c r="B104" s="23">
        <v>2</v>
      </c>
      <c r="C104" s="23">
        <v>19.04</v>
      </c>
      <c r="D104" s="23">
        <v>3</v>
      </c>
      <c r="E104" s="60">
        <v>26</v>
      </c>
      <c r="F104" s="24" t="str">
        <f>+VLOOKUP(E104,Participants!$A$1:$F$806,2,FALSE)</f>
        <v>Dylan Kane</v>
      </c>
      <c r="G104" s="24" t="str">
        <f>+VLOOKUP(E104,Participants!$A$1:$F$806,4,FALSE)</f>
        <v>BFS</v>
      </c>
      <c r="H104" s="24" t="str">
        <f>+VLOOKUP(E104,Participants!$A$1:$F$806,5,FALSE)</f>
        <v>F</v>
      </c>
      <c r="I104" s="24">
        <f>+VLOOKUP(E104,Participants!$A$1:$F$806,3,FALSE)</f>
        <v>2</v>
      </c>
      <c r="J104" s="24" t="str">
        <f>+VLOOKUP(E104,Participants!$A$1:$G$806,7,FALSE)</f>
        <v>DEV GIRLS</v>
      </c>
      <c r="K104" s="60">
        <f t="shared" si="3"/>
        <v>31</v>
      </c>
      <c r="L104" s="24"/>
    </row>
    <row r="105" spans="1:12" ht="14.25" customHeight="1" x14ac:dyDescent="0.3">
      <c r="A105" s="93" t="s">
        <v>633</v>
      </c>
      <c r="B105" s="23">
        <v>8</v>
      </c>
      <c r="C105" s="23">
        <v>19.07</v>
      </c>
      <c r="D105" s="23">
        <v>3</v>
      </c>
      <c r="E105" s="60">
        <v>1469</v>
      </c>
      <c r="F105" s="24" t="str">
        <f>+VLOOKUP(E105,Participants!$A$1:$F$806,2,FALSE)</f>
        <v>Mila Benso</v>
      </c>
      <c r="G105" s="24" t="str">
        <f>+VLOOKUP(E105,Participants!$A$1:$F$806,4,FALSE)</f>
        <v>SKS</v>
      </c>
      <c r="H105" s="24" t="str">
        <f>+VLOOKUP(E105,Participants!$A$1:$F$806,5,FALSE)</f>
        <v>F</v>
      </c>
      <c r="I105" s="24">
        <f>+VLOOKUP(E105,Participants!$A$1:$F$806,3,FALSE)</f>
        <v>4</v>
      </c>
      <c r="J105" s="24" t="str">
        <f>+VLOOKUP(E105,Participants!$A$1:$G$806,7,FALSE)</f>
        <v>DEV GIRLS</v>
      </c>
      <c r="K105" s="60">
        <f t="shared" si="3"/>
        <v>32</v>
      </c>
      <c r="L105" s="24"/>
    </row>
    <row r="106" spans="1:12" ht="14.25" customHeight="1" x14ac:dyDescent="0.3">
      <c r="A106" s="93" t="s">
        <v>633</v>
      </c>
      <c r="B106" s="23">
        <v>4</v>
      </c>
      <c r="C106" s="23">
        <v>19.309999999999999</v>
      </c>
      <c r="D106" s="23">
        <v>1</v>
      </c>
      <c r="E106" s="60">
        <v>349</v>
      </c>
      <c r="F106" s="24" t="str">
        <f>+VLOOKUP(E106,Participants!$A$1:$F$806,2,FALSE)</f>
        <v>Miriam Sanchez</v>
      </c>
      <c r="G106" s="24" t="str">
        <f>+VLOOKUP(E106,Participants!$A$1:$F$806,4,FALSE)</f>
        <v>AAP</v>
      </c>
      <c r="H106" s="24" t="str">
        <f>+VLOOKUP(E106,Participants!$A$1:$F$806,5,FALSE)</f>
        <v>F</v>
      </c>
      <c r="I106" s="24">
        <f>+VLOOKUP(E106,Participants!$A$1:$F$806,3,FALSE)</f>
        <v>3</v>
      </c>
      <c r="J106" s="24" t="str">
        <f>+VLOOKUP(E106,Participants!$A$1:$G$806,7,FALSE)</f>
        <v>DEV GIRLS</v>
      </c>
      <c r="K106" s="60">
        <f t="shared" si="3"/>
        <v>33</v>
      </c>
      <c r="L106" s="24"/>
    </row>
    <row r="107" spans="1:12" ht="14.25" customHeight="1" x14ac:dyDescent="0.3">
      <c r="A107" s="93" t="s">
        <v>633</v>
      </c>
      <c r="B107" s="23">
        <v>7</v>
      </c>
      <c r="C107" s="23">
        <v>19.350000000000001</v>
      </c>
      <c r="D107" s="23">
        <v>4</v>
      </c>
      <c r="E107" s="60">
        <v>945</v>
      </c>
      <c r="F107" s="24" t="str">
        <f>+VLOOKUP(E107,Participants!$A$1:$F$806,2,FALSE)</f>
        <v>ALAINA DEAL</v>
      </c>
      <c r="G107" s="24" t="str">
        <f>+VLOOKUP(E107,Participants!$A$1:$F$806,4,FALSE)</f>
        <v>HCA</v>
      </c>
      <c r="H107" s="24" t="str">
        <f>+VLOOKUP(E107,Participants!$A$1:$F$806,5,FALSE)</f>
        <v>F</v>
      </c>
      <c r="I107" s="24">
        <f>+VLOOKUP(E107,Participants!$A$1:$F$806,3,FALSE)</f>
        <v>4</v>
      </c>
      <c r="J107" s="24" t="str">
        <f>+VLOOKUP(E107,Participants!$A$1:$G$806,7,FALSE)</f>
        <v>DEV GIRLS</v>
      </c>
      <c r="K107" s="60">
        <f t="shared" si="3"/>
        <v>34</v>
      </c>
      <c r="L107" s="24"/>
    </row>
    <row r="108" spans="1:12" ht="14.25" customHeight="1" x14ac:dyDescent="0.3">
      <c r="A108" s="93" t="s">
        <v>633</v>
      </c>
      <c r="B108" s="23">
        <v>5</v>
      </c>
      <c r="C108" s="23">
        <v>19.47</v>
      </c>
      <c r="D108" s="23">
        <v>1</v>
      </c>
      <c r="E108" s="60">
        <v>1465</v>
      </c>
      <c r="F108" s="24" t="str">
        <f>+VLOOKUP(E108,Participants!$A$1:$F$806,2,FALSE)</f>
        <v>Greta Narwold</v>
      </c>
      <c r="G108" s="24" t="str">
        <f>+VLOOKUP(E108,Participants!$A$1:$F$806,4,FALSE)</f>
        <v>SKS</v>
      </c>
      <c r="H108" s="24" t="str">
        <f>+VLOOKUP(E108,Participants!$A$1:$F$806,5,FALSE)</f>
        <v>F</v>
      </c>
      <c r="I108" s="24">
        <f>+VLOOKUP(E108,Participants!$A$1:$F$806,3,FALSE)</f>
        <v>3</v>
      </c>
      <c r="J108" s="24" t="str">
        <f>+VLOOKUP(E108,Participants!$A$1:$G$806,7,FALSE)</f>
        <v>DEV GIRLS</v>
      </c>
      <c r="K108" s="60">
        <f t="shared" si="3"/>
        <v>35</v>
      </c>
      <c r="L108" s="24"/>
    </row>
    <row r="109" spans="1:12" ht="14.25" customHeight="1" x14ac:dyDescent="0.3">
      <c r="A109" s="93" t="s">
        <v>633</v>
      </c>
      <c r="B109" s="23">
        <v>6</v>
      </c>
      <c r="C109" s="23">
        <v>19.52</v>
      </c>
      <c r="D109" s="23">
        <v>1</v>
      </c>
      <c r="E109" s="60">
        <v>361</v>
      </c>
      <c r="F109" s="24" t="str">
        <f>+VLOOKUP(E109,Participants!$A$1:$F$806,2,FALSE)</f>
        <v>Winifred Salinas</v>
      </c>
      <c r="G109" s="24" t="str">
        <f>+VLOOKUP(E109,Participants!$A$1:$F$806,4,FALSE)</f>
        <v>AAP</v>
      </c>
      <c r="H109" s="24" t="str">
        <f>+VLOOKUP(E109,Participants!$A$1:$F$806,5,FALSE)</f>
        <v>F</v>
      </c>
      <c r="I109" s="24">
        <f>+VLOOKUP(E109,Participants!$A$1:$F$806,3,FALSE)</f>
        <v>4</v>
      </c>
      <c r="J109" s="24" t="str">
        <f>+VLOOKUP(E109,Participants!$A$1:$G$806,7,FALSE)</f>
        <v>DEV GIRLS</v>
      </c>
      <c r="K109" s="60">
        <f t="shared" si="3"/>
        <v>36</v>
      </c>
      <c r="L109" s="24"/>
    </row>
    <row r="110" spans="1:12" ht="14.25" customHeight="1" x14ac:dyDescent="0.3">
      <c r="A110" s="93" t="s">
        <v>633</v>
      </c>
      <c r="B110" s="23">
        <v>8</v>
      </c>
      <c r="C110" s="23">
        <v>19.53</v>
      </c>
      <c r="D110" s="23">
        <v>4</v>
      </c>
      <c r="E110" s="60">
        <v>449</v>
      </c>
      <c r="F110" s="24" t="str">
        <f>+VLOOKUP(E110,Participants!$A$1:$F$806,2,FALSE)</f>
        <v>Katya Lozano</v>
      </c>
      <c r="G110" s="24" t="str">
        <f>+VLOOKUP(E110,Participants!$A$1:$F$806,4,FALSE)</f>
        <v>AGS</v>
      </c>
      <c r="H110" s="24" t="str">
        <f>+VLOOKUP(E110,Participants!$A$1:$F$806,5,FALSE)</f>
        <v>F</v>
      </c>
      <c r="I110" s="24">
        <f>+VLOOKUP(E110,Participants!$A$1:$F$806,3,FALSE)</f>
        <v>4</v>
      </c>
      <c r="J110" s="24" t="str">
        <f>+VLOOKUP(E110,Participants!$A$1:$G$806,7,FALSE)</f>
        <v>DEV GIRLS</v>
      </c>
      <c r="K110" s="60">
        <f t="shared" si="3"/>
        <v>37</v>
      </c>
      <c r="L110" s="24"/>
    </row>
    <row r="111" spans="1:12" ht="14.25" customHeight="1" x14ac:dyDescent="0.3">
      <c r="A111" s="93" t="s">
        <v>633</v>
      </c>
      <c r="B111" s="23">
        <v>4</v>
      </c>
      <c r="C111" s="23">
        <v>19.559999999999999</v>
      </c>
      <c r="D111" s="23">
        <v>4</v>
      </c>
      <c r="E111" s="60">
        <v>445</v>
      </c>
      <c r="F111" s="24" t="str">
        <f>+VLOOKUP(E111,Participants!$A$1:$F$806,2,FALSE)</f>
        <v>Ava Fabiann</v>
      </c>
      <c r="G111" s="24" t="str">
        <f>+VLOOKUP(E111,Participants!$A$1:$F$806,4,FALSE)</f>
        <v>AGS</v>
      </c>
      <c r="H111" s="24" t="str">
        <f>+VLOOKUP(E111,Participants!$A$1:$F$806,5,FALSE)</f>
        <v>F</v>
      </c>
      <c r="I111" s="24">
        <f>+VLOOKUP(E111,Participants!$A$1:$F$806,3,FALSE)</f>
        <v>3</v>
      </c>
      <c r="J111" s="24" t="str">
        <f>+VLOOKUP(E111,Participants!$A$1:$G$806,7,FALSE)</f>
        <v>DEV GIRLS</v>
      </c>
      <c r="K111" s="60">
        <f t="shared" si="3"/>
        <v>38</v>
      </c>
      <c r="L111" s="24"/>
    </row>
    <row r="112" spans="1:12" ht="14.25" customHeight="1" x14ac:dyDescent="0.3">
      <c r="A112" s="93" t="s">
        <v>633</v>
      </c>
      <c r="B112" s="23">
        <v>1</v>
      </c>
      <c r="C112" s="23">
        <v>19.57</v>
      </c>
      <c r="D112" s="23">
        <v>8</v>
      </c>
      <c r="E112" s="60">
        <v>437</v>
      </c>
      <c r="F112" s="24" t="str">
        <f>+VLOOKUP(E112,Participants!$A$1:$F$806,2,FALSE)</f>
        <v>Violet Urick</v>
      </c>
      <c r="G112" s="24" t="str">
        <f>+VLOOKUP(E112,Participants!$A$1:$F$806,4,FALSE)</f>
        <v>AGS</v>
      </c>
      <c r="H112" s="24" t="str">
        <f>+VLOOKUP(E112,Participants!$A$1:$F$806,5,FALSE)</f>
        <v>F</v>
      </c>
      <c r="I112" s="24">
        <f>+VLOOKUP(E112,Participants!$A$1:$F$806,3,FALSE)</f>
        <v>1</v>
      </c>
      <c r="J112" s="24" t="str">
        <f>+VLOOKUP(E112,Participants!$A$1:$G$806,7,FALSE)</f>
        <v>DEV GIRLS</v>
      </c>
      <c r="K112" s="60">
        <f t="shared" si="3"/>
        <v>39</v>
      </c>
      <c r="L112" s="24"/>
    </row>
    <row r="113" spans="1:12" ht="14.25" customHeight="1" x14ac:dyDescent="0.3">
      <c r="A113" s="93" t="s">
        <v>633</v>
      </c>
      <c r="B113" s="23">
        <v>2</v>
      </c>
      <c r="C113" s="23">
        <v>19.82</v>
      </c>
      <c r="D113" s="23">
        <v>2</v>
      </c>
      <c r="E113" s="60">
        <v>408</v>
      </c>
      <c r="F113" s="24" t="str">
        <f>+VLOOKUP(E113,Participants!$A$1:$F$806,2,FALSE)</f>
        <v>Rose Malone</v>
      </c>
      <c r="G113" s="24" t="str">
        <f>+VLOOKUP(E113,Participants!$A$1:$F$806,4,FALSE)</f>
        <v>AAP</v>
      </c>
      <c r="H113" s="24" t="str">
        <f>+VLOOKUP(E113,Participants!$A$1:$F$806,5,FALSE)</f>
        <v>F</v>
      </c>
      <c r="I113" s="24">
        <f>+VLOOKUP(E113,Participants!$A$1:$F$806,3,FALSE)</f>
        <v>1</v>
      </c>
      <c r="J113" s="24" t="s">
        <v>47</v>
      </c>
      <c r="K113" s="60">
        <f t="shared" si="3"/>
        <v>40</v>
      </c>
      <c r="L113" s="24"/>
    </row>
    <row r="114" spans="1:12" ht="14.25" customHeight="1" x14ac:dyDescent="0.3">
      <c r="A114" s="93" t="s">
        <v>633</v>
      </c>
      <c r="B114" s="23">
        <v>8</v>
      </c>
      <c r="C114" s="23">
        <v>19.829999999999998</v>
      </c>
      <c r="D114" s="23">
        <v>6</v>
      </c>
      <c r="E114" s="60">
        <v>450</v>
      </c>
      <c r="F114" s="24" t="str">
        <f>+VLOOKUP(E114,Participants!$A$1:$F$806,2,FALSE)</f>
        <v>Amelia Close</v>
      </c>
      <c r="G114" s="24" t="str">
        <f>+VLOOKUP(E114,Participants!$A$1:$F$806,4,FALSE)</f>
        <v>AGS</v>
      </c>
      <c r="H114" s="24" t="str">
        <f>+VLOOKUP(E114,Participants!$A$1:$F$806,5,FALSE)</f>
        <v>F</v>
      </c>
      <c r="I114" s="24">
        <f>+VLOOKUP(E114,Participants!$A$1:$F$806,3,FALSE)</f>
        <v>4</v>
      </c>
      <c r="J114" s="24" t="str">
        <f>+VLOOKUP(E114,Participants!$A$1:$G$806,7,FALSE)</f>
        <v>DEV GIRLS</v>
      </c>
      <c r="K114" s="60">
        <f t="shared" si="3"/>
        <v>41</v>
      </c>
      <c r="L114" s="24"/>
    </row>
    <row r="115" spans="1:12" ht="14.25" customHeight="1" x14ac:dyDescent="0.3">
      <c r="A115" s="93" t="s">
        <v>633</v>
      </c>
      <c r="B115" s="23">
        <v>2</v>
      </c>
      <c r="C115" s="23">
        <v>19.93</v>
      </c>
      <c r="D115" s="23">
        <v>7</v>
      </c>
      <c r="E115" s="60">
        <v>1408</v>
      </c>
      <c r="F115" s="24" t="str">
        <f>+VLOOKUP(E115,Participants!$A$1:$F$806,2,FALSE)</f>
        <v>Mona Klinvex</v>
      </c>
      <c r="G115" s="24" t="str">
        <f>+VLOOKUP(E115,Participants!$A$1:$F$806,4,FALSE)</f>
        <v>SJS</v>
      </c>
      <c r="H115" s="24" t="str">
        <f>+VLOOKUP(E115,Participants!$A$1:$F$806,5,FALSE)</f>
        <v>F</v>
      </c>
      <c r="I115" s="24">
        <f>+VLOOKUP(E115,Participants!$A$1:$F$806,3,FALSE)</f>
        <v>2</v>
      </c>
      <c r="J115" s="24" t="str">
        <f>+VLOOKUP(E115,Participants!$A$1:$G$806,7,FALSE)</f>
        <v>DEV GIRLS</v>
      </c>
      <c r="K115" s="60">
        <f t="shared" si="3"/>
        <v>42</v>
      </c>
      <c r="L115" s="24"/>
    </row>
    <row r="116" spans="1:12" ht="14.25" customHeight="1" x14ac:dyDescent="0.3">
      <c r="A116" s="93" t="s">
        <v>633</v>
      </c>
      <c r="B116" s="23">
        <v>3</v>
      </c>
      <c r="C116" s="23">
        <v>19.95</v>
      </c>
      <c r="D116" s="23">
        <v>6</v>
      </c>
      <c r="E116" s="60">
        <v>1671</v>
      </c>
      <c r="F116" s="24" t="str">
        <f>+VLOOKUP(E116,Participants!$A$1:$F$806,2,FALSE)</f>
        <v>Vayda Micu</v>
      </c>
      <c r="G116" s="24" t="str">
        <f>+VLOOKUP(E116,Participants!$A$1:$F$806,4,FALSE)</f>
        <v>STG</v>
      </c>
      <c r="H116" s="24" t="str">
        <f>+VLOOKUP(E116,Participants!$A$1:$F$806,5,FALSE)</f>
        <v>F</v>
      </c>
      <c r="I116" s="24">
        <f>+VLOOKUP(E116,Participants!$A$1:$F$806,3,FALSE)</f>
        <v>3</v>
      </c>
      <c r="J116" s="24" t="str">
        <f>+VLOOKUP(E116,Participants!$A$1:$G$806,7,FALSE)</f>
        <v>DEV GIRLS</v>
      </c>
      <c r="K116" s="60">
        <f t="shared" si="3"/>
        <v>43</v>
      </c>
      <c r="L116" s="24"/>
    </row>
    <row r="117" spans="1:12" ht="14.25" customHeight="1" x14ac:dyDescent="0.3">
      <c r="A117" s="93" t="s">
        <v>633</v>
      </c>
      <c r="B117" s="23">
        <v>7</v>
      </c>
      <c r="C117" s="23">
        <v>19.95</v>
      </c>
      <c r="D117" s="23">
        <v>7</v>
      </c>
      <c r="E117" s="60">
        <v>1475</v>
      </c>
      <c r="F117" s="24" t="str">
        <f>+VLOOKUP(E117,Participants!$A$1:$F$806,2,FALSE)</f>
        <v>Maizie Lapic</v>
      </c>
      <c r="G117" s="24" t="str">
        <f>+VLOOKUP(E117,Participants!$A$1:$F$806,4,FALSE)</f>
        <v>SKS</v>
      </c>
      <c r="H117" s="24" t="str">
        <f>+VLOOKUP(E117,Participants!$A$1:$F$806,5,FALSE)</f>
        <v>F</v>
      </c>
      <c r="I117" s="24">
        <f>+VLOOKUP(E117,Participants!$A$1:$F$806,3,FALSE)</f>
        <v>4</v>
      </c>
      <c r="J117" s="24" t="str">
        <f>+VLOOKUP(E117,Participants!$A$1:$G$806,7,FALSE)</f>
        <v>DEV GIRLS</v>
      </c>
      <c r="K117" s="60">
        <f t="shared" si="3"/>
        <v>44</v>
      </c>
      <c r="L117" s="24"/>
    </row>
    <row r="118" spans="1:12" ht="14.25" customHeight="1" x14ac:dyDescent="0.3">
      <c r="A118" s="93" t="s">
        <v>633</v>
      </c>
      <c r="B118" s="23">
        <v>3</v>
      </c>
      <c r="C118" s="23">
        <v>20.41</v>
      </c>
      <c r="D118" s="23">
        <v>5</v>
      </c>
      <c r="E118" s="60">
        <v>1466</v>
      </c>
      <c r="F118" s="24" t="str">
        <f>+VLOOKUP(E118,Participants!$A$1:$F$806,2,FALSE)</f>
        <v>Amelia Nguyen</v>
      </c>
      <c r="G118" s="24" t="str">
        <f>+VLOOKUP(E118,Participants!$A$1:$F$806,4,FALSE)</f>
        <v>SKS</v>
      </c>
      <c r="H118" s="24" t="str">
        <f>+VLOOKUP(E118,Participants!$A$1:$F$806,5,FALSE)</f>
        <v>F</v>
      </c>
      <c r="I118" s="24">
        <f>+VLOOKUP(E118,Participants!$A$1:$F$806,3,FALSE)</f>
        <v>3</v>
      </c>
      <c r="J118" s="24" t="str">
        <f>+VLOOKUP(E118,Participants!$A$1:$G$806,7,FALSE)</f>
        <v>DEV GIRLS</v>
      </c>
      <c r="K118" s="60">
        <f t="shared" si="3"/>
        <v>45</v>
      </c>
      <c r="L118" s="24"/>
    </row>
    <row r="119" spans="1:12" ht="14.25" customHeight="1" x14ac:dyDescent="0.3">
      <c r="A119" s="93" t="s">
        <v>633</v>
      </c>
      <c r="B119" s="23">
        <v>7</v>
      </c>
      <c r="C119" s="23">
        <v>20.440000000000001</v>
      </c>
      <c r="D119" s="23">
        <v>5</v>
      </c>
      <c r="E119" s="60">
        <v>1472</v>
      </c>
      <c r="F119" s="24" t="str">
        <f>+VLOOKUP(E119,Participants!$A$1:$F$806,2,FALSE)</f>
        <v>Penelope Fejes</v>
      </c>
      <c r="G119" s="24" t="str">
        <f>+VLOOKUP(E119,Participants!$A$1:$F$806,4,FALSE)</f>
        <v>SKS</v>
      </c>
      <c r="H119" s="24" t="str">
        <f>+VLOOKUP(E119,Participants!$A$1:$F$806,5,FALSE)</f>
        <v>F</v>
      </c>
      <c r="I119" s="24">
        <f>+VLOOKUP(E119,Participants!$A$1:$F$806,3,FALSE)</f>
        <v>4</v>
      </c>
      <c r="J119" s="24" t="str">
        <f>+VLOOKUP(E119,Participants!$A$1:$G$806,7,FALSE)</f>
        <v>DEV GIRLS</v>
      </c>
      <c r="K119" s="60">
        <f t="shared" si="3"/>
        <v>46</v>
      </c>
      <c r="L119" s="24"/>
    </row>
    <row r="120" spans="1:12" ht="14.25" customHeight="1" x14ac:dyDescent="0.3">
      <c r="A120" s="93" t="s">
        <v>633</v>
      </c>
      <c r="B120" s="23">
        <v>2</v>
      </c>
      <c r="C120" s="23">
        <v>20.6</v>
      </c>
      <c r="D120" s="23">
        <v>6</v>
      </c>
      <c r="E120" s="60">
        <v>1669</v>
      </c>
      <c r="F120" s="24" t="str">
        <f>+VLOOKUP(E120,Participants!$A$1:$F$806,2,FALSE)</f>
        <v>Luciana Lopez</v>
      </c>
      <c r="G120" s="24" t="str">
        <f>+VLOOKUP(E120,Participants!$A$1:$F$806,4,FALSE)</f>
        <v>STG</v>
      </c>
      <c r="H120" s="24" t="str">
        <f>+VLOOKUP(E120,Participants!$A$1:$F$806,5,FALSE)</f>
        <v>F</v>
      </c>
      <c r="I120" s="24">
        <f>+VLOOKUP(E120,Participants!$A$1:$F$806,3,FALSE)</f>
        <v>2</v>
      </c>
      <c r="J120" s="24" t="str">
        <f>+VLOOKUP(E120,Participants!$A$1:$G$806,7,FALSE)</f>
        <v>DEV GIRLS</v>
      </c>
      <c r="K120" s="60">
        <f t="shared" si="3"/>
        <v>47</v>
      </c>
      <c r="L120" s="24"/>
    </row>
    <row r="121" spans="1:12" ht="14.25" customHeight="1" x14ac:dyDescent="0.3">
      <c r="A121" s="93" t="s">
        <v>633</v>
      </c>
      <c r="B121" s="23">
        <v>1</v>
      </c>
      <c r="C121" s="23">
        <v>20.9</v>
      </c>
      <c r="D121" s="23">
        <v>2</v>
      </c>
      <c r="E121" s="60">
        <v>344</v>
      </c>
      <c r="F121" s="24" t="str">
        <f>+VLOOKUP(E121,Participants!$A$1:$F$806,2,FALSE)</f>
        <v>Jane Rice</v>
      </c>
      <c r="G121" s="24" t="str">
        <f>+VLOOKUP(E121,Participants!$A$1:$F$806,4,FALSE)</f>
        <v>AAP</v>
      </c>
      <c r="H121" s="24" t="str">
        <f>+VLOOKUP(E121,Participants!$A$1:$F$806,5,FALSE)</f>
        <v>F</v>
      </c>
      <c r="I121" s="24">
        <f>+VLOOKUP(E121,Participants!$A$1:$F$806,3,FALSE)</f>
        <v>2</v>
      </c>
      <c r="J121" s="24" t="str">
        <f>+VLOOKUP(E121,Participants!$A$1:$G$806,7,FALSE)</f>
        <v>DEV GIRLS</v>
      </c>
      <c r="K121" s="60">
        <f t="shared" si="3"/>
        <v>48</v>
      </c>
      <c r="L121" s="24"/>
    </row>
    <row r="122" spans="1:12" ht="14.25" customHeight="1" x14ac:dyDescent="0.3">
      <c r="A122" s="93" t="s">
        <v>633</v>
      </c>
      <c r="B122" s="23">
        <v>4</v>
      </c>
      <c r="C122" s="23">
        <v>21.26</v>
      </c>
      <c r="D122" s="23">
        <v>8</v>
      </c>
      <c r="E122" s="60">
        <v>1462</v>
      </c>
      <c r="F122" s="24" t="str">
        <f>+VLOOKUP(E122,Participants!$A$1:$F$806,2,FALSE)</f>
        <v>Elizabeth Klingensmith</v>
      </c>
      <c r="G122" s="24" t="str">
        <f>+VLOOKUP(E122,Participants!$A$1:$F$806,4,FALSE)</f>
        <v>SKS</v>
      </c>
      <c r="H122" s="24" t="str">
        <f>+VLOOKUP(E122,Participants!$A$1:$F$806,5,FALSE)</f>
        <v>F</v>
      </c>
      <c r="I122" s="24">
        <f>+VLOOKUP(E122,Participants!$A$1:$F$806,3,FALSE)</f>
        <v>3</v>
      </c>
      <c r="J122" s="24" t="str">
        <f>+VLOOKUP(E122,Participants!$A$1:$G$806,7,FALSE)</f>
        <v>DEV GIRLS</v>
      </c>
      <c r="K122" s="60">
        <f t="shared" si="3"/>
        <v>49</v>
      </c>
      <c r="L122" s="24"/>
    </row>
    <row r="123" spans="1:12" ht="14.25" customHeight="1" x14ac:dyDescent="0.3">
      <c r="A123" s="93" t="s">
        <v>633</v>
      </c>
      <c r="B123" s="23">
        <v>1</v>
      </c>
      <c r="C123" s="23">
        <v>21.58</v>
      </c>
      <c r="D123" s="23">
        <v>4</v>
      </c>
      <c r="E123" s="60">
        <v>439</v>
      </c>
      <c r="F123" s="24" t="str">
        <f>+VLOOKUP(E123,Participants!$A$1:$F$806,2,FALSE)</f>
        <v>Casey Walsh</v>
      </c>
      <c r="G123" s="24" t="str">
        <f>+VLOOKUP(E123,Participants!$A$1:$F$806,4,FALSE)</f>
        <v>AGS</v>
      </c>
      <c r="H123" s="24" t="str">
        <f>+VLOOKUP(E123,Participants!$A$1:$F$806,5,FALSE)</f>
        <v>F</v>
      </c>
      <c r="I123" s="24">
        <f>+VLOOKUP(E123,Participants!$A$1:$F$806,3,FALSE)</f>
        <v>1</v>
      </c>
      <c r="J123" s="24" t="str">
        <f>+VLOOKUP(E123,Participants!$A$1:$G$806,7,FALSE)</f>
        <v>DEV GIRLS</v>
      </c>
      <c r="K123" s="60">
        <f t="shared" si="3"/>
        <v>50</v>
      </c>
      <c r="L123" s="24"/>
    </row>
    <row r="124" spans="1:12" ht="14.25" customHeight="1" x14ac:dyDescent="0.3">
      <c r="A124" s="93" t="s">
        <v>633</v>
      </c>
      <c r="B124" s="23">
        <v>6</v>
      </c>
      <c r="C124" s="23">
        <v>21.6</v>
      </c>
      <c r="D124" s="23">
        <v>5</v>
      </c>
      <c r="E124" s="60">
        <v>1673</v>
      </c>
      <c r="F124" s="24" t="str">
        <f>+VLOOKUP(E124,Participants!$A$1:$F$806,2,FALSE)</f>
        <v>Madeline Harmanos</v>
      </c>
      <c r="G124" s="24" t="str">
        <f>+VLOOKUP(E124,Participants!$A$1:$F$806,4,FALSE)</f>
        <v>STG</v>
      </c>
      <c r="H124" s="24" t="str">
        <f>+VLOOKUP(E124,Participants!$A$1:$F$806,5,FALSE)</f>
        <v>F</v>
      </c>
      <c r="I124" s="24">
        <f>+VLOOKUP(E124,Participants!$A$1:$F$806,3,FALSE)</f>
        <v>4</v>
      </c>
      <c r="J124" s="24" t="str">
        <f>+VLOOKUP(E124,Participants!$A$1:$G$806,7,FALSE)</f>
        <v>DEV GIRLS</v>
      </c>
      <c r="K124" s="60">
        <f t="shared" si="3"/>
        <v>51</v>
      </c>
      <c r="L124" s="24"/>
    </row>
    <row r="125" spans="1:12" ht="14.25" customHeight="1" x14ac:dyDescent="0.3">
      <c r="A125" s="93" t="s">
        <v>633</v>
      </c>
      <c r="B125" s="23">
        <v>2</v>
      </c>
      <c r="C125" s="23">
        <v>21.61</v>
      </c>
      <c r="D125" s="23">
        <v>8</v>
      </c>
      <c r="E125" s="60">
        <v>436</v>
      </c>
      <c r="F125" s="24" t="str">
        <f>+VLOOKUP(E125,Participants!$A$1:$F$806,2,FALSE)</f>
        <v>Scarlett Urick</v>
      </c>
      <c r="G125" s="24" t="str">
        <f>+VLOOKUP(E125,Participants!$A$1:$F$806,4,FALSE)</f>
        <v>AGS</v>
      </c>
      <c r="H125" s="24" t="str">
        <f>+VLOOKUP(E125,Participants!$A$1:$F$806,5,FALSE)</f>
        <v>F</v>
      </c>
      <c r="I125" s="24">
        <f>+VLOOKUP(E125,Participants!$A$1:$F$806,3,FALSE)</f>
        <v>1</v>
      </c>
      <c r="J125" s="24" t="str">
        <f>+VLOOKUP(E125,Participants!$A$1:$G$806,7,FALSE)</f>
        <v>DEV GIRLS</v>
      </c>
      <c r="K125" s="60">
        <f t="shared" si="3"/>
        <v>52</v>
      </c>
      <c r="L125" s="24"/>
    </row>
    <row r="126" spans="1:12" ht="14.25" customHeight="1" x14ac:dyDescent="0.3">
      <c r="A126" s="93" t="s">
        <v>633</v>
      </c>
      <c r="B126" s="23">
        <v>2</v>
      </c>
      <c r="C126" s="23">
        <v>21.66</v>
      </c>
      <c r="D126" s="23">
        <v>1</v>
      </c>
      <c r="E126" s="60">
        <v>19</v>
      </c>
      <c r="F126" s="24" t="str">
        <f>+VLOOKUP(E126,Participants!$A$1:$F$806,2,FALSE)</f>
        <v>Lauren Bishop</v>
      </c>
      <c r="G126" s="24" t="str">
        <f>+VLOOKUP(E126,Participants!$A$1:$F$806,4,FALSE)</f>
        <v>BFS</v>
      </c>
      <c r="H126" s="24" t="str">
        <f>+VLOOKUP(E126,Participants!$A$1:$F$806,5,FALSE)</f>
        <v>F</v>
      </c>
      <c r="I126" s="24">
        <f>+VLOOKUP(E126,Participants!$A$1:$F$806,3,FALSE)</f>
        <v>2</v>
      </c>
      <c r="J126" s="24" t="str">
        <f>+VLOOKUP(E126,Participants!$A$1:$G$806,7,FALSE)</f>
        <v>DEV GIRLS</v>
      </c>
      <c r="K126" s="60">
        <f t="shared" si="3"/>
        <v>53</v>
      </c>
      <c r="L126" s="24"/>
    </row>
    <row r="127" spans="1:12" ht="14.25" customHeight="1" x14ac:dyDescent="0.3">
      <c r="A127" s="93" t="s">
        <v>633</v>
      </c>
      <c r="B127" s="23">
        <v>1</v>
      </c>
      <c r="C127" s="23">
        <v>21.67</v>
      </c>
      <c r="D127" s="23">
        <v>7</v>
      </c>
      <c r="E127" s="60">
        <v>1407</v>
      </c>
      <c r="F127" s="24" t="str">
        <f>+VLOOKUP(E127,Participants!$A$1:$F$806,2,FALSE)</f>
        <v>Isabella Morrida</v>
      </c>
      <c r="G127" s="24" t="str">
        <f>+VLOOKUP(E127,Participants!$A$1:$F$806,4,FALSE)</f>
        <v>SJS</v>
      </c>
      <c r="H127" s="24" t="str">
        <f>+VLOOKUP(E127,Participants!$A$1:$F$806,5,FALSE)</f>
        <v>F</v>
      </c>
      <c r="I127" s="24">
        <f>+VLOOKUP(E127,Participants!$A$1:$F$806,3,FALSE)</f>
        <v>2</v>
      </c>
      <c r="J127" s="24" t="str">
        <f>+VLOOKUP(E127,Participants!$A$1:$G$806,7,FALSE)</f>
        <v>DEV GIRLS</v>
      </c>
      <c r="K127" s="60">
        <f t="shared" si="3"/>
        <v>54</v>
      </c>
      <c r="L127" s="24"/>
    </row>
    <row r="128" spans="1:12" ht="14.25" customHeight="1" x14ac:dyDescent="0.3">
      <c r="A128" s="93" t="s">
        <v>633</v>
      </c>
      <c r="B128" s="23">
        <v>1</v>
      </c>
      <c r="C128" s="23">
        <v>21.85</v>
      </c>
      <c r="D128" s="23">
        <v>3</v>
      </c>
      <c r="E128" s="60">
        <v>653</v>
      </c>
      <c r="F128" s="24" t="str">
        <f>+VLOOKUP(E128,Participants!$A$1:$F$806,2,FALSE)</f>
        <v>Gabby Skrbin</v>
      </c>
      <c r="G128" s="24" t="str">
        <f>+VLOOKUP(E128,Participants!$A$1:$F$806,4,FALSE)</f>
        <v>BTA</v>
      </c>
      <c r="H128" s="24" t="str">
        <f>+VLOOKUP(E128,Participants!$A$1:$F$806,5,FALSE)</f>
        <v>F</v>
      </c>
      <c r="I128" s="24">
        <f>+VLOOKUP(E128,Participants!$A$1:$F$806,3,FALSE)</f>
        <v>2</v>
      </c>
      <c r="J128" s="24" t="str">
        <f>+VLOOKUP(E128,Participants!$A$1:$G$806,7,FALSE)</f>
        <v>DEV GIRLS</v>
      </c>
      <c r="K128" s="60">
        <f t="shared" si="3"/>
        <v>55</v>
      </c>
      <c r="L128" s="24"/>
    </row>
    <row r="129" spans="1:25" ht="14.25" customHeight="1" x14ac:dyDescent="0.3">
      <c r="A129" s="93" t="s">
        <v>633</v>
      </c>
      <c r="B129" s="23">
        <v>2</v>
      </c>
      <c r="C129" s="23">
        <v>22.04</v>
      </c>
      <c r="D129" s="23">
        <v>5</v>
      </c>
      <c r="E129" s="60">
        <v>440</v>
      </c>
      <c r="F129" s="24" t="str">
        <f>+VLOOKUP(E129,Participants!$A$1:$F$806,2,FALSE)</f>
        <v>Rita Madden</v>
      </c>
      <c r="G129" s="24" t="str">
        <f>+VLOOKUP(E129,Participants!$A$1:$F$806,4,FALSE)</f>
        <v>AGS</v>
      </c>
      <c r="H129" s="24" t="str">
        <f>+VLOOKUP(E129,Participants!$A$1:$F$806,5,FALSE)</f>
        <v>F</v>
      </c>
      <c r="I129" s="24">
        <f>+VLOOKUP(E129,Participants!$A$1:$F$806,3,FALSE)</f>
        <v>2</v>
      </c>
      <c r="J129" s="24" t="str">
        <f>+VLOOKUP(E129,Participants!$A$1:$G$806,7,FALSE)</f>
        <v>DEV GIRLS</v>
      </c>
      <c r="K129" s="60">
        <f t="shared" si="3"/>
        <v>56</v>
      </c>
      <c r="L129" s="24"/>
    </row>
    <row r="130" spans="1:25" ht="14.25" customHeight="1" x14ac:dyDescent="0.3">
      <c r="A130" s="93" t="s">
        <v>633</v>
      </c>
      <c r="B130" s="23">
        <v>5</v>
      </c>
      <c r="C130" s="23">
        <v>22.3</v>
      </c>
      <c r="D130" s="23">
        <v>3</v>
      </c>
      <c r="E130" s="60">
        <v>941</v>
      </c>
      <c r="F130" s="24" t="str">
        <f>+VLOOKUP(E130,Participants!$A$1:$F$806,2,FALSE)</f>
        <v>LOUISA MCDEVITT</v>
      </c>
      <c r="G130" s="24" t="str">
        <f>+VLOOKUP(E130,Participants!$A$1:$F$806,4,FALSE)</f>
        <v>HCA</v>
      </c>
      <c r="H130" s="24" t="str">
        <f>+VLOOKUP(E130,Participants!$A$1:$F$806,5,FALSE)</f>
        <v>F</v>
      </c>
      <c r="I130" s="24">
        <f>+VLOOKUP(E130,Participants!$A$1:$F$806,3,FALSE)</f>
        <v>3</v>
      </c>
      <c r="J130" s="24" t="str">
        <f>+VLOOKUP(E130,Participants!$A$1:$G$806,7,FALSE)</f>
        <v>DEV GIRLS</v>
      </c>
      <c r="K130" s="60">
        <f t="shared" si="3"/>
        <v>57</v>
      </c>
      <c r="L130" s="24"/>
    </row>
    <row r="131" spans="1:25" ht="14.25" customHeight="1" x14ac:dyDescent="0.3">
      <c r="A131" s="93" t="s">
        <v>633</v>
      </c>
      <c r="B131" s="23">
        <v>1</v>
      </c>
      <c r="C131" s="23">
        <v>22.65</v>
      </c>
      <c r="D131" s="23">
        <v>5</v>
      </c>
      <c r="E131" s="60">
        <v>1665</v>
      </c>
      <c r="F131" s="24" t="str">
        <f>+VLOOKUP(E131,Participants!$A$1:$F$806,2,FALSE)</f>
        <v>Riley Nedzelski</v>
      </c>
      <c r="G131" s="24" t="str">
        <f>+VLOOKUP(E131,Participants!$A$1:$F$806,4,FALSE)</f>
        <v>STG</v>
      </c>
      <c r="H131" s="24" t="str">
        <f>+VLOOKUP(E131,Participants!$A$1:$F$806,5,FALSE)</f>
        <v>F</v>
      </c>
      <c r="I131" s="24">
        <f>+VLOOKUP(E131,Participants!$A$1:$F$806,3,FALSE)</f>
        <v>0</v>
      </c>
      <c r="J131" s="24" t="str">
        <f>+VLOOKUP(E131,Participants!$A$1:$G$806,7,FALSE)</f>
        <v>DEV GIRLS</v>
      </c>
      <c r="K131" s="60">
        <f t="shared" si="3"/>
        <v>58</v>
      </c>
      <c r="L131" s="24"/>
    </row>
    <row r="132" spans="1:25" ht="14.25" customHeight="1" x14ac:dyDescent="0.3">
      <c r="A132" s="93" t="s">
        <v>633</v>
      </c>
      <c r="B132" s="23">
        <v>3</v>
      </c>
      <c r="C132" s="23">
        <v>22.68</v>
      </c>
      <c r="D132" s="23">
        <v>8</v>
      </c>
      <c r="E132" s="60">
        <v>443</v>
      </c>
      <c r="F132" s="24" t="str">
        <f>+VLOOKUP(E132,Participants!$A$1:$F$806,2,FALSE)</f>
        <v>Augusta Hejmowski</v>
      </c>
      <c r="G132" s="24" t="str">
        <f>+VLOOKUP(E132,Participants!$A$1:$F$806,4,FALSE)</f>
        <v>AGS</v>
      </c>
      <c r="H132" s="24" t="str">
        <f>+VLOOKUP(E132,Participants!$A$1:$F$806,5,FALSE)</f>
        <v>F</v>
      </c>
      <c r="I132" s="24">
        <f>+VLOOKUP(E132,Participants!$A$1:$F$806,3,FALSE)</f>
        <v>3</v>
      </c>
      <c r="J132" s="24" t="str">
        <f>+VLOOKUP(E132,Participants!$A$1:$G$806,7,FALSE)</f>
        <v>DEV GIRLS</v>
      </c>
      <c r="K132" s="60">
        <f t="shared" si="3"/>
        <v>59</v>
      </c>
      <c r="L132" s="24"/>
    </row>
    <row r="133" spans="1:25" ht="14.25" customHeight="1" x14ac:dyDescent="0.3">
      <c r="A133" s="93" t="s">
        <v>633</v>
      </c>
      <c r="B133" s="23">
        <v>5</v>
      </c>
      <c r="C133" s="23">
        <v>22.83</v>
      </c>
      <c r="D133" s="23">
        <v>2</v>
      </c>
      <c r="E133" s="60">
        <v>942</v>
      </c>
      <c r="F133" s="24" t="str">
        <f>+VLOOKUP(E133,Participants!$A$1:$F$806,2,FALSE)</f>
        <v>CLAIRE ODONNELL</v>
      </c>
      <c r="G133" s="24" t="str">
        <f>+VLOOKUP(E133,Participants!$A$1:$F$806,4,FALSE)</f>
        <v>HCA</v>
      </c>
      <c r="H133" s="24" t="str">
        <f>+VLOOKUP(E133,Participants!$A$1:$F$806,5,FALSE)</f>
        <v>F</v>
      </c>
      <c r="I133" s="24">
        <f>+VLOOKUP(E133,Participants!$A$1:$F$806,3,FALSE)</f>
        <v>3</v>
      </c>
      <c r="J133" s="24" t="str">
        <f>+VLOOKUP(E133,Participants!$A$1:$G$806,7,FALSE)</f>
        <v>DEV GIRLS</v>
      </c>
      <c r="K133" s="60">
        <f t="shared" si="3"/>
        <v>60</v>
      </c>
      <c r="L133" s="24"/>
    </row>
    <row r="134" spans="1:25" ht="14.25" customHeight="1" x14ac:dyDescent="0.3">
      <c r="A134" s="93" t="s">
        <v>633</v>
      </c>
      <c r="B134" s="23">
        <v>2</v>
      </c>
      <c r="C134" s="23">
        <v>28.09</v>
      </c>
      <c r="D134" s="23">
        <v>4</v>
      </c>
      <c r="E134" s="60">
        <v>438</v>
      </c>
      <c r="F134" s="24" t="str">
        <f>+VLOOKUP(E134,Participants!$A$1:$F$806,2,FALSE)</f>
        <v>Felicity Gerlowski</v>
      </c>
      <c r="G134" s="24" t="str">
        <f>+VLOOKUP(E134,Participants!$A$1:$F$806,4,FALSE)</f>
        <v>AGS</v>
      </c>
      <c r="H134" s="24" t="str">
        <f>+VLOOKUP(E134,Participants!$A$1:$F$806,5,FALSE)</f>
        <v>F</v>
      </c>
      <c r="I134" s="24">
        <f>+VLOOKUP(E134,Participants!$A$1:$F$806,3,FALSE)</f>
        <v>1</v>
      </c>
      <c r="J134" s="24" t="str">
        <f>+VLOOKUP(E134,Participants!$A$1:$G$806,7,FALSE)</f>
        <v>DEV GIRLS</v>
      </c>
      <c r="K134" s="60">
        <f t="shared" si="3"/>
        <v>61</v>
      </c>
      <c r="L134" s="24"/>
    </row>
    <row r="135" spans="1:25" ht="14.25" customHeight="1" x14ac:dyDescent="0.25">
      <c r="B135" s="25"/>
      <c r="C135" s="26"/>
      <c r="E135" s="49"/>
    </row>
    <row r="136" spans="1:25" ht="14.25" customHeight="1" x14ac:dyDescent="0.25">
      <c r="B136" s="25"/>
      <c r="C136" s="26"/>
      <c r="E136" s="49"/>
    </row>
    <row r="137" spans="1:25" ht="14.25" customHeight="1" x14ac:dyDescent="0.25">
      <c r="B137" s="28" t="s">
        <v>12</v>
      </c>
      <c r="C137" s="28" t="s">
        <v>14</v>
      </c>
      <c r="D137" s="29" t="s">
        <v>16</v>
      </c>
      <c r="E137" s="28" t="s">
        <v>18</v>
      </c>
      <c r="F137" s="28" t="s">
        <v>8</v>
      </c>
      <c r="G137" s="28" t="s">
        <v>21</v>
      </c>
      <c r="H137" s="28" t="s">
        <v>23</v>
      </c>
      <c r="I137" s="28" t="s">
        <v>25</v>
      </c>
      <c r="J137" s="28" t="s">
        <v>27</v>
      </c>
      <c r="K137" s="28" t="s">
        <v>29</v>
      </c>
      <c r="L137" s="28" t="s">
        <v>31</v>
      </c>
      <c r="M137" s="28" t="s">
        <v>33</v>
      </c>
      <c r="N137" s="28" t="s">
        <v>35</v>
      </c>
      <c r="O137" s="28" t="s">
        <v>39</v>
      </c>
      <c r="P137" s="28" t="s">
        <v>643</v>
      </c>
      <c r="Q137" s="28" t="s">
        <v>42</v>
      </c>
      <c r="R137" s="28" t="s">
        <v>44</v>
      </c>
      <c r="S137" s="28" t="s">
        <v>48</v>
      </c>
      <c r="T137" s="28" t="s">
        <v>51</v>
      </c>
      <c r="U137" s="28" t="s">
        <v>53</v>
      </c>
      <c r="V137" s="28" t="s">
        <v>55</v>
      </c>
      <c r="W137" s="28" t="s">
        <v>59</v>
      </c>
      <c r="X137" s="28" t="s">
        <v>61</v>
      </c>
    </row>
    <row r="138" spans="1:25" ht="14.25" customHeight="1" x14ac:dyDescent="0.25">
      <c r="A138" s="30" t="s">
        <v>47</v>
      </c>
      <c r="B138" s="30">
        <f t="shared" ref="B138:K139" si="4">+SUMIFS($L$2:$L$134,$J$2:$J$134,$A138,$G$2:$G$134,B$137)</f>
        <v>0</v>
      </c>
      <c r="C138" s="30">
        <f t="shared" si="4"/>
        <v>0</v>
      </c>
      <c r="D138" s="30">
        <f t="shared" si="4"/>
        <v>20</v>
      </c>
      <c r="E138" s="30">
        <f t="shared" si="4"/>
        <v>0</v>
      </c>
      <c r="F138" s="30">
        <f t="shared" si="4"/>
        <v>1</v>
      </c>
      <c r="G138" s="30">
        <f t="shared" si="4"/>
        <v>5</v>
      </c>
      <c r="H138" s="30">
        <f t="shared" si="4"/>
        <v>0</v>
      </c>
      <c r="I138" s="30">
        <f t="shared" si="4"/>
        <v>0</v>
      </c>
      <c r="J138" s="30">
        <f t="shared" si="4"/>
        <v>0</v>
      </c>
      <c r="K138" s="30">
        <f t="shared" si="4"/>
        <v>0</v>
      </c>
      <c r="L138" s="30">
        <f t="shared" ref="L138:X139" si="5">+SUMIFS($L$2:$L$134,$J$2:$J$134,$A138,$G$2:$G$134,L$137)</f>
        <v>0</v>
      </c>
      <c r="M138" s="30">
        <f t="shared" si="5"/>
        <v>3</v>
      </c>
      <c r="N138" s="30">
        <f t="shared" si="5"/>
        <v>0</v>
      </c>
      <c r="O138" s="30">
        <f t="shared" si="5"/>
        <v>0</v>
      </c>
      <c r="P138" s="30">
        <f t="shared" si="5"/>
        <v>0</v>
      </c>
      <c r="Q138" s="30">
        <f t="shared" si="5"/>
        <v>0</v>
      </c>
      <c r="R138" s="30">
        <f t="shared" si="5"/>
        <v>0</v>
      </c>
      <c r="S138" s="30">
        <f t="shared" si="5"/>
        <v>0</v>
      </c>
      <c r="T138" s="30">
        <f t="shared" si="5"/>
        <v>6</v>
      </c>
      <c r="U138" s="30">
        <f t="shared" si="5"/>
        <v>0</v>
      </c>
      <c r="V138" s="30">
        <f t="shared" si="5"/>
        <v>0</v>
      </c>
      <c r="W138" s="30">
        <f t="shared" si="5"/>
        <v>0</v>
      </c>
      <c r="X138" s="30">
        <f t="shared" si="5"/>
        <v>4</v>
      </c>
      <c r="Y138" s="30">
        <f>SUM(A138:X138)</f>
        <v>39</v>
      </c>
    </row>
    <row r="139" spans="1:25" ht="14.25" customHeight="1" x14ac:dyDescent="0.25">
      <c r="A139" s="30" t="s">
        <v>11</v>
      </c>
      <c r="B139" s="30">
        <f t="shared" si="4"/>
        <v>6</v>
      </c>
      <c r="C139" s="30">
        <f t="shared" si="4"/>
        <v>0</v>
      </c>
      <c r="D139" s="30">
        <f t="shared" si="4"/>
        <v>8</v>
      </c>
      <c r="E139" s="30">
        <f t="shared" si="4"/>
        <v>0</v>
      </c>
      <c r="F139" s="30">
        <f t="shared" si="4"/>
        <v>9</v>
      </c>
      <c r="G139" s="30">
        <f t="shared" si="4"/>
        <v>0</v>
      </c>
      <c r="H139" s="30">
        <f t="shared" si="4"/>
        <v>0</v>
      </c>
      <c r="I139" s="30">
        <f t="shared" si="4"/>
        <v>0</v>
      </c>
      <c r="J139" s="30">
        <f t="shared" si="4"/>
        <v>0</v>
      </c>
      <c r="K139" s="30">
        <f t="shared" si="4"/>
        <v>0</v>
      </c>
      <c r="L139" s="30">
        <f t="shared" si="5"/>
        <v>0</v>
      </c>
      <c r="M139" s="30">
        <f t="shared" si="5"/>
        <v>0</v>
      </c>
      <c r="N139" s="30">
        <f t="shared" si="5"/>
        <v>0</v>
      </c>
      <c r="O139" s="30">
        <f t="shared" si="5"/>
        <v>0</v>
      </c>
      <c r="P139" s="30">
        <f t="shared" si="5"/>
        <v>0</v>
      </c>
      <c r="Q139" s="30">
        <f t="shared" si="5"/>
        <v>0</v>
      </c>
      <c r="R139" s="30">
        <f t="shared" si="5"/>
        <v>0</v>
      </c>
      <c r="S139" s="30">
        <f t="shared" si="5"/>
        <v>0</v>
      </c>
      <c r="T139" s="30">
        <f t="shared" si="5"/>
        <v>15</v>
      </c>
      <c r="U139" s="30">
        <f t="shared" si="5"/>
        <v>0</v>
      </c>
      <c r="V139" s="30">
        <f t="shared" si="5"/>
        <v>0</v>
      </c>
      <c r="W139" s="30">
        <f t="shared" si="5"/>
        <v>0</v>
      </c>
      <c r="X139" s="30">
        <f t="shared" si="5"/>
        <v>1</v>
      </c>
      <c r="Y139" s="30">
        <f>SUM(A139:X139)</f>
        <v>39</v>
      </c>
    </row>
    <row r="140" spans="1:25" ht="14.25" customHeight="1" x14ac:dyDescent="0.25">
      <c r="B140" s="25"/>
      <c r="C140" s="26"/>
      <c r="E140" s="49"/>
    </row>
    <row r="141" spans="1:25" ht="14.25" customHeight="1" x14ac:dyDescent="0.25">
      <c r="B141" s="25"/>
      <c r="C141" s="26"/>
      <c r="E141" s="49"/>
    </row>
    <row r="142" spans="1:25" ht="14.25" customHeight="1" x14ac:dyDescent="0.25">
      <c r="B142" s="25"/>
      <c r="C142" s="26"/>
      <c r="E142" s="49"/>
    </row>
    <row r="143" spans="1:25" ht="14.25" customHeight="1" x14ac:dyDescent="0.25">
      <c r="A143" s="28" t="s">
        <v>12</v>
      </c>
      <c r="B143" s="28" t="s">
        <v>14</v>
      </c>
      <c r="C143" s="29" t="s">
        <v>16</v>
      </c>
      <c r="D143" s="28" t="s">
        <v>18</v>
      </c>
      <c r="E143" s="28" t="s">
        <v>8</v>
      </c>
      <c r="F143" s="28" t="s">
        <v>21</v>
      </c>
      <c r="G143" s="28" t="s">
        <v>23</v>
      </c>
      <c r="H143" s="28" t="s">
        <v>25</v>
      </c>
      <c r="I143" s="28" t="s">
        <v>27</v>
      </c>
      <c r="J143" s="28" t="s">
        <v>29</v>
      </c>
      <c r="K143" s="28" t="s">
        <v>31</v>
      </c>
      <c r="L143" s="28" t="s">
        <v>33</v>
      </c>
      <c r="M143" s="28" t="s">
        <v>35</v>
      </c>
      <c r="N143" s="28" t="s">
        <v>39</v>
      </c>
      <c r="O143" s="28" t="s">
        <v>643</v>
      </c>
      <c r="P143" s="28" t="s">
        <v>42</v>
      </c>
      <c r="Q143" s="28" t="s">
        <v>44</v>
      </c>
      <c r="R143" s="28" t="s">
        <v>48</v>
      </c>
      <c r="S143" s="28" t="s">
        <v>51</v>
      </c>
      <c r="T143" s="28" t="s">
        <v>53</v>
      </c>
      <c r="U143" s="28" t="s">
        <v>55</v>
      </c>
      <c r="V143" s="28" t="s">
        <v>59</v>
      </c>
      <c r="W143" s="28" t="s">
        <v>61</v>
      </c>
    </row>
    <row r="144" spans="1:25" ht="14.25" customHeight="1" x14ac:dyDescent="0.25">
      <c r="B144" s="25"/>
      <c r="C144" s="26"/>
      <c r="E144" s="49"/>
    </row>
    <row r="145" spans="2:5" ht="14.25" customHeight="1" x14ac:dyDescent="0.25">
      <c r="B145" s="25"/>
      <c r="C145" s="26"/>
      <c r="E145" s="49"/>
    </row>
    <row r="146" spans="2:5" ht="14.25" customHeight="1" x14ac:dyDescent="0.25">
      <c r="B146" s="25"/>
      <c r="C146" s="26"/>
      <c r="E146" s="49"/>
    </row>
    <row r="147" spans="2:5" ht="14.25" customHeight="1" x14ac:dyDescent="0.25">
      <c r="B147" s="25"/>
      <c r="C147" s="26"/>
      <c r="E147" s="49"/>
    </row>
    <row r="148" spans="2:5" ht="14.25" customHeight="1" x14ac:dyDescent="0.25">
      <c r="B148" s="25"/>
      <c r="C148" s="26"/>
      <c r="E148" s="49"/>
    </row>
    <row r="149" spans="2:5" ht="14.25" customHeight="1" x14ac:dyDescent="0.25">
      <c r="B149" s="25"/>
      <c r="C149" s="26"/>
      <c r="E149" s="49"/>
    </row>
    <row r="150" spans="2:5" ht="14.25" customHeight="1" x14ac:dyDescent="0.25">
      <c r="B150" s="25"/>
      <c r="C150" s="26"/>
      <c r="E150" s="49"/>
    </row>
    <row r="151" spans="2:5" ht="14.25" customHeight="1" x14ac:dyDescent="0.25">
      <c r="B151" s="25"/>
      <c r="C151" s="26"/>
      <c r="E151" s="49"/>
    </row>
    <row r="152" spans="2:5" ht="14.25" customHeight="1" x14ac:dyDescent="0.25">
      <c r="B152" s="25"/>
      <c r="C152" s="26"/>
      <c r="E152" s="49"/>
    </row>
    <row r="153" spans="2:5" ht="14.25" customHeight="1" x14ac:dyDescent="0.25">
      <c r="B153" s="25"/>
      <c r="C153" s="26"/>
      <c r="E153" s="49"/>
    </row>
    <row r="154" spans="2:5" ht="14.25" customHeight="1" x14ac:dyDescent="0.25">
      <c r="B154" s="25"/>
      <c r="C154" s="26"/>
      <c r="E154" s="49"/>
    </row>
    <row r="155" spans="2:5" ht="14.25" customHeight="1" x14ac:dyDescent="0.25">
      <c r="B155" s="25"/>
      <c r="C155" s="26"/>
      <c r="E155" s="49"/>
    </row>
    <row r="156" spans="2:5" ht="14.25" customHeight="1" x14ac:dyDescent="0.25">
      <c r="B156" s="25"/>
      <c r="C156" s="26"/>
      <c r="E156" s="49"/>
    </row>
    <row r="157" spans="2:5" ht="14.25" customHeight="1" x14ac:dyDescent="0.25">
      <c r="B157" s="25"/>
      <c r="C157" s="26"/>
      <c r="E157" s="49"/>
    </row>
    <row r="158" spans="2:5" ht="14.25" customHeight="1" x14ac:dyDescent="0.25">
      <c r="B158" s="25"/>
      <c r="C158" s="26"/>
      <c r="E158" s="49"/>
    </row>
    <row r="159" spans="2:5" ht="14.25" customHeight="1" x14ac:dyDescent="0.25">
      <c r="B159" s="25"/>
      <c r="C159" s="26"/>
      <c r="E159" s="49"/>
    </row>
    <row r="160" spans="2:5" ht="14.25" customHeight="1" x14ac:dyDescent="0.25">
      <c r="B160" s="25"/>
      <c r="C160" s="26"/>
      <c r="E160" s="49"/>
    </row>
    <row r="161" spans="2:5" ht="14.25" customHeight="1" x14ac:dyDescent="0.25">
      <c r="B161" s="25"/>
      <c r="C161" s="26"/>
      <c r="E161" s="49"/>
    </row>
    <row r="162" spans="2:5" ht="14.25" customHeight="1" x14ac:dyDescent="0.25">
      <c r="B162" s="25"/>
      <c r="C162" s="26"/>
      <c r="E162" s="49"/>
    </row>
    <row r="163" spans="2:5" ht="14.25" customHeight="1" x14ac:dyDescent="0.25">
      <c r="B163" s="25"/>
      <c r="C163" s="26"/>
      <c r="E163" s="49"/>
    </row>
    <row r="164" spans="2:5" ht="14.25" customHeight="1" x14ac:dyDescent="0.25">
      <c r="B164" s="25"/>
      <c r="C164" s="26"/>
      <c r="E164" s="49"/>
    </row>
    <row r="165" spans="2:5" ht="14.25" customHeight="1" x14ac:dyDescent="0.25">
      <c r="B165" s="25"/>
      <c r="C165" s="26"/>
      <c r="E165" s="49"/>
    </row>
    <row r="166" spans="2:5" ht="14.25" customHeight="1" x14ac:dyDescent="0.25">
      <c r="B166" s="25"/>
      <c r="C166" s="26"/>
      <c r="E166" s="49"/>
    </row>
    <row r="167" spans="2:5" ht="14.25" customHeight="1" x14ac:dyDescent="0.25">
      <c r="B167" s="25"/>
      <c r="C167" s="26"/>
      <c r="E167" s="49"/>
    </row>
    <row r="168" spans="2:5" ht="15.75" customHeight="1" x14ac:dyDescent="0.25"/>
    <row r="169" spans="2:5" ht="15.75" customHeight="1" x14ac:dyDescent="0.25"/>
    <row r="170" spans="2:5" ht="15.75" customHeight="1" x14ac:dyDescent="0.25"/>
    <row r="171" spans="2:5" ht="15.75" customHeight="1" x14ac:dyDescent="0.25"/>
    <row r="172" spans="2:5" ht="15.75" customHeight="1" x14ac:dyDescent="0.25"/>
    <row r="173" spans="2:5" ht="15.75" customHeight="1" x14ac:dyDescent="0.25"/>
    <row r="174" spans="2:5" ht="15.75" customHeight="1" x14ac:dyDescent="0.25"/>
    <row r="175" spans="2:5" ht="15.75" customHeight="1" x14ac:dyDescent="0.25"/>
    <row r="176" spans="2:5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</sheetData>
  <sortState xmlns:xlrd2="http://schemas.microsoft.com/office/spreadsheetml/2017/richdata2" ref="B2:M72">
    <sortCondition ref="J2:J72"/>
    <sortCondition ref="C2:C72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23"/>
  <sheetViews>
    <sheetView workbookViewId="0">
      <pane ySplit="1" topLeftCell="A8" activePane="bottomLeft" state="frozen"/>
      <selection pane="bottomLeft" activeCell="A4" sqref="A4:M5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77" customWidth="1"/>
    <col min="6" max="6" width="26.7109375" customWidth="1"/>
    <col min="7" max="7" width="14.140625" style="77" customWidth="1"/>
    <col min="8" max="9" width="8.42578125" style="77" customWidth="1"/>
    <col min="10" max="10" width="13.7109375" style="77" customWidth="1"/>
    <col min="11" max="12" width="8.42578125" style="77" customWidth="1"/>
    <col min="13" max="26" width="8.42578125" customWidth="1"/>
  </cols>
  <sheetData>
    <row r="1" spans="1:26" ht="14.25" customHeight="1" x14ac:dyDescent="0.35">
      <c r="A1" s="31" t="s">
        <v>644</v>
      </c>
      <c r="B1" s="31" t="s">
        <v>634</v>
      </c>
      <c r="C1" s="31" t="s">
        <v>635</v>
      </c>
      <c r="D1" s="32" t="s">
        <v>636</v>
      </c>
      <c r="E1" s="79" t="s">
        <v>637</v>
      </c>
      <c r="F1" s="31" t="s">
        <v>638</v>
      </c>
      <c r="G1" s="79" t="s">
        <v>639</v>
      </c>
      <c r="H1" s="79" t="s">
        <v>640</v>
      </c>
      <c r="I1" s="79" t="s">
        <v>2</v>
      </c>
      <c r="J1" s="79" t="s">
        <v>5</v>
      </c>
      <c r="K1" s="79" t="s">
        <v>641</v>
      </c>
      <c r="L1" s="79" t="s">
        <v>642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4.25" customHeight="1" x14ac:dyDescent="0.35">
      <c r="A2" s="31" t="s">
        <v>644</v>
      </c>
      <c r="B2" s="23">
        <v>1</v>
      </c>
      <c r="C2" s="23" t="s">
        <v>723</v>
      </c>
      <c r="D2" s="34"/>
      <c r="E2" s="60">
        <v>1453</v>
      </c>
      <c r="F2" s="24" t="str">
        <f>+VLOOKUP(E2,Participants!$A$1:$F$806,2,FALSE)</f>
        <v>Kevin Mcdonough</v>
      </c>
      <c r="G2" s="60" t="str">
        <f>+VLOOKUP(E2,Participants!$A$1:$F$806,4,FALSE)</f>
        <v>SKS</v>
      </c>
      <c r="H2" s="60" t="str">
        <f>+VLOOKUP(E2,Participants!$A$1:$F$806,5,FALSE)</f>
        <v>M</v>
      </c>
      <c r="I2" s="60">
        <f>+VLOOKUP(E2,Participants!$A$1:$F$806,3,FALSE)</f>
        <v>4</v>
      </c>
      <c r="J2" s="60" t="str">
        <f>+VLOOKUP(E2,Participants!$A$1:$G$806,7,FALSE)</f>
        <v>DEV BOYS</v>
      </c>
      <c r="K2" s="60">
        <v>1</v>
      </c>
      <c r="L2" s="60">
        <v>10</v>
      </c>
    </row>
    <row r="3" spans="1:26" ht="14.25" customHeight="1" x14ac:dyDescent="0.35">
      <c r="A3" s="31" t="s">
        <v>644</v>
      </c>
      <c r="B3" s="23">
        <v>1</v>
      </c>
      <c r="C3" s="23" t="s">
        <v>724</v>
      </c>
      <c r="D3" s="34"/>
      <c r="E3" s="60">
        <v>5</v>
      </c>
      <c r="F3" s="24" t="str">
        <f>+VLOOKUP(E3,Participants!$A$1:$F$806,2,FALSE)</f>
        <v>Luke Green</v>
      </c>
      <c r="G3" s="60" t="str">
        <f>+VLOOKUP(E3,Participants!$A$1:$F$806,4,FALSE)</f>
        <v>BFS</v>
      </c>
      <c r="H3" s="60" t="str">
        <f>+VLOOKUP(E3,Participants!$A$1:$F$806,5,FALSE)</f>
        <v>M</v>
      </c>
      <c r="I3" s="60">
        <f>+VLOOKUP(E3,Participants!$A$1:$F$806,3,FALSE)</f>
        <v>4</v>
      </c>
      <c r="J3" s="60" t="str">
        <f>+VLOOKUP(E3,Participants!$A$1:$G$806,7,FALSE)</f>
        <v>DEV BOYS</v>
      </c>
      <c r="K3" s="60">
        <v>2</v>
      </c>
      <c r="L3" s="60">
        <v>8</v>
      </c>
    </row>
    <row r="4" spans="1:26" ht="14.25" customHeight="1" x14ac:dyDescent="0.35">
      <c r="A4" s="94" t="s">
        <v>644</v>
      </c>
      <c r="B4" s="95">
        <v>1</v>
      </c>
      <c r="C4" s="95" t="s">
        <v>725</v>
      </c>
      <c r="D4" s="96"/>
      <c r="E4" s="97">
        <v>15</v>
      </c>
      <c r="F4" s="98" t="str">
        <f>+VLOOKUP(E4,Participants!$A$1:$F$806,2,FALSE)</f>
        <v>Bennett Solarczyk</v>
      </c>
      <c r="G4" s="97" t="str">
        <f>+VLOOKUP(E4,Participants!$A$1:$F$806,4,FALSE)</f>
        <v>BFS</v>
      </c>
      <c r="H4" s="97" t="str">
        <f>+VLOOKUP(E4,Participants!$A$1:$F$806,5,FALSE)</f>
        <v>M</v>
      </c>
      <c r="I4" s="97">
        <f>+VLOOKUP(E4,Participants!$A$1:$F$806,3,FALSE)</f>
        <v>4</v>
      </c>
      <c r="J4" s="97" t="str">
        <f>+VLOOKUP(E4,Participants!$A$1:$G$806,7,FALSE)</f>
        <v>DEV BOYS</v>
      </c>
      <c r="K4" s="97">
        <v>3</v>
      </c>
      <c r="L4" s="97">
        <v>5.5</v>
      </c>
      <c r="M4" s="99" t="s">
        <v>726</v>
      </c>
    </row>
    <row r="5" spans="1:26" ht="14.25" customHeight="1" x14ac:dyDescent="0.35">
      <c r="A5" s="94" t="s">
        <v>644</v>
      </c>
      <c r="B5" s="95">
        <v>1</v>
      </c>
      <c r="C5" s="95" t="s">
        <v>725</v>
      </c>
      <c r="D5" s="96"/>
      <c r="E5" s="97">
        <v>1431</v>
      </c>
      <c r="F5" s="98" t="str">
        <f>+VLOOKUP(E5,Participants!$A$1:$F$806,2,FALSE)</f>
        <v>Benjamin Bassaly</v>
      </c>
      <c r="G5" s="97" t="str">
        <f>+VLOOKUP(E5,Participants!$A$1:$F$806,4,FALSE)</f>
        <v>SKS</v>
      </c>
      <c r="H5" s="97" t="str">
        <f>+VLOOKUP(E5,Participants!$A$1:$F$806,5,FALSE)</f>
        <v>M</v>
      </c>
      <c r="I5" s="97">
        <f>+VLOOKUP(E5,Participants!$A$1:$F$806,3,FALSE)</f>
        <v>3</v>
      </c>
      <c r="J5" s="97" t="str">
        <f>+VLOOKUP(E5,Participants!$A$1:$G$806,7,FALSE)</f>
        <v>DEV BOYS</v>
      </c>
      <c r="K5" s="97">
        <v>3</v>
      </c>
      <c r="L5" s="97">
        <v>5.5</v>
      </c>
      <c r="M5" s="99" t="s">
        <v>726</v>
      </c>
    </row>
    <row r="6" spans="1:26" ht="14.25" customHeight="1" x14ac:dyDescent="0.35">
      <c r="A6" s="31" t="s">
        <v>644</v>
      </c>
      <c r="B6" s="23">
        <v>1</v>
      </c>
      <c r="C6" s="23" t="s">
        <v>727</v>
      </c>
      <c r="D6" s="34"/>
      <c r="E6" s="60">
        <v>14</v>
      </c>
      <c r="F6" s="24" t="str">
        <f>+VLOOKUP(E6,Participants!$A$1:$F$806,2,FALSE)</f>
        <v>Declan Ries</v>
      </c>
      <c r="G6" s="60" t="str">
        <f>+VLOOKUP(E6,Participants!$A$1:$F$806,4,FALSE)</f>
        <v>BFS</v>
      </c>
      <c r="H6" s="60" t="str">
        <f>+VLOOKUP(E6,Participants!$A$1:$F$806,5,FALSE)</f>
        <v>M</v>
      </c>
      <c r="I6" s="60">
        <f>+VLOOKUP(E6,Participants!$A$1:$F$806,3,FALSE)</f>
        <v>4</v>
      </c>
      <c r="J6" s="60" t="str">
        <f>+VLOOKUP(E6,Participants!$A$1:$G$806,7,FALSE)</f>
        <v>DEV BOYS</v>
      </c>
      <c r="K6" s="60">
        <v>5</v>
      </c>
      <c r="L6" s="60">
        <v>4</v>
      </c>
    </row>
    <row r="7" spans="1:26" ht="14.25" customHeight="1" x14ac:dyDescent="0.35">
      <c r="A7" s="31" t="s">
        <v>644</v>
      </c>
      <c r="B7" s="23">
        <v>1</v>
      </c>
      <c r="C7" s="23" t="s">
        <v>729</v>
      </c>
      <c r="D7" s="34"/>
      <c r="E7" s="60">
        <v>336</v>
      </c>
      <c r="F7" s="24" t="str">
        <f>+VLOOKUP(E7,Participants!$A$1:$F$806,2,FALSE)</f>
        <v>Noah Malone</v>
      </c>
      <c r="G7" s="60" t="str">
        <f>+VLOOKUP(E7,Participants!$A$1:$F$806,4,FALSE)</f>
        <v>AAP</v>
      </c>
      <c r="H7" s="60" t="str">
        <f>+VLOOKUP(E7,Participants!$A$1:$F$806,5,FALSE)</f>
        <v>M</v>
      </c>
      <c r="I7" s="60">
        <f>+VLOOKUP(E7,Participants!$A$1:$F$806,3,FALSE)</f>
        <v>4</v>
      </c>
      <c r="J7" s="60" t="str">
        <f>+VLOOKUP(E7,Participants!$A$1:$G$806,7,FALSE)</f>
        <v>DEV BOYS</v>
      </c>
      <c r="K7" s="60">
        <v>6</v>
      </c>
      <c r="L7" s="60">
        <v>3</v>
      </c>
    </row>
    <row r="8" spans="1:26" ht="14.25" customHeight="1" x14ac:dyDescent="0.35">
      <c r="A8" s="31" t="s">
        <v>644</v>
      </c>
      <c r="B8" s="23">
        <v>1</v>
      </c>
      <c r="C8" s="23" t="s">
        <v>730</v>
      </c>
      <c r="D8" s="34"/>
      <c r="E8" s="60">
        <v>409</v>
      </c>
      <c r="F8" s="24" t="str">
        <f>+VLOOKUP(E8,Participants!$A$1:$F$806,2,FALSE)</f>
        <v>Mark Schellhaas</v>
      </c>
      <c r="G8" s="60" t="str">
        <f>+VLOOKUP(E8,Participants!$A$1:$F$806,4,FALSE)</f>
        <v>AAP</v>
      </c>
      <c r="H8" s="60" t="str">
        <f>+VLOOKUP(E8,Participants!$A$1:$F$806,5,FALSE)</f>
        <v>M</v>
      </c>
      <c r="I8" s="60">
        <f>+VLOOKUP(E8,Participants!$A$1:$F$806,3,FALSE)</f>
        <v>4</v>
      </c>
      <c r="J8" s="60" t="str">
        <f>+VLOOKUP(E8,Participants!$A$1:$G$806,7,FALSE)</f>
        <v>DEV BOYS</v>
      </c>
      <c r="K8" s="60">
        <v>7</v>
      </c>
      <c r="L8" s="60">
        <v>2</v>
      </c>
    </row>
    <row r="9" spans="1:26" ht="14.25" customHeight="1" x14ac:dyDescent="0.35">
      <c r="A9" s="31" t="s">
        <v>644</v>
      </c>
      <c r="B9" s="23">
        <v>1</v>
      </c>
      <c r="C9" s="23" t="s">
        <v>733</v>
      </c>
      <c r="D9" s="34"/>
      <c r="E9" s="60">
        <v>1656</v>
      </c>
      <c r="F9" s="24" t="str">
        <f>+VLOOKUP(E9,Participants!$A$1:$F$806,2,FALSE)</f>
        <v>Danny Heisel</v>
      </c>
      <c r="G9" s="60" t="str">
        <f>+VLOOKUP(E9,Participants!$A$1:$F$806,4,FALSE)</f>
        <v>STG</v>
      </c>
      <c r="H9" s="60" t="str">
        <f>+VLOOKUP(E9,Participants!$A$1:$F$806,5,FALSE)</f>
        <v>M</v>
      </c>
      <c r="I9" s="60">
        <f>+VLOOKUP(E9,Participants!$A$1:$F$806,3,FALSE)</f>
        <v>4</v>
      </c>
      <c r="J9" s="60" t="str">
        <f>+VLOOKUP(E9,Participants!$A$1:$G$806,7,FALSE)</f>
        <v>DEV BOYS</v>
      </c>
      <c r="K9" s="60">
        <v>8</v>
      </c>
      <c r="L9" s="60">
        <v>1</v>
      </c>
    </row>
    <row r="10" spans="1:26" ht="14.25" customHeight="1" x14ac:dyDescent="0.35">
      <c r="A10" s="31" t="s">
        <v>644</v>
      </c>
      <c r="B10" s="23">
        <v>1</v>
      </c>
      <c r="C10" s="23" t="s">
        <v>737</v>
      </c>
      <c r="D10" s="34"/>
      <c r="E10" s="60">
        <v>1651</v>
      </c>
      <c r="F10" s="24" t="str">
        <f>+VLOOKUP(E10,Participants!$A$1:$F$806,2,FALSE)</f>
        <v>Jack Boosel</v>
      </c>
      <c r="G10" s="60" t="str">
        <f>+VLOOKUP(E10,Participants!$A$1:$F$806,4,FALSE)</f>
        <v>STG</v>
      </c>
      <c r="H10" s="60" t="str">
        <f>+VLOOKUP(E10,Participants!$A$1:$F$806,5,FALSE)</f>
        <v>M</v>
      </c>
      <c r="I10" s="60">
        <f>+VLOOKUP(E10,Participants!$A$1:$F$806,3,FALSE)</f>
        <v>3</v>
      </c>
      <c r="J10" s="60" t="str">
        <f>+VLOOKUP(E10,Participants!$A$1:$G$806,7,FALSE)</f>
        <v>DEV BOYS</v>
      </c>
      <c r="K10" s="60">
        <v>9</v>
      </c>
      <c r="L10" s="60"/>
    </row>
    <row r="11" spans="1:26" ht="14.25" customHeight="1" x14ac:dyDescent="0.35">
      <c r="A11" s="31" t="s">
        <v>644</v>
      </c>
      <c r="B11" s="23">
        <v>1</v>
      </c>
      <c r="C11" s="23" t="s">
        <v>741</v>
      </c>
      <c r="D11" s="34"/>
      <c r="E11" s="60">
        <v>1448</v>
      </c>
      <c r="F11" s="24" t="str">
        <f>+VLOOKUP(E11,Participants!$A$1:$F$806,2,FALSE)</f>
        <v>Brody DiLoreto</v>
      </c>
      <c r="G11" s="60" t="str">
        <f>+VLOOKUP(E11,Participants!$A$1:$F$806,4,FALSE)</f>
        <v>SKS</v>
      </c>
      <c r="H11" s="60" t="str">
        <f>+VLOOKUP(E11,Participants!$A$1:$F$806,5,FALSE)</f>
        <v>M</v>
      </c>
      <c r="I11" s="60">
        <f>+VLOOKUP(E11,Participants!$A$1:$F$806,3,FALSE)</f>
        <v>4</v>
      </c>
      <c r="J11" s="60" t="str">
        <f>+VLOOKUP(E11,Participants!$A$1:$G$806,7,FALSE)</f>
        <v>DEV BOYS</v>
      </c>
      <c r="K11" s="60">
        <v>10</v>
      </c>
      <c r="L11" s="60"/>
    </row>
    <row r="12" spans="1:26" ht="14.25" customHeight="1" x14ac:dyDescent="0.35">
      <c r="A12" s="31" t="s">
        <v>644</v>
      </c>
      <c r="B12" s="23">
        <v>1</v>
      </c>
      <c r="C12" s="23" t="s">
        <v>742</v>
      </c>
      <c r="D12" s="34"/>
      <c r="E12" s="60">
        <v>6</v>
      </c>
      <c r="F12" s="24" t="str">
        <f>+VLOOKUP(E12,Participants!$A$1:$F$806,2,FALSE)</f>
        <v>Aiden Gurney</v>
      </c>
      <c r="G12" s="60" t="str">
        <f>+VLOOKUP(E12,Participants!$A$1:$F$806,4,FALSE)</f>
        <v>BFS</v>
      </c>
      <c r="H12" s="60" t="str">
        <f>+VLOOKUP(E12,Participants!$A$1:$F$806,5,FALSE)</f>
        <v>M</v>
      </c>
      <c r="I12" s="60">
        <f>+VLOOKUP(E12,Participants!$A$1:$F$806,3,FALSE)</f>
        <v>3</v>
      </c>
      <c r="J12" s="60" t="str">
        <f>+VLOOKUP(E12,Participants!$A$1:$G$806,7,FALSE)</f>
        <v>DEV BOYS</v>
      </c>
      <c r="K12" s="60">
        <v>11</v>
      </c>
      <c r="L12" s="60"/>
    </row>
    <row r="13" spans="1:26" ht="14.25" customHeight="1" x14ac:dyDescent="0.35">
      <c r="A13" s="31"/>
      <c r="B13" s="23"/>
      <c r="C13" s="23"/>
      <c r="D13" s="34"/>
      <c r="E13" s="60"/>
      <c r="F13" s="24"/>
      <c r="G13" s="60"/>
      <c r="H13" s="60"/>
      <c r="I13" s="60"/>
      <c r="J13" s="60"/>
      <c r="K13" s="60"/>
      <c r="L13" s="60"/>
    </row>
    <row r="14" spans="1:26" ht="14.25" customHeight="1" x14ac:dyDescent="0.35">
      <c r="A14" s="31" t="s">
        <v>644</v>
      </c>
      <c r="B14" s="23">
        <v>1</v>
      </c>
      <c r="C14" s="23" t="s">
        <v>722</v>
      </c>
      <c r="D14" s="34"/>
      <c r="E14" s="60">
        <v>1468</v>
      </c>
      <c r="F14" s="24" t="str">
        <f>+VLOOKUP(E14,Participants!$A$1:$F$806,2,FALSE)</f>
        <v>Madelyn Baker</v>
      </c>
      <c r="G14" s="60" t="str">
        <f>+VLOOKUP(E14,Participants!$A$1:$F$806,4,FALSE)</f>
        <v>SKS</v>
      </c>
      <c r="H14" s="60" t="str">
        <f>+VLOOKUP(E14,Participants!$A$1:$F$806,5,FALSE)</f>
        <v>F</v>
      </c>
      <c r="I14" s="60">
        <f>+VLOOKUP(E14,Participants!$A$1:$F$806,3,FALSE)</f>
        <v>4</v>
      </c>
      <c r="J14" s="60" t="str">
        <f>+VLOOKUP(E14,Participants!$A$1:$G$806,7,FALSE)</f>
        <v>DEV GIRLS</v>
      </c>
      <c r="K14" s="60">
        <v>1</v>
      </c>
      <c r="L14" s="60">
        <v>10</v>
      </c>
    </row>
    <row r="15" spans="1:26" ht="14.25" customHeight="1" x14ac:dyDescent="0.35">
      <c r="A15" s="31" t="s">
        <v>644</v>
      </c>
      <c r="B15" s="23">
        <v>1</v>
      </c>
      <c r="C15" s="23" t="s">
        <v>728</v>
      </c>
      <c r="D15" s="34"/>
      <c r="E15" s="60">
        <v>28</v>
      </c>
      <c r="F15" s="24" t="str">
        <f>+VLOOKUP(E15,Participants!$A$1:$F$806,2,FALSE)</f>
        <v>Maggie Miller</v>
      </c>
      <c r="G15" s="60" t="str">
        <f>+VLOOKUP(E15,Participants!$A$1:$F$806,4,FALSE)</f>
        <v>BFS</v>
      </c>
      <c r="H15" s="60" t="str">
        <f>+VLOOKUP(E15,Participants!$A$1:$F$806,5,FALSE)</f>
        <v>F</v>
      </c>
      <c r="I15" s="60">
        <f>+VLOOKUP(E15,Participants!$A$1:$F$806,3,FALSE)</f>
        <v>4</v>
      </c>
      <c r="J15" s="60" t="str">
        <f>+VLOOKUP(E15,Participants!$A$1:$G$806,7,FALSE)</f>
        <v>DEV GIRLS</v>
      </c>
      <c r="K15" s="60">
        <f>K14+1</f>
        <v>2</v>
      </c>
      <c r="L15" s="60">
        <v>8</v>
      </c>
    </row>
    <row r="16" spans="1:26" ht="14.25" customHeight="1" x14ac:dyDescent="0.35">
      <c r="A16" s="31" t="s">
        <v>644</v>
      </c>
      <c r="B16" s="23">
        <v>1</v>
      </c>
      <c r="C16" s="23" t="s">
        <v>731</v>
      </c>
      <c r="D16" s="34"/>
      <c r="E16" s="60">
        <v>1479</v>
      </c>
      <c r="F16" s="24" t="str">
        <f>+VLOOKUP(E16,Participants!$A$1:$F$806,2,FALSE)</f>
        <v>Sadie Rushlander</v>
      </c>
      <c r="G16" s="60" t="str">
        <f>+VLOOKUP(E16,Participants!$A$1:$F$806,4,FALSE)</f>
        <v>SKS</v>
      </c>
      <c r="H16" s="60" t="str">
        <f>+VLOOKUP(E16,Participants!$A$1:$F$806,5,FALSE)</f>
        <v>F</v>
      </c>
      <c r="I16" s="60">
        <f>+VLOOKUP(E16,Participants!$A$1:$F$806,3,FALSE)</f>
        <v>4</v>
      </c>
      <c r="J16" s="60" t="str">
        <f>+VLOOKUP(E16,Participants!$A$1:$G$806,7,FALSE)</f>
        <v>DEV GIRLS</v>
      </c>
      <c r="K16" s="60">
        <f t="shared" ref="K16:K24" si="0">K15+1</f>
        <v>3</v>
      </c>
      <c r="L16" s="60">
        <v>6</v>
      </c>
    </row>
    <row r="17" spans="1:25" ht="14.25" customHeight="1" x14ac:dyDescent="0.35">
      <c r="A17" s="31" t="s">
        <v>644</v>
      </c>
      <c r="B17" s="23">
        <v>1</v>
      </c>
      <c r="C17" s="23" t="s">
        <v>732</v>
      </c>
      <c r="D17" s="34"/>
      <c r="E17" s="60">
        <v>655</v>
      </c>
      <c r="F17" s="24" t="str">
        <f>+VLOOKUP(E17,Participants!$A$1:$F$806,2,FALSE)</f>
        <v>Juliet Kibler</v>
      </c>
      <c r="G17" s="60" t="str">
        <f>+VLOOKUP(E17,Participants!$A$1:$F$806,4,FALSE)</f>
        <v>BTA</v>
      </c>
      <c r="H17" s="60" t="str">
        <f>+VLOOKUP(E17,Participants!$A$1:$F$806,5,FALSE)</f>
        <v>F</v>
      </c>
      <c r="I17" s="60">
        <f>+VLOOKUP(E17,Participants!$A$1:$F$806,3,FALSE)</f>
        <v>4</v>
      </c>
      <c r="J17" s="60" t="str">
        <f>+VLOOKUP(E17,Participants!$A$1:$G$806,7,FALSE)</f>
        <v>DEV GIRLS</v>
      </c>
      <c r="K17" s="60">
        <f t="shared" si="0"/>
        <v>4</v>
      </c>
      <c r="L17" s="60">
        <v>5</v>
      </c>
    </row>
    <row r="18" spans="1:25" ht="14.25" customHeight="1" x14ac:dyDescent="0.35">
      <c r="A18" s="31" t="s">
        <v>644</v>
      </c>
      <c r="B18" s="23">
        <v>1</v>
      </c>
      <c r="C18" s="23" t="s">
        <v>734</v>
      </c>
      <c r="D18" s="34"/>
      <c r="E18" s="60">
        <v>656</v>
      </c>
      <c r="F18" s="24" t="str">
        <f>+VLOOKUP(E18,Participants!$A$1:$F$806,2,FALSE)</f>
        <v>Audrey Kibler</v>
      </c>
      <c r="G18" s="60" t="str">
        <f>+VLOOKUP(E18,Participants!$A$1:$F$806,4,FALSE)</f>
        <v>BTA</v>
      </c>
      <c r="H18" s="60" t="str">
        <f>+VLOOKUP(E18,Participants!$A$1:$F$806,5,FALSE)</f>
        <v>F</v>
      </c>
      <c r="I18" s="60">
        <f>+VLOOKUP(E18,Participants!$A$1:$F$806,3,FALSE)</f>
        <v>4</v>
      </c>
      <c r="J18" s="60" t="str">
        <f>+VLOOKUP(E18,Participants!$A$1:$G$806,7,FALSE)</f>
        <v>DEV GIRLS</v>
      </c>
      <c r="K18" s="60">
        <f t="shared" si="0"/>
        <v>5</v>
      </c>
      <c r="L18" s="60">
        <v>4</v>
      </c>
    </row>
    <row r="19" spans="1:25" ht="14.25" customHeight="1" x14ac:dyDescent="0.35">
      <c r="A19" s="31" t="s">
        <v>644</v>
      </c>
      <c r="B19" s="23">
        <v>1</v>
      </c>
      <c r="C19" s="23" t="s">
        <v>735</v>
      </c>
      <c r="D19" s="34"/>
      <c r="E19" s="60">
        <v>1460</v>
      </c>
      <c r="F19" s="24" t="str">
        <f>+VLOOKUP(E19,Participants!$A$1:$F$806,2,FALSE)</f>
        <v>Adele Fejes</v>
      </c>
      <c r="G19" s="60" t="str">
        <f>+VLOOKUP(E19,Participants!$A$1:$F$806,4,FALSE)</f>
        <v>SKS</v>
      </c>
      <c r="H19" s="60" t="str">
        <f>+VLOOKUP(E19,Participants!$A$1:$F$806,5,FALSE)</f>
        <v>F</v>
      </c>
      <c r="I19" s="60">
        <f>+VLOOKUP(E19,Participants!$A$1:$F$806,3,FALSE)</f>
        <v>3</v>
      </c>
      <c r="J19" s="60" t="str">
        <f>+VLOOKUP(E19,Participants!$A$1:$G$806,7,FALSE)</f>
        <v>DEV GIRLS</v>
      </c>
      <c r="K19" s="60">
        <f t="shared" si="0"/>
        <v>6</v>
      </c>
      <c r="L19" s="60">
        <v>3</v>
      </c>
    </row>
    <row r="20" spans="1:25" ht="14.25" customHeight="1" x14ac:dyDescent="0.35">
      <c r="A20" s="31" t="s">
        <v>644</v>
      </c>
      <c r="B20" s="23">
        <v>1</v>
      </c>
      <c r="C20" s="23" t="s">
        <v>736</v>
      </c>
      <c r="D20" s="34"/>
      <c r="E20" s="60">
        <v>658</v>
      </c>
      <c r="F20" s="24" t="str">
        <f>+VLOOKUP(E20,Participants!$A$1:$F$806,2,FALSE)</f>
        <v>Muiriel Tunno</v>
      </c>
      <c r="G20" s="60" t="str">
        <f>+VLOOKUP(E20,Participants!$A$1:$F$806,4,FALSE)</f>
        <v>BTA</v>
      </c>
      <c r="H20" s="60" t="str">
        <f>+VLOOKUP(E20,Participants!$A$1:$F$806,5,FALSE)</f>
        <v>F</v>
      </c>
      <c r="I20" s="60">
        <f>+VLOOKUP(E20,Participants!$A$1:$F$806,3,FALSE)</f>
        <v>4</v>
      </c>
      <c r="J20" s="60" t="str">
        <f>+VLOOKUP(E20,Participants!$A$1:$G$806,7,FALSE)</f>
        <v>DEV GIRLS</v>
      </c>
      <c r="K20" s="60">
        <f t="shared" si="0"/>
        <v>7</v>
      </c>
      <c r="L20" s="60">
        <v>2</v>
      </c>
    </row>
    <row r="21" spans="1:25" ht="14.25" customHeight="1" x14ac:dyDescent="0.35">
      <c r="A21" s="31" t="s">
        <v>644</v>
      </c>
      <c r="B21" s="23">
        <v>1</v>
      </c>
      <c r="C21" s="23" t="s">
        <v>738</v>
      </c>
      <c r="D21" s="34"/>
      <c r="E21" s="60">
        <v>357</v>
      </c>
      <c r="F21" s="24" t="str">
        <f>+VLOOKUP(E21,Participants!$A$1:$F$806,2,FALSE)</f>
        <v>Mila Korch</v>
      </c>
      <c r="G21" s="60" t="str">
        <f>+VLOOKUP(E21,Participants!$A$1:$F$806,4,FALSE)</f>
        <v>AAP</v>
      </c>
      <c r="H21" s="60" t="str">
        <f>+VLOOKUP(E21,Participants!$A$1:$F$806,5,FALSE)</f>
        <v>F</v>
      </c>
      <c r="I21" s="60">
        <f>+VLOOKUP(E21,Participants!$A$1:$F$806,3,FALSE)</f>
        <v>4</v>
      </c>
      <c r="J21" s="60" t="str">
        <f>+VLOOKUP(E21,Participants!$A$1:$G$806,7,FALSE)</f>
        <v>DEV GIRLS</v>
      </c>
      <c r="K21" s="60">
        <f t="shared" si="0"/>
        <v>8</v>
      </c>
      <c r="L21" s="60">
        <v>1</v>
      </c>
    </row>
    <row r="22" spans="1:25" ht="14.25" customHeight="1" x14ac:dyDescent="0.35">
      <c r="A22" s="31" t="s">
        <v>644</v>
      </c>
      <c r="B22" s="23">
        <v>1</v>
      </c>
      <c r="C22" s="23" t="s">
        <v>739</v>
      </c>
      <c r="D22" s="34"/>
      <c r="E22" s="60">
        <v>22</v>
      </c>
      <c r="F22" s="24" t="str">
        <f>+VLOOKUP(E22,Participants!$A$1:$F$806,2,FALSE)</f>
        <v>Madelyn Feigel</v>
      </c>
      <c r="G22" s="60" t="str">
        <f>+VLOOKUP(E22,Participants!$A$1:$F$806,4,FALSE)</f>
        <v>BFS</v>
      </c>
      <c r="H22" s="60" t="str">
        <f>+VLOOKUP(E22,Participants!$A$1:$F$806,5,FALSE)</f>
        <v>F</v>
      </c>
      <c r="I22" s="60">
        <f>+VLOOKUP(E22,Participants!$A$1:$F$806,3,FALSE)</f>
        <v>3</v>
      </c>
      <c r="J22" s="60" t="str">
        <f>+VLOOKUP(E22,Participants!$A$1:$G$806,7,FALSE)</f>
        <v>DEV GIRLS</v>
      </c>
      <c r="K22" s="60">
        <f t="shared" si="0"/>
        <v>9</v>
      </c>
      <c r="L22" s="60"/>
    </row>
    <row r="23" spans="1:25" ht="14.25" customHeight="1" x14ac:dyDescent="0.35">
      <c r="A23" s="31" t="s">
        <v>644</v>
      </c>
      <c r="B23" s="23">
        <v>1</v>
      </c>
      <c r="C23" s="23" t="s">
        <v>740</v>
      </c>
      <c r="D23" s="34"/>
      <c r="E23" s="60">
        <v>1457</v>
      </c>
      <c r="F23" s="24" t="str">
        <f>+VLOOKUP(E23,Participants!$A$1:$F$806,2,FALSE)</f>
        <v>Mackenzie Bittner</v>
      </c>
      <c r="G23" s="60" t="str">
        <f>+VLOOKUP(E23,Participants!$A$1:$F$806,4,FALSE)</f>
        <v>SKS</v>
      </c>
      <c r="H23" s="60" t="str">
        <f>+VLOOKUP(E23,Participants!$A$1:$F$806,5,FALSE)</f>
        <v>F</v>
      </c>
      <c r="I23" s="60">
        <f>+VLOOKUP(E23,Participants!$A$1:$F$806,3,FALSE)</f>
        <v>3</v>
      </c>
      <c r="J23" s="60" t="str">
        <f>+VLOOKUP(E23,Participants!$A$1:$G$806,7,FALSE)</f>
        <v>DEV GIRLS</v>
      </c>
      <c r="K23" s="60">
        <f t="shared" si="0"/>
        <v>10</v>
      </c>
      <c r="L23" s="60"/>
    </row>
    <row r="24" spans="1:25" ht="14.25" customHeight="1" x14ac:dyDescent="0.35">
      <c r="A24" s="31" t="s">
        <v>644</v>
      </c>
      <c r="B24" s="23">
        <v>1</v>
      </c>
      <c r="C24" s="23" t="s">
        <v>743</v>
      </c>
      <c r="D24" s="34"/>
      <c r="E24" s="60">
        <v>1410</v>
      </c>
      <c r="F24" s="24" t="str">
        <f>+VLOOKUP(E24,Participants!$A$1:$F$806,2,FALSE)</f>
        <v>Giada Morrida</v>
      </c>
      <c r="G24" s="60" t="str">
        <f>+VLOOKUP(E24,Participants!$A$1:$F$806,4,FALSE)</f>
        <v>SJS</v>
      </c>
      <c r="H24" s="60" t="str">
        <f>+VLOOKUP(E24,Participants!$A$1:$F$806,5,FALSE)</f>
        <v>F</v>
      </c>
      <c r="I24" s="60">
        <f>+VLOOKUP(E24,Participants!$A$1:$F$806,3,FALSE)</f>
        <v>4</v>
      </c>
      <c r="J24" s="60" t="str">
        <f>+VLOOKUP(E24,Participants!$A$1:$G$806,7,FALSE)</f>
        <v>DEV GIRLS</v>
      </c>
      <c r="K24" s="60">
        <f t="shared" si="0"/>
        <v>11</v>
      </c>
      <c r="L24" s="60"/>
    </row>
    <row r="25" spans="1:25" ht="14.25" customHeight="1" x14ac:dyDescent="0.25"/>
    <row r="26" spans="1:25" ht="14.25" customHeight="1" x14ac:dyDescent="0.25">
      <c r="D26" s="25"/>
      <c r="E26" s="49"/>
    </row>
    <row r="27" spans="1:25" ht="14.25" customHeight="1" x14ac:dyDescent="0.25">
      <c r="D27" s="25"/>
      <c r="E27" s="49"/>
    </row>
    <row r="28" spans="1:25" ht="14.25" customHeight="1" x14ac:dyDescent="0.25">
      <c r="B28" s="28" t="s">
        <v>12</v>
      </c>
      <c r="C28" s="28" t="s">
        <v>14</v>
      </c>
      <c r="D28" s="29" t="s">
        <v>16</v>
      </c>
      <c r="E28" s="28" t="s">
        <v>18</v>
      </c>
      <c r="F28" s="28" t="s">
        <v>8</v>
      </c>
      <c r="G28" s="28" t="s">
        <v>21</v>
      </c>
      <c r="H28" s="28" t="s">
        <v>23</v>
      </c>
      <c r="I28" s="28" t="s">
        <v>25</v>
      </c>
      <c r="J28" s="28" t="s">
        <v>27</v>
      </c>
      <c r="K28" s="28" t="s">
        <v>29</v>
      </c>
      <c r="L28" s="28" t="s">
        <v>31</v>
      </c>
      <c r="M28" s="28" t="s">
        <v>33</v>
      </c>
      <c r="N28" s="28" t="s">
        <v>35</v>
      </c>
      <c r="O28" s="28" t="s">
        <v>39</v>
      </c>
      <c r="P28" s="28" t="s">
        <v>643</v>
      </c>
      <c r="Q28" s="28" t="s">
        <v>42</v>
      </c>
      <c r="R28" s="28" t="s">
        <v>44</v>
      </c>
      <c r="S28" s="28" t="s">
        <v>48</v>
      </c>
      <c r="T28" s="28" t="s">
        <v>51</v>
      </c>
      <c r="U28" s="28" t="s">
        <v>53</v>
      </c>
      <c r="V28" s="28" t="s">
        <v>55</v>
      </c>
      <c r="W28" s="28" t="s">
        <v>59</v>
      </c>
      <c r="X28" s="28" t="s">
        <v>61</v>
      </c>
    </row>
    <row r="29" spans="1:25" ht="14.25" customHeight="1" x14ac:dyDescent="0.25">
      <c r="A29" s="30" t="s">
        <v>47</v>
      </c>
      <c r="B29" s="30">
        <f t="shared" ref="B29:X29" si="1">+SUMIFS($L$2:$L$27,$J$2:$J$27,$A29,$G$2:$G$27,B$28)</f>
        <v>1</v>
      </c>
      <c r="C29" s="30">
        <f t="shared" si="1"/>
        <v>0</v>
      </c>
      <c r="D29" s="25">
        <f t="shared" si="1"/>
        <v>0</v>
      </c>
      <c r="E29" s="49">
        <f t="shared" si="1"/>
        <v>0</v>
      </c>
      <c r="F29" s="30">
        <f t="shared" si="1"/>
        <v>8</v>
      </c>
      <c r="G29" s="49">
        <f t="shared" si="1"/>
        <v>11</v>
      </c>
      <c r="H29" s="49">
        <f t="shared" si="1"/>
        <v>0</v>
      </c>
      <c r="I29" s="49">
        <f t="shared" si="1"/>
        <v>0</v>
      </c>
      <c r="J29" s="49">
        <f t="shared" si="1"/>
        <v>0</v>
      </c>
      <c r="K29" s="49">
        <f t="shared" si="1"/>
        <v>0</v>
      </c>
      <c r="L29" s="49">
        <f t="shared" si="1"/>
        <v>0</v>
      </c>
      <c r="M29" s="30">
        <f t="shared" si="1"/>
        <v>0</v>
      </c>
      <c r="N29" s="30">
        <f t="shared" si="1"/>
        <v>0</v>
      </c>
      <c r="O29" s="30">
        <f t="shared" si="1"/>
        <v>0</v>
      </c>
      <c r="P29" s="30">
        <f t="shared" si="1"/>
        <v>0</v>
      </c>
      <c r="Q29" s="30">
        <f t="shared" si="1"/>
        <v>0</v>
      </c>
      <c r="R29" s="30">
        <f t="shared" si="1"/>
        <v>0</v>
      </c>
      <c r="S29" s="30">
        <f t="shared" si="1"/>
        <v>0</v>
      </c>
      <c r="T29" s="30">
        <f t="shared" si="1"/>
        <v>19</v>
      </c>
      <c r="U29" s="30">
        <f t="shared" si="1"/>
        <v>0</v>
      </c>
      <c r="V29" s="30">
        <f t="shared" si="1"/>
        <v>0</v>
      </c>
      <c r="W29" s="30">
        <f t="shared" si="1"/>
        <v>0</v>
      </c>
      <c r="X29" s="30">
        <f t="shared" si="1"/>
        <v>0</v>
      </c>
      <c r="Y29" s="30">
        <f>SUM(B29:X29)</f>
        <v>39</v>
      </c>
    </row>
    <row r="30" spans="1:25" ht="14.25" customHeight="1" x14ac:dyDescent="0.25">
      <c r="A30" s="30" t="s">
        <v>11</v>
      </c>
      <c r="B30" s="30">
        <f>+SUMIFS($L$2:$L$27,$J$2:$J$27,$A30,$G$2:$G$27,B$28)</f>
        <v>5</v>
      </c>
      <c r="C30" s="30">
        <f t="shared" ref="C30:X30" si="2">+SUMIFS($L$2:$L$27,$J$2:$J$27,$A30,$G$2:$G$27,C$28)</f>
        <v>0</v>
      </c>
      <c r="D30" s="30">
        <f t="shared" si="2"/>
        <v>0</v>
      </c>
      <c r="E30" s="30">
        <f t="shared" si="2"/>
        <v>0</v>
      </c>
      <c r="F30" s="30">
        <f t="shared" si="2"/>
        <v>17.5</v>
      </c>
      <c r="G30" s="49">
        <f t="shared" si="2"/>
        <v>0</v>
      </c>
      <c r="H30" s="49">
        <f t="shared" si="2"/>
        <v>0</v>
      </c>
      <c r="I30" s="49">
        <f t="shared" si="2"/>
        <v>0</v>
      </c>
      <c r="J30" s="49">
        <f t="shared" si="2"/>
        <v>0</v>
      </c>
      <c r="K30" s="49">
        <f t="shared" si="2"/>
        <v>0</v>
      </c>
      <c r="L30" s="49">
        <f t="shared" si="2"/>
        <v>0</v>
      </c>
      <c r="M30" s="30">
        <f t="shared" si="2"/>
        <v>0</v>
      </c>
      <c r="N30" s="30">
        <f t="shared" si="2"/>
        <v>0</v>
      </c>
      <c r="O30" s="30">
        <f t="shared" si="2"/>
        <v>0</v>
      </c>
      <c r="P30" s="30">
        <f t="shared" si="2"/>
        <v>0</v>
      </c>
      <c r="Q30" s="30">
        <f t="shared" si="2"/>
        <v>0</v>
      </c>
      <c r="R30" s="30">
        <f t="shared" si="2"/>
        <v>0</v>
      </c>
      <c r="S30" s="30">
        <f t="shared" si="2"/>
        <v>0</v>
      </c>
      <c r="T30" s="30">
        <f t="shared" si="2"/>
        <v>15.5</v>
      </c>
      <c r="U30" s="30">
        <f t="shared" si="2"/>
        <v>0</v>
      </c>
      <c r="V30" s="30">
        <f t="shared" si="2"/>
        <v>0</v>
      </c>
      <c r="W30" s="30">
        <f t="shared" si="2"/>
        <v>1</v>
      </c>
      <c r="X30" s="30">
        <f t="shared" si="2"/>
        <v>0</v>
      </c>
      <c r="Y30" s="30">
        <f>SUM(B30:X30)</f>
        <v>39</v>
      </c>
    </row>
    <row r="31" spans="1:25" ht="14.25" customHeight="1" x14ac:dyDescent="0.25">
      <c r="D31" s="25"/>
      <c r="E31" s="49"/>
    </row>
    <row r="32" spans="1:25" ht="14.25" customHeight="1" x14ac:dyDescent="0.25">
      <c r="D32" s="25"/>
      <c r="E32" s="49"/>
    </row>
    <row r="33" spans="4:5" ht="14.25" customHeight="1" x14ac:dyDescent="0.25">
      <c r="D33" s="25"/>
      <c r="E33" s="49"/>
    </row>
    <row r="34" spans="4:5" ht="14.25" customHeight="1" x14ac:dyDescent="0.25">
      <c r="D34" s="25"/>
      <c r="E34" s="49"/>
    </row>
    <row r="35" spans="4:5" ht="14.25" customHeight="1" x14ac:dyDescent="0.25">
      <c r="D35" s="25"/>
      <c r="E35" s="49"/>
    </row>
    <row r="36" spans="4:5" ht="14.25" customHeight="1" x14ac:dyDescent="0.25">
      <c r="D36" s="25"/>
      <c r="E36" s="49"/>
    </row>
    <row r="37" spans="4:5" ht="14.25" customHeight="1" x14ac:dyDescent="0.25">
      <c r="D37" s="25"/>
      <c r="E37" s="49"/>
    </row>
    <row r="38" spans="4:5" ht="14.25" customHeight="1" x14ac:dyDescent="0.25">
      <c r="D38" s="25"/>
      <c r="E38" s="49"/>
    </row>
    <row r="39" spans="4:5" ht="14.25" customHeight="1" x14ac:dyDescent="0.25">
      <c r="D39" s="25"/>
      <c r="E39" s="49"/>
    </row>
    <row r="40" spans="4:5" ht="14.25" customHeight="1" x14ac:dyDescent="0.25">
      <c r="D40" s="25"/>
      <c r="E40" s="49"/>
    </row>
    <row r="41" spans="4:5" ht="14.25" customHeight="1" x14ac:dyDescent="0.25">
      <c r="D41" s="25"/>
      <c r="E41" s="49"/>
    </row>
    <row r="42" spans="4:5" ht="14.25" customHeight="1" x14ac:dyDescent="0.25">
      <c r="D42" s="25"/>
      <c r="E42" s="49"/>
    </row>
    <row r="43" spans="4:5" ht="14.25" customHeight="1" x14ac:dyDescent="0.25">
      <c r="D43" s="25"/>
      <c r="E43" s="49"/>
    </row>
    <row r="44" spans="4:5" ht="14.25" customHeight="1" x14ac:dyDescent="0.25">
      <c r="D44" s="25"/>
      <c r="E44" s="49"/>
    </row>
    <row r="45" spans="4:5" ht="14.25" customHeight="1" x14ac:dyDescent="0.25">
      <c r="D45" s="25"/>
      <c r="E45" s="49"/>
    </row>
    <row r="46" spans="4:5" ht="14.25" customHeight="1" x14ac:dyDescent="0.25">
      <c r="D46" s="25"/>
      <c r="E46" s="49"/>
    </row>
    <row r="47" spans="4:5" ht="14.25" customHeight="1" x14ac:dyDescent="0.25">
      <c r="D47" s="25"/>
      <c r="E47" s="49"/>
    </row>
    <row r="48" spans="4:5" ht="14.25" customHeight="1" x14ac:dyDescent="0.25">
      <c r="D48" s="25"/>
      <c r="E48" s="49"/>
    </row>
    <row r="49" spans="4:5" ht="14.25" customHeight="1" x14ac:dyDescent="0.25">
      <c r="D49" s="25"/>
      <c r="E49" s="49"/>
    </row>
    <row r="50" spans="4:5" ht="14.25" customHeight="1" x14ac:dyDescent="0.25">
      <c r="D50" s="25"/>
      <c r="E50" s="49"/>
    </row>
    <row r="51" spans="4:5" ht="14.25" customHeight="1" x14ac:dyDescent="0.25">
      <c r="D51" s="25"/>
      <c r="E51" s="49"/>
    </row>
    <row r="52" spans="4:5" ht="14.25" customHeight="1" x14ac:dyDescent="0.25">
      <c r="D52" s="25"/>
      <c r="E52" s="49"/>
    </row>
    <row r="53" spans="4:5" ht="14.25" customHeight="1" x14ac:dyDescent="0.25">
      <c r="D53" s="25"/>
      <c r="E53" s="49"/>
    </row>
    <row r="54" spans="4:5" ht="14.25" customHeight="1" x14ac:dyDescent="0.25">
      <c r="D54" s="25"/>
      <c r="E54" s="49"/>
    </row>
    <row r="55" spans="4:5" ht="14.25" customHeight="1" x14ac:dyDescent="0.25">
      <c r="D55" s="25"/>
      <c r="E55" s="49"/>
    </row>
    <row r="56" spans="4:5" ht="14.25" customHeight="1" x14ac:dyDescent="0.25">
      <c r="D56" s="25"/>
      <c r="E56" s="49"/>
    </row>
    <row r="57" spans="4:5" ht="14.25" customHeight="1" x14ac:dyDescent="0.25">
      <c r="D57" s="25"/>
      <c r="E57" s="49"/>
    </row>
    <row r="58" spans="4:5" ht="14.25" customHeight="1" x14ac:dyDescent="0.25">
      <c r="D58" s="25"/>
      <c r="E58" s="49"/>
    </row>
    <row r="59" spans="4:5" ht="14.25" customHeight="1" x14ac:dyDescent="0.25">
      <c r="D59" s="25"/>
      <c r="E59" s="49"/>
    </row>
    <row r="60" spans="4:5" ht="14.25" customHeight="1" x14ac:dyDescent="0.25">
      <c r="D60" s="25"/>
      <c r="E60" s="49"/>
    </row>
    <row r="61" spans="4:5" ht="14.25" customHeight="1" x14ac:dyDescent="0.25">
      <c r="D61" s="25"/>
      <c r="E61" s="49"/>
    </row>
    <row r="62" spans="4:5" ht="14.25" customHeight="1" x14ac:dyDescent="0.25">
      <c r="D62" s="25"/>
      <c r="E62" s="49"/>
    </row>
    <row r="63" spans="4:5" ht="14.25" customHeight="1" x14ac:dyDescent="0.25">
      <c r="D63" s="25"/>
      <c r="E63" s="49"/>
    </row>
    <row r="64" spans="4:5" ht="14.25" customHeight="1" x14ac:dyDescent="0.25">
      <c r="D64" s="25"/>
      <c r="E64" s="49"/>
    </row>
    <row r="65" spans="4:5" ht="14.25" customHeight="1" x14ac:dyDescent="0.25">
      <c r="D65" s="25"/>
      <c r="E65" s="49"/>
    </row>
    <row r="66" spans="4:5" ht="14.25" customHeight="1" x14ac:dyDescent="0.25">
      <c r="D66" s="25"/>
      <c r="E66" s="49"/>
    </row>
    <row r="67" spans="4:5" ht="14.25" customHeight="1" x14ac:dyDescent="0.25">
      <c r="D67" s="25"/>
      <c r="E67" s="49"/>
    </row>
    <row r="68" spans="4:5" ht="14.25" customHeight="1" x14ac:dyDescent="0.25">
      <c r="D68" s="25"/>
      <c r="E68" s="49"/>
    </row>
    <row r="69" spans="4:5" ht="14.25" customHeight="1" x14ac:dyDescent="0.25">
      <c r="D69" s="25"/>
      <c r="E69" s="49"/>
    </row>
    <row r="70" spans="4:5" ht="14.25" customHeight="1" x14ac:dyDescent="0.25">
      <c r="D70" s="25"/>
      <c r="E70" s="49"/>
    </row>
    <row r="71" spans="4:5" ht="14.25" customHeight="1" x14ac:dyDescent="0.25">
      <c r="D71" s="25"/>
      <c r="E71" s="49"/>
    </row>
    <row r="72" spans="4:5" ht="14.25" customHeight="1" x14ac:dyDescent="0.25">
      <c r="D72" s="25"/>
      <c r="E72" s="49"/>
    </row>
    <row r="73" spans="4:5" ht="14.25" customHeight="1" x14ac:dyDescent="0.25">
      <c r="D73" s="25"/>
      <c r="E73" s="49"/>
    </row>
    <row r="74" spans="4:5" ht="14.25" customHeight="1" x14ac:dyDescent="0.25">
      <c r="D74" s="25"/>
      <c r="E74" s="49"/>
    </row>
    <row r="75" spans="4:5" ht="14.25" customHeight="1" x14ac:dyDescent="0.25">
      <c r="D75" s="25"/>
      <c r="E75" s="49"/>
    </row>
    <row r="76" spans="4:5" ht="14.25" customHeight="1" x14ac:dyDescent="0.25">
      <c r="D76" s="25"/>
      <c r="E76" s="49"/>
    </row>
    <row r="77" spans="4:5" ht="14.25" customHeight="1" x14ac:dyDescent="0.25">
      <c r="D77" s="25"/>
      <c r="E77" s="49"/>
    </row>
    <row r="78" spans="4:5" ht="14.25" customHeight="1" x14ac:dyDescent="0.25">
      <c r="D78" s="25"/>
      <c r="E78" s="49"/>
    </row>
    <row r="79" spans="4:5" ht="14.25" customHeight="1" x14ac:dyDescent="0.25">
      <c r="D79" s="25"/>
      <c r="E79" s="49"/>
    </row>
    <row r="80" spans="4:5" ht="14.25" customHeight="1" x14ac:dyDescent="0.25">
      <c r="D80" s="25"/>
      <c r="E80" s="49"/>
    </row>
    <row r="81" spans="4:5" ht="14.25" customHeight="1" x14ac:dyDescent="0.25">
      <c r="D81" s="25"/>
      <c r="E81" s="49"/>
    </row>
    <row r="82" spans="4:5" ht="14.25" customHeight="1" x14ac:dyDescent="0.25">
      <c r="D82" s="25"/>
      <c r="E82" s="49"/>
    </row>
    <row r="83" spans="4:5" ht="14.25" customHeight="1" x14ac:dyDescent="0.25">
      <c r="D83" s="25"/>
      <c r="E83" s="49"/>
    </row>
    <row r="84" spans="4:5" ht="14.25" customHeight="1" x14ac:dyDescent="0.25">
      <c r="D84" s="25"/>
      <c r="E84" s="49"/>
    </row>
    <row r="85" spans="4:5" ht="14.25" customHeight="1" x14ac:dyDescent="0.25">
      <c r="D85" s="25"/>
      <c r="E85" s="49"/>
    </row>
    <row r="86" spans="4:5" ht="14.25" customHeight="1" x14ac:dyDescent="0.25">
      <c r="D86" s="25"/>
      <c r="E86" s="49"/>
    </row>
    <row r="87" spans="4:5" ht="14.25" customHeight="1" x14ac:dyDescent="0.25">
      <c r="D87" s="25"/>
      <c r="E87" s="49"/>
    </row>
    <row r="88" spans="4:5" ht="14.25" customHeight="1" x14ac:dyDescent="0.25">
      <c r="D88" s="25"/>
      <c r="E88" s="49"/>
    </row>
    <row r="89" spans="4:5" ht="14.25" customHeight="1" x14ac:dyDescent="0.25">
      <c r="D89" s="25"/>
      <c r="E89" s="49"/>
    </row>
    <row r="90" spans="4:5" ht="14.25" customHeight="1" x14ac:dyDescent="0.25">
      <c r="D90" s="25"/>
      <c r="E90" s="49"/>
    </row>
    <row r="91" spans="4:5" ht="14.25" customHeight="1" x14ac:dyDescent="0.25">
      <c r="D91" s="25"/>
      <c r="E91" s="49"/>
    </row>
    <row r="92" spans="4:5" ht="14.25" customHeight="1" x14ac:dyDescent="0.25">
      <c r="D92" s="25"/>
      <c r="E92" s="49"/>
    </row>
    <row r="93" spans="4:5" ht="14.25" customHeight="1" x14ac:dyDescent="0.25">
      <c r="D93" s="25"/>
      <c r="E93" s="49"/>
    </row>
    <row r="94" spans="4:5" ht="14.25" customHeight="1" x14ac:dyDescent="0.25">
      <c r="D94" s="25"/>
      <c r="E94" s="49"/>
    </row>
    <row r="95" spans="4:5" ht="14.25" customHeight="1" x14ac:dyDescent="0.25">
      <c r="D95" s="25"/>
      <c r="E95" s="49"/>
    </row>
    <row r="96" spans="4:5" ht="14.25" customHeight="1" x14ac:dyDescent="0.25">
      <c r="D96" s="25"/>
      <c r="E96" s="49"/>
    </row>
    <row r="97" spans="4:5" ht="14.25" customHeight="1" x14ac:dyDescent="0.25">
      <c r="D97" s="25"/>
      <c r="E97" s="49"/>
    </row>
    <row r="98" spans="4:5" ht="14.25" customHeight="1" x14ac:dyDescent="0.25">
      <c r="D98" s="25"/>
      <c r="E98" s="49"/>
    </row>
    <row r="99" spans="4:5" ht="14.25" customHeight="1" x14ac:dyDescent="0.25">
      <c r="D99" s="25"/>
      <c r="E99" s="49"/>
    </row>
    <row r="100" spans="4:5" ht="14.25" customHeight="1" x14ac:dyDescent="0.25">
      <c r="D100" s="25"/>
      <c r="E100" s="49"/>
    </row>
    <row r="101" spans="4:5" ht="14.25" customHeight="1" x14ac:dyDescent="0.25">
      <c r="D101" s="25"/>
      <c r="E101" s="49"/>
    </row>
    <row r="102" spans="4:5" ht="14.25" customHeight="1" x14ac:dyDescent="0.25">
      <c r="D102" s="25"/>
      <c r="E102" s="49"/>
    </row>
    <row r="103" spans="4:5" ht="14.25" customHeight="1" x14ac:dyDescent="0.25">
      <c r="D103" s="25"/>
      <c r="E103" s="49"/>
    </row>
    <row r="104" spans="4:5" ht="14.25" customHeight="1" x14ac:dyDescent="0.25">
      <c r="D104" s="25"/>
      <c r="E104" s="49"/>
    </row>
    <row r="105" spans="4:5" ht="14.25" customHeight="1" x14ac:dyDescent="0.25">
      <c r="D105" s="25"/>
      <c r="E105" s="49"/>
    </row>
    <row r="106" spans="4:5" ht="14.25" customHeight="1" x14ac:dyDescent="0.25">
      <c r="D106" s="25"/>
      <c r="E106" s="49"/>
    </row>
    <row r="107" spans="4:5" ht="14.25" customHeight="1" x14ac:dyDescent="0.25">
      <c r="D107" s="25"/>
      <c r="E107" s="49"/>
    </row>
    <row r="108" spans="4:5" ht="14.25" customHeight="1" x14ac:dyDescent="0.25">
      <c r="D108" s="25"/>
      <c r="E108" s="49"/>
    </row>
    <row r="109" spans="4:5" ht="14.25" customHeight="1" x14ac:dyDescent="0.25">
      <c r="D109" s="25"/>
      <c r="E109" s="49"/>
    </row>
    <row r="110" spans="4:5" ht="14.25" customHeight="1" x14ac:dyDescent="0.25">
      <c r="D110" s="25"/>
      <c r="E110" s="49"/>
    </row>
    <row r="111" spans="4:5" ht="14.25" customHeight="1" x14ac:dyDescent="0.25">
      <c r="D111" s="25"/>
      <c r="E111" s="49"/>
    </row>
    <row r="112" spans="4:5" ht="14.25" customHeight="1" x14ac:dyDescent="0.25">
      <c r="D112" s="25"/>
      <c r="E112" s="49"/>
    </row>
    <row r="113" spans="4:5" ht="14.25" customHeight="1" x14ac:dyDescent="0.25">
      <c r="D113" s="25"/>
      <c r="E113" s="49"/>
    </row>
    <row r="114" spans="4:5" ht="14.25" customHeight="1" x14ac:dyDescent="0.25">
      <c r="D114" s="25"/>
      <c r="E114" s="49"/>
    </row>
    <row r="115" spans="4:5" ht="14.25" customHeight="1" x14ac:dyDescent="0.25">
      <c r="D115" s="25"/>
      <c r="E115" s="49"/>
    </row>
    <row r="116" spans="4:5" ht="14.25" customHeight="1" x14ac:dyDescent="0.25">
      <c r="D116" s="25"/>
      <c r="E116" s="49"/>
    </row>
    <row r="117" spans="4:5" ht="14.25" customHeight="1" x14ac:dyDescent="0.25">
      <c r="D117" s="25"/>
      <c r="E117" s="49"/>
    </row>
    <row r="118" spans="4:5" ht="14.25" customHeight="1" x14ac:dyDescent="0.25">
      <c r="D118" s="25"/>
      <c r="E118" s="49"/>
    </row>
    <row r="119" spans="4:5" ht="14.25" customHeight="1" x14ac:dyDescent="0.25">
      <c r="D119" s="25"/>
      <c r="E119" s="49"/>
    </row>
    <row r="120" spans="4:5" ht="14.25" customHeight="1" x14ac:dyDescent="0.25">
      <c r="D120" s="25"/>
      <c r="E120" s="49"/>
    </row>
    <row r="121" spans="4:5" ht="14.25" customHeight="1" x14ac:dyDescent="0.25">
      <c r="D121" s="25"/>
      <c r="E121" s="49"/>
    </row>
    <row r="122" spans="4:5" ht="14.25" customHeight="1" x14ac:dyDescent="0.25">
      <c r="D122" s="25"/>
      <c r="E122" s="49"/>
    </row>
    <row r="123" spans="4:5" ht="14.25" customHeight="1" x14ac:dyDescent="0.25">
      <c r="D123" s="25"/>
      <c r="E123" s="49"/>
    </row>
    <row r="124" spans="4:5" ht="14.25" customHeight="1" x14ac:dyDescent="0.25">
      <c r="D124" s="25"/>
      <c r="E124" s="49"/>
    </row>
    <row r="125" spans="4:5" ht="14.25" customHeight="1" x14ac:dyDescent="0.25">
      <c r="D125" s="25"/>
      <c r="E125" s="49"/>
    </row>
    <row r="126" spans="4:5" ht="14.25" customHeight="1" x14ac:dyDescent="0.25">
      <c r="D126" s="25"/>
      <c r="E126" s="49"/>
    </row>
    <row r="127" spans="4:5" ht="14.25" customHeight="1" x14ac:dyDescent="0.25">
      <c r="D127" s="25"/>
      <c r="E127" s="49"/>
    </row>
    <row r="128" spans="4:5" ht="14.25" customHeight="1" x14ac:dyDescent="0.25">
      <c r="D128" s="25"/>
      <c r="E128" s="49"/>
    </row>
    <row r="129" spans="4:5" ht="14.25" customHeight="1" x14ac:dyDescent="0.25">
      <c r="D129" s="25"/>
      <c r="E129" s="49"/>
    </row>
    <row r="130" spans="4:5" ht="14.25" customHeight="1" x14ac:dyDescent="0.25">
      <c r="D130" s="25"/>
      <c r="E130" s="49"/>
    </row>
    <row r="131" spans="4:5" ht="14.25" customHeight="1" x14ac:dyDescent="0.25">
      <c r="D131" s="25"/>
      <c r="E131" s="49"/>
    </row>
    <row r="132" spans="4:5" ht="14.25" customHeight="1" x14ac:dyDescent="0.25">
      <c r="D132" s="25"/>
      <c r="E132" s="49"/>
    </row>
    <row r="133" spans="4:5" ht="14.25" customHeight="1" x14ac:dyDescent="0.25">
      <c r="D133" s="25"/>
      <c r="E133" s="49"/>
    </row>
    <row r="134" spans="4:5" ht="14.25" customHeight="1" x14ac:dyDescent="0.25">
      <c r="D134" s="25"/>
      <c r="E134" s="49"/>
    </row>
    <row r="135" spans="4:5" ht="14.25" customHeight="1" x14ac:dyDescent="0.25">
      <c r="D135" s="25"/>
      <c r="E135" s="49"/>
    </row>
    <row r="136" spans="4:5" ht="14.25" customHeight="1" x14ac:dyDescent="0.25">
      <c r="D136" s="25"/>
      <c r="E136" s="49"/>
    </row>
    <row r="137" spans="4:5" ht="14.25" customHeight="1" x14ac:dyDescent="0.25">
      <c r="D137" s="25"/>
      <c r="E137" s="49"/>
    </row>
    <row r="138" spans="4:5" ht="14.25" customHeight="1" x14ac:dyDescent="0.25">
      <c r="D138" s="25"/>
      <c r="E138" s="49"/>
    </row>
    <row r="139" spans="4:5" ht="14.25" customHeight="1" x14ac:dyDescent="0.25">
      <c r="D139" s="25"/>
      <c r="E139" s="49"/>
    </row>
    <row r="140" spans="4:5" ht="14.25" customHeight="1" x14ac:dyDescent="0.25">
      <c r="D140" s="25"/>
      <c r="E140" s="49"/>
    </row>
    <row r="141" spans="4:5" ht="14.25" customHeight="1" x14ac:dyDescent="0.25">
      <c r="D141" s="25"/>
      <c r="E141" s="49"/>
    </row>
    <row r="142" spans="4:5" ht="14.25" customHeight="1" x14ac:dyDescent="0.25">
      <c r="D142" s="25"/>
      <c r="E142" s="49"/>
    </row>
    <row r="143" spans="4:5" ht="14.25" customHeight="1" x14ac:dyDescent="0.25">
      <c r="D143" s="25"/>
      <c r="E143" s="49"/>
    </row>
    <row r="144" spans="4:5" ht="14.25" customHeight="1" x14ac:dyDescent="0.25">
      <c r="D144" s="25"/>
      <c r="E144" s="49"/>
    </row>
    <row r="145" spans="4:5" ht="14.25" customHeight="1" x14ac:dyDescent="0.25">
      <c r="D145" s="25"/>
      <c r="E145" s="49"/>
    </row>
    <row r="146" spans="4:5" ht="14.25" customHeight="1" x14ac:dyDescent="0.25">
      <c r="D146" s="25"/>
      <c r="E146" s="49"/>
    </row>
    <row r="147" spans="4:5" ht="14.25" customHeight="1" x14ac:dyDescent="0.25">
      <c r="D147" s="25"/>
      <c r="E147" s="49"/>
    </row>
    <row r="148" spans="4:5" ht="14.25" customHeight="1" x14ac:dyDescent="0.25">
      <c r="D148" s="25"/>
      <c r="E148" s="49"/>
    </row>
    <row r="149" spans="4:5" ht="14.25" customHeight="1" x14ac:dyDescent="0.25">
      <c r="D149" s="25"/>
      <c r="E149" s="49"/>
    </row>
    <row r="150" spans="4:5" ht="14.25" customHeight="1" x14ac:dyDescent="0.25">
      <c r="D150" s="25"/>
      <c r="E150" s="49"/>
    </row>
    <row r="151" spans="4:5" ht="14.25" customHeight="1" x14ac:dyDescent="0.25">
      <c r="D151" s="25"/>
      <c r="E151" s="49"/>
    </row>
    <row r="152" spans="4:5" ht="14.25" customHeight="1" x14ac:dyDescent="0.25">
      <c r="D152" s="25"/>
      <c r="E152" s="49"/>
    </row>
    <row r="153" spans="4:5" ht="14.25" customHeight="1" x14ac:dyDescent="0.25">
      <c r="D153" s="25"/>
      <c r="E153" s="49"/>
    </row>
    <row r="154" spans="4:5" ht="14.25" customHeight="1" x14ac:dyDescent="0.25">
      <c r="D154" s="25"/>
      <c r="E154" s="49"/>
    </row>
    <row r="155" spans="4:5" ht="14.25" customHeight="1" x14ac:dyDescent="0.25">
      <c r="D155" s="25"/>
      <c r="E155" s="49"/>
    </row>
    <row r="156" spans="4:5" ht="14.25" customHeight="1" x14ac:dyDescent="0.25">
      <c r="D156" s="25"/>
      <c r="E156" s="49"/>
    </row>
    <row r="157" spans="4:5" ht="14.25" customHeight="1" x14ac:dyDescent="0.25">
      <c r="D157" s="25"/>
      <c r="E157" s="49"/>
    </row>
    <row r="158" spans="4:5" ht="14.25" customHeight="1" x14ac:dyDescent="0.25">
      <c r="D158" s="25"/>
      <c r="E158" s="49"/>
    </row>
    <row r="159" spans="4:5" ht="14.25" customHeight="1" x14ac:dyDescent="0.25">
      <c r="D159" s="25"/>
      <c r="E159" s="49"/>
    </row>
    <row r="160" spans="4:5" ht="14.25" customHeight="1" x14ac:dyDescent="0.25">
      <c r="D160" s="25"/>
      <c r="E160" s="49"/>
    </row>
    <row r="161" spans="4:5" ht="14.25" customHeight="1" x14ac:dyDescent="0.25">
      <c r="D161" s="25"/>
      <c r="E161" s="49"/>
    </row>
    <row r="162" spans="4:5" ht="14.25" customHeight="1" x14ac:dyDescent="0.25">
      <c r="D162" s="25"/>
      <c r="E162" s="49"/>
    </row>
    <row r="163" spans="4:5" ht="14.25" customHeight="1" x14ac:dyDescent="0.25">
      <c r="D163" s="25"/>
      <c r="E163" s="49"/>
    </row>
    <row r="164" spans="4:5" ht="14.25" customHeight="1" x14ac:dyDescent="0.25">
      <c r="D164" s="25"/>
      <c r="E164" s="49"/>
    </row>
    <row r="165" spans="4:5" ht="14.25" customHeight="1" x14ac:dyDescent="0.25">
      <c r="D165" s="25"/>
      <c r="E165" s="49"/>
    </row>
    <row r="166" spans="4:5" ht="14.25" customHeight="1" x14ac:dyDescent="0.25">
      <c r="D166" s="25"/>
      <c r="E166" s="49"/>
    </row>
    <row r="167" spans="4:5" ht="14.25" customHeight="1" x14ac:dyDescent="0.25">
      <c r="D167" s="25"/>
      <c r="E167" s="49"/>
    </row>
    <row r="168" spans="4:5" ht="14.25" customHeight="1" x14ac:dyDescent="0.25">
      <c r="D168" s="25"/>
      <c r="E168" s="49"/>
    </row>
    <row r="169" spans="4:5" ht="14.25" customHeight="1" x14ac:dyDescent="0.25">
      <c r="D169" s="25"/>
      <c r="E169" s="49"/>
    </row>
    <row r="170" spans="4:5" ht="14.25" customHeight="1" x14ac:dyDescent="0.25">
      <c r="D170" s="25"/>
      <c r="E170" s="49"/>
    </row>
    <row r="171" spans="4:5" ht="14.25" customHeight="1" x14ac:dyDescent="0.25">
      <c r="D171" s="25"/>
      <c r="E171" s="49"/>
    </row>
    <row r="172" spans="4:5" ht="14.25" customHeight="1" x14ac:dyDescent="0.25">
      <c r="D172" s="25"/>
      <c r="E172" s="49"/>
    </row>
    <row r="173" spans="4:5" ht="14.25" customHeight="1" x14ac:dyDescent="0.25">
      <c r="D173" s="25"/>
      <c r="E173" s="49"/>
    </row>
    <row r="174" spans="4:5" ht="14.25" customHeight="1" x14ac:dyDescent="0.25">
      <c r="D174" s="25"/>
      <c r="E174" s="49"/>
    </row>
    <row r="175" spans="4:5" ht="14.25" customHeight="1" x14ac:dyDescent="0.25">
      <c r="D175" s="25"/>
      <c r="E175" s="49"/>
    </row>
    <row r="176" spans="4:5" ht="14.25" customHeight="1" x14ac:dyDescent="0.25">
      <c r="D176" s="25"/>
      <c r="E176" s="49"/>
    </row>
    <row r="177" spans="1:23" ht="14.25" customHeight="1" x14ac:dyDescent="0.25">
      <c r="D177" s="25"/>
      <c r="E177" s="49"/>
    </row>
    <row r="178" spans="1:23" ht="14.25" customHeight="1" x14ac:dyDescent="0.25">
      <c r="D178" s="25"/>
      <c r="E178" s="49"/>
    </row>
    <row r="179" spans="1:23" ht="14.25" customHeight="1" x14ac:dyDescent="0.25">
      <c r="D179" s="25"/>
      <c r="E179" s="49"/>
    </row>
    <row r="180" spans="1:23" ht="14.25" customHeight="1" x14ac:dyDescent="0.25">
      <c r="B180" s="35" t="s">
        <v>645</v>
      </c>
      <c r="C180" s="35" t="s">
        <v>646</v>
      </c>
      <c r="D180" s="36" t="s">
        <v>37</v>
      </c>
      <c r="E180" s="80" t="s">
        <v>647</v>
      </c>
      <c r="F180" s="35" t="s">
        <v>648</v>
      </c>
      <c r="G180" s="81" t="s">
        <v>649</v>
      </c>
      <c r="H180" s="81" t="s">
        <v>650</v>
      </c>
      <c r="I180" s="81" t="s">
        <v>651</v>
      </c>
      <c r="J180" s="81" t="s">
        <v>652</v>
      </c>
      <c r="K180" s="81" t="s">
        <v>653</v>
      </c>
      <c r="L180" s="81" t="s">
        <v>654</v>
      </c>
      <c r="M180" s="35" t="s">
        <v>655</v>
      </c>
      <c r="N180" s="35" t="s">
        <v>656</v>
      </c>
      <c r="O180" s="35" t="s">
        <v>657</v>
      </c>
      <c r="P180" s="35" t="s">
        <v>658</v>
      </c>
      <c r="Q180" s="35" t="s">
        <v>659</v>
      </c>
      <c r="R180" s="35" t="s">
        <v>57</v>
      </c>
      <c r="S180" s="35" t="s">
        <v>660</v>
      </c>
      <c r="T180" s="35" t="s">
        <v>661</v>
      </c>
      <c r="U180" s="35" t="s">
        <v>662</v>
      </c>
      <c r="V180" s="35" t="s">
        <v>663</v>
      </c>
      <c r="W180" s="35" t="s">
        <v>664</v>
      </c>
    </row>
    <row r="181" spans="1:23" ht="14.25" customHeight="1" x14ac:dyDescent="0.25">
      <c r="A181" s="30" t="s">
        <v>665</v>
      </c>
      <c r="B181" s="30" t="e">
        <f t="shared" ref="B181:W181" si="3">+SUMIF(#REF!,B$180,#REF!)</f>
        <v>#REF!</v>
      </c>
      <c r="C181" s="30" t="e">
        <f t="shared" si="3"/>
        <v>#REF!</v>
      </c>
      <c r="D181" s="25" t="e">
        <f t="shared" si="3"/>
        <v>#REF!</v>
      </c>
      <c r="E181" s="49" t="e">
        <f t="shared" si="3"/>
        <v>#REF!</v>
      </c>
      <c r="F181" s="30" t="e">
        <f t="shared" si="3"/>
        <v>#REF!</v>
      </c>
      <c r="G181" s="49" t="e">
        <f t="shared" si="3"/>
        <v>#REF!</v>
      </c>
      <c r="H181" s="49" t="e">
        <f t="shared" si="3"/>
        <v>#REF!</v>
      </c>
      <c r="I181" s="49" t="e">
        <f t="shared" si="3"/>
        <v>#REF!</v>
      </c>
      <c r="J181" s="49" t="e">
        <f t="shared" si="3"/>
        <v>#REF!</v>
      </c>
      <c r="K181" s="49" t="e">
        <f t="shared" si="3"/>
        <v>#REF!</v>
      </c>
      <c r="L181" s="49" t="e">
        <f t="shared" si="3"/>
        <v>#REF!</v>
      </c>
      <c r="M181" s="30" t="e">
        <f t="shared" si="3"/>
        <v>#REF!</v>
      </c>
      <c r="N181" s="30" t="e">
        <f t="shared" si="3"/>
        <v>#REF!</v>
      </c>
      <c r="O181" s="30" t="e">
        <f t="shared" si="3"/>
        <v>#REF!</v>
      </c>
      <c r="P181" s="30" t="e">
        <f t="shared" si="3"/>
        <v>#REF!</v>
      </c>
      <c r="Q181" s="30" t="e">
        <f t="shared" si="3"/>
        <v>#REF!</v>
      </c>
      <c r="R181" s="30" t="e">
        <f t="shared" si="3"/>
        <v>#REF!</v>
      </c>
      <c r="S181" s="30" t="e">
        <f t="shared" si="3"/>
        <v>#REF!</v>
      </c>
      <c r="T181" s="30" t="e">
        <f t="shared" si="3"/>
        <v>#REF!</v>
      </c>
      <c r="U181" s="30" t="e">
        <f t="shared" si="3"/>
        <v>#REF!</v>
      </c>
      <c r="V181" s="30" t="e">
        <f t="shared" si="3"/>
        <v>#REF!</v>
      </c>
      <c r="W181" s="30" t="e">
        <f t="shared" si="3"/>
        <v>#REF!</v>
      </c>
    </row>
    <row r="182" spans="1:23" ht="14.25" customHeight="1" x14ac:dyDescent="0.25">
      <c r="A182" s="30" t="s">
        <v>666</v>
      </c>
      <c r="B182" s="30">
        <f t="shared" ref="B182:W182" si="4">+SUMIF($G$2:$G$7,B$180,$L$2:$L$7)</f>
        <v>0</v>
      </c>
      <c r="C182" s="30">
        <f t="shared" si="4"/>
        <v>0</v>
      </c>
      <c r="D182" s="25">
        <f t="shared" si="4"/>
        <v>0</v>
      </c>
      <c r="E182" s="49">
        <f t="shared" si="4"/>
        <v>0</v>
      </c>
      <c r="F182" s="30">
        <f t="shared" si="4"/>
        <v>0</v>
      </c>
      <c r="G182" s="49">
        <f t="shared" si="4"/>
        <v>0</v>
      </c>
      <c r="H182" s="49">
        <f t="shared" si="4"/>
        <v>0</v>
      </c>
      <c r="I182" s="49">
        <f t="shared" si="4"/>
        <v>0</v>
      </c>
      <c r="J182" s="49">
        <f t="shared" si="4"/>
        <v>0</v>
      </c>
      <c r="K182" s="49">
        <f t="shared" si="4"/>
        <v>0</v>
      </c>
      <c r="L182" s="49">
        <f t="shared" si="4"/>
        <v>0</v>
      </c>
      <c r="M182" s="30">
        <f t="shared" si="4"/>
        <v>0</v>
      </c>
      <c r="N182" s="30">
        <f t="shared" si="4"/>
        <v>0</v>
      </c>
      <c r="O182" s="30">
        <f t="shared" si="4"/>
        <v>0</v>
      </c>
      <c r="P182" s="30">
        <f t="shared" si="4"/>
        <v>0</v>
      </c>
      <c r="Q182" s="30">
        <f t="shared" si="4"/>
        <v>0</v>
      </c>
      <c r="R182" s="30">
        <f t="shared" si="4"/>
        <v>0</v>
      </c>
      <c r="S182" s="30">
        <f t="shared" si="4"/>
        <v>0</v>
      </c>
      <c r="T182" s="30">
        <f t="shared" si="4"/>
        <v>0</v>
      </c>
      <c r="U182" s="30">
        <f t="shared" si="4"/>
        <v>0</v>
      </c>
      <c r="V182" s="30">
        <f t="shared" si="4"/>
        <v>0</v>
      </c>
      <c r="W182" s="30">
        <f t="shared" si="4"/>
        <v>0</v>
      </c>
    </row>
    <row r="183" spans="1:23" ht="14.25" customHeight="1" x14ac:dyDescent="0.25">
      <c r="A183" s="30" t="s">
        <v>667</v>
      </c>
      <c r="B183" s="30" t="e">
        <f t="shared" ref="B183:W183" si="5">+SUMIF(#REF!,B$180,#REF!)</f>
        <v>#REF!</v>
      </c>
      <c r="C183" s="30" t="e">
        <f t="shared" si="5"/>
        <v>#REF!</v>
      </c>
      <c r="D183" s="25" t="e">
        <f t="shared" si="5"/>
        <v>#REF!</v>
      </c>
      <c r="E183" s="49" t="e">
        <f t="shared" si="5"/>
        <v>#REF!</v>
      </c>
      <c r="F183" s="30" t="e">
        <f t="shared" si="5"/>
        <v>#REF!</v>
      </c>
      <c r="G183" s="49" t="e">
        <f t="shared" si="5"/>
        <v>#REF!</v>
      </c>
      <c r="H183" s="49" t="e">
        <f t="shared" si="5"/>
        <v>#REF!</v>
      </c>
      <c r="I183" s="49" t="e">
        <f t="shared" si="5"/>
        <v>#REF!</v>
      </c>
      <c r="J183" s="49" t="e">
        <f t="shared" si="5"/>
        <v>#REF!</v>
      </c>
      <c r="K183" s="49" t="e">
        <f t="shared" si="5"/>
        <v>#REF!</v>
      </c>
      <c r="L183" s="49" t="e">
        <f t="shared" si="5"/>
        <v>#REF!</v>
      </c>
      <c r="M183" s="30" t="e">
        <f t="shared" si="5"/>
        <v>#REF!</v>
      </c>
      <c r="N183" s="30" t="e">
        <f t="shared" si="5"/>
        <v>#REF!</v>
      </c>
      <c r="O183" s="30" t="e">
        <f t="shared" si="5"/>
        <v>#REF!</v>
      </c>
      <c r="P183" s="30" t="e">
        <f t="shared" si="5"/>
        <v>#REF!</v>
      </c>
      <c r="Q183" s="30" t="e">
        <f t="shared" si="5"/>
        <v>#REF!</v>
      </c>
      <c r="R183" s="30" t="e">
        <f t="shared" si="5"/>
        <v>#REF!</v>
      </c>
      <c r="S183" s="30" t="e">
        <f t="shared" si="5"/>
        <v>#REF!</v>
      </c>
      <c r="T183" s="30" t="e">
        <f t="shared" si="5"/>
        <v>#REF!</v>
      </c>
      <c r="U183" s="30" t="e">
        <f t="shared" si="5"/>
        <v>#REF!</v>
      </c>
      <c r="V183" s="30" t="e">
        <f t="shared" si="5"/>
        <v>#REF!</v>
      </c>
      <c r="W183" s="30" t="e">
        <f t="shared" si="5"/>
        <v>#REF!</v>
      </c>
    </row>
    <row r="184" spans="1:23" ht="14.25" customHeight="1" x14ac:dyDescent="0.25">
      <c r="A184" s="30" t="s">
        <v>668</v>
      </c>
      <c r="B184" s="30">
        <f t="shared" ref="B184:W184" si="6">+SUMIF($G$9:$G$25,B$180,$L$9:$L$25)</f>
        <v>0</v>
      </c>
      <c r="C184" s="30">
        <f t="shared" si="6"/>
        <v>0</v>
      </c>
      <c r="D184" s="25">
        <f t="shared" si="6"/>
        <v>0</v>
      </c>
      <c r="E184" s="49">
        <f t="shared" si="6"/>
        <v>0</v>
      </c>
      <c r="F184" s="30">
        <f t="shared" si="6"/>
        <v>0</v>
      </c>
      <c r="G184" s="49">
        <f t="shared" si="6"/>
        <v>0</v>
      </c>
      <c r="H184" s="49">
        <f t="shared" si="6"/>
        <v>0</v>
      </c>
      <c r="I184" s="49">
        <f t="shared" si="6"/>
        <v>0</v>
      </c>
      <c r="J184" s="49">
        <f t="shared" si="6"/>
        <v>0</v>
      </c>
      <c r="K184" s="49">
        <f t="shared" si="6"/>
        <v>0</v>
      </c>
      <c r="L184" s="49">
        <f t="shared" si="6"/>
        <v>0</v>
      </c>
      <c r="M184" s="30">
        <f t="shared" si="6"/>
        <v>0</v>
      </c>
      <c r="N184" s="30">
        <f t="shared" si="6"/>
        <v>0</v>
      </c>
      <c r="O184" s="30">
        <f t="shared" si="6"/>
        <v>0</v>
      </c>
      <c r="P184" s="30">
        <f t="shared" si="6"/>
        <v>0</v>
      </c>
      <c r="Q184" s="30">
        <f t="shared" si="6"/>
        <v>0</v>
      </c>
      <c r="R184" s="30">
        <f t="shared" si="6"/>
        <v>0</v>
      </c>
      <c r="S184" s="30">
        <f t="shared" si="6"/>
        <v>0</v>
      </c>
      <c r="T184" s="30">
        <f t="shared" si="6"/>
        <v>0</v>
      </c>
      <c r="U184" s="30">
        <f t="shared" si="6"/>
        <v>0</v>
      </c>
      <c r="V184" s="30">
        <f t="shared" si="6"/>
        <v>0</v>
      </c>
      <c r="W184" s="30">
        <f t="shared" si="6"/>
        <v>0</v>
      </c>
    </row>
    <row r="185" spans="1:23" ht="14.25" customHeight="1" x14ac:dyDescent="0.25">
      <c r="A185" s="30" t="s">
        <v>669</v>
      </c>
      <c r="B185" s="30" t="e">
        <f t="shared" ref="B185:W185" si="7">SUM(B181:B184)</f>
        <v>#REF!</v>
      </c>
      <c r="C185" s="30" t="e">
        <f t="shared" si="7"/>
        <v>#REF!</v>
      </c>
      <c r="D185" s="25" t="e">
        <f t="shared" si="7"/>
        <v>#REF!</v>
      </c>
      <c r="E185" s="49" t="e">
        <f t="shared" si="7"/>
        <v>#REF!</v>
      </c>
      <c r="F185" s="30" t="e">
        <f t="shared" si="7"/>
        <v>#REF!</v>
      </c>
      <c r="G185" s="49" t="e">
        <f t="shared" si="7"/>
        <v>#REF!</v>
      </c>
      <c r="H185" s="49" t="e">
        <f t="shared" si="7"/>
        <v>#REF!</v>
      </c>
      <c r="I185" s="49" t="e">
        <f t="shared" si="7"/>
        <v>#REF!</v>
      </c>
      <c r="J185" s="49" t="e">
        <f t="shared" si="7"/>
        <v>#REF!</v>
      </c>
      <c r="K185" s="49" t="e">
        <f t="shared" si="7"/>
        <v>#REF!</v>
      </c>
      <c r="L185" s="49" t="e">
        <f t="shared" si="7"/>
        <v>#REF!</v>
      </c>
      <c r="M185" s="30" t="e">
        <f t="shared" si="7"/>
        <v>#REF!</v>
      </c>
      <c r="N185" s="30" t="e">
        <f t="shared" si="7"/>
        <v>#REF!</v>
      </c>
      <c r="O185" s="30" t="e">
        <f t="shared" si="7"/>
        <v>#REF!</v>
      </c>
      <c r="P185" s="30" t="e">
        <f t="shared" si="7"/>
        <v>#REF!</v>
      </c>
      <c r="Q185" s="30" t="e">
        <f t="shared" si="7"/>
        <v>#REF!</v>
      </c>
      <c r="R185" s="30" t="e">
        <f t="shared" si="7"/>
        <v>#REF!</v>
      </c>
      <c r="S185" s="30" t="e">
        <f t="shared" si="7"/>
        <v>#REF!</v>
      </c>
      <c r="T185" s="30" t="e">
        <f t="shared" si="7"/>
        <v>#REF!</v>
      </c>
      <c r="U185" s="30" t="e">
        <f t="shared" si="7"/>
        <v>#REF!</v>
      </c>
      <c r="V185" s="30" t="e">
        <f t="shared" si="7"/>
        <v>#REF!</v>
      </c>
      <c r="W185" s="30" t="e">
        <f t="shared" si="7"/>
        <v>#REF!</v>
      </c>
    </row>
    <row r="186" spans="1:23" ht="14.25" customHeight="1" x14ac:dyDescent="0.25">
      <c r="D186" s="25"/>
      <c r="E186" s="49"/>
    </row>
    <row r="187" spans="1:23" ht="14.25" customHeight="1" x14ac:dyDescent="0.25">
      <c r="D187" s="25"/>
      <c r="E187" s="49"/>
    </row>
    <row r="188" spans="1:23" ht="14.25" customHeight="1" x14ac:dyDescent="0.25">
      <c r="D188" s="25"/>
      <c r="E188" s="49"/>
    </row>
    <row r="189" spans="1:23" ht="14.25" customHeight="1" x14ac:dyDescent="0.25">
      <c r="D189" s="25"/>
      <c r="E189" s="49"/>
    </row>
    <row r="190" spans="1:23" ht="14.25" customHeight="1" x14ac:dyDescent="0.25">
      <c r="D190" s="25"/>
      <c r="E190" s="49"/>
    </row>
    <row r="191" spans="1:23" ht="14.25" customHeight="1" x14ac:dyDescent="0.25">
      <c r="D191" s="25"/>
      <c r="E191" s="49"/>
    </row>
    <row r="192" spans="1:23" ht="14.25" customHeight="1" x14ac:dyDescent="0.25">
      <c r="D192" s="25"/>
      <c r="E192" s="49"/>
    </row>
    <row r="193" spans="4:5" ht="14.25" customHeight="1" x14ac:dyDescent="0.25">
      <c r="D193" s="25"/>
      <c r="E193" s="49"/>
    </row>
    <row r="194" spans="4:5" ht="14.25" customHeight="1" x14ac:dyDescent="0.25">
      <c r="D194" s="25"/>
      <c r="E194" s="49"/>
    </row>
    <row r="195" spans="4:5" ht="14.25" customHeight="1" x14ac:dyDescent="0.25">
      <c r="D195" s="25"/>
      <c r="E195" s="49"/>
    </row>
    <row r="196" spans="4:5" ht="14.25" customHeight="1" x14ac:dyDescent="0.25">
      <c r="D196" s="25"/>
      <c r="E196" s="49"/>
    </row>
    <row r="197" spans="4:5" ht="14.25" customHeight="1" x14ac:dyDescent="0.25">
      <c r="D197" s="25"/>
      <c r="E197" s="49"/>
    </row>
    <row r="198" spans="4:5" ht="14.25" customHeight="1" x14ac:dyDescent="0.25">
      <c r="D198" s="25"/>
      <c r="E198" s="49"/>
    </row>
    <row r="199" spans="4:5" ht="14.25" customHeight="1" x14ac:dyDescent="0.25">
      <c r="D199" s="25"/>
      <c r="E199" s="49"/>
    </row>
    <row r="200" spans="4:5" ht="14.25" customHeight="1" x14ac:dyDescent="0.25">
      <c r="D200" s="25"/>
      <c r="E200" s="49"/>
    </row>
    <row r="201" spans="4:5" ht="14.25" customHeight="1" x14ac:dyDescent="0.25">
      <c r="D201" s="25"/>
      <c r="E201" s="49"/>
    </row>
    <row r="202" spans="4:5" ht="14.25" customHeight="1" x14ac:dyDescent="0.25">
      <c r="D202" s="25"/>
      <c r="E202" s="49"/>
    </row>
    <row r="203" spans="4:5" ht="14.25" customHeight="1" x14ac:dyDescent="0.25">
      <c r="D203" s="25"/>
      <c r="E203" s="49"/>
    </row>
    <row r="204" spans="4:5" ht="14.25" customHeight="1" x14ac:dyDescent="0.25">
      <c r="D204" s="25"/>
      <c r="E204" s="49"/>
    </row>
    <row r="205" spans="4:5" ht="14.25" customHeight="1" x14ac:dyDescent="0.25">
      <c r="D205" s="25"/>
      <c r="E205" s="49"/>
    </row>
    <row r="206" spans="4:5" ht="14.25" customHeight="1" x14ac:dyDescent="0.25">
      <c r="D206" s="25"/>
      <c r="E206" s="49"/>
    </row>
    <row r="207" spans="4:5" ht="14.25" customHeight="1" x14ac:dyDescent="0.25">
      <c r="D207" s="25"/>
      <c r="E207" s="49"/>
    </row>
    <row r="208" spans="4:5" ht="14.25" customHeight="1" x14ac:dyDescent="0.25">
      <c r="D208" s="25"/>
      <c r="E208" s="49"/>
    </row>
    <row r="209" spans="4:5" ht="14.25" customHeight="1" x14ac:dyDescent="0.25">
      <c r="D209" s="25"/>
      <c r="E209" s="49"/>
    </row>
    <row r="210" spans="4:5" ht="14.25" customHeight="1" x14ac:dyDescent="0.25">
      <c r="D210" s="25"/>
      <c r="E210" s="49"/>
    </row>
    <row r="211" spans="4:5" ht="14.25" customHeight="1" x14ac:dyDescent="0.25">
      <c r="D211" s="25"/>
      <c r="E211" s="49"/>
    </row>
    <row r="212" spans="4:5" ht="14.25" customHeight="1" x14ac:dyDescent="0.25">
      <c r="D212" s="25"/>
      <c r="E212" s="49"/>
    </row>
    <row r="213" spans="4:5" ht="14.25" customHeight="1" x14ac:dyDescent="0.25">
      <c r="D213" s="25"/>
      <c r="E213" s="49"/>
    </row>
    <row r="214" spans="4:5" ht="14.25" customHeight="1" x14ac:dyDescent="0.25">
      <c r="D214" s="25"/>
      <c r="E214" s="49"/>
    </row>
    <row r="215" spans="4:5" ht="14.25" customHeight="1" x14ac:dyDescent="0.25">
      <c r="D215" s="25"/>
      <c r="E215" s="49"/>
    </row>
    <row r="216" spans="4:5" ht="14.25" customHeight="1" x14ac:dyDescent="0.25">
      <c r="D216" s="25"/>
      <c r="E216" s="49"/>
    </row>
    <row r="217" spans="4:5" ht="14.25" customHeight="1" x14ac:dyDescent="0.25">
      <c r="D217" s="25"/>
      <c r="E217" s="49"/>
    </row>
    <row r="218" spans="4:5" ht="14.25" customHeight="1" x14ac:dyDescent="0.25">
      <c r="D218" s="25"/>
      <c r="E218" s="49"/>
    </row>
    <row r="219" spans="4:5" ht="14.25" customHeight="1" x14ac:dyDescent="0.25">
      <c r="D219" s="25"/>
      <c r="E219" s="49"/>
    </row>
    <row r="220" spans="4:5" ht="14.25" customHeight="1" x14ac:dyDescent="0.25">
      <c r="D220" s="25"/>
      <c r="E220" s="49"/>
    </row>
    <row r="221" spans="4:5" ht="14.25" customHeight="1" x14ac:dyDescent="0.25">
      <c r="D221" s="25"/>
      <c r="E221" s="49"/>
    </row>
    <row r="222" spans="4:5" ht="14.25" customHeight="1" x14ac:dyDescent="0.25">
      <c r="D222" s="25"/>
      <c r="E222" s="49"/>
    </row>
    <row r="223" spans="4:5" ht="14.25" customHeight="1" x14ac:dyDescent="0.25">
      <c r="D223" s="25"/>
      <c r="E223" s="49"/>
    </row>
    <row r="224" spans="4:5" ht="14.25" customHeight="1" x14ac:dyDescent="0.25">
      <c r="D224" s="25"/>
      <c r="E224" s="49"/>
    </row>
    <row r="225" spans="4:5" ht="14.25" customHeight="1" x14ac:dyDescent="0.25">
      <c r="D225" s="25"/>
      <c r="E225" s="49"/>
    </row>
    <row r="226" spans="4:5" ht="14.25" customHeight="1" x14ac:dyDescent="0.25">
      <c r="D226" s="25"/>
      <c r="E226" s="49"/>
    </row>
    <row r="227" spans="4:5" ht="14.25" customHeight="1" x14ac:dyDescent="0.25">
      <c r="D227" s="25"/>
      <c r="E227" s="49"/>
    </row>
    <row r="228" spans="4:5" ht="14.25" customHeight="1" x14ac:dyDescent="0.25">
      <c r="D228" s="25"/>
      <c r="E228" s="49"/>
    </row>
    <row r="229" spans="4:5" ht="14.25" customHeight="1" x14ac:dyDescent="0.25">
      <c r="D229" s="25"/>
      <c r="E229" s="49"/>
    </row>
    <row r="230" spans="4:5" ht="14.25" customHeight="1" x14ac:dyDescent="0.25">
      <c r="D230" s="25"/>
      <c r="E230" s="49"/>
    </row>
    <row r="231" spans="4:5" ht="14.25" customHeight="1" x14ac:dyDescent="0.25">
      <c r="D231" s="25"/>
      <c r="E231" s="49"/>
    </row>
    <row r="232" spans="4:5" ht="14.25" customHeight="1" x14ac:dyDescent="0.25">
      <c r="D232" s="25"/>
      <c r="E232" s="49"/>
    </row>
    <row r="233" spans="4:5" ht="14.25" customHeight="1" x14ac:dyDescent="0.25">
      <c r="D233" s="25"/>
      <c r="E233" s="49"/>
    </row>
    <row r="234" spans="4:5" ht="14.25" customHeight="1" x14ac:dyDescent="0.25">
      <c r="D234" s="25"/>
      <c r="E234" s="49"/>
    </row>
    <row r="235" spans="4:5" ht="14.25" customHeight="1" x14ac:dyDescent="0.25">
      <c r="D235" s="25"/>
      <c r="E235" s="49"/>
    </row>
    <row r="236" spans="4:5" ht="14.25" customHeight="1" x14ac:dyDescent="0.25">
      <c r="D236" s="25"/>
      <c r="E236" s="49"/>
    </row>
    <row r="237" spans="4:5" ht="14.25" customHeight="1" x14ac:dyDescent="0.25">
      <c r="D237" s="25"/>
      <c r="E237" s="49"/>
    </row>
    <row r="238" spans="4:5" ht="14.25" customHeight="1" x14ac:dyDescent="0.25">
      <c r="D238" s="25"/>
      <c r="E238" s="49"/>
    </row>
    <row r="239" spans="4:5" ht="14.25" customHeight="1" x14ac:dyDescent="0.25">
      <c r="D239" s="25"/>
      <c r="E239" s="49"/>
    </row>
    <row r="240" spans="4:5" ht="14.25" customHeight="1" x14ac:dyDescent="0.25">
      <c r="D240" s="25"/>
      <c r="E240" s="49"/>
    </row>
    <row r="241" spans="4:5" ht="14.25" customHeight="1" x14ac:dyDescent="0.25">
      <c r="D241" s="25"/>
      <c r="E241" s="49"/>
    </row>
    <row r="242" spans="4:5" ht="14.25" customHeight="1" x14ac:dyDescent="0.25">
      <c r="D242" s="25"/>
      <c r="E242" s="49"/>
    </row>
    <row r="243" spans="4:5" ht="14.25" customHeight="1" x14ac:dyDescent="0.25">
      <c r="D243" s="25"/>
      <c r="E243" s="49"/>
    </row>
    <row r="244" spans="4:5" ht="14.25" customHeight="1" x14ac:dyDescent="0.25">
      <c r="D244" s="25"/>
      <c r="E244" s="49"/>
    </row>
    <row r="245" spans="4:5" ht="14.25" customHeight="1" x14ac:dyDescent="0.25">
      <c r="D245" s="25"/>
      <c r="E245" s="49"/>
    </row>
    <row r="246" spans="4:5" ht="14.25" customHeight="1" x14ac:dyDescent="0.25">
      <c r="D246" s="25"/>
      <c r="E246" s="49"/>
    </row>
    <row r="247" spans="4:5" ht="14.25" customHeight="1" x14ac:dyDescent="0.25">
      <c r="D247" s="25"/>
      <c r="E247" s="49"/>
    </row>
    <row r="248" spans="4:5" ht="14.25" customHeight="1" x14ac:dyDescent="0.25">
      <c r="D248" s="25"/>
      <c r="E248" s="49"/>
    </row>
    <row r="249" spans="4:5" ht="14.25" customHeight="1" x14ac:dyDescent="0.25">
      <c r="D249" s="25"/>
      <c r="E249" s="49"/>
    </row>
    <row r="250" spans="4:5" ht="14.25" customHeight="1" x14ac:dyDescent="0.25">
      <c r="D250" s="25"/>
      <c r="E250" s="49"/>
    </row>
    <row r="251" spans="4:5" ht="14.25" customHeight="1" x14ac:dyDescent="0.25">
      <c r="D251" s="25"/>
      <c r="E251" s="49"/>
    </row>
    <row r="252" spans="4:5" ht="14.25" customHeight="1" x14ac:dyDescent="0.25">
      <c r="D252" s="25"/>
      <c r="E252" s="49"/>
    </row>
    <row r="253" spans="4:5" ht="14.25" customHeight="1" x14ac:dyDescent="0.25">
      <c r="D253" s="25"/>
      <c r="E253" s="49"/>
    </row>
    <row r="254" spans="4:5" ht="14.25" customHeight="1" x14ac:dyDescent="0.25">
      <c r="D254" s="25"/>
      <c r="E254" s="49"/>
    </row>
    <row r="255" spans="4:5" ht="14.25" customHeight="1" x14ac:dyDescent="0.25">
      <c r="D255" s="25"/>
      <c r="E255" s="49"/>
    </row>
    <row r="256" spans="4:5" ht="14.25" customHeight="1" x14ac:dyDescent="0.25">
      <c r="D256" s="25"/>
      <c r="E256" s="49"/>
    </row>
    <row r="257" spans="4:5" ht="14.25" customHeight="1" x14ac:dyDescent="0.25">
      <c r="D257" s="25"/>
      <c r="E257" s="49"/>
    </row>
    <row r="258" spans="4:5" ht="14.25" customHeight="1" x14ac:dyDescent="0.25">
      <c r="D258" s="25"/>
      <c r="E258" s="49"/>
    </row>
    <row r="259" spans="4:5" ht="14.25" customHeight="1" x14ac:dyDescent="0.25">
      <c r="D259" s="25"/>
      <c r="E259" s="49"/>
    </row>
    <row r="260" spans="4:5" ht="14.25" customHeight="1" x14ac:dyDescent="0.25">
      <c r="D260" s="25"/>
      <c r="E260" s="49"/>
    </row>
    <row r="261" spans="4:5" ht="14.25" customHeight="1" x14ac:dyDescent="0.25">
      <c r="D261" s="25"/>
      <c r="E261" s="49"/>
    </row>
    <row r="262" spans="4:5" ht="14.25" customHeight="1" x14ac:dyDescent="0.25">
      <c r="D262" s="25"/>
      <c r="E262" s="49"/>
    </row>
    <row r="263" spans="4:5" ht="14.25" customHeight="1" x14ac:dyDescent="0.25">
      <c r="D263" s="25"/>
      <c r="E263" s="49"/>
    </row>
    <row r="264" spans="4:5" ht="14.25" customHeight="1" x14ac:dyDescent="0.25">
      <c r="D264" s="25"/>
      <c r="E264" s="49"/>
    </row>
    <row r="265" spans="4:5" ht="14.25" customHeight="1" x14ac:dyDescent="0.25">
      <c r="D265" s="25"/>
      <c r="E265" s="49"/>
    </row>
    <row r="266" spans="4:5" ht="14.25" customHeight="1" x14ac:dyDescent="0.25">
      <c r="D266" s="25"/>
      <c r="E266" s="49"/>
    </row>
    <row r="267" spans="4:5" ht="14.25" customHeight="1" x14ac:dyDescent="0.25">
      <c r="D267" s="25"/>
      <c r="E267" s="49"/>
    </row>
    <row r="268" spans="4:5" ht="14.25" customHeight="1" x14ac:dyDescent="0.25">
      <c r="D268" s="25"/>
      <c r="E268" s="49"/>
    </row>
    <row r="269" spans="4:5" ht="14.25" customHeight="1" x14ac:dyDescent="0.25">
      <c r="D269" s="25"/>
      <c r="E269" s="49"/>
    </row>
    <row r="270" spans="4:5" ht="14.25" customHeight="1" x14ac:dyDescent="0.25">
      <c r="D270" s="25"/>
      <c r="E270" s="49"/>
    </row>
    <row r="271" spans="4:5" ht="14.25" customHeight="1" x14ac:dyDescent="0.25">
      <c r="D271" s="25"/>
      <c r="E271" s="49"/>
    </row>
    <row r="272" spans="4:5" ht="14.25" customHeight="1" x14ac:dyDescent="0.25">
      <c r="D272" s="25"/>
      <c r="E272" s="49"/>
    </row>
    <row r="273" spans="4:5" ht="14.25" customHeight="1" x14ac:dyDescent="0.25">
      <c r="D273" s="25"/>
      <c r="E273" s="49"/>
    </row>
    <row r="274" spans="4:5" ht="14.25" customHeight="1" x14ac:dyDescent="0.25">
      <c r="D274" s="25"/>
      <c r="E274" s="49"/>
    </row>
    <row r="275" spans="4:5" ht="14.25" customHeight="1" x14ac:dyDescent="0.25">
      <c r="D275" s="25"/>
      <c r="E275" s="49"/>
    </row>
    <row r="276" spans="4:5" ht="14.25" customHeight="1" x14ac:dyDescent="0.25">
      <c r="D276" s="25"/>
      <c r="E276" s="49"/>
    </row>
    <row r="277" spans="4:5" ht="14.25" customHeight="1" x14ac:dyDescent="0.25">
      <c r="D277" s="25"/>
      <c r="E277" s="49"/>
    </row>
    <row r="278" spans="4:5" ht="14.25" customHeight="1" x14ac:dyDescent="0.25">
      <c r="D278" s="25"/>
      <c r="E278" s="49"/>
    </row>
    <row r="279" spans="4:5" ht="14.25" customHeight="1" x14ac:dyDescent="0.25">
      <c r="D279" s="25"/>
      <c r="E279" s="49"/>
    </row>
    <row r="280" spans="4:5" ht="14.25" customHeight="1" x14ac:dyDescent="0.25">
      <c r="D280" s="25"/>
      <c r="E280" s="49"/>
    </row>
    <row r="281" spans="4:5" ht="14.25" customHeight="1" x14ac:dyDescent="0.25">
      <c r="D281" s="25"/>
      <c r="E281" s="49"/>
    </row>
    <row r="282" spans="4:5" ht="14.25" customHeight="1" x14ac:dyDescent="0.25">
      <c r="D282" s="25"/>
      <c r="E282" s="49"/>
    </row>
    <row r="283" spans="4:5" ht="14.25" customHeight="1" x14ac:dyDescent="0.25">
      <c r="D283" s="25"/>
      <c r="E283" s="49"/>
    </row>
    <row r="284" spans="4:5" ht="14.25" customHeight="1" x14ac:dyDescent="0.25">
      <c r="D284" s="25"/>
      <c r="E284" s="49"/>
    </row>
    <row r="285" spans="4:5" ht="14.25" customHeight="1" x14ac:dyDescent="0.25">
      <c r="D285" s="25"/>
      <c r="E285" s="49"/>
    </row>
    <row r="286" spans="4:5" ht="14.25" customHeight="1" x14ac:dyDescent="0.25">
      <c r="D286" s="25"/>
      <c r="E286" s="49"/>
    </row>
    <row r="287" spans="4:5" ht="14.25" customHeight="1" x14ac:dyDescent="0.25">
      <c r="D287" s="25"/>
      <c r="E287" s="49"/>
    </row>
    <row r="288" spans="4:5" ht="14.25" customHeight="1" x14ac:dyDescent="0.25">
      <c r="D288" s="25"/>
      <c r="E288" s="49"/>
    </row>
    <row r="289" spans="4:5" ht="14.25" customHeight="1" x14ac:dyDescent="0.25">
      <c r="D289" s="25"/>
      <c r="E289" s="49"/>
    </row>
    <row r="290" spans="4:5" ht="14.25" customHeight="1" x14ac:dyDescent="0.25">
      <c r="D290" s="25"/>
      <c r="E290" s="49"/>
    </row>
    <row r="291" spans="4:5" ht="14.25" customHeight="1" x14ac:dyDescent="0.25">
      <c r="D291" s="25"/>
      <c r="E291" s="49"/>
    </row>
    <row r="292" spans="4:5" ht="14.25" customHeight="1" x14ac:dyDescent="0.25">
      <c r="D292" s="25"/>
      <c r="E292" s="49"/>
    </row>
    <row r="293" spans="4:5" ht="14.25" customHeight="1" x14ac:dyDescent="0.25">
      <c r="D293" s="25"/>
      <c r="E293" s="49"/>
    </row>
    <row r="294" spans="4:5" ht="14.25" customHeight="1" x14ac:dyDescent="0.25">
      <c r="D294" s="25"/>
      <c r="E294" s="49"/>
    </row>
    <row r="295" spans="4:5" ht="14.25" customHeight="1" x14ac:dyDescent="0.25">
      <c r="D295" s="25"/>
      <c r="E295" s="49"/>
    </row>
    <row r="296" spans="4:5" ht="14.25" customHeight="1" x14ac:dyDescent="0.25">
      <c r="D296" s="25"/>
      <c r="E296" s="49"/>
    </row>
    <row r="297" spans="4:5" ht="14.25" customHeight="1" x14ac:dyDescent="0.25">
      <c r="D297" s="25"/>
      <c r="E297" s="49"/>
    </row>
    <row r="298" spans="4:5" ht="14.25" customHeight="1" x14ac:dyDescent="0.25">
      <c r="D298" s="25"/>
      <c r="E298" s="49"/>
    </row>
    <row r="299" spans="4:5" ht="14.25" customHeight="1" x14ac:dyDescent="0.25">
      <c r="D299" s="25"/>
      <c r="E299" s="49"/>
    </row>
    <row r="300" spans="4:5" ht="14.25" customHeight="1" x14ac:dyDescent="0.25">
      <c r="D300" s="25"/>
      <c r="E300" s="49"/>
    </row>
    <row r="301" spans="4:5" ht="14.25" customHeight="1" x14ac:dyDescent="0.25">
      <c r="D301" s="25"/>
      <c r="E301" s="49"/>
    </row>
    <row r="302" spans="4:5" ht="14.25" customHeight="1" x14ac:dyDescent="0.25">
      <c r="D302" s="25"/>
      <c r="E302" s="49"/>
    </row>
    <row r="303" spans="4:5" ht="14.25" customHeight="1" x14ac:dyDescent="0.25">
      <c r="D303" s="25"/>
      <c r="E303" s="49"/>
    </row>
    <row r="304" spans="4:5" ht="14.25" customHeight="1" x14ac:dyDescent="0.25">
      <c r="D304" s="25"/>
      <c r="E304" s="49"/>
    </row>
    <row r="305" spans="4:5" ht="14.25" customHeight="1" x14ac:dyDescent="0.25">
      <c r="D305" s="25"/>
      <c r="E305" s="49"/>
    </row>
    <row r="306" spans="4:5" ht="14.25" customHeight="1" x14ac:dyDescent="0.25">
      <c r="D306" s="25"/>
      <c r="E306" s="49"/>
    </row>
    <row r="307" spans="4:5" ht="14.25" customHeight="1" x14ac:dyDescent="0.25">
      <c r="D307" s="25"/>
      <c r="E307" s="49"/>
    </row>
    <row r="308" spans="4:5" ht="14.25" customHeight="1" x14ac:dyDescent="0.25">
      <c r="D308" s="25"/>
      <c r="E308" s="49"/>
    </row>
    <row r="309" spans="4:5" ht="14.25" customHeight="1" x14ac:dyDescent="0.25">
      <c r="D309" s="25"/>
      <c r="E309" s="49"/>
    </row>
    <row r="310" spans="4:5" ht="14.25" customHeight="1" x14ac:dyDescent="0.25">
      <c r="D310" s="25"/>
      <c r="E310" s="49"/>
    </row>
    <row r="311" spans="4:5" ht="14.25" customHeight="1" x14ac:dyDescent="0.25">
      <c r="D311" s="25"/>
      <c r="E311" s="49"/>
    </row>
    <row r="312" spans="4:5" ht="14.25" customHeight="1" x14ac:dyDescent="0.25">
      <c r="D312" s="25"/>
      <c r="E312" s="49"/>
    </row>
    <row r="313" spans="4:5" ht="14.25" customHeight="1" x14ac:dyDescent="0.25">
      <c r="D313" s="25"/>
      <c r="E313" s="49"/>
    </row>
    <row r="314" spans="4:5" ht="14.25" customHeight="1" x14ac:dyDescent="0.25">
      <c r="D314" s="25"/>
      <c r="E314" s="49"/>
    </row>
    <row r="315" spans="4:5" ht="14.25" customHeight="1" x14ac:dyDescent="0.25">
      <c r="D315" s="25"/>
      <c r="E315" s="49"/>
    </row>
    <row r="316" spans="4:5" ht="14.25" customHeight="1" x14ac:dyDescent="0.25">
      <c r="D316" s="25"/>
      <c r="E316" s="49"/>
    </row>
    <row r="317" spans="4:5" ht="14.25" customHeight="1" x14ac:dyDescent="0.25">
      <c r="D317" s="25"/>
      <c r="E317" s="49"/>
    </row>
    <row r="318" spans="4:5" ht="14.25" customHeight="1" x14ac:dyDescent="0.25">
      <c r="D318" s="25"/>
      <c r="E318" s="49"/>
    </row>
    <row r="319" spans="4:5" ht="14.25" customHeight="1" x14ac:dyDescent="0.25">
      <c r="D319" s="25"/>
      <c r="E319" s="49"/>
    </row>
    <row r="320" spans="4:5" ht="14.25" customHeight="1" x14ac:dyDescent="0.25">
      <c r="D320" s="25"/>
      <c r="E320" s="49"/>
    </row>
    <row r="321" spans="4:5" ht="14.25" customHeight="1" x14ac:dyDescent="0.25">
      <c r="D321" s="25"/>
      <c r="E321" s="49"/>
    </row>
    <row r="322" spans="4:5" ht="14.25" customHeight="1" x14ac:dyDescent="0.25">
      <c r="D322" s="25"/>
      <c r="E322" s="49"/>
    </row>
    <row r="323" spans="4:5" ht="14.25" customHeight="1" x14ac:dyDescent="0.25">
      <c r="D323" s="25"/>
      <c r="E323" s="49"/>
    </row>
    <row r="324" spans="4:5" ht="14.25" customHeight="1" x14ac:dyDescent="0.25">
      <c r="D324" s="25"/>
      <c r="E324" s="49"/>
    </row>
    <row r="325" spans="4:5" ht="14.25" customHeight="1" x14ac:dyDescent="0.25">
      <c r="D325" s="25"/>
      <c r="E325" s="49"/>
    </row>
    <row r="326" spans="4:5" ht="14.25" customHeight="1" x14ac:dyDescent="0.25">
      <c r="D326" s="25"/>
      <c r="E326" s="49"/>
    </row>
    <row r="327" spans="4:5" ht="14.25" customHeight="1" x14ac:dyDescent="0.25">
      <c r="D327" s="25"/>
      <c r="E327" s="49"/>
    </row>
    <row r="328" spans="4:5" ht="14.25" customHeight="1" x14ac:dyDescent="0.25">
      <c r="D328" s="25"/>
      <c r="E328" s="49"/>
    </row>
    <row r="329" spans="4:5" ht="14.25" customHeight="1" x14ac:dyDescent="0.25">
      <c r="D329" s="25"/>
      <c r="E329" s="49"/>
    </row>
    <row r="330" spans="4:5" ht="14.25" customHeight="1" x14ac:dyDescent="0.25">
      <c r="D330" s="25"/>
      <c r="E330" s="49"/>
    </row>
    <row r="331" spans="4:5" ht="14.25" customHeight="1" x14ac:dyDescent="0.25">
      <c r="D331" s="25"/>
      <c r="E331" s="49"/>
    </row>
    <row r="332" spans="4:5" ht="14.25" customHeight="1" x14ac:dyDescent="0.25">
      <c r="D332" s="25"/>
      <c r="E332" s="49"/>
    </row>
    <row r="333" spans="4:5" ht="14.25" customHeight="1" x14ac:dyDescent="0.25">
      <c r="D333" s="25"/>
      <c r="E333" s="49"/>
    </row>
    <row r="334" spans="4:5" ht="14.25" customHeight="1" x14ac:dyDescent="0.25">
      <c r="D334" s="25"/>
      <c r="E334" s="49"/>
    </row>
    <row r="335" spans="4:5" ht="14.25" customHeight="1" x14ac:dyDescent="0.25">
      <c r="D335" s="25"/>
      <c r="E335" s="49"/>
    </row>
    <row r="336" spans="4:5" ht="14.25" customHeight="1" x14ac:dyDescent="0.25">
      <c r="D336" s="25"/>
      <c r="E336" s="49"/>
    </row>
    <row r="337" spans="4:5" ht="14.25" customHeight="1" x14ac:dyDescent="0.25">
      <c r="D337" s="25"/>
      <c r="E337" s="49"/>
    </row>
    <row r="338" spans="4:5" ht="14.25" customHeight="1" x14ac:dyDescent="0.25">
      <c r="D338" s="25"/>
      <c r="E338" s="49"/>
    </row>
    <row r="339" spans="4:5" ht="14.25" customHeight="1" x14ac:dyDescent="0.25">
      <c r="D339" s="25"/>
      <c r="E339" s="49"/>
    </row>
    <row r="340" spans="4:5" ht="14.25" customHeight="1" x14ac:dyDescent="0.25">
      <c r="D340" s="25"/>
      <c r="E340" s="49"/>
    </row>
    <row r="341" spans="4:5" ht="14.25" customHeight="1" x14ac:dyDescent="0.25">
      <c r="D341" s="25"/>
      <c r="E341" s="49"/>
    </row>
    <row r="342" spans="4:5" ht="14.25" customHeight="1" x14ac:dyDescent="0.25">
      <c r="D342" s="25"/>
      <c r="E342" s="49"/>
    </row>
    <row r="343" spans="4:5" ht="14.25" customHeight="1" x14ac:dyDescent="0.25">
      <c r="D343" s="25"/>
      <c r="E343" s="49"/>
    </row>
    <row r="344" spans="4:5" ht="14.25" customHeight="1" x14ac:dyDescent="0.25">
      <c r="D344" s="25"/>
      <c r="E344" s="49"/>
    </row>
    <row r="345" spans="4:5" ht="14.25" customHeight="1" x14ac:dyDescent="0.25">
      <c r="D345" s="25"/>
      <c r="E345" s="49"/>
    </row>
    <row r="346" spans="4:5" ht="14.25" customHeight="1" x14ac:dyDescent="0.25">
      <c r="D346" s="25"/>
      <c r="E346" s="49"/>
    </row>
    <row r="347" spans="4:5" ht="14.25" customHeight="1" x14ac:dyDescent="0.25">
      <c r="D347" s="25"/>
      <c r="E347" s="49"/>
    </row>
    <row r="348" spans="4:5" ht="14.25" customHeight="1" x14ac:dyDescent="0.25">
      <c r="D348" s="25"/>
      <c r="E348" s="49"/>
    </row>
    <row r="349" spans="4:5" ht="14.25" customHeight="1" x14ac:dyDescent="0.25">
      <c r="D349" s="25"/>
      <c r="E349" s="49"/>
    </row>
    <row r="350" spans="4:5" ht="14.25" customHeight="1" x14ac:dyDescent="0.25">
      <c r="D350" s="25"/>
      <c r="E350" s="49"/>
    </row>
    <row r="351" spans="4:5" ht="14.25" customHeight="1" x14ac:dyDescent="0.25">
      <c r="D351" s="25"/>
      <c r="E351" s="49"/>
    </row>
    <row r="352" spans="4:5" ht="14.25" customHeight="1" x14ac:dyDescent="0.25">
      <c r="D352" s="25"/>
      <c r="E352" s="49"/>
    </row>
    <row r="353" spans="4:5" ht="14.25" customHeight="1" x14ac:dyDescent="0.25">
      <c r="D353" s="25"/>
      <c r="E353" s="49"/>
    </row>
    <row r="354" spans="4:5" ht="14.25" customHeight="1" x14ac:dyDescent="0.25">
      <c r="D354" s="25"/>
      <c r="E354" s="49"/>
    </row>
    <row r="355" spans="4:5" ht="14.25" customHeight="1" x14ac:dyDescent="0.25">
      <c r="D355" s="25"/>
      <c r="E355" s="49"/>
    </row>
    <row r="356" spans="4:5" ht="14.25" customHeight="1" x14ac:dyDescent="0.25">
      <c r="D356" s="25"/>
      <c r="E356" s="49"/>
    </row>
    <row r="357" spans="4:5" ht="14.25" customHeight="1" x14ac:dyDescent="0.25">
      <c r="D357" s="25"/>
      <c r="E357" s="49"/>
    </row>
    <row r="358" spans="4:5" ht="14.25" customHeight="1" x14ac:dyDescent="0.25">
      <c r="D358" s="25"/>
      <c r="E358" s="49"/>
    </row>
    <row r="359" spans="4:5" ht="14.25" customHeight="1" x14ac:dyDescent="0.25">
      <c r="D359" s="25"/>
      <c r="E359" s="49"/>
    </row>
    <row r="360" spans="4:5" ht="14.25" customHeight="1" x14ac:dyDescent="0.25">
      <c r="D360" s="25"/>
      <c r="E360" s="49"/>
    </row>
    <row r="361" spans="4:5" ht="14.25" customHeight="1" x14ac:dyDescent="0.25">
      <c r="D361" s="25"/>
      <c r="E361" s="49"/>
    </row>
    <row r="362" spans="4:5" ht="14.25" customHeight="1" x14ac:dyDescent="0.25">
      <c r="D362" s="25"/>
      <c r="E362" s="49"/>
    </row>
    <row r="363" spans="4:5" ht="14.25" customHeight="1" x14ac:dyDescent="0.25">
      <c r="D363" s="25"/>
      <c r="E363" s="49"/>
    </row>
    <row r="364" spans="4:5" ht="14.25" customHeight="1" x14ac:dyDescent="0.25">
      <c r="D364" s="25"/>
      <c r="E364" s="49"/>
    </row>
    <row r="365" spans="4:5" ht="14.25" customHeight="1" x14ac:dyDescent="0.25">
      <c r="D365" s="25"/>
      <c r="E365" s="49"/>
    </row>
    <row r="366" spans="4:5" ht="14.25" customHeight="1" x14ac:dyDescent="0.25">
      <c r="D366" s="25"/>
      <c r="E366" s="49"/>
    </row>
    <row r="367" spans="4:5" ht="14.25" customHeight="1" x14ac:dyDescent="0.25">
      <c r="D367" s="25"/>
      <c r="E367" s="49"/>
    </row>
    <row r="368" spans="4:5" ht="14.25" customHeight="1" x14ac:dyDescent="0.25">
      <c r="D368" s="25"/>
      <c r="E368" s="49"/>
    </row>
    <row r="369" spans="4:5" ht="14.25" customHeight="1" x14ac:dyDescent="0.25">
      <c r="D369" s="25"/>
      <c r="E369" s="49"/>
    </row>
    <row r="370" spans="4:5" ht="14.25" customHeight="1" x14ac:dyDescent="0.25">
      <c r="D370" s="25"/>
      <c r="E370" s="49"/>
    </row>
    <row r="371" spans="4:5" ht="14.25" customHeight="1" x14ac:dyDescent="0.25">
      <c r="D371" s="25"/>
      <c r="E371" s="49"/>
    </row>
    <row r="372" spans="4:5" ht="14.25" customHeight="1" x14ac:dyDescent="0.25">
      <c r="D372" s="25"/>
      <c r="E372" s="49"/>
    </row>
    <row r="373" spans="4:5" ht="14.25" customHeight="1" x14ac:dyDescent="0.25">
      <c r="D373" s="25"/>
      <c r="E373" s="49"/>
    </row>
    <row r="374" spans="4:5" ht="14.25" customHeight="1" x14ac:dyDescent="0.25">
      <c r="D374" s="25"/>
      <c r="E374" s="49"/>
    </row>
    <row r="375" spans="4:5" ht="14.25" customHeight="1" x14ac:dyDescent="0.25">
      <c r="D375" s="25"/>
      <c r="E375" s="49"/>
    </row>
    <row r="376" spans="4:5" ht="14.25" customHeight="1" x14ac:dyDescent="0.25">
      <c r="D376" s="25"/>
      <c r="E376" s="49"/>
    </row>
    <row r="377" spans="4:5" ht="14.25" customHeight="1" x14ac:dyDescent="0.25">
      <c r="D377" s="25"/>
      <c r="E377" s="49"/>
    </row>
    <row r="378" spans="4:5" ht="14.25" customHeight="1" x14ac:dyDescent="0.25">
      <c r="D378" s="25"/>
      <c r="E378" s="49"/>
    </row>
    <row r="379" spans="4:5" ht="14.25" customHeight="1" x14ac:dyDescent="0.25">
      <c r="D379" s="25"/>
      <c r="E379" s="49"/>
    </row>
    <row r="380" spans="4:5" ht="14.25" customHeight="1" x14ac:dyDescent="0.25">
      <c r="D380" s="25"/>
      <c r="E380" s="49"/>
    </row>
    <row r="381" spans="4:5" ht="14.25" customHeight="1" x14ac:dyDescent="0.25">
      <c r="D381" s="25"/>
      <c r="E381" s="49"/>
    </row>
    <row r="382" spans="4:5" ht="14.25" customHeight="1" x14ac:dyDescent="0.25">
      <c r="D382" s="25"/>
      <c r="E382" s="49"/>
    </row>
    <row r="383" spans="4:5" ht="14.25" customHeight="1" x14ac:dyDescent="0.25">
      <c r="D383" s="25"/>
      <c r="E383" s="49"/>
    </row>
    <row r="384" spans="4:5" ht="14.25" customHeight="1" x14ac:dyDescent="0.25">
      <c r="D384" s="25"/>
      <c r="E384" s="49"/>
    </row>
    <row r="385" spans="4:5" ht="14.25" customHeight="1" x14ac:dyDescent="0.25">
      <c r="D385" s="25"/>
      <c r="E385" s="49"/>
    </row>
    <row r="386" spans="4:5" ht="15.75" customHeight="1" x14ac:dyDescent="0.25"/>
    <row r="387" spans="4:5" ht="15.75" customHeight="1" x14ac:dyDescent="0.25"/>
    <row r="388" spans="4:5" ht="15.75" customHeight="1" x14ac:dyDescent="0.25"/>
    <row r="389" spans="4:5" ht="15.75" customHeight="1" x14ac:dyDescent="0.25"/>
    <row r="390" spans="4:5" ht="15.75" customHeight="1" x14ac:dyDescent="0.25"/>
    <row r="391" spans="4:5" ht="15.75" customHeight="1" x14ac:dyDescent="0.25"/>
    <row r="392" spans="4:5" ht="15.75" customHeight="1" x14ac:dyDescent="0.25"/>
    <row r="393" spans="4:5" ht="15.75" customHeight="1" x14ac:dyDescent="0.25"/>
    <row r="394" spans="4:5" ht="15.75" customHeight="1" x14ac:dyDescent="0.25"/>
    <row r="395" spans="4:5" ht="15.75" customHeight="1" x14ac:dyDescent="0.25"/>
    <row r="396" spans="4:5" ht="15.75" customHeight="1" x14ac:dyDescent="0.25"/>
    <row r="397" spans="4:5" ht="15.75" customHeight="1" x14ac:dyDescent="0.25"/>
    <row r="398" spans="4:5" ht="15.75" customHeight="1" x14ac:dyDescent="0.25"/>
    <row r="399" spans="4:5" ht="15.75" customHeight="1" x14ac:dyDescent="0.25"/>
    <row r="400" spans="4:5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</sheetData>
  <sortState xmlns:xlrd2="http://schemas.microsoft.com/office/spreadsheetml/2017/richdata2" ref="B2:M25">
    <sortCondition ref="J2:J25"/>
    <sortCondition ref="C2:C25"/>
  </sortState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6"/>
  <sheetViews>
    <sheetView workbookViewId="0">
      <pane ySplit="1" topLeftCell="A2" activePane="bottomLeft" state="frozen"/>
      <selection pane="bottomLeft" activeCell="A69" sqref="A69:XFD73"/>
    </sheetView>
  </sheetViews>
  <sheetFormatPr defaultColWidth="14.42578125" defaultRowHeight="15" customHeight="1" x14ac:dyDescent="0.25"/>
  <cols>
    <col min="1" max="1" width="19.42578125" customWidth="1"/>
    <col min="2" max="2" width="7.140625" style="77" customWidth="1"/>
    <col min="3" max="3" width="9.42578125" style="77" customWidth="1"/>
    <col min="4" max="4" width="7" style="77" customWidth="1"/>
    <col min="5" max="5" width="10.28515625" style="77" customWidth="1"/>
    <col min="6" max="6" width="26.7109375" customWidth="1"/>
    <col min="7" max="9" width="10.28515625" customWidth="1"/>
    <col min="10" max="10" width="13.7109375" customWidth="1"/>
    <col min="11" max="12" width="10.28515625" style="77" customWidth="1"/>
    <col min="13" max="26" width="8.42578125" customWidth="1"/>
  </cols>
  <sheetData>
    <row r="1" spans="1:26" ht="14.25" customHeight="1" x14ac:dyDescent="0.35">
      <c r="A1" s="38" t="s">
        <v>670</v>
      </c>
      <c r="B1" s="82" t="s">
        <v>634</v>
      </c>
      <c r="C1" s="82" t="s">
        <v>635</v>
      </c>
      <c r="D1" s="82" t="s">
        <v>636</v>
      </c>
      <c r="E1" s="82" t="s">
        <v>637</v>
      </c>
      <c r="F1" s="38" t="s">
        <v>638</v>
      </c>
      <c r="G1" s="38" t="s">
        <v>639</v>
      </c>
      <c r="H1" s="38" t="s">
        <v>640</v>
      </c>
      <c r="I1" s="38" t="s">
        <v>2</v>
      </c>
      <c r="J1" s="38" t="s">
        <v>5</v>
      </c>
      <c r="K1" s="82" t="s">
        <v>641</v>
      </c>
      <c r="L1" s="82" t="s">
        <v>642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4.25" customHeight="1" x14ac:dyDescent="0.35">
      <c r="A2" s="31" t="s">
        <v>670</v>
      </c>
      <c r="B2" s="60">
        <v>9</v>
      </c>
      <c r="C2" s="60" t="s">
        <v>807</v>
      </c>
      <c r="D2" s="60">
        <v>2</v>
      </c>
      <c r="E2" s="60">
        <v>18</v>
      </c>
      <c r="F2" s="24" t="str">
        <f>+VLOOKUP(E2,Participants!$A$1:$F$806,2,FALSE)</f>
        <v>Isaac White</v>
      </c>
      <c r="G2" s="24" t="str">
        <f>+VLOOKUP(E2,Participants!$A$1:$F$806,4,FALSE)</f>
        <v>BFS</v>
      </c>
      <c r="H2" s="24" t="str">
        <f>+VLOOKUP(E2,Participants!$A$1:$F$806,5,FALSE)</f>
        <v>M</v>
      </c>
      <c r="I2" s="24">
        <f>+VLOOKUP(E2,Participants!$A$1:$F$806,3,FALSE)</f>
        <v>4</v>
      </c>
      <c r="J2" s="24" t="str">
        <f>+VLOOKUP(E2,Participants!$A$1:$G$806,7,FALSE)</f>
        <v>DEV BOYS</v>
      </c>
      <c r="K2" s="60">
        <v>1</v>
      </c>
      <c r="L2" s="60">
        <v>10</v>
      </c>
    </row>
    <row r="3" spans="1:26" ht="14.25" customHeight="1" x14ac:dyDescent="0.35">
      <c r="A3" s="31" t="s">
        <v>670</v>
      </c>
      <c r="B3" s="60">
        <v>9</v>
      </c>
      <c r="C3" s="60" t="s">
        <v>808</v>
      </c>
      <c r="D3" s="60">
        <v>6</v>
      </c>
      <c r="E3" s="60">
        <v>433</v>
      </c>
      <c r="F3" s="24" t="str">
        <f>+VLOOKUP(E3,Participants!$A$1:$F$806,2,FALSE)</f>
        <v>Nathan Wertelet</v>
      </c>
      <c r="G3" s="24" t="str">
        <f>+VLOOKUP(E3,Participants!$A$1:$F$806,4,FALSE)</f>
        <v>AGS</v>
      </c>
      <c r="H3" s="24" t="str">
        <f>+VLOOKUP(E3,Participants!$A$1:$F$806,5,FALSE)</f>
        <v>M</v>
      </c>
      <c r="I3" s="24">
        <f>+VLOOKUP(E3,Participants!$A$1:$F$806,3,FALSE)</f>
        <v>4</v>
      </c>
      <c r="J3" s="24" t="str">
        <f>+VLOOKUP(E3,Participants!$A$1:$G$806,7,FALSE)</f>
        <v>DEV BOYS</v>
      </c>
      <c r="K3" s="60">
        <f>K2+1</f>
        <v>2</v>
      </c>
      <c r="L3" s="60">
        <v>8</v>
      </c>
    </row>
    <row r="4" spans="1:26" ht="14.25" customHeight="1" x14ac:dyDescent="0.35">
      <c r="A4" s="31" t="s">
        <v>670</v>
      </c>
      <c r="B4" s="60">
        <v>6</v>
      </c>
      <c r="C4" s="60" t="s">
        <v>788</v>
      </c>
      <c r="D4" s="60">
        <v>4</v>
      </c>
      <c r="E4" s="60">
        <v>1402</v>
      </c>
      <c r="F4" s="24" t="str">
        <f>+VLOOKUP(E4,Participants!$A$1:$F$806,2,FALSE)</f>
        <v>Max Smith</v>
      </c>
      <c r="G4" s="24" t="str">
        <f>+VLOOKUP(E4,Participants!$A$1:$F$806,4,FALSE)</f>
        <v>SJS</v>
      </c>
      <c r="H4" s="24" t="str">
        <f>+VLOOKUP(E4,Participants!$A$1:$F$806,5,FALSE)</f>
        <v>M</v>
      </c>
      <c r="I4" s="24">
        <f>+VLOOKUP(E4,Participants!$A$1:$F$806,3,FALSE)</f>
        <v>2</v>
      </c>
      <c r="J4" s="24" t="str">
        <f>+VLOOKUP(E4,Participants!$A$1:$G$806,7,FALSE)</f>
        <v>DEV BOYS</v>
      </c>
      <c r="K4" s="60">
        <f t="shared" ref="K4:K36" si="0">K3+1</f>
        <v>3</v>
      </c>
      <c r="L4" s="60">
        <v>6</v>
      </c>
    </row>
    <row r="5" spans="1:26" ht="14.25" customHeight="1" x14ac:dyDescent="0.35">
      <c r="A5" s="31" t="s">
        <v>670</v>
      </c>
      <c r="B5" s="60">
        <v>6</v>
      </c>
      <c r="C5" s="60" t="s">
        <v>790</v>
      </c>
      <c r="D5" s="60">
        <v>6</v>
      </c>
      <c r="E5" s="60">
        <v>17</v>
      </c>
      <c r="F5" s="24" t="str">
        <f>+VLOOKUP(E5,Participants!$A$1:$F$806,2,FALSE)</f>
        <v>Clayton Walter</v>
      </c>
      <c r="G5" s="24" t="str">
        <f>+VLOOKUP(E5,Participants!$A$1:$F$806,4,FALSE)</f>
        <v>BFS</v>
      </c>
      <c r="H5" s="24" t="str">
        <f>+VLOOKUP(E5,Participants!$A$1:$F$806,5,FALSE)</f>
        <v>M</v>
      </c>
      <c r="I5" s="24">
        <f>+VLOOKUP(E5,Participants!$A$1:$F$806,3,FALSE)</f>
        <v>2</v>
      </c>
      <c r="J5" s="24" t="str">
        <f>+VLOOKUP(E5,Participants!$A$1:$G$806,7,FALSE)</f>
        <v>DEV BOYS</v>
      </c>
      <c r="K5" s="60">
        <f t="shared" si="0"/>
        <v>4</v>
      </c>
      <c r="L5" s="60">
        <v>5</v>
      </c>
    </row>
    <row r="6" spans="1:26" ht="14.25" customHeight="1" x14ac:dyDescent="0.35">
      <c r="A6" s="31" t="s">
        <v>670</v>
      </c>
      <c r="B6" s="60">
        <v>9</v>
      </c>
      <c r="C6" s="60" t="s">
        <v>809</v>
      </c>
      <c r="D6" s="60">
        <v>5</v>
      </c>
      <c r="E6" s="60">
        <v>1445</v>
      </c>
      <c r="F6" s="24" t="str">
        <f>+VLOOKUP(E6,Participants!$A$1:$F$806,2,FALSE)</f>
        <v>Tanner Arnold</v>
      </c>
      <c r="G6" s="24" t="str">
        <f>+VLOOKUP(E6,Participants!$A$1:$F$806,4,FALSE)</f>
        <v>SKS</v>
      </c>
      <c r="H6" s="24" t="str">
        <f>+VLOOKUP(E6,Participants!$A$1:$F$806,5,FALSE)</f>
        <v>M</v>
      </c>
      <c r="I6" s="24">
        <f>+VLOOKUP(E6,Participants!$A$1:$F$806,3,FALSE)</f>
        <v>4</v>
      </c>
      <c r="J6" s="24" t="str">
        <f>+VLOOKUP(E6,Participants!$A$1:$G$806,7,FALSE)</f>
        <v>DEV BOYS</v>
      </c>
      <c r="K6" s="60">
        <f t="shared" si="0"/>
        <v>5</v>
      </c>
      <c r="L6" s="60">
        <v>4</v>
      </c>
    </row>
    <row r="7" spans="1:26" ht="14.25" customHeight="1" x14ac:dyDescent="0.35">
      <c r="A7" s="31" t="s">
        <v>670</v>
      </c>
      <c r="B7" s="60">
        <v>8</v>
      </c>
      <c r="C7" s="60" t="s">
        <v>804</v>
      </c>
      <c r="D7" s="60">
        <v>5</v>
      </c>
      <c r="E7" s="60">
        <v>1455</v>
      </c>
      <c r="F7" s="24" t="str">
        <f>+VLOOKUP(E7,Participants!$A$1:$F$806,2,FALSE)</f>
        <v>Vonn Steineman</v>
      </c>
      <c r="G7" s="24" t="str">
        <f>+VLOOKUP(E7,Participants!$A$1:$F$806,4,FALSE)</f>
        <v>SKS</v>
      </c>
      <c r="H7" s="24" t="str">
        <f>+VLOOKUP(E7,Participants!$A$1:$F$806,5,FALSE)</f>
        <v>M</v>
      </c>
      <c r="I7" s="24">
        <f>+VLOOKUP(E7,Participants!$A$1:$F$806,3,FALSE)</f>
        <v>4</v>
      </c>
      <c r="J7" s="24" t="str">
        <f>+VLOOKUP(E7,Participants!$A$1:$G$806,7,FALSE)</f>
        <v>DEV BOYS</v>
      </c>
      <c r="K7" s="60">
        <f t="shared" si="0"/>
        <v>6</v>
      </c>
      <c r="L7" s="60">
        <v>3</v>
      </c>
    </row>
    <row r="8" spans="1:26" ht="14.25" customHeight="1" x14ac:dyDescent="0.35">
      <c r="A8" s="31" t="s">
        <v>670</v>
      </c>
      <c r="B8" s="60">
        <v>7</v>
      </c>
      <c r="C8" s="60" t="s">
        <v>795</v>
      </c>
      <c r="D8" s="60">
        <v>3</v>
      </c>
      <c r="E8" s="60">
        <v>2</v>
      </c>
      <c r="F8" s="24" t="str">
        <f>+VLOOKUP(E8,Participants!$A$1:$F$806,2,FALSE)</f>
        <v>Jackson Carroll</v>
      </c>
      <c r="G8" s="24" t="str">
        <f>+VLOOKUP(E8,Participants!$A$1:$F$806,4,FALSE)</f>
        <v>BFS</v>
      </c>
      <c r="H8" s="24" t="str">
        <f>+VLOOKUP(E8,Participants!$A$1:$F$806,5,FALSE)</f>
        <v>M</v>
      </c>
      <c r="I8" s="24">
        <f>+VLOOKUP(E8,Participants!$A$1:$F$806,3,FALSE)</f>
        <v>4</v>
      </c>
      <c r="J8" s="24" t="str">
        <f>+VLOOKUP(E8,Participants!$A$1:$G$806,7,FALSE)</f>
        <v>DEV BOYS</v>
      </c>
      <c r="K8" s="60">
        <f t="shared" si="0"/>
        <v>7</v>
      </c>
      <c r="L8" s="60">
        <v>2</v>
      </c>
    </row>
    <row r="9" spans="1:26" ht="14.25" customHeight="1" x14ac:dyDescent="0.35">
      <c r="A9" s="31" t="s">
        <v>670</v>
      </c>
      <c r="B9" s="60">
        <v>8</v>
      </c>
      <c r="C9" s="60" t="s">
        <v>801</v>
      </c>
      <c r="D9" s="60">
        <v>2</v>
      </c>
      <c r="E9" s="60">
        <v>9</v>
      </c>
      <c r="F9" s="24" t="str">
        <f>+VLOOKUP(E9,Participants!$A$1:$F$806,2,FALSE)</f>
        <v>Danny McCabe</v>
      </c>
      <c r="G9" s="24" t="str">
        <f>+VLOOKUP(E9,Participants!$A$1:$F$806,4,FALSE)</f>
        <v>BFS</v>
      </c>
      <c r="H9" s="24" t="str">
        <f>+VLOOKUP(E9,Participants!$A$1:$F$806,5,FALSE)</f>
        <v>M</v>
      </c>
      <c r="I9" s="24">
        <f>+VLOOKUP(E9,Participants!$A$1:$F$806,3,FALSE)</f>
        <v>4</v>
      </c>
      <c r="J9" s="24" t="str">
        <f>+VLOOKUP(E9,Participants!$A$1:$G$806,7,FALSE)</f>
        <v>DEV BOYS</v>
      </c>
      <c r="K9" s="60">
        <f t="shared" si="0"/>
        <v>8</v>
      </c>
      <c r="L9" s="60">
        <v>1</v>
      </c>
    </row>
    <row r="10" spans="1:26" ht="14.25" customHeight="1" x14ac:dyDescent="0.35">
      <c r="A10" s="31" t="s">
        <v>670</v>
      </c>
      <c r="B10" s="60">
        <v>8</v>
      </c>
      <c r="C10" s="60" t="s">
        <v>802</v>
      </c>
      <c r="D10" s="60">
        <v>3</v>
      </c>
      <c r="E10" s="60">
        <v>340</v>
      </c>
      <c r="F10" s="24" t="str">
        <f>+VLOOKUP(E10,Participants!$A$1:$F$806,2,FALSE)</f>
        <v>Michael Sauber</v>
      </c>
      <c r="G10" s="24" t="str">
        <f>+VLOOKUP(E10,Participants!$A$1:$F$806,4,FALSE)</f>
        <v>AAP</v>
      </c>
      <c r="H10" s="24" t="str">
        <f>+VLOOKUP(E10,Participants!$A$1:$F$806,5,FALSE)</f>
        <v>M</v>
      </c>
      <c r="I10" s="24">
        <f>+VLOOKUP(E10,Participants!$A$1:$F$806,3,FALSE)</f>
        <v>4</v>
      </c>
      <c r="J10" s="24" t="str">
        <f>+VLOOKUP(E10,Participants!$A$1:$G$806,7,FALSE)</f>
        <v>DEV BOYS</v>
      </c>
      <c r="K10" s="60">
        <f t="shared" si="0"/>
        <v>9</v>
      </c>
      <c r="L10" s="60"/>
    </row>
    <row r="11" spans="1:26" ht="14.25" customHeight="1" x14ac:dyDescent="0.35">
      <c r="A11" s="31" t="s">
        <v>670</v>
      </c>
      <c r="B11" s="60">
        <v>9</v>
      </c>
      <c r="C11" s="60" t="s">
        <v>811</v>
      </c>
      <c r="D11" s="60">
        <v>3</v>
      </c>
      <c r="E11" s="60">
        <v>334</v>
      </c>
      <c r="F11" s="24" t="str">
        <f>+VLOOKUP(E11,Participants!$A$1:$F$806,2,FALSE)</f>
        <v>Danny Austin</v>
      </c>
      <c r="G11" s="24" t="str">
        <f>+VLOOKUP(E11,Participants!$A$1:$F$806,4,FALSE)</f>
        <v>AAP</v>
      </c>
      <c r="H11" s="24" t="str">
        <f>+VLOOKUP(E11,Participants!$A$1:$F$806,5,FALSE)</f>
        <v>M</v>
      </c>
      <c r="I11" s="24">
        <f>+VLOOKUP(E11,Participants!$A$1:$F$806,3,FALSE)</f>
        <v>4</v>
      </c>
      <c r="J11" s="24" t="str">
        <f>+VLOOKUP(E11,Participants!$A$1:$G$806,7,FALSE)</f>
        <v>DEV BOYS</v>
      </c>
      <c r="K11" s="60">
        <f t="shared" si="0"/>
        <v>10</v>
      </c>
      <c r="L11" s="60"/>
    </row>
    <row r="12" spans="1:26" ht="14.25" customHeight="1" x14ac:dyDescent="0.35">
      <c r="A12" s="31" t="s">
        <v>670</v>
      </c>
      <c r="B12" s="60">
        <v>8</v>
      </c>
      <c r="C12" s="60" t="s">
        <v>800</v>
      </c>
      <c r="D12" s="60">
        <v>1</v>
      </c>
      <c r="E12" s="60">
        <v>1656</v>
      </c>
      <c r="F12" s="24" t="str">
        <f>+VLOOKUP(E12,Participants!$A$1:$F$806,2,FALSE)</f>
        <v>Danny Heisel</v>
      </c>
      <c r="G12" s="24" t="str">
        <f>+VLOOKUP(E12,Participants!$A$1:$F$806,4,FALSE)</f>
        <v>STG</v>
      </c>
      <c r="H12" s="24" t="str">
        <f>+VLOOKUP(E12,Participants!$A$1:$F$806,5,FALSE)</f>
        <v>M</v>
      </c>
      <c r="I12" s="24">
        <f>+VLOOKUP(E12,Participants!$A$1:$F$806,3,FALSE)</f>
        <v>4</v>
      </c>
      <c r="J12" s="24" t="str">
        <f>+VLOOKUP(E12,Participants!$A$1:$G$806,7,FALSE)</f>
        <v>DEV BOYS</v>
      </c>
      <c r="K12" s="60">
        <f t="shared" si="0"/>
        <v>11</v>
      </c>
      <c r="L12" s="60"/>
    </row>
    <row r="13" spans="1:26" ht="14.25" customHeight="1" x14ac:dyDescent="0.35">
      <c r="A13" s="31" t="s">
        <v>670</v>
      </c>
      <c r="B13" s="60">
        <v>5</v>
      </c>
      <c r="C13" s="60" t="s">
        <v>778</v>
      </c>
      <c r="D13" s="60">
        <v>2</v>
      </c>
      <c r="E13" s="60">
        <v>4</v>
      </c>
      <c r="F13" s="24" t="str">
        <f>+VLOOKUP(E13,Participants!$A$1:$F$806,2,FALSE)</f>
        <v>Daniel Flynn</v>
      </c>
      <c r="G13" s="24" t="str">
        <f>+VLOOKUP(E13,Participants!$A$1:$F$806,4,FALSE)</f>
        <v>BFS</v>
      </c>
      <c r="H13" s="24" t="str">
        <f>+VLOOKUP(E13,Participants!$A$1:$F$806,5,FALSE)</f>
        <v>M</v>
      </c>
      <c r="I13" s="24">
        <f>+VLOOKUP(E13,Participants!$A$1:$F$806,3,FALSE)</f>
        <v>2</v>
      </c>
      <c r="J13" s="24" t="str">
        <f>+VLOOKUP(E13,Participants!$A$1:$G$806,7,FALSE)</f>
        <v>DEV BOYS</v>
      </c>
      <c r="K13" s="60">
        <f t="shared" si="0"/>
        <v>12</v>
      </c>
      <c r="L13" s="60"/>
    </row>
    <row r="14" spans="1:26" ht="14.25" customHeight="1" x14ac:dyDescent="0.35">
      <c r="A14" s="31" t="s">
        <v>670</v>
      </c>
      <c r="B14" s="60">
        <v>7</v>
      </c>
      <c r="C14" s="60" t="s">
        <v>794</v>
      </c>
      <c r="D14" s="60">
        <v>2</v>
      </c>
      <c r="E14" s="60">
        <v>1660</v>
      </c>
      <c r="F14" s="24" t="str">
        <f>+VLOOKUP(E14,Participants!$A$1:$F$806,2,FALSE)</f>
        <v>Grady Schaeffer</v>
      </c>
      <c r="G14" s="24" t="str">
        <f>+VLOOKUP(E14,Participants!$A$1:$F$806,4,FALSE)</f>
        <v>STG</v>
      </c>
      <c r="H14" s="24" t="str">
        <f>+VLOOKUP(E14,Participants!$A$1:$F$806,5,FALSE)</f>
        <v>M</v>
      </c>
      <c r="I14" s="24">
        <f>+VLOOKUP(E14,Participants!$A$1:$F$806,3,FALSE)</f>
        <v>4</v>
      </c>
      <c r="J14" s="24" t="str">
        <f>+VLOOKUP(E14,Participants!$A$1:$G$806,7,FALSE)</f>
        <v>DEV BOYS</v>
      </c>
      <c r="K14" s="60">
        <f t="shared" si="0"/>
        <v>13</v>
      </c>
      <c r="L14" s="60"/>
    </row>
    <row r="15" spans="1:26" ht="14.25" customHeight="1" x14ac:dyDescent="0.35">
      <c r="A15" s="31" t="s">
        <v>670</v>
      </c>
      <c r="B15" s="60">
        <v>9</v>
      </c>
      <c r="C15" s="60" t="s">
        <v>810</v>
      </c>
      <c r="D15" s="60">
        <v>4</v>
      </c>
      <c r="E15" s="60">
        <v>337</v>
      </c>
      <c r="F15" s="24" t="str">
        <f>+VLOOKUP(E15,Participants!$A$1:$F$806,2,FALSE)</f>
        <v>Joseph Petrich</v>
      </c>
      <c r="G15" s="24" t="str">
        <f>+VLOOKUP(E15,Participants!$A$1:$F$806,4,FALSE)</f>
        <v>AAP</v>
      </c>
      <c r="H15" s="24" t="str">
        <f>+VLOOKUP(E15,Participants!$A$1:$F$806,5,FALSE)</f>
        <v>M</v>
      </c>
      <c r="I15" s="24">
        <f>+VLOOKUP(E15,Participants!$A$1:$F$806,3,FALSE)</f>
        <v>4</v>
      </c>
      <c r="J15" s="24" t="str">
        <f>+VLOOKUP(E15,Participants!$A$1:$G$806,7,FALSE)</f>
        <v>DEV BOYS</v>
      </c>
      <c r="K15" s="60">
        <f t="shared" si="0"/>
        <v>14</v>
      </c>
      <c r="L15" s="60"/>
    </row>
    <row r="16" spans="1:26" ht="14.25" customHeight="1" x14ac:dyDescent="0.35">
      <c r="A16" s="31" t="s">
        <v>670</v>
      </c>
      <c r="B16" s="60">
        <v>7</v>
      </c>
      <c r="C16" s="60" t="s">
        <v>799</v>
      </c>
      <c r="D16" s="60">
        <v>7</v>
      </c>
      <c r="E16" s="60">
        <v>1442</v>
      </c>
      <c r="F16" s="24" t="str">
        <f>+VLOOKUP(E16,Participants!$A$1:$F$806,2,FALSE)</f>
        <v>Troy Steineman</v>
      </c>
      <c r="G16" s="24" t="str">
        <f>+VLOOKUP(E16,Participants!$A$1:$F$806,4,FALSE)</f>
        <v>SKS</v>
      </c>
      <c r="H16" s="24" t="str">
        <f>+VLOOKUP(E16,Participants!$A$1:$F$806,5,FALSE)</f>
        <v>M</v>
      </c>
      <c r="I16" s="24">
        <f>+VLOOKUP(E16,Participants!$A$1:$F$806,3,FALSE)</f>
        <v>3</v>
      </c>
      <c r="J16" s="24" t="str">
        <f>+VLOOKUP(E16,Participants!$A$1:$G$806,7,FALSE)</f>
        <v>DEV BOYS</v>
      </c>
      <c r="K16" s="60">
        <f t="shared" si="0"/>
        <v>15</v>
      </c>
      <c r="L16" s="60"/>
    </row>
    <row r="17" spans="1:13" ht="14.25" customHeight="1" x14ac:dyDescent="0.35">
      <c r="A17" s="31" t="s">
        <v>670</v>
      </c>
      <c r="B17" s="60">
        <v>8</v>
      </c>
      <c r="C17" s="60" t="s">
        <v>803</v>
      </c>
      <c r="D17" s="60">
        <v>4</v>
      </c>
      <c r="E17" s="60">
        <v>335</v>
      </c>
      <c r="F17" s="24" t="str">
        <f>+VLOOKUP(E17,Participants!$A$1:$F$806,2,FALSE)</f>
        <v>James Bamberg</v>
      </c>
      <c r="G17" s="24" t="str">
        <f>+VLOOKUP(E17,Participants!$A$1:$F$806,4,FALSE)</f>
        <v>AAP</v>
      </c>
      <c r="H17" s="24" t="str">
        <f>+VLOOKUP(E17,Participants!$A$1:$F$806,5,FALSE)</f>
        <v>M</v>
      </c>
      <c r="I17" s="24">
        <f>+VLOOKUP(E17,Participants!$A$1:$F$806,3,FALSE)</f>
        <v>4</v>
      </c>
      <c r="J17" s="24" t="str">
        <f>+VLOOKUP(E17,Participants!$A$1:$G$806,7,FALSE)</f>
        <v>DEV BOYS</v>
      </c>
      <c r="K17" s="60">
        <f t="shared" si="0"/>
        <v>16</v>
      </c>
      <c r="L17" s="60"/>
    </row>
    <row r="18" spans="1:13" ht="14.25" customHeight="1" x14ac:dyDescent="0.35">
      <c r="A18" s="31" t="s">
        <v>670</v>
      </c>
      <c r="B18" s="60">
        <v>7</v>
      </c>
      <c r="C18" s="60" t="s">
        <v>796</v>
      </c>
      <c r="D18" s="60">
        <v>4</v>
      </c>
      <c r="E18" s="60">
        <v>16</v>
      </c>
      <c r="F18" s="24" t="str">
        <f>+VLOOKUP(E18,Participants!$A$1:$F$806,2,FALSE)</f>
        <v>Dane Stemmler</v>
      </c>
      <c r="G18" s="24" t="str">
        <f>+VLOOKUP(E18,Participants!$A$1:$F$806,4,FALSE)</f>
        <v>BFS</v>
      </c>
      <c r="H18" s="24" t="str">
        <f>+VLOOKUP(E18,Participants!$A$1:$F$806,5,FALSE)</f>
        <v>M</v>
      </c>
      <c r="I18" s="24">
        <f>+VLOOKUP(E18,Participants!$A$1:$F$806,3,FALSE)</f>
        <v>3</v>
      </c>
      <c r="J18" s="24" t="str">
        <f>+VLOOKUP(E18,Participants!$A$1:$G$806,7,FALSE)</f>
        <v>DEV BOYS</v>
      </c>
      <c r="K18" s="60">
        <f t="shared" si="0"/>
        <v>17</v>
      </c>
      <c r="L18" s="60"/>
    </row>
    <row r="19" spans="1:13" ht="14.25" customHeight="1" x14ac:dyDescent="0.35">
      <c r="A19" s="31" t="s">
        <v>670</v>
      </c>
      <c r="B19" s="60">
        <v>6</v>
      </c>
      <c r="C19" s="60" t="s">
        <v>785</v>
      </c>
      <c r="D19" s="60">
        <v>1</v>
      </c>
      <c r="E19" s="60">
        <v>329</v>
      </c>
      <c r="F19" s="24" t="str">
        <f>+VLOOKUP(E19,Participants!$A$1:$F$806,2,FALSE)</f>
        <v>John Nolan</v>
      </c>
      <c r="G19" s="24" t="str">
        <f>+VLOOKUP(E19,Participants!$A$1:$F$806,4,FALSE)</f>
        <v>AAP</v>
      </c>
      <c r="H19" s="24" t="str">
        <f>+VLOOKUP(E19,Participants!$A$1:$F$806,5,FALSE)</f>
        <v>M</v>
      </c>
      <c r="I19" s="24">
        <f>+VLOOKUP(E19,Participants!$A$1:$F$806,3,FALSE)</f>
        <v>2</v>
      </c>
      <c r="J19" s="24" t="str">
        <f>+VLOOKUP(E19,Participants!$A$1:$G$806,7,FALSE)</f>
        <v>DEV BOYS</v>
      </c>
      <c r="K19" s="60">
        <f t="shared" si="0"/>
        <v>18</v>
      </c>
      <c r="L19" s="60"/>
    </row>
    <row r="20" spans="1:13" ht="14.25" customHeight="1" x14ac:dyDescent="0.35">
      <c r="A20" s="31" t="s">
        <v>670</v>
      </c>
      <c r="B20" s="60">
        <v>8</v>
      </c>
      <c r="C20" s="60" t="s">
        <v>805</v>
      </c>
      <c r="D20" s="60">
        <v>6</v>
      </c>
      <c r="E20" s="60">
        <v>331</v>
      </c>
      <c r="F20" s="24" t="str">
        <f>+VLOOKUP(E20,Participants!$A$1:$F$806,2,FALSE)</f>
        <v>Shane Dippold</v>
      </c>
      <c r="G20" s="24" t="str">
        <f>+VLOOKUP(E20,Participants!$A$1:$F$806,4,FALSE)</f>
        <v>AAP</v>
      </c>
      <c r="H20" s="24" t="str">
        <f>+VLOOKUP(E20,Participants!$A$1:$F$806,5,FALSE)</f>
        <v>M</v>
      </c>
      <c r="I20" s="24">
        <f>+VLOOKUP(E20,Participants!$A$1:$F$806,3,FALSE)</f>
        <v>3</v>
      </c>
      <c r="J20" s="24" t="str">
        <f>+VLOOKUP(E20,Participants!$A$1:$G$806,7,FALSE)</f>
        <v>DEV BOYS</v>
      </c>
      <c r="K20" s="60">
        <f t="shared" si="0"/>
        <v>19</v>
      </c>
      <c r="L20" s="60"/>
    </row>
    <row r="21" spans="1:13" ht="14.25" customHeight="1" x14ac:dyDescent="0.35">
      <c r="A21" s="31" t="s">
        <v>670</v>
      </c>
      <c r="B21" s="60">
        <v>5</v>
      </c>
      <c r="C21" s="60" t="s">
        <v>782</v>
      </c>
      <c r="D21" s="60">
        <v>6</v>
      </c>
      <c r="E21" s="60">
        <v>1645</v>
      </c>
      <c r="F21" s="24" t="str">
        <f>+VLOOKUP(E21,Participants!$A$1:$F$806,2,FALSE)</f>
        <v>Beau Lozosky</v>
      </c>
      <c r="G21" s="24" t="str">
        <f>+VLOOKUP(E21,Participants!$A$1:$F$806,4,FALSE)</f>
        <v>STG</v>
      </c>
      <c r="H21" s="24" t="str">
        <f>+VLOOKUP(E21,Participants!$A$1:$F$806,5,FALSE)</f>
        <v>M</v>
      </c>
      <c r="I21" s="24">
        <f>+VLOOKUP(E21,Participants!$A$1:$F$806,3,FALSE)</f>
        <v>1</v>
      </c>
      <c r="J21" s="24" t="str">
        <f>+VLOOKUP(E21,Participants!$A$1:$G$806,7,FALSE)</f>
        <v>DEV BOYS</v>
      </c>
      <c r="K21" s="60">
        <f t="shared" si="0"/>
        <v>20</v>
      </c>
      <c r="L21" s="60"/>
    </row>
    <row r="22" spans="1:13" ht="14.25" customHeight="1" x14ac:dyDescent="0.35">
      <c r="A22" s="31" t="s">
        <v>670</v>
      </c>
      <c r="B22" s="60">
        <v>5</v>
      </c>
      <c r="C22" s="60" t="s">
        <v>777</v>
      </c>
      <c r="D22" s="60">
        <v>1</v>
      </c>
      <c r="E22" s="60">
        <v>1648</v>
      </c>
      <c r="F22" s="24" t="str">
        <f>+VLOOKUP(E22,Participants!$A$1:$F$806,2,FALSE)</f>
        <v>Eric Strosnider</v>
      </c>
      <c r="G22" s="24" t="str">
        <f>+VLOOKUP(E22,Participants!$A$1:$F$806,4,FALSE)</f>
        <v>STG</v>
      </c>
      <c r="H22" s="24" t="str">
        <f>+VLOOKUP(E22,Participants!$A$1:$F$806,5,FALSE)</f>
        <v>M</v>
      </c>
      <c r="I22" s="24">
        <f>+VLOOKUP(E22,Participants!$A$1:$F$806,3,FALSE)</f>
        <v>1</v>
      </c>
      <c r="J22" s="24" t="str">
        <f>+VLOOKUP(E22,Participants!$A$1:$G$806,7,FALSE)</f>
        <v>DEV BOYS</v>
      </c>
      <c r="K22" s="60">
        <f t="shared" si="0"/>
        <v>21</v>
      </c>
      <c r="L22" s="60"/>
    </row>
    <row r="23" spans="1:13" ht="14.25" customHeight="1" x14ac:dyDescent="0.35">
      <c r="A23" s="31" t="s">
        <v>670</v>
      </c>
      <c r="B23" s="60">
        <v>6</v>
      </c>
      <c r="C23" s="60" t="s">
        <v>787</v>
      </c>
      <c r="D23" s="60">
        <v>3</v>
      </c>
      <c r="E23" s="60">
        <v>1650</v>
      </c>
      <c r="F23" s="24" t="str">
        <f>+VLOOKUP(E23,Participants!$A$1:$F$806,2,FALSE)</f>
        <v>Leland Wesley</v>
      </c>
      <c r="G23" s="24" t="str">
        <f>+VLOOKUP(E23,Participants!$A$1:$F$806,4,FALSE)</f>
        <v>STG</v>
      </c>
      <c r="H23" s="24" t="str">
        <f>+VLOOKUP(E23,Participants!$A$1:$F$806,5,FALSE)</f>
        <v>M</v>
      </c>
      <c r="I23" s="24">
        <f>+VLOOKUP(E23,Participants!$A$1:$F$806,3,FALSE)</f>
        <v>2</v>
      </c>
      <c r="J23" s="24" t="str">
        <f>+VLOOKUP(E23,Participants!$A$1:$G$806,7,FALSE)</f>
        <v>DEV BOYS</v>
      </c>
      <c r="K23" s="60">
        <f t="shared" si="0"/>
        <v>22</v>
      </c>
      <c r="L23" s="60"/>
    </row>
    <row r="24" spans="1:13" ht="14.25" customHeight="1" x14ac:dyDescent="0.35">
      <c r="A24" s="31" t="s">
        <v>670</v>
      </c>
      <c r="B24" s="60">
        <v>6</v>
      </c>
      <c r="C24" s="60" t="s">
        <v>789</v>
      </c>
      <c r="D24" s="60">
        <v>5</v>
      </c>
      <c r="E24" s="60">
        <v>651</v>
      </c>
      <c r="F24" s="24" t="str">
        <f>+VLOOKUP(E24,Participants!$A$1:$F$806,2,FALSE)</f>
        <v>Connor Pawlowicz</v>
      </c>
      <c r="G24" s="24" t="str">
        <f>+VLOOKUP(E24,Participants!$A$1:$F$806,4,FALSE)</f>
        <v>BTA</v>
      </c>
      <c r="H24" s="24" t="str">
        <f>+VLOOKUP(E24,Participants!$A$1:$F$806,5,FALSE)</f>
        <v>M</v>
      </c>
      <c r="I24" s="24">
        <f>+VLOOKUP(E24,Participants!$A$1:$F$806,3,FALSE)</f>
        <v>2</v>
      </c>
      <c r="J24" s="24" t="str">
        <f>+VLOOKUP(E24,Participants!$A$1:$G$806,7,FALSE)</f>
        <v>DEV BOYS</v>
      </c>
      <c r="K24" s="60">
        <f t="shared" si="0"/>
        <v>23</v>
      </c>
      <c r="L24" s="60"/>
      <c r="M24" s="39"/>
    </row>
    <row r="25" spans="1:13" ht="14.25" customHeight="1" x14ac:dyDescent="0.35">
      <c r="A25" s="31" t="s">
        <v>670</v>
      </c>
      <c r="B25" s="60">
        <v>5</v>
      </c>
      <c r="C25" s="60" t="s">
        <v>779</v>
      </c>
      <c r="D25" s="60">
        <v>3</v>
      </c>
      <c r="E25" s="60">
        <v>330</v>
      </c>
      <c r="F25" s="24" t="str">
        <f>+VLOOKUP(E25,Participants!$A$1:$F$806,2,FALSE)</f>
        <v>Joseph Sokolski</v>
      </c>
      <c r="G25" s="24" t="str">
        <f>+VLOOKUP(E25,Participants!$A$1:$F$806,4,FALSE)</f>
        <v>AAP</v>
      </c>
      <c r="H25" s="24" t="str">
        <f>+VLOOKUP(E25,Participants!$A$1:$F$806,5,FALSE)</f>
        <v>M</v>
      </c>
      <c r="I25" s="24">
        <f>+VLOOKUP(E25,Participants!$A$1:$F$806,3,FALSE)</f>
        <v>2</v>
      </c>
      <c r="J25" s="24" t="str">
        <f>+VLOOKUP(E25,Participants!$A$1:$G$806,7,FALSE)</f>
        <v>DEV BOYS</v>
      </c>
      <c r="K25" s="60">
        <f t="shared" si="0"/>
        <v>24</v>
      </c>
      <c r="L25" s="60"/>
    </row>
    <row r="26" spans="1:13" ht="14.25" customHeight="1" x14ac:dyDescent="0.35">
      <c r="A26" s="31" t="s">
        <v>670</v>
      </c>
      <c r="B26" s="60">
        <v>7</v>
      </c>
      <c r="C26" s="60" t="s">
        <v>793</v>
      </c>
      <c r="D26" s="60">
        <v>1</v>
      </c>
      <c r="E26" s="60">
        <v>339</v>
      </c>
      <c r="F26" s="24" t="str">
        <f>+VLOOKUP(E26,Participants!$A$1:$F$806,2,FALSE)</f>
        <v>Logan Rice</v>
      </c>
      <c r="G26" s="24" t="str">
        <f>+VLOOKUP(E26,Participants!$A$1:$F$806,4,FALSE)</f>
        <v>AAP</v>
      </c>
      <c r="H26" s="24" t="str">
        <f>+VLOOKUP(E26,Participants!$A$1:$F$806,5,FALSE)</f>
        <v>M</v>
      </c>
      <c r="I26" s="24">
        <f>+VLOOKUP(E26,Participants!$A$1:$F$806,3,FALSE)</f>
        <v>4</v>
      </c>
      <c r="J26" s="24" t="str">
        <f>+VLOOKUP(E26,Participants!$A$1:$G$806,7,FALSE)</f>
        <v>DEV BOYS</v>
      </c>
      <c r="K26" s="60">
        <f t="shared" si="0"/>
        <v>25</v>
      </c>
      <c r="L26" s="60"/>
    </row>
    <row r="27" spans="1:13" ht="14.25" customHeight="1" x14ac:dyDescent="0.35">
      <c r="A27" s="31" t="s">
        <v>670</v>
      </c>
      <c r="B27" s="60">
        <v>6</v>
      </c>
      <c r="C27" s="60" t="s">
        <v>791</v>
      </c>
      <c r="D27" s="60">
        <v>7</v>
      </c>
      <c r="E27" s="60">
        <v>326</v>
      </c>
      <c r="F27" s="24" t="str">
        <f>+VLOOKUP(E27,Participants!$A$1:$F$806,2,FALSE)</f>
        <v>Will Campbell</v>
      </c>
      <c r="G27" s="24" t="str">
        <f>+VLOOKUP(E27,Participants!$A$1:$F$806,4,FALSE)</f>
        <v>AAP</v>
      </c>
      <c r="H27" s="24" t="str">
        <f>+VLOOKUP(E27,Participants!$A$1:$F$806,5,FALSE)</f>
        <v>M</v>
      </c>
      <c r="I27" s="24">
        <f>+VLOOKUP(E27,Participants!$A$1:$F$806,3,FALSE)</f>
        <v>2</v>
      </c>
      <c r="J27" s="24" t="str">
        <f>+VLOOKUP(E27,Participants!$A$1:$G$806,7,FALSE)</f>
        <v>DEV BOYS</v>
      </c>
      <c r="K27" s="60">
        <f t="shared" si="0"/>
        <v>26</v>
      </c>
      <c r="L27" s="60"/>
    </row>
    <row r="28" spans="1:13" ht="14.25" customHeight="1" x14ac:dyDescent="0.35">
      <c r="A28" s="31" t="s">
        <v>670</v>
      </c>
      <c r="B28" s="60">
        <v>9</v>
      </c>
      <c r="C28" s="60" t="s">
        <v>806</v>
      </c>
      <c r="D28" s="60">
        <v>1</v>
      </c>
      <c r="E28" s="60">
        <v>1657</v>
      </c>
      <c r="F28" s="24" t="str">
        <f>+VLOOKUP(E28,Participants!$A$1:$F$806,2,FALSE)</f>
        <v>Logan Jacobs</v>
      </c>
      <c r="G28" s="24" t="str">
        <f>+VLOOKUP(E28,Participants!$A$1:$F$806,4,FALSE)</f>
        <v>STG</v>
      </c>
      <c r="H28" s="24" t="str">
        <f>+VLOOKUP(E28,Participants!$A$1:$F$806,5,FALSE)</f>
        <v>M</v>
      </c>
      <c r="I28" s="24">
        <f>+VLOOKUP(E28,Participants!$A$1:$F$806,3,FALSE)</f>
        <v>4</v>
      </c>
      <c r="J28" s="24" t="str">
        <f>+VLOOKUP(E28,Participants!$A$1:$G$806,7,FALSE)</f>
        <v>DEV BOYS</v>
      </c>
      <c r="K28" s="60">
        <f t="shared" si="0"/>
        <v>27</v>
      </c>
      <c r="L28" s="60"/>
    </row>
    <row r="29" spans="1:13" ht="14.25" customHeight="1" x14ac:dyDescent="0.35">
      <c r="A29" s="31" t="s">
        <v>670</v>
      </c>
      <c r="B29" s="60">
        <v>7</v>
      </c>
      <c r="C29" s="60" t="s">
        <v>798</v>
      </c>
      <c r="D29" s="60">
        <v>6</v>
      </c>
      <c r="E29" s="60">
        <v>1443</v>
      </c>
      <c r="F29" s="24" t="str">
        <f>+VLOOKUP(E29,Participants!$A$1:$F$806,2,FALSE)</f>
        <v>Carson Vilano</v>
      </c>
      <c r="G29" s="24" t="str">
        <f>+VLOOKUP(E29,Participants!$A$1:$F$806,4,FALSE)</f>
        <v>SKS</v>
      </c>
      <c r="H29" s="24" t="str">
        <f>+VLOOKUP(E29,Participants!$A$1:$F$806,5,FALSE)</f>
        <v>M</v>
      </c>
      <c r="I29" s="24">
        <f>+VLOOKUP(E29,Participants!$A$1:$F$806,3,FALSE)</f>
        <v>3</v>
      </c>
      <c r="J29" s="24" t="str">
        <f>+VLOOKUP(E29,Participants!$A$1:$G$806,7,FALSE)</f>
        <v>DEV BOYS</v>
      </c>
      <c r="K29" s="60">
        <f t="shared" si="0"/>
        <v>28</v>
      </c>
      <c r="L29" s="60"/>
    </row>
    <row r="30" spans="1:13" ht="14.25" customHeight="1" x14ac:dyDescent="0.35">
      <c r="A30" s="31" t="s">
        <v>670</v>
      </c>
      <c r="B30" s="60">
        <v>6</v>
      </c>
      <c r="C30" s="60" t="s">
        <v>786</v>
      </c>
      <c r="D30" s="60">
        <v>2</v>
      </c>
      <c r="E30" s="60">
        <v>1649</v>
      </c>
      <c r="F30" s="24" t="str">
        <f>+VLOOKUP(E30,Participants!$A$1:$F$806,2,FALSE)</f>
        <v>Paul Urban</v>
      </c>
      <c r="G30" s="24" t="str">
        <f>+VLOOKUP(E30,Participants!$A$1:$F$806,4,FALSE)</f>
        <v>STG</v>
      </c>
      <c r="H30" s="24" t="str">
        <f>+VLOOKUP(E30,Participants!$A$1:$F$806,5,FALSE)</f>
        <v>M</v>
      </c>
      <c r="I30" s="24">
        <f>+VLOOKUP(E30,Participants!$A$1:$F$806,3,FALSE)</f>
        <v>2</v>
      </c>
      <c r="J30" s="24" t="str">
        <f>+VLOOKUP(E30,Participants!$A$1:$G$806,7,FALSE)</f>
        <v>DEV BOYS</v>
      </c>
      <c r="K30" s="60">
        <f t="shared" si="0"/>
        <v>29</v>
      </c>
      <c r="L30" s="60"/>
    </row>
    <row r="31" spans="1:13" ht="14.25" customHeight="1" x14ac:dyDescent="0.35">
      <c r="A31" s="31" t="s">
        <v>670</v>
      </c>
      <c r="B31" s="60">
        <v>5</v>
      </c>
      <c r="C31" s="60" t="s">
        <v>784</v>
      </c>
      <c r="D31" s="60">
        <v>8</v>
      </c>
      <c r="E31" s="60">
        <v>1647</v>
      </c>
      <c r="F31" s="24" t="str">
        <f>+VLOOKUP(E31,Participants!$A$1:$F$806,2,FALSE)</f>
        <v>Warner Speicher</v>
      </c>
      <c r="G31" s="24" t="str">
        <f>+VLOOKUP(E31,Participants!$A$1:$F$806,4,FALSE)</f>
        <v>STG</v>
      </c>
      <c r="H31" s="24" t="str">
        <f>+VLOOKUP(E31,Participants!$A$1:$F$806,5,FALSE)</f>
        <v>M</v>
      </c>
      <c r="I31" s="24">
        <f>+VLOOKUP(E31,Participants!$A$1:$F$806,3,FALSE)</f>
        <v>1</v>
      </c>
      <c r="J31" s="24" t="str">
        <f>+VLOOKUP(E31,Participants!$A$1:$G$806,7,FALSE)</f>
        <v>DEV BOYS</v>
      </c>
      <c r="K31" s="60">
        <f t="shared" si="0"/>
        <v>30</v>
      </c>
      <c r="L31" s="60"/>
    </row>
    <row r="32" spans="1:13" ht="14.25" customHeight="1" x14ac:dyDescent="0.35">
      <c r="A32" s="31" t="s">
        <v>670</v>
      </c>
      <c r="B32" s="60">
        <v>5</v>
      </c>
      <c r="C32" s="60" t="s">
        <v>781</v>
      </c>
      <c r="D32" s="60">
        <v>5</v>
      </c>
      <c r="E32" s="60">
        <v>1644</v>
      </c>
      <c r="F32" s="24" t="str">
        <f>+VLOOKUP(E32,Participants!$A$1:$F$806,2,FALSE)</f>
        <v>Grayson Edwards</v>
      </c>
      <c r="G32" s="24" t="str">
        <f>+VLOOKUP(E32,Participants!$A$1:$F$806,4,FALSE)</f>
        <v>STG</v>
      </c>
      <c r="H32" s="24" t="str">
        <f>+VLOOKUP(E32,Participants!$A$1:$F$806,5,FALSE)</f>
        <v>M</v>
      </c>
      <c r="I32" s="24">
        <f>+VLOOKUP(E32,Participants!$A$1:$F$806,3,FALSE)</f>
        <v>1</v>
      </c>
      <c r="J32" s="24" t="str">
        <f>+VLOOKUP(E32,Participants!$A$1:$G$806,7,FALSE)</f>
        <v>DEV BOYS</v>
      </c>
      <c r="K32" s="60">
        <f t="shared" si="0"/>
        <v>31</v>
      </c>
      <c r="L32" s="60"/>
    </row>
    <row r="33" spans="1:12" ht="14.25" customHeight="1" x14ac:dyDescent="0.35">
      <c r="A33" s="31" t="s">
        <v>670</v>
      </c>
      <c r="B33" s="60">
        <v>5</v>
      </c>
      <c r="C33" s="60" t="s">
        <v>780</v>
      </c>
      <c r="D33" s="60">
        <v>4</v>
      </c>
      <c r="E33" s="60">
        <v>1639</v>
      </c>
      <c r="F33" s="24" t="str">
        <f>+VLOOKUP(E33,Participants!$A$1:$F$806,2,FALSE)</f>
        <v>Edward Lariviere</v>
      </c>
      <c r="G33" s="24" t="str">
        <f>+VLOOKUP(E33,Participants!$A$1:$F$806,4,FALSE)</f>
        <v>STG</v>
      </c>
      <c r="H33" s="24" t="str">
        <f>+VLOOKUP(E33,Participants!$A$1:$F$806,5,FALSE)</f>
        <v>M</v>
      </c>
      <c r="I33" s="24">
        <f>+VLOOKUP(E33,Participants!$A$1:$F$806,3,FALSE)</f>
        <v>0</v>
      </c>
      <c r="J33" s="24" t="str">
        <f>+VLOOKUP(E33,Participants!$A$1:$G$806,7,FALSE)</f>
        <v>DEV BOYS</v>
      </c>
      <c r="K33" s="60">
        <f t="shared" si="0"/>
        <v>32</v>
      </c>
      <c r="L33" s="60"/>
    </row>
    <row r="34" spans="1:12" ht="14.25" customHeight="1" x14ac:dyDescent="0.35">
      <c r="A34" s="31" t="s">
        <v>670</v>
      </c>
      <c r="B34" s="60">
        <v>5</v>
      </c>
      <c r="C34" s="60" t="s">
        <v>783</v>
      </c>
      <c r="D34" s="60">
        <v>7</v>
      </c>
      <c r="E34" s="60">
        <v>1642</v>
      </c>
      <c r="F34" s="24" t="str">
        <f>+VLOOKUP(E34,Participants!$A$1:$F$806,2,FALSE)</f>
        <v>Johnny Urban</v>
      </c>
      <c r="G34" s="24" t="str">
        <f>+VLOOKUP(E34,Participants!$A$1:$F$806,4,FALSE)</f>
        <v>STG</v>
      </c>
      <c r="H34" s="24" t="str">
        <f>+VLOOKUP(E34,Participants!$A$1:$F$806,5,FALSE)</f>
        <v>M</v>
      </c>
      <c r="I34" s="24">
        <f>+VLOOKUP(E34,Participants!$A$1:$F$806,3,FALSE)</f>
        <v>0</v>
      </c>
      <c r="J34" s="24" t="str">
        <f>+VLOOKUP(E34,Participants!$A$1:$G$806,7,FALSE)</f>
        <v>DEV BOYS</v>
      </c>
      <c r="K34" s="60">
        <f t="shared" si="0"/>
        <v>33</v>
      </c>
      <c r="L34" s="60"/>
    </row>
    <row r="35" spans="1:12" ht="14.25" customHeight="1" x14ac:dyDescent="0.35">
      <c r="A35" s="31" t="s">
        <v>670</v>
      </c>
      <c r="B35" s="60">
        <v>7</v>
      </c>
      <c r="C35" s="60" t="s">
        <v>797</v>
      </c>
      <c r="D35" s="60">
        <v>5</v>
      </c>
      <c r="E35" s="60">
        <v>1437</v>
      </c>
      <c r="F35" s="24" t="str">
        <f>+VLOOKUP(E35,Participants!$A$1:$F$806,2,FALSE)</f>
        <v>Logan Hostetler</v>
      </c>
      <c r="G35" s="24" t="str">
        <f>+VLOOKUP(E35,Participants!$A$1:$F$806,4,FALSE)</f>
        <v>SKS</v>
      </c>
      <c r="H35" s="24" t="str">
        <f>+VLOOKUP(E35,Participants!$A$1:$F$806,5,FALSE)</f>
        <v>M</v>
      </c>
      <c r="I35" s="24">
        <f>+VLOOKUP(E35,Participants!$A$1:$F$806,3,FALSE)</f>
        <v>3</v>
      </c>
      <c r="J35" s="24" t="str">
        <f>+VLOOKUP(E35,Participants!$A$1:$G$806,7,FALSE)</f>
        <v>DEV BOYS</v>
      </c>
      <c r="K35" s="60">
        <f t="shared" si="0"/>
        <v>34</v>
      </c>
      <c r="L35" s="60"/>
    </row>
    <row r="36" spans="1:12" ht="14.25" customHeight="1" x14ac:dyDescent="0.35">
      <c r="A36" s="31" t="s">
        <v>670</v>
      </c>
      <c r="B36" s="60">
        <v>6</v>
      </c>
      <c r="C36" s="60" t="s">
        <v>792</v>
      </c>
      <c r="D36" s="60">
        <v>8</v>
      </c>
      <c r="E36" s="60">
        <v>1640</v>
      </c>
      <c r="F36" s="24" t="str">
        <f>+VLOOKUP(E36,Participants!$A$1:$F$806,2,FALSE)</f>
        <v>Roman Lopez</v>
      </c>
      <c r="G36" s="24" t="str">
        <f>+VLOOKUP(E36,Participants!$A$1:$F$806,4,FALSE)</f>
        <v>STG</v>
      </c>
      <c r="H36" s="24" t="str">
        <f>+VLOOKUP(E36,Participants!$A$1:$F$806,5,FALSE)</f>
        <v>M</v>
      </c>
      <c r="I36" s="24">
        <f>+VLOOKUP(E36,Participants!$A$1:$F$806,3,FALSE)</f>
        <v>0</v>
      </c>
      <c r="J36" s="24" t="str">
        <f>+VLOOKUP(E36,Participants!$A$1:$G$806,7,FALSE)</f>
        <v>DEV BOYS</v>
      </c>
      <c r="K36" s="60">
        <f t="shared" si="0"/>
        <v>35</v>
      </c>
      <c r="L36" s="60"/>
    </row>
    <row r="37" spans="1:12" ht="14.25" customHeight="1" x14ac:dyDescent="0.35">
      <c r="A37" s="31"/>
      <c r="B37" s="60"/>
      <c r="C37" s="60"/>
      <c r="D37" s="60"/>
      <c r="E37" s="60"/>
      <c r="F37" s="24"/>
      <c r="G37" s="24"/>
      <c r="H37" s="24"/>
      <c r="I37" s="24"/>
      <c r="J37" s="24"/>
      <c r="K37" s="60"/>
      <c r="L37" s="60"/>
    </row>
    <row r="38" spans="1:12" ht="14.25" customHeight="1" x14ac:dyDescent="0.35">
      <c r="A38" s="31" t="s">
        <v>670</v>
      </c>
      <c r="B38" s="60">
        <v>4</v>
      </c>
      <c r="C38" s="60" t="s">
        <v>773</v>
      </c>
      <c r="D38" s="60">
        <v>4</v>
      </c>
      <c r="E38" s="60">
        <v>947</v>
      </c>
      <c r="F38" s="24" t="str">
        <f>+VLOOKUP(E38,Participants!$A$1:$F$806,2,FALSE)</f>
        <v>MAURA JOYCE</v>
      </c>
      <c r="G38" s="24" t="str">
        <f>+VLOOKUP(E38,Participants!$A$1:$F$806,4,FALSE)</f>
        <v>HCA</v>
      </c>
      <c r="H38" s="24" t="str">
        <f>+VLOOKUP(E38,Participants!$A$1:$F$806,5,FALSE)</f>
        <v>F</v>
      </c>
      <c r="I38" s="24">
        <f>+VLOOKUP(E38,Participants!$A$1:$F$806,3,FALSE)</f>
        <v>4</v>
      </c>
      <c r="J38" s="24" t="str">
        <f>+VLOOKUP(E38,Participants!$A$1:$G$806,7,FALSE)</f>
        <v>DEV GIRLS</v>
      </c>
      <c r="K38" s="60">
        <v>1</v>
      </c>
      <c r="L38" s="60">
        <v>10</v>
      </c>
    </row>
    <row r="39" spans="1:12" ht="14.25" customHeight="1" x14ac:dyDescent="0.35">
      <c r="A39" s="31" t="s">
        <v>670</v>
      </c>
      <c r="B39" s="60">
        <v>4</v>
      </c>
      <c r="C39" s="60" t="s">
        <v>775</v>
      </c>
      <c r="D39" s="60">
        <v>6</v>
      </c>
      <c r="E39" s="60">
        <v>1481</v>
      </c>
      <c r="F39" s="24" t="str">
        <f>+VLOOKUP(E39,Participants!$A$1:$F$806,2,FALSE)</f>
        <v>Avery Van Balen</v>
      </c>
      <c r="G39" s="24" t="str">
        <f>+VLOOKUP(E39,Participants!$A$1:$F$806,4,FALSE)</f>
        <v>SKS</v>
      </c>
      <c r="H39" s="24" t="str">
        <f>+VLOOKUP(E39,Participants!$A$1:$F$806,5,FALSE)</f>
        <v>F</v>
      </c>
      <c r="I39" s="24">
        <f>+VLOOKUP(E39,Participants!$A$1:$F$806,3,FALSE)</f>
        <v>4</v>
      </c>
      <c r="J39" s="24" t="str">
        <f>+VLOOKUP(E39,Participants!$A$1:$G$806,7,FALSE)</f>
        <v>DEV GIRLS</v>
      </c>
      <c r="K39" s="60">
        <f>K38+1</f>
        <v>2</v>
      </c>
      <c r="L39" s="60">
        <v>8</v>
      </c>
    </row>
    <row r="40" spans="1:12" ht="14.25" customHeight="1" x14ac:dyDescent="0.35">
      <c r="A40" s="31" t="s">
        <v>670</v>
      </c>
      <c r="B40" s="60">
        <v>4</v>
      </c>
      <c r="C40" s="60" t="s">
        <v>774</v>
      </c>
      <c r="D40" s="60">
        <v>5</v>
      </c>
      <c r="E40" s="60">
        <v>446</v>
      </c>
      <c r="F40" s="24" t="str">
        <f>+VLOOKUP(E40,Participants!$A$1:$F$806,2,FALSE)</f>
        <v>Emily Rohrdanz</v>
      </c>
      <c r="G40" s="24" t="str">
        <f>+VLOOKUP(E40,Participants!$A$1:$F$806,4,FALSE)</f>
        <v>AGS</v>
      </c>
      <c r="H40" s="24" t="str">
        <f>+VLOOKUP(E40,Participants!$A$1:$F$806,5,FALSE)</f>
        <v>F</v>
      </c>
      <c r="I40" s="24">
        <f>+VLOOKUP(E40,Participants!$A$1:$F$806,3,FALSE)</f>
        <v>4</v>
      </c>
      <c r="J40" s="24" t="str">
        <f>+VLOOKUP(E40,Participants!$A$1:$G$806,7,FALSE)</f>
        <v>DEV GIRLS</v>
      </c>
      <c r="K40" s="60">
        <f t="shared" ref="K40:K66" si="1">K39+1</f>
        <v>3</v>
      </c>
      <c r="L40" s="60">
        <v>6</v>
      </c>
    </row>
    <row r="41" spans="1:12" ht="14.25" customHeight="1" x14ac:dyDescent="0.35">
      <c r="A41" s="31" t="s">
        <v>670</v>
      </c>
      <c r="B41" s="60">
        <v>2</v>
      </c>
      <c r="C41" s="60" t="s">
        <v>753</v>
      </c>
      <c r="D41" s="60">
        <v>3</v>
      </c>
      <c r="E41" s="60">
        <v>441</v>
      </c>
      <c r="F41" s="24" t="str">
        <f>+VLOOKUP(E41,Participants!$A$1:$F$806,2,FALSE)</f>
        <v>Caroline Hess</v>
      </c>
      <c r="G41" s="24" t="str">
        <f>+VLOOKUP(E41,Participants!$A$1:$F$806,4,FALSE)</f>
        <v>AGS</v>
      </c>
      <c r="H41" s="24" t="str">
        <f>+VLOOKUP(E41,Participants!$A$1:$F$806,5,FALSE)</f>
        <v>F</v>
      </c>
      <c r="I41" s="24">
        <f>+VLOOKUP(E41,Participants!$A$1:$F$806,3,FALSE)</f>
        <v>3</v>
      </c>
      <c r="J41" s="24" t="str">
        <f>+VLOOKUP(E41,Participants!$A$1:$G$806,7,FALSE)</f>
        <v>DEV GIRLS</v>
      </c>
      <c r="K41" s="60">
        <f t="shared" si="1"/>
        <v>4</v>
      </c>
      <c r="L41" s="60">
        <v>5</v>
      </c>
    </row>
    <row r="42" spans="1:12" ht="14.25" customHeight="1" x14ac:dyDescent="0.35">
      <c r="A42" s="31" t="s">
        <v>670</v>
      </c>
      <c r="B42" s="60">
        <v>3</v>
      </c>
      <c r="C42" s="60" t="s">
        <v>767</v>
      </c>
      <c r="D42" s="60">
        <v>5</v>
      </c>
      <c r="E42" s="60">
        <v>357</v>
      </c>
      <c r="F42" s="24" t="str">
        <f>+VLOOKUP(E42,Participants!$A$1:$F$806,2,FALSE)</f>
        <v>Mila Korch</v>
      </c>
      <c r="G42" s="24" t="str">
        <f>+VLOOKUP(E42,Participants!$A$1:$F$806,4,FALSE)</f>
        <v>AAP</v>
      </c>
      <c r="H42" s="24" t="str">
        <f>+VLOOKUP(E42,Participants!$A$1:$F$806,5,FALSE)</f>
        <v>F</v>
      </c>
      <c r="I42" s="24">
        <f>+VLOOKUP(E42,Participants!$A$1:$F$806,3,FALSE)</f>
        <v>4</v>
      </c>
      <c r="J42" s="24" t="str">
        <f>+VLOOKUP(E42,Participants!$A$1:$G$806,7,FALSE)</f>
        <v>DEV GIRLS</v>
      </c>
      <c r="K42" s="60">
        <f t="shared" si="1"/>
        <v>5</v>
      </c>
      <c r="L42" s="60">
        <v>4</v>
      </c>
    </row>
    <row r="43" spans="1:12" ht="14.25" customHeight="1" x14ac:dyDescent="0.35">
      <c r="A43" s="31" t="s">
        <v>670</v>
      </c>
      <c r="B43" s="60">
        <v>2</v>
      </c>
      <c r="C43" s="60" t="s">
        <v>758</v>
      </c>
      <c r="D43" s="60">
        <v>8</v>
      </c>
      <c r="E43" s="60">
        <v>940</v>
      </c>
      <c r="F43" s="24" t="str">
        <f>+VLOOKUP(E43,Participants!$A$1:$F$806,2,FALSE)</f>
        <v>AVA EGERTER</v>
      </c>
      <c r="G43" s="24" t="str">
        <f>+VLOOKUP(E43,Participants!$A$1:$F$806,4,FALSE)</f>
        <v>HCA</v>
      </c>
      <c r="H43" s="24" t="str">
        <f>+VLOOKUP(E43,Participants!$A$1:$F$806,5,FALSE)</f>
        <v>F</v>
      </c>
      <c r="I43" s="24">
        <f>+VLOOKUP(E43,Participants!$A$1:$F$806,3,FALSE)</f>
        <v>3</v>
      </c>
      <c r="J43" s="24" t="str">
        <f>+VLOOKUP(E43,Participants!$A$1:$G$806,7,FALSE)</f>
        <v>DEV GIRLS</v>
      </c>
      <c r="K43" s="60">
        <f t="shared" si="1"/>
        <v>6</v>
      </c>
      <c r="L43" s="60">
        <v>3</v>
      </c>
    </row>
    <row r="44" spans="1:12" ht="14.25" customHeight="1" x14ac:dyDescent="0.35">
      <c r="A44" s="31" t="s">
        <v>670</v>
      </c>
      <c r="B44" s="60">
        <v>2</v>
      </c>
      <c r="C44" s="60" t="s">
        <v>757</v>
      </c>
      <c r="D44" s="60">
        <v>7</v>
      </c>
      <c r="E44" s="60">
        <v>943</v>
      </c>
      <c r="F44" s="24" t="str">
        <f>+VLOOKUP(E44,Participants!$A$1:$F$806,2,FALSE)</f>
        <v>GWEN TARASI</v>
      </c>
      <c r="G44" s="24" t="str">
        <f>+VLOOKUP(E44,Participants!$A$1:$F$806,4,FALSE)</f>
        <v>HCA</v>
      </c>
      <c r="H44" s="24" t="str">
        <f>+VLOOKUP(E44,Participants!$A$1:$F$806,5,FALSE)</f>
        <v>F</v>
      </c>
      <c r="I44" s="24">
        <f>+VLOOKUP(E44,Participants!$A$1:$F$806,3,FALSE)</f>
        <v>3</v>
      </c>
      <c r="J44" s="24" t="str">
        <f>+VLOOKUP(E44,Participants!$A$1:$G$806,7,FALSE)</f>
        <v>DEV GIRLS</v>
      </c>
      <c r="K44" s="60">
        <f t="shared" si="1"/>
        <v>7</v>
      </c>
      <c r="L44" s="60">
        <v>2</v>
      </c>
    </row>
    <row r="45" spans="1:12" ht="14.25" customHeight="1" x14ac:dyDescent="0.35">
      <c r="A45" s="31" t="s">
        <v>670</v>
      </c>
      <c r="B45" s="60">
        <v>1</v>
      </c>
      <c r="C45" s="60" t="s">
        <v>747</v>
      </c>
      <c r="D45" s="60">
        <v>4</v>
      </c>
      <c r="E45" s="60">
        <v>26</v>
      </c>
      <c r="F45" s="24" t="str">
        <f>+VLOOKUP(E45,Participants!$A$1:$F$806,2,FALSE)</f>
        <v>Dylan Kane</v>
      </c>
      <c r="G45" s="24" t="str">
        <f>+VLOOKUP(E45,Participants!$A$1:$F$806,4,FALSE)</f>
        <v>BFS</v>
      </c>
      <c r="H45" s="24" t="str">
        <f>+VLOOKUP(E45,Participants!$A$1:$F$806,5,FALSE)</f>
        <v>F</v>
      </c>
      <c r="I45" s="24">
        <f>+VLOOKUP(E45,Participants!$A$1:$F$806,3,FALSE)</f>
        <v>2</v>
      </c>
      <c r="J45" s="24" t="str">
        <f>+VLOOKUP(E45,Participants!$A$1:$G$806,7,FALSE)</f>
        <v>DEV GIRLS</v>
      </c>
      <c r="K45" s="60">
        <f t="shared" si="1"/>
        <v>8</v>
      </c>
      <c r="L45" s="60">
        <v>1</v>
      </c>
    </row>
    <row r="46" spans="1:12" ht="14.25" customHeight="1" x14ac:dyDescent="0.35">
      <c r="A46" s="31" t="s">
        <v>670</v>
      </c>
      <c r="B46" s="60">
        <v>1</v>
      </c>
      <c r="C46" s="60" t="s">
        <v>749</v>
      </c>
      <c r="D46" s="60">
        <v>6</v>
      </c>
      <c r="E46" s="60">
        <v>944</v>
      </c>
      <c r="F46" s="24" t="str">
        <f>+VLOOKUP(E46,Participants!$A$1:$F$806,2,FALSE)</f>
        <v>KATE TARASI</v>
      </c>
      <c r="G46" s="24" t="str">
        <f>+VLOOKUP(E46,Participants!$A$1:$F$806,4,FALSE)</f>
        <v>HCA</v>
      </c>
      <c r="H46" s="24" t="str">
        <f>+VLOOKUP(E46,Participants!$A$1:$F$806,5,FALSE)</f>
        <v>F</v>
      </c>
      <c r="I46" s="24">
        <f>+VLOOKUP(E46,Participants!$A$1:$F$806,3,FALSE)</f>
        <v>3</v>
      </c>
      <c r="J46" s="24" t="str">
        <f>+VLOOKUP(E46,Participants!$A$1:$G$806,7,FALSE)</f>
        <v>DEV GIRLS</v>
      </c>
      <c r="K46" s="60">
        <f t="shared" si="1"/>
        <v>9</v>
      </c>
      <c r="L46" s="60"/>
    </row>
    <row r="47" spans="1:12" ht="14.25" customHeight="1" x14ac:dyDescent="0.35">
      <c r="A47" s="31" t="s">
        <v>670</v>
      </c>
      <c r="B47" s="60">
        <v>2</v>
      </c>
      <c r="C47" s="60" t="s">
        <v>752</v>
      </c>
      <c r="D47" s="60">
        <v>2</v>
      </c>
      <c r="E47" s="60">
        <v>24</v>
      </c>
      <c r="F47" s="24" t="str">
        <f>+VLOOKUP(E47,Participants!$A$1:$F$806,2,FALSE)</f>
        <v>Kendall Green</v>
      </c>
      <c r="G47" s="24" t="str">
        <f>+VLOOKUP(E47,Participants!$A$1:$F$806,4,FALSE)</f>
        <v>BFS</v>
      </c>
      <c r="H47" s="24" t="str">
        <f>+VLOOKUP(E47,Participants!$A$1:$F$806,5,FALSE)</f>
        <v>F</v>
      </c>
      <c r="I47" s="24">
        <f>+VLOOKUP(E47,Participants!$A$1:$F$806,3,FALSE)</f>
        <v>3</v>
      </c>
      <c r="J47" s="24" t="str">
        <f>+VLOOKUP(E47,Participants!$A$1:$G$806,7,FALSE)</f>
        <v>DEV GIRLS</v>
      </c>
      <c r="K47" s="60">
        <f t="shared" si="1"/>
        <v>10</v>
      </c>
      <c r="L47" s="60"/>
    </row>
    <row r="48" spans="1:12" ht="14.25" customHeight="1" x14ac:dyDescent="0.35">
      <c r="A48" s="31" t="s">
        <v>670</v>
      </c>
      <c r="B48" s="60">
        <v>4</v>
      </c>
      <c r="C48" s="60" t="s">
        <v>776</v>
      </c>
      <c r="D48" s="60">
        <v>7</v>
      </c>
      <c r="E48" s="60">
        <v>1412</v>
      </c>
      <c r="F48" s="24" t="str">
        <f>+VLOOKUP(E48,Participants!$A$1:$F$806,2,FALSE)</f>
        <v>Grace Turner</v>
      </c>
      <c r="G48" s="24" t="str">
        <f>+VLOOKUP(E48,Participants!$A$1:$F$806,4,FALSE)</f>
        <v>SJS</v>
      </c>
      <c r="H48" s="24" t="str">
        <f>+VLOOKUP(E48,Participants!$A$1:$F$806,5,FALSE)</f>
        <v>F</v>
      </c>
      <c r="I48" s="24">
        <f>+VLOOKUP(E48,Participants!$A$1:$F$806,3,FALSE)</f>
        <v>4</v>
      </c>
      <c r="J48" s="24" t="str">
        <f>+VLOOKUP(E48,Participants!$A$1:$G$806,7,FALSE)</f>
        <v>DEV GIRLS</v>
      </c>
      <c r="K48" s="60">
        <f t="shared" si="1"/>
        <v>11</v>
      </c>
      <c r="L48" s="60"/>
    </row>
    <row r="49" spans="1:12" ht="14.25" customHeight="1" x14ac:dyDescent="0.35">
      <c r="A49" s="31" t="s">
        <v>670</v>
      </c>
      <c r="B49" s="60">
        <v>1</v>
      </c>
      <c r="C49" s="60" t="s">
        <v>744</v>
      </c>
      <c r="D49" s="60">
        <v>1</v>
      </c>
      <c r="E49" s="60">
        <v>341</v>
      </c>
      <c r="F49" s="24" t="str">
        <f>+VLOOKUP(E49,Participants!$A$1:$F$806,2,FALSE)</f>
        <v>Elsie Bamberg</v>
      </c>
      <c r="G49" s="24" t="str">
        <f>+VLOOKUP(E49,Participants!$A$1:$F$806,4,FALSE)</f>
        <v>AAP</v>
      </c>
      <c r="H49" s="24" t="str">
        <f>+VLOOKUP(E49,Participants!$A$1:$F$806,5,FALSE)</f>
        <v>F</v>
      </c>
      <c r="I49" s="24">
        <f>+VLOOKUP(E49,Participants!$A$1:$F$806,3,FALSE)</f>
        <v>2</v>
      </c>
      <c r="J49" s="24" t="str">
        <f>+VLOOKUP(E49,Participants!$A$1:$G$806,7,FALSE)</f>
        <v>DEV GIRLS</v>
      </c>
      <c r="K49" s="60">
        <f t="shared" si="1"/>
        <v>12</v>
      </c>
      <c r="L49" s="60"/>
    </row>
    <row r="50" spans="1:12" ht="14.25" customHeight="1" x14ac:dyDescent="0.35">
      <c r="A50" s="31" t="s">
        <v>670</v>
      </c>
      <c r="B50" s="60">
        <v>2</v>
      </c>
      <c r="C50" s="60" t="s">
        <v>755</v>
      </c>
      <c r="D50" s="60">
        <v>5</v>
      </c>
      <c r="E50" s="60">
        <v>347</v>
      </c>
      <c r="F50" s="24" t="str">
        <f>+VLOOKUP(E50,Participants!$A$1:$F$806,2,FALSE)</f>
        <v>Betsy Burch</v>
      </c>
      <c r="G50" s="24" t="str">
        <f>+VLOOKUP(E50,Participants!$A$1:$F$806,4,FALSE)</f>
        <v>AAP</v>
      </c>
      <c r="H50" s="24" t="str">
        <f>+VLOOKUP(E50,Participants!$A$1:$F$806,5,FALSE)</f>
        <v>F</v>
      </c>
      <c r="I50" s="24">
        <f>+VLOOKUP(E50,Participants!$A$1:$F$806,3,FALSE)</f>
        <v>3</v>
      </c>
      <c r="J50" s="24" t="str">
        <f>+VLOOKUP(E50,Participants!$A$1:$G$806,7,FALSE)</f>
        <v>DEV GIRLS</v>
      </c>
      <c r="K50" s="60">
        <f t="shared" si="1"/>
        <v>13</v>
      </c>
      <c r="L50" s="60"/>
    </row>
    <row r="51" spans="1:12" ht="14.25" customHeight="1" x14ac:dyDescent="0.35">
      <c r="A51" s="31" t="s">
        <v>670</v>
      </c>
      <c r="B51" s="60">
        <v>3</v>
      </c>
      <c r="C51" s="60" t="s">
        <v>763</v>
      </c>
      <c r="D51" s="60">
        <v>1</v>
      </c>
      <c r="E51" s="60">
        <v>1478</v>
      </c>
      <c r="F51" s="24" t="str">
        <f>+VLOOKUP(E51,Participants!$A$1:$F$806,2,FALSE)</f>
        <v>Ashley Pollet</v>
      </c>
      <c r="G51" s="24" t="str">
        <f>+VLOOKUP(E51,Participants!$A$1:$F$806,4,FALSE)</f>
        <v>SKS</v>
      </c>
      <c r="H51" s="24" t="str">
        <f>+VLOOKUP(E51,Participants!$A$1:$F$806,5,FALSE)</f>
        <v>F</v>
      </c>
      <c r="I51" s="24">
        <f>+VLOOKUP(E51,Participants!$A$1:$F$806,3,FALSE)</f>
        <v>4</v>
      </c>
      <c r="J51" s="24" t="str">
        <f>+VLOOKUP(E51,Participants!$A$1:$G$806,7,FALSE)</f>
        <v>DEV GIRLS</v>
      </c>
      <c r="K51" s="60">
        <f t="shared" si="1"/>
        <v>14</v>
      </c>
      <c r="L51" s="60"/>
    </row>
    <row r="52" spans="1:12" ht="14.25" customHeight="1" x14ac:dyDescent="0.35">
      <c r="A52" s="31" t="s">
        <v>670</v>
      </c>
      <c r="B52" s="60">
        <v>4</v>
      </c>
      <c r="C52" s="60" t="s">
        <v>771</v>
      </c>
      <c r="D52" s="60">
        <v>2</v>
      </c>
      <c r="E52" s="60">
        <v>362</v>
      </c>
      <c r="F52" s="24" t="str">
        <f>+VLOOKUP(E52,Participants!$A$1:$F$806,2,FALSE)</f>
        <v>Josie VanVickle</v>
      </c>
      <c r="G52" s="24" t="str">
        <f>+VLOOKUP(E52,Participants!$A$1:$F$806,4,FALSE)</f>
        <v>AAP</v>
      </c>
      <c r="H52" s="24" t="str">
        <f>+VLOOKUP(E52,Participants!$A$1:$F$806,5,FALSE)</f>
        <v>F</v>
      </c>
      <c r="I52" s="24">
        <f>+VLOOKUP(E52,Participants!$A$1:$F$806,3,FALSE)</f>
        <v>4</v>
      </c>
      <c r="J52" s="24" t="str">
        <f>+VLOOKUP(E52,Participants!$A$1:$G$806,7,FALSE)</f>
        <v>DEV GIRLS</v>
      </c>
      <c r="K52" s="60">
        <f t="shared" si="1"/>
        <v>15</v>
      </c>
      <c r="L52" s="60"/>
    </row>
    <row r="53" spans="1:12" ht="14.25" customHeight="1" x14ac:dyDescent="0.35">
      <c r="A53" s="31" t="s">
        <v>670</v>
      </c>
      <c r="B53" s="60">
        <v>3</v>
      </c>
      <c r="C53" s="60" t="s">
        <v>769</v>
      </c>
      <c r="D53" s="60">
        <v>7</v>
      </c>
      <c r="E53" s="60">
        <v>1411</v>
      </c>
      <c r="F53" s="24" t="str">
        <f>+VLOOKUP(E53,Participants!$A$1:$F$806,2,FALSE)</f>
        <v>Giuliana Bucci</v>
      </c>
      <c r="G53" s="24" t="str">
        <f>+VLOOKUP(E53,Participants!$A$1:$F$806,4,FALSE)</f>
        <v>SJS</v>
      </c>
      <c r="H53" s="24" t="str">
        <f>+VLOOKUP(E53,Participants!$A$1:$F$806,5,FALSE)</f>
        <v>F</v>
      </c>
      <c r="I53" s="24">
        <f>+VLOOKUP(E53,Participants!$A$1:$F$806,3,FALSE)</f>
        <v>4</v>
      </c>
      <c r="J53" s="24" t="str">
        <f>+VLOOKUP(E53,Participants!$A$1:$G$806,7,FALSE)</f>
        <v>DEV GIRLS</v>
      </c>
      <c r="K53" s="60">
        <f t="shared" si="1"/>
        <v>16</v>
      </c>
      <c r="L53" s="60"/>
    </row>
    <row r="54" spans="1:12" ht="14.25" customHeight="1" x14ac:dyDescent="0.35">
      <c r="A54" s="31" t="s">
        <v>670</v>
      </c>
      <c r="B54" s="60">
        <v>4</v>
      </c>
      <c r="C54" s="60" t="s">
        <v>772</v>
      </c>
      <c r="D54" s="60">
        <v>3</v>
      </c>
      <c r="E54" s="60">
        <v>351</v>
      </c>
      <c r="F54" s="24" t="str">
        <f>+VLOOKUP(E54,Participants!$A$1:$F$806,2,FALSE)</f>
        <v>Mary Austin</v>
      </c>
      <c r="G54" s="24" t="str">
        <f>+VLOOKUP(E54,Participants!$A$1:$F$806,4,FALSE)</f>
        <v>AAP</v>
      </c>
      <c r="H54" s="24" t="str">
        <f>+VLOOKUP(E54,Participants!$A$1:$F$806,5,FALSE)</f>
        <v>F</v>
      </c>
      <c r="I54" s="24">
        <f>+VLOOKUP(E54,Participants!$A$1:$F$806,3,FALSE)</f>
        <v>4</v>
      </c>
      <c r="J54" s="24" t="str">
        <f>+VLOOKUP(E54,Participants!$A$1:$G$806,7,FALSE)</f>
        <v>DEV GIRLS</v>
      </c>
      <c r="K54" s="60">
        <f t="shared" si="1"/>
        <v>17</v>
      </c>
      <c r="L54" s="60"/>
    </row>
    <row r="55" spans="1:12" ht="14.25" customHeight="1" x14ac:dyDescent="0.35">
      <c r="A55" s="31" t="s">
        <v>670</v>
      </c>
      <c r="B55" s="60">
        <v>1</v>
      </c>
      <c r="C55" s="60" t="s">
        <v>746</v>
      </c>
      <c r="D55" s="60">
        <v>3</v>
      </c>
      <c r="E55" s="60">
        <v>345</v>
      </c>
      <c r="F55" s="24" t="str">
        <f>+VLOOKUP(E55,Participants!$A$1:$F$806,2,FALSE)</f>
        <v>Molly Sauber</v>
      </c>
      <c r="G55" s="24" t="str">
        <f>+VLOOKUP(E55,Participants!$A$1:$F$806,4,FALSE)</f>
        <v>AAP</v>
      </c>
      <c r="H55" s="24" t="str">
        <f>+VLOOKUP(E55,Participants!$A$1:$F$806,5,FALSE)</f>
        <v>F</v>
      </c>
      <c r="I55" s="24">
        <f>+VLOOKUP(E55,Participants!$A$1:$F$806,3,FALSE)</f>
        <v>2</v>
      </c>
      <c r="J55" s="24" t="str">
        <f>+VLOOKUP(E55,Participants!$A$1:$G$806,7,FALSE)</f>
        <v>DEV GIRLS</v>
      </c>
      <c r="K55" s="60">
        <f t="shared" si="1"/>
        <v>18</v>
      </c>
      <c r="L55" s="60"/>
    </row>
    <row r="56" spans="1:12" ht="14.25" customHeight="1" x14ac:dyDescent="0.35">
      <c r="A56" s="31" t="s">
        <v>670</v>
      </c>
      <c r="B56" s="60">
        <v>4</v>
      </c>
      <c r="C56" s="60" t="s">
        <v>770</v>
      </c>
      <c r="D56" s="60">
        <v>1</v>
      </c>
      <c r="E56" s="60">
        <v>354</v>
      </c>
      <c r="F56" s="24" t="str">
        <f>+VLOOKUP(E56,Participants!$A$1:$F$806,2,FALSE)</f>
        <v>Ella Campbell</v>
      </c>
      <c r="G56" s="24" t="str">
        <f>+VLOOKUP(E56,Participants!$A$1:$F$806,4,FALSE)</f>
        <v>AAP</v>
      </c>
      <c r="H56" s="24" t="str">
        <f>+VLOOKUP(E56,Participants!$A$1:$F$806,5,FALSE)</f>
        <v>F</v>
      </c>
      <c r="I56" s="24">
        <f>+VLOOKUP(E56,Participants!$A$1:$F$806,3,FALSE)</f>
        <v>4</v>
      </c>
      <c r="J56" s="24" t="str">
        <f>+VLOOKUP(E56,Participants!$A$1:$G$806,7,FALSE)</f>
        <v>DEV GIRLS</v>
      </c>
      <c r="K56" s="60">
        <f t="shared" si="1"/>
        <v>19</v>
      </c>
      <c r="L56" s="60"/>
    </row>
    <row r="57" spans="1:12" ht="14.25" customHeight="1" x14ac:dyDescent="0.35">
      <c r="A57" s="31" t="s">
        <v>670</v>
      </c>
      <c r="B57" s="60">
        <v>3</v>
      </c>
      <c r="C57" s="60" t="s">
        <v>765</v>
      </c>
      <c r="D57" s="60">
        <v>3</v>
      </c>
      <c r="E57" s="60">
        <v>360</v>
      </c>
      <c r="F57" s="24" t="str">
        <f>+VLOOKUP(E57,Participants!$A$1:$F$806,2,FALSE)</f>
        <v>Emi Mullican</v>
      </c>
      <c r="G57" s="24" t="str">
        <f>+VLOOKUP(E57,Participants!$A$1:$F$806,4,FALSE)</f>
        <v>AAP</v>
      </c>
      <c r="H57" s="24" t="str">
        <f>+VLOOKUP(E57,Participants!$A$1:$F$806,5,FALSE)</f>
        <v>F</v>
      </c>
      <c r="I57" s="24">
        <f>+VLOOKUP(E57,Participants!$A$1:$F$806,3,FALSE)</f>
        <v>4</v>
      </c>
      <c r="J57" s="24" t="str">
        <f>+VLOOKUP(E57,Participants!$A$1:$G$806,7,FALSE)</f>
        <v>DEV GIRLS</v>
      </c>
      <c r="K57" s="60">
        <f t="shared" si="1"/>
        <v>20</v>
      </c>
      <c r="L57" s="60"/>
    </row>
    <row r="58" spans="1:12" ht="14.25" customHeight="1" x14ac:dyDescent="0.35">
      <c r="A58" s="31" t="s">
        <v>670</v>
      </c>
      <c r="B58" s="60">
        <v>2</v>
      </c>
      <c r="C58" s="60" t="s">
        <v>751</v>
      </c>
      <c r="D58" s="60">
        <v>1</v>
      </c>
      <c r="E58" s="60">
        <v>1467</v>
      </c>
      <c r="F58" s="24" t="str">
        <f>+VLOOKUP(E58,Participants!$A$1:$F$806,2,FALSE)</f>
        <v>Anna Schnelle</v>
      </c>
      <c r="G58" s="24" t="str">
        <f>+VLOOKUP(E58,Participants!$A$1:$F$806,4,FALSE)</f>
        <v>SKS</v>
      </c>
      <c r="H58" s="24" t="str">
        <f>+VLOOKUP(E58,Participants!$A$1:$F$806,5,FALSE)</f>
        <v>F</v>
      </c>
      <c r="I58" s="24">
        <f>+VLOOKUP(E58,Participants!$A$1:$F$806,3,FALSE)</f>
        <v>3</v>
      </c>
      <c r="J58" s="24" t="str">
        <f>+VLOOKUP(E58,Participants!$A$1:$G$806,7,FALSE)</f>
        <v>DEV GIRLS</v>
      </c>
      <c r="K58" s="60">
        <f t="shared" si="1"/>
        <v>21</v>
      </c>
      <c r="L58" s="60"/>
    </row>
    <row r="59" spans="1:12" ht="14.25" customHeight="1" x14ac:dyDescent="0.35">
      <c r="A59" s="31" t="s">
        <v>670</v>
      </c>
      <c r="B59" s="60">
        <v>1</v>
      </c>
      <c r="C59" s="60" t="s">
        <v>745</v>
      </c>
      <c r="D59" s="60">
        <v>2</v>
      </c>
      <c r="E59" s="60">
        <v>342</v>
      </c>
      <c r="F59" s="24" t="str">
        <f>+VLOOKUP(E59,Participants!$A$1:$F$806,2,FALSE)</f>
        <v>Angela Gallagher</v>
      </c>
      <c r="G59" s="24" t="str">
        <f>+VLOOKUP(E59,Participants!$A$1:$F$806,4,FALSE)</f>
        <v>AAP</v>
      </c>
      <c r="H59" s="24" t="str">
        <f>+VLOOKUP(E59,Participants!$A$1:$F$806,5,FALSE)</f>
        <v>F</v>
      </c>
      <c r="I59" s="24">
        <f>+VLOOKUP(E59,Participants!$A$1:$F$806,3,FALSE)</f>
        <v>2</v>
      </c>
      <c r="J59" s="24" t="str">
        <f>+VLOOKUP(E59,Participants!$A$1:$G$806,7,FALSE)</f>
        <v>DEV GIRLS</v>
      </c>
      <c r="K59" s="60">
        <f t="shared" si="1"/>
        <v>22</v>
      </c>
      <c r="L59" s="60"/>
    </row>
    <row r="60" spans="1:12" ht="15.6" customHeight="1" x14ac:dyDescent="0.35">
      <c r="A60" s="31" t="s">
        <v>670</v>
      </c>
      <c r="B60" s="60">
        <v>2</v>
      </c>
      <c r="C60" s="60" t="s">
        <v>754</v>
      </c>
      <c r="D60" s="60">
        <v>4</v>
      </c>
      <c r="E60" s="60">
        <v>1464</v>
      </c>
      <c r="F60" s="24" t="str">
        <f>+VLOOKUP(E60,Participants!$A$1:$F$806,2,FALSE)</f>
        <v>Karissa Lakomy</v>
      </c>
      <c r="G60" s="24" t="str">
        <f>+VLOOKUP(E60,Participants!$A$1:$F$806,4,FALSE)</f>
        <v>SKS</v>
      </c>
      <c r="H60" s="24" t="str">
        <f>+VLOOKUP(E60,Participants!$A$1:$F$806,5,FALSE)</f>
        <v>F</v>
      </c>
      <c r="I60" s="24">
        <f>+VLOOKUP(E60,Participants!$A$1:$F$806,3,FALSE)</f>
        <v>3</v>
      </c>
      <c r="J60" s="24" t="str">
        <f>+VLOOKUP(E60,Participants!$A$1:$G$806,7,FALSE)</f>
        <v>DEV GIRLS</v>
      </c>
      <c r="K60" s="60">
        <f t="shared" si="1"/>
        <v>23</v>
      </c>
      <c r="L60" s="60"/>
    </row>
    <row r="61" spans="1:12" ht="14.25" customHeight="1" x14ac:dyDescent="0.35">
      <c r="A61" s="31" t="s">
        <v>670</v>
      </c>
      <c r="B61" s="60">
        <v>2</v>
      </c>
      <c r="C61" s="60" t="s">
        <v>756</v>
      </c>
      <c r="D61" s="60">
        <v>6</v>
      </c>
      <c r="E61" s="60">
        <v>1463</v>
      </c>
      <c r="F61" s="24" t="str">
        <f>+VLOOKUP(E61,Participants!$A$1:$F$806,2,FALSE)</f>
        <v>Sophia Knight</v>
      </c>
      <c r="G61" s="24" t="str">
        <f>+VLOOKUP(E61,Participants!$A$1:$F$806,4,FALSE)</f>
        <v>SKS</v>
      </c>
      <c r="H61" s="24" t="str">
        <f>+VLOOKUP(E61,Participants!$A$1:$F$806,5,FALSE)</f>
        <v>F</v>
      </c>
      <c r="I61" s="24">
        <f>+VLOOKUP(E61,Participants!$A$1:$F$806,3,FALSE)</f>
        <v>3</v>
      </c>
      <c r="J61" s="24" t="str">
        <f>+VLOOKUP(E61,Participants!$A$1:$G$806,7,FALSE)</f>
        <v>DEV GIRLS</v>
      </c>
      <c r="K61" s="60">
        <f t="shared" si="1"/>
        <v>24</v>
      </c>
      <c r="L61" s="60"/>
    </row>
    <row r="62" spans="1:12" ht="14.25" customHeight="1" x14ac:dyDescent="0.35">
      <c r="A62" s="31" t="s">
        <v>670</v>
      </c>
      <c r="B62" s="60">
        <v>1</v>
      </c>
      <c r="C62" s="60" t="s">
        <v>748</v>
      </c>
      <c r="D62" s="60">
        <v>5</v>
      </c>
      <c r="E62" s="60">
        <v>1669</v>
      </c>
      <c r="F62" s="24" t="str">
        <f>+VLOOKUP(E62,Participants!$A$1:$F$806,2,FALSE)</f>
        <v>Luciana Lopez</v>
      </c>
      <c r="G62" s="24" t="str">
        <f>+VLOOKUP(E62,Participants!$A$1:$F$806,4,FALSE)</f>
        <v>STG</v>
      </c>
      <c r="H62" s="24" t="str">
        <f>+VLOOKUP(E62,Participants!$A$1:$F$806,5,FALSE)</f>
        <v>F</v>
      </c>
      <c r="I62" s="24">
        <f>+VLOOKUP(E62,Participants!$A$1:$F$806,3,FALSE)</f>
        <v>2</v>
      </c>
      <c r="J62" s="24" t="str">
        <f>+VLOOKUP(E62,Participants!$A$1:$G$806,7,FALSE)</f>
        <v>DEV GIRLS</v>
      </c>
      <c r="K62" s="60">
        <f t="shared" si="1"/>
        <v>25</v>
      </c>
      <c r="L62" s="60"/>
    </row>
    <row r="63" spans="1:12" ht="14.25" customHeight="1" x14ac:dyDescent="0.35">
      <c r="A63" s="31" t="s">
        <v>670</v>
      </c>
      <c r="B63" s="60">
        <v>3</v>
      </c>
      <c r="C63" s="60" t="s">
        <v>764</v>
      </c>
      <c r="D63" s="60">
        <v>2</v>
      </c>
      <c r="E63" s="60">
        <v>355</v>
      </c>
      <c r="F63" s="24" t="str">
        <f>+VLOOKUP(E63,Participants!$A$1:$F$806,2,FALSE)</f>
        <v>Gemma Falcon</v>
      </c>
      <c r="G63" s="24" t="str">
        <f>+VLOOKUP(E63,Participants!$A$1:$F$806,4,FALSE)</f>
        <v>AAP</v>
      </c>
      <c r="H63" s="24" t="str">
        <f>+VLOOKUP(E63,Participants!$A$1:$F$806,5,FALSE)</f>
        <v>F</v>
      </c>
      <c r="I63" s="24">
        <f>+VLOOKUP(E63,Participants!$A$1:$F$806,3,FALSE)</f>
        <v>4</v>
      </c>
      <c r="J63" s="24" t="str">
        <f>+VLOOKUP(E63,Participants!$A$1:$G$806,7,FALSE)</f>
        <v>DEV GIRLS</v>
      </c>
      <c r="K63" s="60">
        <f t="shared" si="1"/>
        <v>26</v>
      </c>
      <c r="L63" s="60"/>
    </row>
    <row r="64" spans="1:12" ht="14.25" customHeight="1" x14ac:dyDescent="0.35">
      <c r="A64" s="31" t="s">
        <v>670</v>
      </c>
      <c r="B64" s="60">
        <v>3</v>
      </c>
      <c r="C64" s="60" t="s">
        <v>768</v>
      </c>
      <c r="D64" s="60">
        <v>6</v>
      </c>
      <c r="E64" s="60">
        <v>449</v>
      </c>
      <c r="F64" s="24" t="str">
        <f>+VLOOKUP(E64,Participants!$A$1:$F$806,2,FALSE)</f>
        <v>Katya Lozano</v>
      </c>
      <c r="G64" s="24" t="str">
        <f>+VLOOKUP(E64,Participants!$A$1:$F$806,4,FALSE)</f>
        <v>AGS</v>
      </c>
      <c r="H64" s="24" t="str">
        <f>+VLOOKUP(E64,Participants!$A$1:$F$806,5,FALSE)</f>
        <v>F</v>
      </c>
      <c r="I64" s="24">
        <f>+VLOOKUP(E64,Participants!$A$1:$F$806,3,FALSE)</f>
        <v>4</v>
      </c>
      <c r="J64" s="24" t="str">
        <f>+VLOOKUP(E64,Participants!$A$1:$G$806,7,FALSE)</f>
        <v>DEV GIRLS</v>
      </c>
      <c r="K64" s="60">
        <f t="shared" si="1"/>
        <v>27</v>
      </c>
      <c r="L64" s="60"/>
    </row>
    <row r="65" spans="1:25" ht="14.25" customHeight="1" x14ac:dyDescent="0.35">
      <c r="A65" s="31" t="s">
        <v>670</v>
      </c>
      <c r="B65" s="60">
        <v>3</v>
      </c>
      <c r="C65" s="60" t="s">
        <v>766</v>
      </c>
      <c r="D65" s="60">
        <v>4</v>
      </c>
      <c r="E65" s="60">
        <v>1673</v>
      </c>
      <c r="F65" s="24" t="str">
        <f>+VLOOKUP(E65,Participants!$A$1:$F$806,2,FALSE)</f>
        <v>Madeline Harmanos</v>
      </c>
      <c r="G65" s="24" t="str">
        <f>+VLOOKUP(E65,Participants!$A$1:$F$806,4,FALSE)</f>
        <v>STG</v>
      </c>
      <c r="H65" s="24" t="str">
        <f>+VLOOKUP(E65,Participants!$A$1:$F$806,5,FALSE)</f>
        <v>F</v>
      </c>
      <c r="I65" s="24">
        <f>+VLOOKUP(E65,Participants!$A$1:$F$806,3,FALSE)</f>
        <v>4</v>
      </c>
      <c r="J65" s="24" t="str">
        <f>+VLOOKUP(E65,Participants!$A$1:$G$806,7,FALSE)</f>
        <v>DEV GIRLS</v>
      </c>
      <c r="K65" s="60">
        <f t="shared" si="1"/>
        <v>28</v>
      </c>
      <c r="L65" s="60"/>
    </row>
    <row r="66" spans="1:25" ht="14.25" customHeight="1" x14ac:dyDescent="0.35">
      <c r="A66" s="31" t="s">
        <v>670</v>
      </c>
      <c r="B66" s="60">
        <v>1</v>
      </c>
      <c r="C66" s="60" t="s">
        <v>750</v>
      </c>
      <c r="D66" s="60">
        <v>7</v>
      </c>
      <c r="E66" s="60">
        <v>1462</v>
      </c>
      <c r="F66" s="24" t="str">
        <f>+VLOOKUP(E66,Participants!$A$1:$F$806,2,FALSE)</f>
        <v>Elizabeth Klingensmith</v>
      </c>
      <c r="G66" s="24" t="str">
        <f>+VLOOKUP(E66,Participants!$A$1:$F$806,4,FALSE)</f>
        <v>SKS</v>
      </c>
      <c r="H66" s="24" t="str">
        <f>+VLOOKUP(E66,Participants!$A$1:$F$806,5,FALSE)</f>
        <v>F</v>
      </c>
      <c r="I66" s="24">
        <f>+VLOOKUP(E66,Participants!$A$1:$F$806,3,FALSE)</f>
        <v>3</v>
      </c>
      <c r="J66" s="24" t="str">
        <f>+VLOOKUP(E66,Participants!$A$1:$G$806,7,FALSE)</f>
        <v>DEV GIRLS</v>
      </c>
      <c r="K66" s="60">
        <f t="shared" si="1"/>
        <v>29</v>
      </c>
      <c r="L66" s="60"/>
    </row>
    <row r="67" spans="1:25" ht="14.25" customHeight="1" x14ac:dyDescent="0.35">
      <c r="A67" s="40"/>
      <c r="B67" s="49"/>
      <c r="C67" s="49"/>
      <c r="D67" s="49"/>
      <c r="E67" s="49"/>
    </row>
    <row r="68" spans="1:25" ht="14.25" customHeight="1" x14ac:dyDescent="0.35">
      <c r="A68" s="40"/>
      <c r="B68" s="49"/>
      <c r="C68" s="49"/>
      <c r="D68" s="49"/>
      <c r="E68" s="49"/>
    </row>
    <row r="69" spans="1:25" ht="14.25" customHeight="1" x14ac:dyDescent="0.25">
      <c r="E69" s="49"/>
    </row>
    <row r="70" spans="1:25" ht="14.25" customHeight="1" x14ac:dyDescent="0.25">
      <c r="E70" s="49"/>
    </row>
    <row r="71" spans="1:25" ht="14.25" customHeight="1" x14ac:dyDescent="0.25">
      <c r="E71" s="49"/>
    </row>
    <row r="72" spans="1:25" ht="14.25" customHeight="1" x14ac:dyDescent="0.25">
      <c r="E72" s="49"/>
    </row>
    <row r="73" spans="1:25" ht="14.25" customHeight="1" x14ac:dyDescent="0.25">
      <c r="B73" s="28" t="s">
        <v>12</v>
      </c>
      <c r="C73" s="28" t="s">
        <v>14</v>
      </c>
      <c r="D73" s="29" t="s">
        <v>16</v>
      </c>
      <c r="E73" s="28" t="s">
        <v>18</v>
      </c>
      <c r="F73" s="28" t="s">
        <v>8</v>
      </c>
      <c r="G73" s="28" t="s">
        <v>21</v>
      </c>
      <c r="H73" s="28" t="s">
        <v>23</v>
      </c>
      <c r="I73" s="28" t="s">
        <v>25</v>
      </c>
      <c r="J73" s="28" t="s">
        <v>27</v>
      </c>
      <c r="K73" s="28" t="s">
        <v>29</v>
      </c>
      <c r="L73" s="28" t="s">
        <v>31</v>
      </c>
      <c r="M73" s="28" t="s">
        <v>33</v>
      </c>
      <c r="N73" s="28" t="s">
        <v>35</v>
      </c>
      <c r="O73" s="28" t="s">
        <v>39</v>
      </c>
      <c r="P73" s="28" t="s">
        <v>643</v>
      </c>
      <c r="Q73" s="28" t="s">
        <v>42</v>
      </c>
      <c r="R73" s="28" t="s">
        <v>44</v>
      </c>
      <c r="S73" s="28" t="s">
        <v>48</v>
      </c>
      <c r="T73" s="28" t="s">
        <v>51</v>
      </c>
      <c r="U73" s="28" t="s">
        <v>53</v>
      </c>
      <c r="V73" s="28" t="s">
        <v>55</v>
      </c>
      <c r="W73" s="28" t="s">
        <v>59</v>
      </c>
      <c r="X73" s="28" t="s">
        <v>61</v>
      </c>
    </row>
    <row r="74" spans="1:25" ht="14.25" customHeight="1" x14ac:dyDescent="0.25">
      <c r="A74" s="30" t="s">
        <v>47</v>
      </c>
      <c r="B74" s="49">
        <f t="shared" ref="B74:K75" si="2">+SUMIFS($L$2:$L$66,$J$2:$J$66,$A74,$G$2:$G$66,B$73)</f>
        <v>4</v>
      </c>
      <c r="C74" s="49">
        <f t="shared" si="2"/>
        <v>0</v>
      </c>
      <c r="D74" s="49">
        <f t="shared" si="2"/>
        <v>11</v>
      </c>
      <c r="E74" s="49">
        <f t="shared" si="2"/>
        <v>0</v>
      </c>
      <c r="F74" s="30">
        <f t="shared" si="2"/>
        <v>1</v>
      </c>
      <c r="G74" s="30">
        <f t="shared" si="2"/>
        <v>0</v>
      </c>
      <c r="H74" s="30">
        <f t="shared" si="2"/>
        <v>0</v>
      </c>
      <c r="I74" s="30">
        <f t="shared" si="2"/>
        <v>0</v>
      </c>
      <c r="J74" s="30">
        <f t="shared" si="2"/>
        <v>0</v>
      </c>
      <c r="K74" s="49">
        <f t="shared" si="2"/>
        <v>0</v>
      </c>
      <c r="L74" s="49">
        <f t="shared" ref="L74:X75" si="3">+SUMIFS($L$2:$L$66,$J$2:$J$66,$A74,$G$2:$G$66,L$73)</f>
        <v>0</v>
      </c>
      <c r="M74" s="30">
        <f t="shared" si="3"/>
        <v>15</v>
      </c>
      <c r="N74" s="30">
        <f t="shared" si="3"/>
        <v>0</v>
      </c>
      <c r="O74" s="30">
        <f t="shared" si="3"/>
        <v>0</v>
      </c>
      <c r="P74" s="30">
        <f t="shared" si="3"/>
        <v>0</v>
      </c>
      <c r="Q74" s="30">
        <f t="shared" si="3"/>
        <v>0</v>
      </c>
      <c r="R74" s="30">
        <f t="shared" si="3"/>
        <v>0</v>
      </c>
      <c r="S74" s="30">
        <f t="shared" si="3"/>
        <v>0</v>
      </c>
      <c r="T74" s="30">
        <f t="shared" si="3"/>
        <v>8</v>
      </c>
      <c r="U74" s="30">
        <f t="shared" si="3"/>
        <v>0</v>
      </c>
      <c r="V74" s="30">
        <f t="shared" si="3"/>
        <v>0</v>
      </c>
      <c r="W74" s="30">
        <f t="shared" si="3"/>
        <v>0</v>
      </c>
      <c r="X74" s="30">
        <f t="shared" si="3"/>
        <v>0</v>
      </c>
      <c r="Y74" s="30">
        <f>SUM(B74:X74)</f>
        <v>39</v>
      </c>
    </row>
    <row r="75" spans="1:25" ht="14.25" customHeight="1" x14ac:dyDescent="0.25">
      <c r="A75" s="30" t="s">
        <v>11</v>
      </c>
      <c r="B75" s="49">
        <f t="shared" si="2"/>
        <v>0</v>
      </c>
      <c r="C75" s="49">
        <f t="shared" si="2"/>
        <v>0</v>
      </c>
      <c r="D75" s="49">
        <f t="shared" si="2"/>
        <v>8</v>
      </c>
      <c r="E75" s="49">
        <f t="shared" si="2"/>
        <v>0</v>
      </c>
      <c r="F75" s="30">
        <f t="shared" si="2"/>
        <v>18</v>
      </c>
      <c r="G75" s="30">
        <f t="shared" si="2"/>
        <v>0</v>
      </c>
      <c r="H75" s="30">
        <f t="shared" si="2"/>
        <v>0</v>
      </c>
      <c r="I75" s="30">
        <f t="shared" si="2"/>
        <v>0</v>
      </c>
      <c r="J75" s="30">
        <f t="shared" si="2"/>
        <v>0</v>
      </c>
      <c r="K75" s="49">
        <f t="shared" si="2"/>
        <v>0</v>
      </c>
      <c r="L75" s="49">
        <f t="shared" si="3"/>
        <v>0</v>
      </c>
      <c r="M75" s="30">
        <f t="shared" si="3"/>
        <v>0</v>
      </c>
      <c r="N75" s="30">
        <f t="shared" si="3"/>
        <v>0</v>
      </c>
      <c r="O75" s="30">
        <f t="shared" si="3"/>
        <v>0</v>
      </c>
      <c r="P75" s="30">
        <f t="shared" si="3"/>
        <v>0</v>
      </c>
      <c r="Q75" s="30">
        <f t="shared" si="3"/>
        <v>0</v>
      </c>
      <c r="R75" s="30">
        <f t="shared" si="3"/>
        <v>0</v>
      </c>
      <c r="S75" s="30">
        <f t="shared" si="3"/>
        <v>0</v>
      </c>
      <c r="T75" s="30">
        <f t="shared" si="3"/>
        <v>7</v>
      </c>
      <c r="U75" s="30">
        <f t="shared" si="3"/>
        <v>0</v>
      </c>
      <c r="V75" s="30">
        <f t="shared" si="3"/>
        <v>0</v>
      </c>
      <c r="W75" s="30">
        <f t="shared" si="3"/>
        <v>0</v>
      </c>
      <c r="X75" s="30">
        <f t="shared" si="3"/>
        <v>6</v>
      </c>
      <c r="Y75" s="30">
        <f>SUM(B75:X75)</f>
        <v>39</v>
      </c>
    </row>
    <row r="76" spans="1:25" ht="14.25" customHeight="1" x14ac:dyDescent="0.25">
      <c r="E76" s="49"/>
    </row>
    <row r="77" spans="1:25" ht="14.25" customHeight="1" x14ac:dyDescent="0.25">
      <c r="E77" s="49"/>
    </row>
    <row r="78" spans="1:25" ht="14.25" customHeight="1" x14ac:dyDescent="0.25">
      <c r="E78" s="49"/>
    </row>
    <row r="79" spans="1:25" ht="14.25" customHeight="1" x14ac:dyDescent="0.25">
      <c r="E79" s="49"/>
    </row>
    <row r="80" spans="1:25" ht="14.25" customHeight="1" x14ac:dyDescent="0.25">
      <c r="E80" s="49"/>
    </row>
    <row r="81" spans="5:5" ht="14.25" customHeight="1" x14ac:dyDescent="0.25">
      <c r="E81" s="49"/>
    </row>
    <row r="82" spans="5:5" ht="14.25" customHeight="1" x14ac:dyDescent="0.25">
      <c r="E82" s="49"/>
    </row>
    <row r="83" spans="5:5" ht="14.25" customHeight="1" x14ac:dyDescent="0.25">
      <c r="E83" s="49"/>
    </row>
    <row r="84" spans="5:5" ht="14.25" customHeight="1" x14ac:dyDescent="0.25">
      <c r="E84" s="49"/>
    </row>
    <row r="85" spans="5:5" ht="14.25" customHeight="1" x14ac:dyDescent="0.25">
      <c r="E85" s="49"/>
    </row>
    <row r="86" spans="5:5" ht="14.25" customHeight="1" x14ac:dyDescent="0.25">
      <c r="E86" s="49"/>
    </row>
    <row r="87" spans="5:5" ht="14.25" customHeight="1" x14ac:dyDescent="0.25">
      <c r="E87" s="49"/>
    </row>
    <row r="88" spans="5:5" ht="14.25" customHeight="1" x14ac:dyDescent="0.25">
      <c r="E88" s="49"/>
    </row>
    <row r="89" spans="5:5" ht="14.25" customHeight="1" x14ac:dyDescent="0.25">
      <c r="E89" s="49"/>
    </row>
    <row r="90" spans="5:5" ht="14.25" customHeight="1" x14ac:dyDescent="0.25">
      <c r="E90" s="49"/>
    </row>
    <row r="91" spans="5:5" ht="14.25" customHeight="1" x14ac:dyDescent="0.25">
      <c r="E91" s="49"/>
    </row>
    <row r="92" spans="5:5" ht="14.25" customHeight="1" x14ac:dyDescent="0.25">
      <c r="E92" s="49"/>
    </row>
    <row r="93" spans="5:5" ht="14.25" customHeight="1" x14ac:dyDescent="0.25">
      <c r="E93" s="49"/>
    </row>
    <row r="94" spans="5:5" ht="14.25" customHeight="1" x14ac:dyDescent="0.25">
      <c r="E94" s="49"/>
    </row>
    <row r="95" spans="5:5" ht="14.25" customHeight="1" x14ac:dyDescent="0.25">
      <c r="E95" s="49"/>
    </row>
    <row r="96" spans="5:5" ht="14.25" customHeight="1" x14ac:dyDescent="0.25">
      <c r="E96" s="49"/>
    </row>
    <row r="97" spans="5:5" ht="14.25" customHeight="1" x14ac:dyDescent="0.25">
      <c r="E97" s="49"/>
    </row>
    <row r="98" spans="5:5" ht="14.25" customHeight="1" x14ac:dyDescent="0.25">
      <c r="E98" s="49"/>
    </row>
    <row r="99" spans="5:5" ht="14.25" customHeight="1" x14ac:dyDescent="0.25">
      <c r="E99" s="49"/>
    </row>
    <row r="100" spans="5:5" ht="14.25" customHeight="1" x14ac:dyDescent="0.25">
      <c r="E100" s="49"/>
    </row>
    <row r="101" spans="5:5" ht="14.25" customHeight="1" x14ac:dyDescent="0.25">
      <c r="E101" s="49"/>
    </row>
    <row r="102" spans="5:5" ht="14.25" customHeight="1" x14ac:dyDescent="0.25">
      <c r="E102" s="49"/>
    </row>
    <row r="103" spans="5:5" ht="14.25" customHeight="1" x14ac:dyDescent="0.25">
      <c r="E103" s="49"/>
    </row>
    <row r="104" spans="5:5" ht="14.25" customHeight="1" x14ac:dyDescent="0.25">
      <c r="E104" s="49"/>
    </row>
    <row r="105" spans="5:5" ht="14.25" customHeight="1" x14ac:dyDescent="0.25">
      <c r="E105" s="49"/>
    </row>
    <row r="106" spans="5:5" ht="14.25" customHeight="1" x14ac:dyDescent="0.25">
      <c r="E106" s="49"/>
    </row>
    <row r="107" spans="5:5" ht="14.25" customHeight="1" x14ac:dyDescent="0.25">
      <c r="E107" s="49"/>
    </row>
    <row r="108" spans="5:5" ht="14.25" customHeight="1" x14ac:dyDescent="0.25">
      <c r="E108" s="49"/>
    </row>
    <row r="109" spans="5:5" ht="14.25" customHeight="1" x14ac:dyDescent="0.25">
      <c r="E109" s="49"/>
    </row>
    <row r="110" spans="5:5" ht="14.25" customHeight="1" x14ac:dyDescent="0.25">
      <c r="E110" s="49"/>
    </row>
    <row r="111" spans="5:5" ht="14.25" customHeight="1" x14ac:dyDescent="0.25">
      <c r="E111" s="49"/>
    </row>
    <row r="112" spans="5:5" ht="14.25" customHeight="1" x14ac:dyDescent="0.25">
      <c r="E112" s="49"/>
    </row>
    <row r="113" spans="5:5" ht="14.25" customHeight="1" x14ac:dyDescent="0.25">
      <c r="E113" s="49"/>
    </row>
    <row r="114" spans="5:5" ht="14.25" customHeight="1" x14ac:dyDescent="0.25">
      <c r="E114" s="49"/>
    </row>
    <row r="115" spans="5:5" ht="14.25" customHeight="1" x14ac:dyDescent="0.25">
      <c r="E115" s="49"/>
    </row>
    <row r="116" spans="5:5" ht="14.25" customHeight="1" x14ac:dyDescent="0.25">
      <c r="E116" s="49"/>
    </row>
    <row r="117" spans="5:5" ht="14.25" customHeight="1" x14ac:dyDescent="0.25">
      <c r="E117" s="49"/>
    </row>
    <row r="118" spans="5:5" ht="14.25" customHeight="1" x14ac:dyDescent="0.25">
      <c r="E118" s="49"/>
    </row>
    <row r="119" spans="5:5" ht="14.25" customHeight="1" x14ac:dyDescent="0.25">
      <c r="E119" s="49"/>
    </row>
    <row r="120" spans="5:5" ht="14.25" customHeight="1" x14ac:dyDescent="0.25">
      <c r="E120" s="49"/>
    </row>
    <row r="121" spans="5:5" ht="14.25" customHeight="1" x14ac:dyDescent="0.25">
      <c r="E121" s="49"/>
    </row>
    <row r="122" spans="5:5" ht="14.25" customHeight="1" x14ac:dyDescent="0.25">
      <c r="E122" s="49"/>
    </row>
    <row r="123" spans="5:5" ht="14.25" customHeight="1" x14ac:dyDescent="0.25">
      <c r="E123" s="49"/>
    </row>
    <row r="124" spans="5:5" ht="14.25" customHeight="1" x14ac:dyDescent="0.25">
      <c r="E124" s="49"/>
    </row>
    <row r="125" spans="5:5" ht="14.25" customHeight="1" x14ac:dyDescent="0.25">
      <c r="E125" s="49"/>
    </row>
    <row r="126" spans="5:5" ht="14.25" customHeight="1" x14ac:dyDescent="0.25">
      <c r="E126" s="49"/>
    </row>
    <row r="127" spans="5:5" ht="14.25" customHeight="1" x14ac:dyDescent="0.25">
      <c r="E127" s="49"/>
    </row>
    <row r="128" spans="5:5" ht="14.25" customHeight="1" x14ac:dyDescent="0.25">
      <c r="E128" s="49"/>
    </row>
    <row r="129" spans="5:5" ht="14.25" customHeight="1" x14ac:dyDescent="0.25">
      <c r="E129" s="49"/>
    </row>
    <row r="130" spans="5:5" ht="14.25" customHeight="1" x14ac:dyDescent="0.25">
      <c r="E130" s="49"/>
    </row>
    <row r="131" spans="5:5" ht="14.25" customHeight="1" x14ac:dyDescent="0.25">
      <c r="E131" s="49"/>
    </row>
    <row r="132" spans="5:5" ht="14.25" customHeight="1" x14ac:dyDescent="0.25">
      <c r="E132" s="49"/>
    </row>
    <row r="133" spans="5:5" ht="14.25" customHeight="1" x14ac:dyDescent="0.25">
      <c r="E133" s="49"/>
    </row>
    <row r="134" spans="5:5" ht="14.25" customHeight="1" x14ac:dyDescent="0.25">
      <c r="E134" s="49"/>
    </row>
    <row r="135" spans="5:5" ht="14.25" customHeight="1" x14ac:dyDescent="0.25">
      <c r="E135" s="49"/>
    </row>
    <row r="136" spans="5:5" ht="14.25" customHeight="1" x14ac:dyDescent="0.25">
      <c r="E136" s="49"/>
    </row>
    <row r="137" spans="5:5" ht="14.25" customHeight="1" x14ac:dyDescent="0.25">
      <c r="E137" s="49"/>
    </row>
    <row r="138" spans="5:5" ht="14.25" customHeight="1" x14ac:dyDescent="0.25">
      <c r="E138" s="49"/>
    </row>
    <row r="139" spans="5:5" ht="14.25" customHeight="1" x14ac:dyDescent="0.25">
      <c r="E139" s="49"/>
    </row>
    <row r="140" spans="5:5" ht="14.25" customHeight="1" x14ac:dyDescent="0.25">
      <c r="E140" s="49"/>
    </row>
    <row r="141" spans="5:5" ht="14.25" customHeight="1" x14ac:dyDescent="0.25">
      <c r="E141" s="49"/>
    </row>
    <row r="142" spans="5:5" ht="14.25" customHeight="1" x14ac:dyDescent="0.25">
      <c r="E142" s="49"/>
    </row>
    <row r="143" spans="5:5" ht="14.25" customHeight="1" x14ac:dyDescent="0.25">
      <c r="E143" s="49"/>
    </row>
    <row r="144" spans="5:5" ht="14.25" customHeight="1" x14ac:dyDescent="0.25">
      <c r="E144" s="49"/>
    </row>
    <row r="145" spans="5:5" ht="14.25" customHeight="1" x14ac:dyDescent="0.25">
      <c r="E145" s="49"/>
    </row>
    <row r="146" spans="5:5" ht="14.25" customHeight="1" x14ac:dyDescent="0.25">
      <c r="E146" s="49"/>
    </row>
    <row r="147" spans="5:5" ht="14.25" customHeight="1" x14ac:dyDescent="0.25">
      <c r="E147" s="49"/>
    </row>
    <row r="148" spans="5:5" ht="14.25" customHeight="1" x14ac:dyDescent="0.25">
      <c r="E148" s="49"/>
    </row>
    <row r="149" spans="5:5" ht="14.25" customHeight="1" x14ac:dyDescent="0.25">
      <c r="E149" s="49"/>
    </row>
    <row r="150" spans="5:5" ht="14.25" customHeight="1" x14ac:dyDescent="0.25">
      <c r="E150" s="49"/>
    </row>
    <row r="151" spans="5:5" ht="14.25" customHeight="1" x14ac:dyDescent="0.25">
      <c r="E151" s="49"/>
    </row>
    <row r="152" spans="5:5" ht="14.25" customHeight="1" x14ac:dyDescent="0.25">
      <c r="E152" s="49"/>
    </row>
    <row r="153" spans="5:5" ht="14.25" customHeight="1" x14ac:dyDescent="0.25">
      <c r="E153" s="49"/>
    </row>
    <row r="154" spans="5:5" ht="14.25" customHeight="1" x14ac:dyDescent="0.25">
      <c r="E154" s="49"/>
    </row>
    <row r="155" spans="5:5" ht="14.25" customHeight="1" x14ac:dyDescent="0.25">
      <c r="E155" s="49"/>
    </row>
    <row r="156" spans="5:5" ht="14.25" customHeight="1" x14ac:dyDescent="0.25">
      <c r="E156" s="49"/>
    </row>
    <row r="157" spans="5:5" ht="14.25" customHeight="1" x14ac:dyDescent="0.25">
      <c r="E157" s="49"/>
    </row>
    <row r="158" spans="5:5" ht="14.25" customHeight="1" x14ac:dyDescent="0.25">
      <c r="E158" s="49"/>
    </row>
    <row r="159" spans="5:5" ht="14.25" customHeight="1" x14ac:dyDescent="0.25">
      <c r="E159" s="49"/>
    </row>
    <row r="160" spans="5:5" ht="14.25" customHeight="1" x14ac:dyDescent="0.25">
      <c r="E160" s="49"/>
    </row>
    <row r="161" spans="5:5" ht="14.25" customHeight="1" x14ac:dyDescent="0.25">
      <c r="E161" s="49"/>
    </row>
    <row r="162" spans="5:5" ht="14.25" customHeight="1" x14ac:dyDescent="0.25">
      <c r="E162" s="49"/>
    </row>
    <row r="163" spans="5:5" ht="14.25" customHeight="1" x14ac:dyDescent="0.25">
      <c r="E163" s="49"/>
    </row>
    <row r="164" spans="5:5" ht="14.25" customHeight="1" x14ac:dyDescent="0.25">
      <c r="E164" s="49"/>
    </row>
    <row r="165" spans="5:5" ht="14.25" customHeight="1" x14ac:dyDescent="0.25">
      <c r="E165" s="49"/>
    </row>
    <row r="166" spans="5:5" ht="14.25" customHeight="1" x14ac:dyDescent="0.25">
      <c r="E166" s="49"/>
    </row>
    <row r="167" spans="5:5" ht="14.25" customHeight="1" x14ac:dyDescent="0.25">
      <c r="E167" s="49"/>
    </row>
    <row r="168" spans="5:5" ht="14.25" customHeight="1" x14ac:dyDescent="0.25">
      <c r="E168" s="49"/>
    </row>
    <row r="169" spans="5:5" ht="14.25" customHeight="1" x14ac:dyDescent="0.25">
      <c r="E169" s="49"/>
    </row>
    <row r="170" spans="5:5" ht="14.25" customHeight="1" x14ac:dyDescent="0.25">
      <c r="E170" s="49"/>
    </row>
    <row r="171" spans="5:5" ht="14.25" customHeight="1" x14ac:dyDescent="0.25">
      <c r="E171" s="49"/>
    </row>
    <row r="172" spans="5:5" ht="14.25" customHeight="1" x14ac:dyDescent="0.25">
      <c r="E172" s="49"/>
    </row>
    <row r="173" spans="5:5" ht="14.25" customHeight="1" x14ac:dyDescent="0.25">
      <c r="E173" s="49"/>
    </row>
    <row r="174" spans="5:5" ht="14.25" customHeight="1" x14ac:dyDescent="0.25">
      <c r="E174" s="49"/>
    </row>
    <row r="175" spans="5:5" ht="14.25" customHeight="1" x14ac:dyDescent="0.25">
      <c r="E175" s="49"/>
    </row>
    <row r="176" spans="5:5" ht="14.25" customHeight="1" x14ac:dyDescent="0.25">
      <c r="E176" s="49"/>
    </row>
    <row r="177" spans="5:5" ht="14.25" customHeight="1" x14ac:dyDescent="0.25">
      <c r="E177" s="49"/>
    </row>
    <row r="178" spans="5:5" ht="14.25" customHeight="1" x14ac:dyDescent="0.25">
      <c r="E178" s="49"/>
    </row>
    <row r="179" spans="5:5" ht="14.25" customHeight="1" x14ac:dyDescent="0.25">
      <c r="E179" s="49"/>
    </row>
    <row r="180" spans="5:5" ht="14.25" customHeight="1" x14ac:dyDescent="0.25">
      <c r="E180" s="49"/>
    </row>
    <row r="181" spans="5:5" ht="14.25" customHeight="1" x14ac:dyDescent="0.25">
      <c r="E181" s="49"/>
    </row>
    <row r="182" spans="5:5" ht="14.25" customHeight="1" x14ac:dyDescent="0.25">
      <c r="E182" s="49"/>
    </row>
    <row r="183" spans="5:5" ht="14.25" customHeight="1" x14ac:dyDescent="0.25">
      <c r="E183" s="49"/>
    </row>
    <row r="184" spans="5:5" ht="14.25" customHeight="1" x14ac:dyDescent="0.25">
      <c r="E184" s="49"/>
    </row>
    <row r="185" spans="5:5" ht="14.25" customHeight="1" x14ac:dyDescent="0.25">
      <c r="E185" s="49"/>
    </row>
    <row r="186" spans="5:5" ht="14.25" customHeight="1" x14ac:dyDescent="0.25">
      <c r="E186" s="49"/>
    </row>
    <row r="187" spans="5:5" ht="14.25" customHeight="1" x14ac:dyDescent="0.25">
      <c r="E187" s="49"/>
    </row>
    <row r="188" spans="5:5" ht="14.25" customHeight="1" x14ac:dyDescent="0.25">
      <c r="E188" s="49"/>
    </row>
    <row r="189" spans="5:5" ht="14.25" customHeight="1" x14ac:dyDescent="0.25">
      <c r="E189" s="49"/>
    </row>
    <row r="190" spans="5:5" ht="14.25" customHeight="1" x14ac:dyDescent="0.25">
      <c r="E190" s="49"/>
    </row>
    <row r="191" spans="5:5" ht="14.25" customHeight="1" x14ac:dyDescent="0.25">
      <c r="E191" s="49"/>
    </row>
    <row r="192" spans="5:5" ht="14.25" customHeight="1" x14ac:dyDescent="0.25">
      <c r="E192" s="49"/>
    </row>
    <row r="193" spans="5:5" ht="14.25" customHeight="1" x14ac:dyDescent="0.25">
      <c r="E193" s="49"/>
    </row>
    <row r="194" spans="5:5" ht="14.25" customHeight="1" x14ac:dyDescent="0.25">
      <c r="E194" s="49"/>
    </row>
    <row r="195" spans="5:5" ht="14.25" customHeight="1" x14ac:dyDescent="0.25">
      <c r="E195" s="49"/>
    </row>
    <row r="196" spans="5:5" ht="14.25" customHeight="1" x14ac:dyDescent="0.25">
      <c r="E196" s="49"/>
    </row>
    <row r="197" spans="5:5" ht="14.25" customHeight="1" x14ac:dyDescent="0.25">
      <c r="E197" s="49"/>
    </row>
    <row r="198" spans="5:5" ht="14.25" customHeight="1" x14ac:dyDescent="0.25">
      <c r="E198" s="49"/>
    </row>
    <row r="199" spans="5:5" ht="14.25" customHeight="1" x14ac:dyDescent="0.25">
      <c r="E199" s="49"/>
    </row>
    <row r="200" spans="5:5" ht="14.25" customHeight="1" x14ac:dyDescent="0.25">
      <c r="E200" s="49"/>
    </row>
    <row r="201" spans="5:5" ht="14.25" customHeight="1" x14ac:dyDescent="0.25">
      <c r="E201" s="49"/>
    </row>
    <row r="202" spans="5:5" ht="14.25" customHeight="1" x14ac:dyDescent="0.25">
      <c r="E202" s="49"/>
    </row>
    <row r="203" spans="5:5" ht="14.25" customHeight="1" x14ac:dyDescent="0.25">
      <c r="E203" s="49"/>
    </row>
    <row r="204" spans="5:5" ht="14.25" customHeight="1" x14ac:dyDescent="0.25">
      <c r="E204" s="49"/>
    </row>
    <row r="205" spans="5:5" ht="14.25" customHeight="1" x14ac:dyDescent="0.25">
      <c r="E205" s="49"/>
    </row>
    <row r="206" spans="5:5" ht="14.25" customHeight="1" x14ac:dyDescent="0.25">
      <c r="E206" s="49"/>
    </row>
    <row r="207" spans="5:5" ht="14.25" customHeight="1" x14ac:dyDescent="0.25">
      <c r="E207" s="49"/>
    </row>
    <row r="208" spans="5:5" ht="14.25" customHeight="1" x14ac:dyDescent="0.25">
      <c r="E208" s="49"/>
    </row>
    <row r="209" spans="5:5" ht="14.25" customHeight="1" x14ac:dyDescent="0.25">
      <c r="E209" s="49"/>
    </row>
    <row r="210" spans="5:5" ht="14.25" customHeight="1" x14ac:dyDescent="0.25">
      <c r="E210" s="49"/>
    </row>
    <row r="211" spans="5:5" ht="14.25" customHeight="1" x14ac:dyDescent="0.25">
      <c r="E211" s="49"/>
    </row>
    <row r="212" spans="5:5" ht="14.25" customHeight="1" x14ac:dyDescent="0.25">
      <c r="E212" s="49"/>
    </row>
    <row r="213" spans="5:5" ht="14.25" customHeight="1" x14ac:dyDescent="0.25">
      <c r="E213" s="49"/>
    </row>
    <row r="214" spans="5:5" ht="14.25" customHeight="1" x14ac:dyDescent="0.25">
      <c r="E214" s="49"/>
    </row>
    <row r="215" spans="5:5" ht="14.25" customHeight="1" x14ac:dyDescent="0.25">
      <c r="E215" s="49"/>
    </row>
    <row r="216" spans="5:5" ht="14.25" customHeight="1" x14ac:dyDescent="0.25">
      <c r="E216" s="49"/>
    </row>
    <row r="217" spans="5:5" ht="14.25" customHeight="1" x14ac:dyDescent="0.25">
      <c r="E217" s="49"/>
    </row>
    <row r="218" spans="5:5" ht="14.25" customHeight="1" x14ac:dyDescent="0.25">
      <c r="E218" s="49"/>
    </row>
    <row r="219" spans="5:5" ht="14.25" customHeight="1" x14ac:dyDescent="0.25">
      <c r="E219" s="49"/>
    </row>
    <row r="220" spans="5:5" ht="14.25" customHeight="1" x14ac:dyDescent="0.25">
      <c r="E220" s="49"/>
    </row>
    <row r="221" spans="5:5" ht="14.25" customHeight="1" x14ac:dyDescent="0.25">
      <c r="E221" s="49"/>
    </row>
    <row r="222" spans="5:5" ht="14.25" customHeight="1" x14ac:dyDescent="0.25">
      <c r="E222" s="49"/>
    </row>
    <row r="223" spans="5:5" ht="14.25" customHeight="1" x14ac:dyDescent="0.25">
      <c r="E223" s="49"/>
    </row>
    <row r="224" spans="5:5" ht="14.25" customHeight="1" x14ac:dyDescent="0.25">
      <c r="E224" s="49"/>
    </row>
    <row r="225" spans="5:5" ht="14.25" customHeight="1" x14ac:dyDescent="0.25">
      <c r="E225" s="49"/>
    </row>
    <row r="226" spans="5:5" ht="14.25" customHeight="1" x14ac:dyDescent="0.25">
      <c r="E226" s="49"/>
    </row>
    <row r="227" spans="5:5" ht="14.25" customHeight="1" x14ac:dyDescent="0.25">
      <c r="E227" s="49"/>
    </row>
    <row r="228" spans="5:5" ht="14.25" customHeight="1" x14ac:dyDescent="0.25">
      <c r="E228" s="49"/>
    </row>
    <row r="229" spans="5:5" ht="14.25" customHeight="1" x14ac:dyDescent="0.25">
      <c r="E229" s="49"/>
    </row>
    <row r="230" spans="5:5" ht="14.25" customHeight="1" x14ac:dyDescent="0.25">
      <c r="E230" s="49"/>
    </row>
    <row r="231" spans="5:5" ht="14.25" customHeight="1" x14ac:dyDescent="0.25">
      <c r="E231" s="49"/>
    </row>
    <row r="232" spans="5:5" ht="14.25" customHeight="1" x14ac:dyDescent="0.25">
      <c r="E232" s="49"/>
    </row>
    <row r="233" spans="5:5" ht="14.25" customHeight="1" x14ac:dyDescent="0.25">
      <c r="E233" s="49"/>
    </row>
    <row r="234" spans="5:5" ht="14.25" customHeight="1" x14ac:dyDescent="0.25">
      <c r="E234" s="49"/>
    </row>
    <row r="235" spans="5:5" ht="14.25" customHeight="1" x14ac:dyDescent="0.25">
      <c r="E235" s="49"/>
    </row>
    <row r="236" spans="5:5" ht="14.25" customHeight="1" x14ac:dyDescent="0.25">
      <c r="E236" s="49"/>
    </row>
    <row r="237" spans="5:5" ht="14.25" customHeight="1" x14ac:dyDescent="0.25">
      <c r="E237" s="49"/>
    </row>
    <row r="238" spans="5:5" ht="14.25" customHeight="1" x14ac:dyDescent="0.25">
      <c r="E238" s="49"/>
    </row>
    <row r="239" spans="5:5" ht="14.25" customHeight="1" x14ac:dyDescent="0.25">
      <c r="E239" s="49"/>
    </row>
    <row r="240" spans="5:5" ht="14.25" customHeight="1" x14ac:dyDescent="0.25">
      <c r="E240" s="49"/>
    </row>
    <row r="241" spans="5:5" ht="14.25" customHeight="1" x14ac:dyDescent="0.25">
      <c r="E241" s="49"/>
    </row>
    <row r="242" spans="5:5" ht="14.25" customHeight="1" x14ac:dyDescent="0.25">
      <c r="E242" s="49"/>
    </row>
    <row r="243" spans="5:5" ht="14.25" customHeight="1" x14ac:dyDescent="0.25">
      <c r="E243" s="49"/>
    </row>
    <row r="244" spans="5:5" ht="14.25" customHeight="1" x14ac:dyDescent="0.25">
      <c r="E244" s="49"/>
    </row>
    <row r="245" spans="5:5" ht="14.25" customHeight="1" x14ac:dyDescent="0.25">
      <c r="E245" s="49"/>
    </row>
    <row r="246" spans="5:5" ht="14.25" customHeight="1" x14ac:dyDescent="0.25">
      <c r="E246" s="49"/>
    </row>
    <row r="247" spans="5:5" ht="14.25" customHeight="1" x14ac:dyDescent="0.25">
      <c r="E247" s="49"/>
    </row>
    <row r="248" spans="5:5" ht="14.25" customHeight="1" x14ac:dyDescent="0.25">
      <c r="E248" s="49"/>
    </row>
    <row r="249" spans="5:5" ht="14.25" customHeight="1" x14ac:dyDescent="0.25">
      <c r="E249" s="49"/>
    </row>
    <row r="250" spans="5:5" ht="14.25" customHeight="1" x14ac:dyDescent="0.25">
      <c r="E250" s="49"/>
    </row>
    <row r="251" spans="5:5" ht="14.25" customHeight="1" x14ac:dyDescent="0.25">
      <c r="E251" s="49"/>
    </row>
    <row r="252" spans="5:5" ht="14.25" customHeight="1" x14ac:dyDescent="0.25">
      <c r="E252" s="49"/>
    </row>
    <row r="253" spans="5:5" ht="14.25" customHeight="1" x14ac:dyDescent="0.25">
      <c r="E253" s="49"/>
    </row>
    <row r="254" spans="5:5" ht="14.25" customHeight="1" x14ac:dyDescent="0.25">
      <c r="E254" s="49"/>
    </row>
    <row r="255" spans="5:5" ht="14.25" customHeight="1" x14ac:dyDescent="0.25">
      <c r="E255" s="49"/>
    </row>
    <row r="256" spans="5:5" ht="14.25" customHeight="1" x14ac:dyDescent="0.25">
      <c r="E256" s="49"/>
    </row>
    <row r="257" spans="5:5" ht="14.25" customHeight="1" x14ac:dyDescent="0.25">
      <c r="E257" s="49"/>
    </row>
    <row r="258" spans="5:5" ht="14.25" customHeight="1" x14ac:dyDescent="0.25">
      <c r="E258" s="49"/>
    </row>
    <row r="259" spans="5:5" ht="14.25" customHeight="1" x14ac:dyDescent="0.25">
      <c r="E259" s="49"/>
    </row>
    <row r="260" spans="5:5" ht="14.25" customHeight="1" x14ac:dyDescent="0.25">
      <c r="E260" s="49"/>
    </row>
    <row r="261" spans="5:5" ht="14.25" customHeight="1" x14ac:dyDescent="0.25">
      <c r="E261" s="49"/>
    </row>
    <row r="262" spans="5:5" ht="14.25" customHeight="1" x14ac:dyDescent="0.25">
      <c r="E262" s="49"/>
    </row>
    <row r="263" spans="5:5" ht="14.25" customHeight="1" x14ac:dyDescent="0.25">
      <c r="E263" s="49"/>
    </row>
    <row r="264" spans="5:5" ht="14.25" customHeight="1" x14ac:dyDescent="0.25">
      <c r="E264" s="49"/>
    </row>
    <row r="265" spans="5:5" ht="14.25" customHeight="1" x14ac:dyDescent="0.25">
      <c r="E265" s="49"/>
    </row>
    <row r="266" spans="5:5" ht="14.25" customHeight="1" x14ac:dyDescent="0.25">
      <c r="E266" s="49"/>
    </row>
    <row r="267" spans="5:5" ht="14.25" customHeight="1" x14ac:dyDescent="0.25">
      <c r="E267" s="49"/>
    </row>
    <row r="268" spans="5:5" ht="14.25" customHeight="1" x14ac:dyDescent="0.25">
      <c r="E268" s="49"/>
    </row>
    <row r="269" spans="5:5" ht="14.25" customHeight="1" x14ac:dyDescent="0.25">
      <c r="E269" s="49"/>
    </row>
    <row r="270" spans="5:5" ht="14.25" customHeight="1" x14ac:dyDescent="0.25">
      <c r="E270" s="49"/>
    </row>
    <row r="271" spans="5:5" ht="14.25" customHeight="1" x14ac:dyDescent="0.25">
      <c r="E271" s="49"/>
    </row>
    <row r="272" spans="5:5" ht="14.25" customHeight="1" x14ac:dyDescent="0.25">
      <c r="E272" s="49"/>
    </row>
    <row r="273" spans="5:5" ht="14.25" customHeight="1" x14ac:dyDescent="0.25">
      <c r="E273" s="49"/>
    </row>
    <row r="274" spans="5:5" ht="14.25" customHeight="1" x14ac:dyDescent="0.25">
      <c r="E274" s="49"/>
    </row>
    <row r="275" spans="5:5" ht="14.25" customHeight="1" x14ac:dyDescent="0.25">
      <c r="E275" s="49"/>
    </row>
    <row r="276" spans="5:5" ht="15.75" customHeight="1" x14ac:dyDescent="0.25"/>
    <row r="277" spans="5:5" ht="15.75" customHeight="1" x14ac:dyDescent="0.25"/>
    <row r="278" spans="5:5" ht="15.75" customHeight="1" x14ac:dyDescent="0.25"/>
    <row r="279" spans="5:5" ht="15.75" customHeight="1" x14ac:dyDescent="0.25"/>
    <row r="280" spans="5:5" ht="15.75" customHeight="1" x14ac:dyDescent="0.25"/>
    <row r="281" spans="5:5" ht="15.75" customHeight="1" x14ac:dyDescent="0.25"/>
    <row r="282" spans="5:5" ht="15.75" customHeight="1" x14ac:dyDescent="0.25"/>
    <row r="283" spans="5:5" ht="15.75" customHeight="1" x14ac:dyDescent="0.25"/>
    <row r="284" spans="5:5" ht="15.75" customHeight="1" x14ac:dyDescent="0.25"/>
    <row r="285" spans="5:5" ht="15.75" customHeight="1" x14ac:dyDescent="0.25"/>
    <row r="286" spans="5:5" ht="15.75" customHeight="1" x14ac:dyDescent="0.25"/>
    <row r="287" spans="5:5" ht="15.75" customHeight="1" x14ac:dyDescent="0.25"/>
    <row r="288" spans="5:5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</sheetData>
  <sortState xmlns:xlrd2="http://schemas.microsoft.com/office/spreadsheetml/2017/richdata2" ref="B2:L66">
    <sortCondition ref="J2:J66"/>
    <sortCondition ref="C2:C66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68"/>
  <sheetViews>
    <sheetView workbookViewId="0">
      <pane ySplit="2" topLeftCell="A29" activePane="bottomLeft" state="frozen"/>
      <selection pane="bottomLeft" activeCell="A36" sqref="A36:XFD37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style="77" customWidth="1"/>
    <col min="8" max="8" width="9.85546875" style="77" customWidth="1"/>
    <col min="9" max="9" width="9.85546875" customWidth="1"/>
    <col min="10" max="10" width="13.7109375" customWidth="1"/>
    <col min="11" max="11" width="10.7109375" style="77" customWidth="1"/>
    <col min="12" max="13" width="8.42578125" style="77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41" t="s">
        <v>671</v>
      </c>
      <c r="C1" s="41"/>
      <c r="D1" s="42"/>
      <c r="E1" s="41"/>
      <c r="F1" s="41"/>
      <c r="G1" s="42"/>
      <c r="H1" s="42"/>
      <c r="I1" s="41"/>
      <c r="J1" s="41"/>
      <c r="K1" s="42"/>
      <c r="L1" s="42"/>
      <c r="M1" s="42"/>
      <c r="P1" s="43"/>
      <c r="Q1" s="43"/>
      <c r="R1" s="43"/>
      <c r="S1" s="43"/>
      <c r="T1" s="43"/>
      <c r="U1" s="43"/>
      <c r="V1" s="43"/>
      <c r="W1" s="43"/>
    </row>
    <row r="2" spans="1:26" ht="14.25" customHeight="1" x14ac:dyDescent="0.3">
      <c r="A2" s="44"/>
      <c r="B2" s="44"/>
      <c r="C2" s="44" t="s">
        <v>634</v>
      </c>
      <c r="D2" s="45" t="s">
        <v>636</v>
      </c>
      <c r="E2" s="44" t="s">
        <v>637</v>
      </c>
      <c r="F2" s="44" t="s">
        <v>672</v>
      </c>
      <c r="G2" s="45" t="s">
        <v>639</v>
      </c>
      <c r="H2" s="45" t="s">
        <v>640</v>
      </c>
      <c r="I2" s="44" t="s">
        <v>2</v>
      </c>
      <c r="J2" s="44" t="s">
        <v>5</v>
      </c>
      <c r="K2" s="45" t="s">
        <v>635</v>
      </c>
      <c r="L2" s="45" t="s">
        <v>641</v>
      </c>
      <c r="M2" s="45" t="s">
        <v>642</v>
      </c>
      <c r="N2" s="44" t="s">
        <v>673</v>
      </c>
      <c r="O2" s="46"/>
      <c r="P2" s="47" t="s">
        <v>674</v>
      </c>
      <c r="Q2" s="47" t="s">
        <v>672</v>
      </c>
      <c r="R2" s="47" t="s">
        <v>675</v>
      </c>
      <c r="S2" s="47" t="s">
        <v>672</v>
      </c>
      <c r="T2" s="47" t="s">
        <v>676</v>
      </c>
      <c r="U2" s="47" t="s">
        <v>672</v>
      </c>
      <c r="V2" s="47" t="s">
        <v>677</v>
      </c>
      <c r="W2" s="47" t="s">
        <v>672</v>
      </c>
      <c r="X2" s="46"/>
      <c r="Y2" s="46"/>
      <c r="Z2" s="46"/>
    </row>
    <row r="3" spans="1:26" ht="14.25" customHeight="1" x14ac:dyDescent="0.25">
      <c r="A3" s="84"/>
      <c r="B3" s="83" t="s">
        <v>678</v>
      </c>
      <c r="C3" s="48">
        <v>4</v>
      </c>
      <c r="D3" s="48">
        <v>7</v>
      </c>
      <c r="E3" s="24">
        <v>340</v>
      </c>
      <c r="F3" s="24" t="str">
        <f>+VLOOKUP(E3,Participants!$A$1:$F$806,2,FALSE)</f>
        <v>Michael Sauber</v>
      </c>
      <c r="G3" s="60" t="str">
        <f>+VLOOKUP(E3,Participants!$A$1:$F$806,4,FALSE)</f>
        <v>AAP</v>
      </c>
      <c r="H3" s="60" t="str">
        <f>+VLOOKUP(E3,Participants!$A$1:$F$806,5,FALSE)</f>
        <v>M</v>
      </c>
      <c r="I3" s="24">
        <f>+VLOOKUP(E3,Participants!$A$1:$F$806,3,FALSE)</f>
        <v>4</v>
      </c>
      <c r="J3" s="24" t="str">
        <f>+VLOOKUP(E3,Participants!$A$1:$G$806,7,FALSE)</f>
        <v>DEV BOYS</v>
      </c>
      <c r="K3" s="100" t="s">
        <v>840</v>
      </c>
      <c r="L3" s="60">
        <v>1</v>
      </c>
      <c r="M3" s="60">
        <v>10</v>
      </c>
      <c r="N3" s="84" t="str">
        <f t="shared" ref="N3:N16" si="0">+J3</f>
        <v>DEV BOYS</v>
      </c>
      <c r="O3" s="84"/>
      <c r="P3" s="101"/>
      <c r="Q3" s="101" t="e">
        <f>+VLOOKUP(P3,Participants!$A$1:$F$806,2,FALSE)</f>
        <v>#N/A</v>
      </c>
      <c r="R3" s="101"/>
      <c r="S3" s="101" t="e">
        <f>+VLOOKUP(R3,Participants!$A$1:$F$806,2,FALSE)</f>
        <v>#N/A</v>
      </c>
      <c r="T3" s="101"/>
      <c r="U3" s="101" t="e">
        <f>+VLOOKUP(T3,Participants!$A$1:$F$806,2,FALSE)</f>
        <v>#N/A</v>
      </c>
      <c r="V3" s="101"/>
      <c r="W3" s="101" t="e">
        <f>+VLOOKUP(V3,Participants!$A$1:$F$806,2,FALSE)</f>
        <v>#N/A</v>
      </c>
    </row>
    <row r="4" spans="1:26" ht="14.25" customHeight="1" x14ac:dyDescent="0.25">
      <c r="A4" s="84"/>
      <c r="B4" s="83" t="s">
        <v>678</v>
      </c>
      <c r="C4" s="48">
        <v>4</v>
      </c>
      <c r="D4" s="48">
        <v>3</v>
      </c>
      <c r="E4" s="24">
        <v>1434</v>
      </c>
      <c r="F4" s="24" t="str">
        <f>+VLOOKUP(E4,Participants!$A$1:$F$806,2,FALSE)</f>
        <v>Jordan Bossong</v>
      </c>
      <c r="G4" s="60" t="str">
        <f>+VLOOKUP(E4,Participants!$A$1:$F$806,4,FALSE)</f>
        <v>SKS</v>
      </c>
      <c r="H4" s="60" t="str">
        <f>+VLOOKUP(E4,Participants!$A$1:$F$806,5,FALSE)</f>
        <v>M</v>
      </c>
      <c r="I4" s="24">
        <f>+VLOOKUP(E4,Participants!$A$1:$F$806,3,FALSE)</f>
        <v>3</v>
      </c>
      <c r="J4" s="24" t="str">
        <f>+VLOOKUP(E4,Participants!$A$1:$G$806,7,FALSE)</f>
        <v>DEV BOYS</v>
      </c>
      <c r="K4" s="100" t="s">
        <v>836</v>
      </c>
      <c r="L4" s="60">
        <f>L3+1</f>
        <v>2</v>
      </c>
      <c r="M4" s="60">
        <v>8</v>
      </c>
      <c r="N4" s="84" t="str">
        <f t="shared" si="0"/>
        <v>DEV BOYS</v>
      </c>
      <c r="O4" s="85"/>
      <c r="P4" s="101"/>
      <c r="Q4" s="101" t="e">
        <f>+VLOOKUP(P4,Participants!$A$1:$F$806,2,FALSE)</f>
        <v>#N/A</v>
      </c>
      <c r="R4" s="101"/>
      <c r="S4" s="101" t="e">
        <f>+VLOOKUP(R4,Participants!$A$1:$F$806,2,FALSE)</f>
        <v>#N/A</v>
      </c>
      <c r="T4" s="101"/>
      <c r="U4" s="101" t="e">
        <f>+VLOOKUP(T4,Participants!$A$1:$F$806,2,FALSE)</f>
        <v>#N/A</v>
      </c>
      <c r="V4" s="101"/>
      <c r="W4" s="101" t="e">
        <f>+VLOOKUP(V4,Participants!$A$1:$F$806,2,FALSE)</f>
        <v>#N/A</v>
      </c>
    </row>
    <row r="5" spans="1:26" ht="14.25" customHeight="1" x14ac:dyDescent="0.25">
      <c r="A5" s="84"/>
      <c r="B5" s="83" t="s">
        <v>678</v>
      </c>
      <c r="C5" s="48">
        <v>4</v>
      </c>
      <c r="D5" s="48">
        <v>2</v>
      </c>
      <c r="E5" s="24">
        <v>1</v>
      </c>
      <c r="F5" s="24" t="str">
        <f>+VLOOKUP(E5,Participants!$A$1:$F$806,2,FALSE)</f>
        <v>Zachary Buchanan</v>
      </c>
      <c r="G5" s="60" t="str">
        <f>+VLOOKUP(E5,Participants!$A$1:$F$806,4,FALSE)</f>
        <v>BFS</v>
      </c>
      <c r="H5" s="60" t="str">
        <f>+VLOOKUP(E5,Participants!$A$1:$F$806,5,FALSE)</f>
        <v>M</v>
      </c>
      <c r="I5" s="24">
        <f>+VLOOKUP(E5,Participants!$A$1:$F$806,3,FALSE)</f>
        <v>3</v>
      </c>
      <c r="J5" s="24" t="str">
        <f>+VLOOKUP(E5,Participants!$A$1:$G$806,7,FALSE)</f>
        <v>DEV BOYS</v>
      </c>
      <c r="K5" s="100" t="s">
        <v>835</v>
      </c>
      <c r="L5" s="60">
        <f t="shared" ref="L5:L16" si="1">L4+1</f>
        <v>3</v>
      </c>
      <c r="M5" s="60">
        <v>6</v>
      </c>
      <c r="N5" s="84" t="str">
        <f t="shared" si="0"/>
        <v>DEV BOYS</v>
      </c>
      <c r="O5" s="85"/>
      <c r="P5" s="101"/>
      <c r="Q5" s="101" t="e">
        <f>+VLOOKUP(P5,Participants!$A$1:$F$806,2,FALSE)</f>
        <v>#N/A</v>
      </c>
      <c r="R5" s="101"/>
      <c r="S5" s="101" t="e">
        <f>+VLOOKUP(R5,Participants!$A$1:$F$806,2,FALSE)</f>
        <v>#N/A</v>
      </c>
      <c r="T5" s="101"/>
      <c r="U5" s="101" t="e">
        <f>+VLOOKUP(T5,Participants!$A$1:$F$806,2,FALSE)</f>
        <v>#N/A</v>
      </c>
      <c r="V5" s="101"/>
      <c r="W5" s="101" t="e">
        <f>+VLOOKUP(V5,Participants!$A$1:$F$806,2,FALSE)</f>
        <v>#N/A</v>
      </c>
    </row>
    <row r="6" spans="1:26" ht="14.25" customHeight="1" x14ac:dyDescent="0.25">
      <c r="A6" s="84"/>
      <c r="B6" s="83" t="s">
        <v>678</v>
      </c>
      <c r="C6" s="48">
        <v>3</v>
      </c>
      <c r="D6" s="48">
        <v>7</v>
      </c>
      <c r="E6" s="24">
        <v>10</v>
      </c>
      <c r="F6" s="24" t="str">
        <f>+VLOOKUP(E6,Participants!$A$1:$F$806,2,FALSE)</f>
        <v>David Montes</v>
      </c>
      <c r="G6" s="60" t="str">
        <f>+VLOOKUP(E6,Participants!$A$1:$F$806,4,FALSE)</f>
        <v>BFS</v>
      </c>
      <c r="H6" s="60" t="str">
        <f>+VLOOKUP(E6,Participants!$A$1:$F$806,5,FALSE)</f>
        <v>M</v>
      </c>
      <c r="I6" s="24" t="s">
        <v>833</v>
      </c>
      <c r="J6" s="24" t="str">
        <f>+VLOOKUP(E6,Participants!$A$1:$G$806,7,FALSE)</f>
        <v>DEV BOYS</v>
      </c>
      <c r="K6" s="100" t="s">
        <v>832</v>
      </c>
      <c r="L6" s="60">
        <f t="shared" si="1"/>
        <v>4</v>
      </c>
      <c r="M6" s="60" t="s">
        <v>841</v>
      </c>
      <c r="N6" s="84" t="str">
        <f t="shared" si="0"/>
        <v>DEV BOYS</v>
      </c>
      <c r="O6" s="84"/>
      <c r="P6" s="101"/>
      <c r="Q6" s="101" t="e">
        <f>+VLOOKUP(P6,Participants!$A$1:$F$806,2,FALSE)</f>
        <v>#N/A</v>
      </c>
      <c r="R6" s="101"/>
      <c r="S6" s="101" t="e">
        <f>+VLOOKUP(R6,Participants!$A$1:$F$806,2,FALSE)</f>
        <v>#N/A</v>
      </c>
      <c r="T6" s="101"/>
      <c r="U6" s="101" t="e">
        <f>+VLOOKUP(T6,Participants!$A$1:$F$806,2,FALSE)</f>
        <v>#N/A</v>
      </c>
      <c r="V6" s="101"/>
      <c r="W6" s="101" t="e">
        <f>+VLOOKUP(V6,Participants!$A$1:$F$806,2,FALSE)</f>
        <v>#N/A</v>
      </c>
    </row>
    <row r="7" spans="1:26" ht="14.25" customHeight="1" x14ac:dyDescent="0.25">
      <c r="A7" s="84"/>
      <c r="B7" s="83" t="s">
        <v>678</v>
      </c>
      <c r="C7" s="48">
        <v>4</v>
      </c>
      <c r="D7" s="48">
        <v>5</v>
      </c>
      <c r="E7" s="24">
        <v>1453</v>
      </c>
      <c r="F7" s="24" t="str">
        <f>+VLOOKUP(E7,Participants!$A$1:$F$806,2,FALSE)</f>
        <v>Kevin Mcdonough</v>
      </c>
      <c r="G7" s="60" t="str">
        <f>+VLOOKUP(E7,Participants!$A$1:$F$806,4,FALSE)</f>
        <v>SKS</v>
      </c>
      <c r="H7" s="60" t="str">
        <f>+VLOOKUP(E7,Participants!$A$1:$F$806,5,FALSE)</f>
        <v>M</v>
      </c>
      <c r="I7" s="24">
        <f>+VLOOKUP(E7,Participants!$A$1:$F$806,3,FALSE)</f>
        <v>4</v>
      </c>
      <c r="J7" s="24" t="str">
        <f>+VLOOKUP(E7,Participants!$A$1:$G$806,7,FALSE)</f>
        <v>DEV BOYS</v>
      </c>
      <c r="K7" s="100" t="s">
        <v>838</v>
      </c>
      <c r="L7" s="60">
        <f t="shared" si="1"/>
        <v>5</v>
      </c>
      <c r="M7" s="60" t="s">
        <v>841</v>
      </c>
      <c r="N7" s="84" t="str">
        <f t="shared" si="0"/>
        <v>DEV BOYS</v>
      </c>
      <c r="O7" s="85"/>
      <c r="P7" s="101"/>
      <c r="Q7" s="101" t="e">
        <f>+VLOOKUP(P7,Participants!$A$1:$F$806,2,FALSE)</f>
        <v>#N/A</v>
      </c>
      <c r="R7" s="101"/>
      <c r="S7" s="101" t="e">
        <f>+VLOOKUP(R7,Participants!$A$1:$F$806,2,FALSE)</f>
        <v>#N/A</v>
      </c>
      <c r="T7" s="101"/>
      <c r="U7" s="101" t="e">
        <f>+VLOOKUP(T7,Participants!$A$1:$F$806,2,FALSE)</f>
        <v>#N/A</v>
      </c>
      <c r="V7" s="101"/>
      <c r="W7" s="101" t="e">
        <f>+VLOOKUP(V7,Participants!$A$1:$F$806,2,FALSE)</f>
        <v>#N/A</v>
      </c>
    </row>
    <row r="8" spans="1:26" ht="14.25" customHeight="1" x14ac:dyDescent="0.25">
      <c r="A8" s="84"/>
      <c r="B8" s="83" t="s">
        <v>678</v>
      </c>
      <c r="C8" s="48">
        <v>3</v>
      </c>
      <c r="D8" s="48">
        <v>3</v>
      </c>
      <c r="E8" s="24">
        <v>435</v>
      </c>
      <c r="F8" s="24" t="str">
        <f>+VLOOKUP(E8,Participants!$A$1:$F$806,2,FALSE)</f>
        <v>Lachlan Blatt</v>
      </c>
      <c r="G8" s="60" t="str">
        <f>+VLOOKUP(E8,Participants!$A$1:$F$806,4,FALSE)</f>
        <v>AGS</v>
      </c>
      <c r="H8" s="60" t="str">
        <f>+VLOOKUP(E8,Participants!$A$1:$F$806,5,FALSE)</f>
        <v>M</v>
      </c>
      <c r="I8" s="24" t="s">
        <v>833</v>
      </c>
      <c r="J8" s="24" t="str">
        <f>+VLOOKUP(E8,Participants!$A$1:$G$806,7,FALSE)</f>
        <v>DEV BOYS</v>
      </c>
      <c r="K8" s="100" t="s">
        <v>829</v>
      </c>
      <c r="L8" s="60">
        <f t="shared" si="1"/>
        <v>6</v>
      </c>
      <c r="M8" s="60">
        <v>5</v>
      </c>
      <c r="N8" s="84" t="str">
        <f t="shared" si="0"/>
        <v>DEV BOYS</v>
      </c>
      <c r="O8" s="84"/>
      <c r="P8" s="101"/>
      <c r="Q8" s="101" t="e">
        <f>+VLOOKUP(P8,Participants!$A$1:$F$806,2,FALSE)</f>
        <v>#N/A</v>
      </c>
      <c r="R8" s="101"/>
      <c r="S8" s="101" t="e">
        <f>+VLOOKUP(R8,Participants!$A$1:$F$806,2,FALSE)</f>
        <v>#N/A</v>
      </c>
      <c r="T8" s="101"/>
      <c r="U8" s="101" t="e">
        <f>+VLOOKUP(T8,Participants!$A$1:$F$806,2,FALSE)</f>
        <v>#N/A</v>
      </c>
      <c r="V8" s="101"/>
      <c r="W8" s="101" t="e">
        <f>+VLOOKUP(V8,Participants!$A$1:$F$806,2,FALSE)</f>
        <v>#N/A</v>
      </c>
    </row>
    <row r="9" spans="1:26" ht="14.25" customHeight="1" x14ac:dyDescent="0.25">
      <c r="A9" s="84"/>
      <c r="B9" s="83" t="s">
        <v>678</v>
      </c>
      <c r="C9" s="48">
        <v>4</v>
      </c>
      <c r="D9" s="48">
        <v>1</v>
      </c>
      <c r="E9" s="24">
        <v>6</v>
      </c>
      <c r="F9" s="24" t="str">
        <f>+VLOOKUP(E9,Participants!$A$1:$F$806,2,FALSE)</f>
        <v>Aiden Gurney</v>
      </c>
      <c r="G9" s="60" t="str">
        <f>+VLOOKUP(E9,Participants!$A$1:$F$806,4,FALSE)</f>
        <v>BFS</v>
      </c>
      <c r="H9" s="60" t="str">
        <f>+VLOOKUP(E9,Participants!$A$1:$F$806,5,FALSE)</f>
        <v>M</v>
      </c>
      <c r="I9" s="24">
        <f>+VLOOKUP(E9,Participants!$A$1:$F$806,3,FALSE)</f>
        <v>3</v>
      </c>
      <c r="J9" s="24" t="str">
        <f>+VLOOKUP(E9,Participants!$A$1:$G$806,7,FALSE)</f>
        <v>DEV BOYS</v>
      </c>
      <c r="K9" s="100" t="s">
        <v>834</v>
      </c>
      <c r="L9" s="60">
        <f t="shared" si="1"/>
        <v>7</v>
      </c>
      <c r="M9" s="60" t="s">
        <v>841</v>
      </c>
      <c r="N9" s="84" t="str">
        <f t="shared" si="0"/>
        <v>DEV BOYS</v>
      </c>
      <c r="O9" s="84"/>
      <c r="P9" s="101"/>
      <c r="Q9" s="101" t="e">
        <f>+VLOOKUP(P9,Participants!$A$1:$F$806,2,FALSE)</f>
        <v>#N/A</v>
      </c>
      <c r="R9" s="101"/>
      <c r="S9" s="101" t="e">
        <f>+VLOOKUP(R9,Participants!$A$1:$F$806,2,FALSE)</f>
        <v>#N/A</v>
      </c>
      <c r="T9" s="101"/>
      <c r="U9" s="101" t="e">
        <f>+VLOOKUP(T9,Participants!$A$1:$F$806,2,FALSE)</f>
        <v>#N/A</v>
      </c>
      <c r="V9" s="101"/>
      <c r="W9" s="101" t="e">
        <f>+VLOOKUP(V9,Participants!$A$1:$F$806,2,FALSE)</f>
        <v>#N/A</v>
      </c>
    </row>
    <row r="10" spans="1:26" ht="14.25" customHeight="1" x14ac:dyDescent="0.25">
      <c r="A10" s="84"/>
      <c r="B10" s="83" t="s">
        <v>678</v>
      </c>
      <c r="C10" s="48">
        <v>4</v>
      </c>
      <c r="D10" s="48">
        <v>4</v>
      </c>
      <c r="E10" s="24">
        <v>1430</v>
      </c>
      <c r="F10" s="24" t="str">
        <f>+VLOOKUP(E10,Participants!$A$1:$F$806,2,FALSE)</f>
        <v>Mason Arnold</v>
      </c>
      <c r="G10" s="60" t="str">
        <f>+VLOOKUP(E10,Participants!$A$1:$F$806,4,FALSE)</f>
        <v>SKS</v>
      </c>
      <c r="H10" s="60" t="str">
        <f>+VLOOKUP(E10,Participants!$A$1:$F$806,5,FALSE)</f>
        <v>M</v>
      </c>
      <c r="I10" s="24">
        <f>+VLOOKUP(E10,Participants!$A$1:$F$806,3,FALSE)</f>
        <v>3</v>
      </c>
      <c r="J10" s="24" t="str">
        <f>+VLOOKUP(E10,Participants!$A$1:$G$806,7,FALSE)</f>
        <v>DEV BOYS</v>
      </c>
      <c r="K10" s="100" t="s">
        <v>837</v>
      </c>
      <c r="L10" s="60">
        <f t="shared" si="1"/>
        <v>8</v>
      </c>
      <c r="M10" s="60" t="s">
        <v>841</v>
      </c>
      <c r="N10" s="84" t="str">
        <f t="shared" si="0"/>
        <v>DEV BOYS</v>
      </c>
      <c r="O10" s="85"/>
      <c r="P10" s="101"/>
      <c r="Q10" s="101" t="e">
        <f>+VLOOKUP(P10,Participants!$A$1:$F$806,2,FALSE)</f>
        <v>#N/A</v>
      </c>
      <c r="R10" s="101"/>
      <c r="S10" s="101" t="e">
        <f>+VLOOKUP(R10,Participants!$A$1:$F$806,2,FALSE)</f>
        <v>#N/A</v>
      </c>
      <c r="T10" s="101"/>
      <c r="U10" s="101" t="e">
        <f>+VLOOKUP(T10,Participants!$A$1:$F$806,2,FALSE)</f>
        <v>#N/A</v>
      </c>
      <c r="V10" s="101"/>
      <c r="W10" s="101" t="e">
        <f>+VLOOKUP(V10,Participants!$A$1:$F$806,2,FALSE)</f>
        <v>#N/A</v>
      </c>
    </row>
    <row r="11" spans="1:26" ht="14.25" customHeight="1" x14ac:dyDescent="0.25">
      <c r="B11" s="41" t="s">
        <v>678</v>
      </c>
      <c r="C11" s="48">
        <v>3</v>
      </c>
      <c r="D11" s="48">
        <v>4</v>
      </c>
      <c r="E11" s="24">
        <v>328</v>
      </c>
      <c r="F11" s="24" t="str">
        <f>+VLOOKUP(E11,Participants!$A$1:$F$806,2,FALSE)</f>
        <v>Dominic Lettrich</v>
      </c>
      <c r="G11" s="60" t="str">
        <f>+VLOOKUP(E11,Participants!$A$1:$F$806,4,FALSE)</f>
        <v>AAP</v>
      </c>
      <c r="H11" s="60" t="str">
        <f>+VLOOKUP(E11,Participants!$A$1:$F$806,5,FALSE)</f>
        <v>M</v>
      </c>
      <c r="I11" s="24" t="s">
        <v>833</v>
      </c>
      <c r="J11" s="24" t="str">
        <f>+VLOOKUP(E11,Participants!$A$1:$G$806,7,FALSE)</f>
        <v>DEV BOYS</v>
      </c>
      <c r="K11" s="102" t="s">
        <v>830</v>
      </c>
      <c r="L11" s="60">
        <f t="shared" si="1"/>
        <v>9</v>
      </c>
      <c r="M11" s="60" t="s">
        <v>841</v>
      </c>
      <c r="N11" s="30" t="str">
        <f t="shared" si="0"/>
        <v>DEV BOYS</v>
      </c>
      <c r="O11" s="30"/>
      <c r="P11" s="101"/>
      <c r="Q11" s="101" t="e">
        <f>+VLOOKUP(P11,Participants!$A$1:$F$806,2,FALSE)</f>
        <v>#N/A</v>
      </c>
      <c r="R11" s="101"/>
      <c r="S11" s="101" t="e">
        <f>+VLOOKUP(R11,Participants!$A$1:$F$806,2,FALSE)</f>
        <v>#N/A</v>
      </c>
      <c r="T11" s="101"/>
      <c r="U11" s="101" t="e">
        <f>+VLOOKUP(T11,Participants!$A$1:$F$806,2,FALSE)</f>
        <v>#N/A</v>
      </c>
      <c r="V11" s="101"/>
      <c r="W11" s="101" t="e">
        <f>+VLOOKUP(V11,Participants!$A$1:$F$806,2,FALSE)</f>
        <v>#N/A</v>
      </c>
    </row>
    <row r="12" spans="1:26" ht="14.25" customHeight="1" x14ac:dyDescent="0.25">
      <c r="B12" s="41" t="s">
        <v>678</v>
      </c>
      <c r="C12" s="48">
        <v>3</v>
      </c>
      <c r="D12" s="48">
        <v>1</v>
      </c>
      <c r="E12" s="24">
        <v>1650</v>
      </c>
      <c r="F12" s="24" t="str">
        <f>+VLOOKUP(E12,Participants!$A$1:$F$806,2,FALSE)</f>
        <v>Leland Wesley</v>
      </c>
      <c r="G12" s="60" t="str">
        <f>+VLOOKUP(E12,Participants!$A$1:$F$806,4,FALSE)</f>
        <v>STG</v>
      </c>
      <c r="H12" s="60" t="str">
        <f>+VLOOKUP(E12,Participants!$A$1:$F$806,5,FALSE)</f>
        <v>M</v>
      </c>
      <c r="I12" s="24" t="s">
        <v>833</v>
      </c>
      <c r="J12" s="24" t="str">
        <f>+VLOOKUP(E12,Participants!$A$1:$G$806,7,FALSE)</f>
        <v>DEV BOYS</v>
      </c>
      <c r="K12" s="102" t="s">
        <v>827</v>
      </c>
      <c r="L12" s="60">
        <f t="shared" si="1"/>
        <v>10</v>
      </c>
      <c r="M12" s="60">
        <v>4</v>
      </c>
      <c r="N12" s="30" t="str">
        <f t="shared" si="0"/>
        <v>DEV BOYS</v>
      </c>
      <c r="O12" s="30"/>
      <c r="P12" s="101"/>
      <c r="Q12" s="101" t="e">
        <f>+VLOOKUP(P12,Participants!$A$1:$F$806,2,FALSE)</f>
        <v>#N/A</v>
      </c>
      <c r="R12" s="101"/>
      <c r="S12" s="101" t="e">
        <f>+VLOOKUP(R12,Participants!$A$1:$F$806,2,FALSE)</f>
        <v>#N/A</v>
      </c>
      <c r="T12" s="101"/>
      <c r="U12" s="101" t="e">
        <f>+VLOOKUP(T12,Participants!$A$1:$F$806,2,FALSE)</f>
        <v>#N/A</v>
      </c>
      <c r="V12" s="101"/>
      <c r="W12" s="101" t="e">
        <f>+VLOOKUP(V12,Participants!$A$1:$F$806,2,FALSE)</f>
        <v>#N/A</v>
      </c>
    </row>
    <row r="13" spans="1:26" ht="14.25" customHeight="1" x14ac:dyDescent="0.25">
      <c r="B13" s="41" t="s">
        <v>678</v>
      </c>
      <c r="C13" s="48">
        <v>3</v>
      </c>
      <c r="D13" s="48">
        <v>2</v>
      </c>
      <c r="E13" s="24">
        <v>427</v>
      </c>
      <c r="F13" s="24" t="str">
        <f>+VLOOKUP(E13,Participants!$A$1:$F$806,2,FALSE)</f>
        <v>Anthony Fabiann</v>
      </c>
      <c r="G13" s="60" t="str">
        <f>+VLOOKUP(E13,Participants!$A$1:$F$806,4,FALSE)</f>
        <v>AGS</v>
      </c>
      <c r="H13" s="60" t="str">
        <f>+VLOOKUP(E13,Participants!$A$1:$F$806,5,FALSE)</f>
        <v>M</v>
      </c>
      <c r="I13" s="24" t="s">
        <v>833</v>
      </c>
      <c r="J13" s="24" t="str">
        <f>+VLOOKUP(E13,Participants!$A$1:$G$806,7,FALSE)</f>
        <v>DEV BOYS</v>
      </c>
      <c r="K13" s="102" t="s">
        <v>828</v>
      </c>
      <c r="L13" s="60">
        <f t="shared" si="1"/>
        <v>11</v>
      </c>
      <c r="M13" s="60" t="s">
        <v>841</v>
      </c>
      <c r="N13" s="30" t="str">
        <f t="shared" si="0"/>
        <v>DEV BOYS</v>
      </c>
      <c r="O13" s="30"/>
      <c r="P13" s="101"/>
      <c r="Q13" s="101" t="e">
        <f>+VLOOKUP(P13,Participants!$A$1:$F$806,2,FALSE)</f>
        <v>#N/A</v>
      </c>
      <c r="R13" s="101"/>
      <c r="S13" s="101" t="e">
        <f>+VLOOKUP(R13,Participants!$A$1:$F$806,2,FALSE)</f>
        <v>#N/A</v>
      </c>
      <c r="T13" s="101"/>
      <c r="U13" s="101" t="e">
        <f>+VLOOKUP(T13,Participants!$A$1:$F$806,2,FALSE)</f>
        <v>#N/A</v>
      </c>
      <c r="V13" s="101"/>
      <c r="W13" s="101" t="e">
        <f>+VLOOKUP(V13,Participants!$A$1:$F$806,2,FALSE)</f>
        <v>#N/A</v>
      </c>
    </row>
    <row r="14" spans="1:26" ht="14.25" customHeight="1" x14ac:dyDescent="0.25">
      <c r="B14" s="41" t="s">
        <v>678</v>
      </c>
      <c r="C14" s="48">
        <v>4</v>
      </c>
      <c r="D14" s="48">
        <v>6</v>
      </c>
      <c r="E14" s="24">
        <v>1449</v>
      </c>
      <c r="F14" s="24" t="str">
        <f>+VLOOKUP(E14,Participants!$A$1:$F$806,2,FALSE)</f>
        <v>Joseph DiMatteo</v>
      </c>
      <c r="G14" s="60" t="str">
        <f>+VLOOKUP(E14,Participants!$A$1:$F$806,4,FALSE)</f>
        <v>SKS</v>
      </c>
      <c r="H14" s="60" t="str">
        <f>+VLOOKUP(E14,Participants!$A$1:$F$806,5,FALSE)</f>
        <v>M</v>
      </c>
      <c r="I14" s="24">
        <f>+VLOOKUP(E14,Participants!$A$1:$F$806,3,FALSE)</f>
        <v>4</v>
      </c>
      <c r="J14" s="24" t="str">
        <f>+VLOOKUP(E14,Participants!$A$1:$G$806,7,FALSE)</f>
        <v>DEV BOYS</v>
      </c>
      <c r="K14" s="102" t="s">
        <v>839</v>
      </c>
      <c r="L14" s="60">
        <f t="shared" si="1"/>
        <v>12</v>
      </c>
      <c r="M14" s="60" t="s">
        <v>841</v>
      </c>
      <c r="N14" s="30" t="str">
        <f t="shared" si="0"/>
        <v>DEV BOYS</v>
      </c>
      <c r="O14" s="30"/>
      <c r="P14" s="101"/>
      <c r="Q14" s="101" t="e">
        <f>+VLOOKUP(P14,Participants!$A$1:$F$806,2,FALSE)</f>
        <v>#N/A</v>
      </c>
      <c r="R14" s="101"/>
      <c r="S14" s="101" t="e">
        <f>+VLOOKUP(R14,Participants!$A$1:$F$806,2,FALSE)</f>
        <v>#N/A</v>
      </c>
      <c r="T14" s="101"/>
      <c r="U14" s="101" t="e">
        <f>+VLOOKUP(T14,Participants!$A$1:$F$806,2,FALSE)</f>
        <v>#N/A</v>
      </c>
      <c r="V14" s="101"/>
      <c r="W14" s="101" t="e">
        <f>+VLOOKUP(V14,Participants!$A$1:$F$806,2,FALSE)</f>
        <v>#N/A</v>
      </c>
    </row>
    <row r="15" spans="1:26" ht="14.25" customHeight="1" x14ac:dyDescent="0.25">
      <c r="B15" s="41" t="s">
        <v>678</v>
      </c>
      <c r="C15" s="48">
        <v>3</v>
      </c>
      <c r="D15" s="48">
        <v>5</v>
      </c>
      <c r="E15" s="24">
        <v>1642</v>
      </c>
      <c r="F15" s="24" t="str">
        <f>+VLOOKUP(E15,Participants!$A$1:$F$806,2,FALSE)</f>
        <v>Johnny Urban</v>
      </c>
      <c r="G15" s="60" t="str">
        <f>+VLOOKUP(E15,Participants!$A$1:$F$806,4,FALSE)</f>
        <v>STG</v>
      </c>
      <c r="H15" s="60" t="str">
        <f>+VLOOKUP(E15,Participants!$A$1:$F$806,5,FALSE)</f>
        <v>M</v>
      </c>
      <c r="I15" s="24" t="s">
        <v>833</v>
      </c>
      <c r="J15" s="24" t="str">
        <f>+VLOOKUP(E15,Participants!$A$1:$G$806,7,FALSE)</f>
        <v>DEV BOYS</v>
      </c>
      <c r="K15" s="102" t="s">
        <v>805</v>
      </c>
      <c r="L15" s="60">
        <f t="shared" si="1"/>
        <v>13</v>
      </c>
      <c r="M15" s="60" t="s">
        <v>841</v>
      </c>
      <c r="N15" s="30" t="str">
        <f t="shared" si="0"/>
        <v>DEV BOYS</v>
      </c>
      <c r="O15" s="30"/>
      <c r="P15" s="101"/>
      <c r="Q15" s="101" t="e">
        <f>+VLOOKUP(P15,Participants!$A$1:$F$806,2,FALSE)</f>
        <v>#N/A</v>
      </c>
      <c r="R15" s="101"/>
      <c r="S15" s="101" t="e">
        <f>+VLOOKUP(R15,Participants!$A$1:$F$806,2,FALSE)</f>
        <v>#N/A</v>
      </c>
      <c r="T15" s="101"/>
      <c r="U15" s="101" t="e">
        <f>+VLOOKUP(T15,Participants!$A$1:$F$806,2,FALSE)</f>
        <v>#N/A</v>
      </c>
      <c r="V15" s="101"/>
      <c r="W15" s="101" t="e">
        <f>+VLOOKUP(V15,Participants!$A$1:$F$806,2,FALSE)</f>
        <v>#N/A</v>
      </c>
    </row>
    <row r="16" spans="1:26" ht="14.25" customHeight="1" x14ac:dyDescent="0.25">
      <c r="B16" s="41" t="s">
        <v>678</v>
      </c>
      <c r="C16" s="48">
        <v>3</v>
      </c>
      <c r="D16" s="48">
        <v>6</v>
      </c>
      <c r="E16" s="24">
        <v>1653</v>
      </c>
      <c r="F16" s="24" t="str">
        <f>+VLOOKUP(E16,Participants!$A$1:$F$806,2,FALSE)</f>
        <v>Lyle Marquez</v>
      </c>
      <c r="G16" s="60" t="str">
        <f>+VLOOKUP(E16,Participants!$A$1:$F$806,4,FALSE)</f>
        <v>STG</v>
      </c>
      <c r="H16" s="60" t="str">
        <f>+VLOOKUP(E16,Participants!$A$1:$F$806,5,FALSE)</f>
        <v>M</v>
      </c>
      <c r="I16" s="24" t="s">
        <v>833</v>
      </c>
      <c r="J16" s="24" t="str">
        <f>+VLOOKUP(E16,Participants!$A$1:$G$806,7,FALSE)</f>
        <v>DEV BOYS</v>
      </c>
      <c r="K16" s="102" t="s">
        <v>831</v>
      </c>
      <c r="L16" s="60">
        <f t="shared" si="1"/>
        <v>14</v>
      </c>
      <c r="M16" s="60" t="s">
        <v>841</v>
      </c>
      <c r="N16" s="30" t="str">
        <f t="shared" si="0"/>
        <v>DEV BOYS</v>
      </c>
      <c r="O16" s="30"/>
      <c r="P16" s="101"/>
      <c r="Q16" s="101" t="e">
        <f>+VLOOKUP(P16,Participants!$A$1:$F$806,2,FALSE)</f>
        <v>#N/A</v>
      </c>
      <c r="R16" s="101"/>
      <c r="S16" s="101" t="e">
        <f>+VLOOKUP(R16,Participants!$A$1:$F$806,2,FALSE)</f>
        <v>#N/A</v>
      </c>
      <c r="T16" s="101"/>
      <c r="U16" s="101" t="e">
        <f>+VLOOKUP(T16,Participants!$A$1:$F$806,2,FALSE)</f>
        <v>#N/A</v>
      </c>
      <c r="V16" s="101"/>
      <c r="W16" s="101" t="e">
        <f>+VLOOKUP(V16,Participants!$A$1:$F$806,2,FALSE)</f>
        <v>#N/A</v>
      </c>
    </row>
    <row r="17" spans="1:23" ht="14.25" customHeight="1" x14ac:dyDescent="0.25">
      <c r="B17" s="83"/>
      <c r="C17" s="48"/>
      <c r="D17" s="48"/>
      <c r="E17" s="24"/>
      <c r="F17" s="24"/>
      <c r="G17" s="60"/>
      <c r="H17" s="60"/>
      <c r="I17" s="24"/>
      <c r="J17" s="24"/>
      <c r="K17" s="102"/>
      <c r="L17" s="60"/>
      <c r="M17" s="60"/>
      <c r="N17" s="84"/>
      <c r="O17" s="84"/>
      <c r="P17" s="101"/>
      <c r="Q17" s="101"/>
      <c r="R17" s="101"/>
      <c r="S17" s="101"/>
      <c r="T17" s="101"/>
      <c r="U17" s="101"/>
      <c r="V17" s="101"/>
      <c r="W17" s="101"/>
    </row>
    <row r="18" spans="1:23" ht="14.25" customHeight="1" x14ac:dyDescent="0.25">
      <c r="B18" s="41" t="s">
        <v>678</v>
      </c>
      <c r="C18" s="48">
        <v>2</v>
      </c>
      <c r="D18" s="48">
        <v>5</v>
      </c>
      <c r="E18" s="24">
        <v>657</v>
      </c>
      <c r="F18" s="24" t="str">
        <f>+VLOOKUP(E18,Participants!$A$1:$F$806,2,FALSE)</f>
        <v>Dylan Straub</v>
      </c>
      <c r="G18" s="60" t="str">
        <f>+VLOOKUP(E18,Participants!$A$1:$F$806,4,FALSE)</f>
        <v>BTA</v>
      </c>
      <c r="H18" s="60" t="str">
        <f>+VLOOKUP(E18,Participants!$A$1:$F$806,5,FALSE)</f>
        <v>F</v>
      </c>
      <c r="I18" s="24">
        <f>+VLOOKUP(E18,Participants!$A$1:$F$806,3,FALSE)</f>
        <v>4</v>
      </c>
      <c r="J18" s="24" t="str">
        <f>+VLOOKUP(E18,Participants!$A$1:$G$806,7,FALSE)</f>
        <v>DEV GIRLS</v>
      </c>
      <c r="K18" s="102" t="s">
        <v>823</v>
      </c>
      <c r="L18" s="60">
        <v>1</v>
      </c>
      <c r="M18" s="60">
        <v>10</v>
      </c>
      <c r="N18" s="30" t="str">
        <f t="shared" ref="N18:N33" si="2">+J18</f>
        <v>DEV GIRLS</v>
      </c>
      <c r="P18" s="101"/>
      <c r="Q18" s="101" t="e">
        <f>+VLOOKUP(P18,Participants!$A$1:$F$806,2,FALSE)</f>
        <v>#N/A</v>
      </c>
      <c r="R18" s="101"/>
      <c r="S18" s="101" t="e">
        <f>+VLOOKUP(R18,Participants!$A$1:$F$806,2,FALSE)</f>
        <v>#N/A</v>
      </c>
      <c r="T18" s="101"/>
      <c r="U18" s="101" t="e">
        <f>+VLOOKUP(T18,Participants!$A$1:$F$806,2,FALSE)</f>
        <v>#N/A</v>
      </c>
      <c r="V18" s="101"/>
      <c r="W18" s="101" t="e">
        <f>+VLOOKUP(V18,Participants!$A$1:$F$806,2,FALSE)</f>
        <v>#N/A</v>
      </c>
    </row>
    <row r="19" spans="1:23" ht="14.25" customHeight="1" x14ac:dyDescent="0.25">
      <c r="B19" s="41" t="s">
        <v>678</v>
      </c>
      <c r="C19" s="48">
        <v>2</v>
      </c>
      <c r="D19" s="48">
        <v>3</v>
      </c>
      <c r="E19" s="24">
        <v>947</v>
      </c>
      <c r="F19" s="24" t="str">
        <f>+VLOOKUP(E19,Participants!$A$1:$F$806,2,FALSE)</f>
        <v>MAURA JOYCE</v>
      </c>
      <c r="G19" s="60" t="str">
        <f>+VLOOKUP(E19,Participants!$A$1:$F$806,4,FALSE)</f>
        <v>HCA</v>
      </c>
      <c r="H19" s="60" t="str">
        <f>+VLOOKUP(E19,Participants!$A$1:$F$806,5,FALSE)</f>
        <v>F</v>
      </c>
      <c r="I19" s="24">
        <f>+VLOOKUP(E19,Participants!$A$1:$F$806,3,FALSE)</f>
        <v>4</v>
      </c>
      <c r="J19" s="24" t="str">
        <f>+VLOOKUP(E19,Participants!$A$1:$G$806,7,FALSE)</f>
        <v>DEV GIRLS</v>
      </c>
      <c r="K19" s="102" t="s">
        <v>821</v>
      </c>
      <c r="L19" s="60">
        <f>L18+1</f>
        <v>2</v>
      </c>
      <c r="M19" s="60">
        <v>8</v>
      </c>
      <c r="N19" s="30" t="str">
        <f t="shared" si="2"/>
        <v>DEV GIRLS</v>
      </c>
      <c r="P19" s="101"/>
      <c r="Q19" s="101" t="e">
        <f>+VLOOKUP(P19,Participants!$A$1:$F$806,2,FALSE)</f>
        <v>#N/A</v>
      </c>
      <c r="R19" s="101"/>
      <c r="S19" s="101" t="e">
        <f>+VLOOKUP(R19,Participants!$A$1:$F$806,2,FALSE)</f>
        <v>#N/A</v>
      </c>
      <c r="T19" s="101"/>
      <c r="U19" s="101" t="e">
        <f>+VLOOKUP(T19,Participants!$A$1:$F$806,2,FALSE)</f>
        <v>#N/A</v>
      </c>
      <c r="V19" s="101"/>
      <c r="W19" s="101" t="e">
        <f>+VLOOKUP(V19,Participants!$A$1:$F$806,2,FALSE)</f>
        <v>#N/A</v>
      </c>
    </row>
    <row r="20" spans="1:23" ht="14.25" customHeight="1" x14ac:dyDescent="0.25">
      <c r="A20" s="84"/>
      <c r="B20" s="83" t="s">
        <v>678</v>
      </c>
      <c r="C20" s="48">
        <v>2</v>
      </c>
      <c r="D20" s="48">
        <v>6</v>
      </c>
      <c r="E20" s="24">
        <v>1480</v>
      </c>
      <c r="F20" s="24" t="str">
        <f>+VLOOKUP(E20,Participants!$A$1:$F$806,2,FALSE)</f>
        <v>Kiera Snyder</v>
      </c>
      <c r="G20" s="60" t="str">
        <f>+VLOOKUP(E20,Participants!$A$1:$F$806,4,FALSE)</f>
        <v>SKS</v>
      </c>
      <c r="H20" s="60" t="str">
        <f>+VLOOKUP(E20,Participants!$A$1:$F$806,5,FALSE)</f>
        <v>F</v>
      </c>
      <c r="I20" s="24">
        <f>+VLOOKUP(E20,Participants!$A$1:$F$806,3,FALSE)</f>
        <v>4</v>
      </c>
      <c r="J20" s="24" t="str">
        <f>+VLOOKUP(E20,Participants!$A$1:$G$806,7,FALSE)</f>
        <v>DEV GIRLS</v>
      </c>
      <c r="K20" s="100" t="s">
        <v>824</v>
      </c>
      <c r="L20" s="60">
        <f t="shared" ref="L20:L33" si="3">L19+1</f>
        <v>3</v>
      </c>
      <c r="M20" s="60">
        <v>6</v>
      </c>
      <c r="N20" s="84" t="str">
        <f t="shared" si="2"/>
        <v>DEV GIRLS</v>
      </c>
      <c r="O20" s="84"/>
      <c r="P20" s="101"/>
      <c r="Q20" s="101" t="e">
        <f>+VLOOKUP(P20,Participants!$A$1:$F$806,2,FALSE)</f>
        <v>#N/A</v>
      </c>
      <c r="R20" s="101"/>
      <c r="S20" s="101" t="e">
        <f>+VLOOKUP(R20,Participants!$A$1:$F$806,2,FALSE)</f>
        <v>#N/A</v>
      </c>
      <c r="T20" s="101"/>
      <c r="U20" s="101" t="e">
        <f>+VLOOKUP(T20,Participants!$A$1:$F$806,2,FALSE)</f>
        <v>#N/A</v>
      </c>
      <c r="V20" s="101"/>
      <c r="W20" s="101" t="e">
        <f>+VLOOKUP(V20,Participants!$A$1:$F$806,2,FALSE)</f>
        <v>#N/A</v>
      </c>
    </row>
    <row r="21" spans="1:23" ht="14.25" customHeight="1" x14ac:dyDescent="0.25">
      <c r="A21" s="84"/>
      <c r="B21" s="83" t="s">
        <v>678</v>
      </c>
      <c r="C21" s="48">
        <v>2</v>
      </c>
      <c r="D21" s="48">
        <v>1</v>
      </c>
      <c r="E21" s="24">
        <v>450</v>
      </c>
      <c r="F21" s="24" t="str">
        <f>+VLOOKUP(E21,Participants!$A$1:$F$806,2,FALSE)</f>
        <v>Amelia Close</v>
      </c>
      <c r="G21" s="60" t="str">
        <f>+VLOOKUP(E21,Participants!$A$1:$F$806,4,FALSE)</f>
        <v>AGS</v>
      </c>
      <c r="H21" s="60" t="str">
        <f>+VLOOKUP(E21,Participants!$A$1:$F$806,5,FALSE)</f>
        <v>F</v>
      </c>
      <c r="I21" s="24">
        <f>+VLOOKUP(E21,Participants!$A$1:$F$806,3,FALSE)</f>
        <v>4</v>
      </c>
      <c r="J21" s="24" t="str">
        <f>+VLOOKUP(E21,Participants!$A$1:$G$806,7,FALSE)</f>
        <v>DEV GIRLS</v>
      </c>
      <c r="K21" s="100" t="s">
        <v>819</v>
      </c>
      <c r="L21" s="60">
        <f t="shared" si="3"/>
        <v>4</v>
      </c>
      <c r="M21" s="60">
        <v>5</v>
      </c>
      <c r="N21" s="84" t="str">
        <f t="shared" si="2"/>
        <v>DEV GIRLS</v>
      </c>
      <c r="O21" s="84"/>
      <c r="P21" s="101"/>
      <c r="Q21" s="101" t="e">
        <f>+VLOOKUP(P21,Participants!$A$1:$F$806,2,FALSE)</f>
        <v>#N/A</v>
      </c>
      <c r="R21" s="101"/>
      <c r="S21" s="101" t="e">
        <f>+VLOOKUP(R21,Participants!$A$1:$F$806,2,FALSE)</f>
        <v>#N/A</v>
      </c>
      <c r="T21" s="101"/>
      <c r="U21" s="101" t="e">
        <f>+VLOOKUP(T21,Participants!$A$1:$F$806,2,FALSE)</f>
        <v>#N/A</v>
      </c>
      <c r="V21" s="101"/>
      <c r="W21" s="101" t="e">
        <f>+VLOOKUP(V21,Participants!$A$1:$F$806,2,FALSE)</f>
        <v>#N/A</v>
      </c>
    </row>
    <row r="22" spans="1:23" ht="14.25" customHeight="1" x14ac:dyDescent="0.25">
      <c r="A22" s="84"/>
      <c r="B22" s="83" t="s">
        <v>678</v>
      </c>
      <c r="C22" s="48">
        <v>2</v>
      </c>
      <c r="D22" s="48">
        <v>2</v>
      </c>
      <c r="E22" s="24">
        <v>358</v>
      </c>
      <c r="F22" s="24" t="str">
        <f>+VLOOKUP(E22,Participants!$A$1:$F$806,2,FALSE)</f>
        <v>Sydney Leyenaar</v>
      </c>
      <c r="G22" s="60" t="str">
        <f>+VLOOKUP(E22,Participants!$A$1:$F$806,4,FALSE)</f>
        <v>AAP</v>
      </c>
      <c r="H22" s="60" t="str">
        <f>+VLOOKUP(E22,Participants!$A$1:$F$806,5,FALSE)</f>
        <v>F</v>
      </c>
      <c r="I22" s="24">
        <f>+VLOOKUP(E22,Participants!$A$1:$F$806,3,FALSE)</f>
        <v>4</v>
      </c>
      <c r="J22" s="24" t="str">
        <f>+VLOOKUP(E22,Participants!$A$1:$G$806,7,FALSE)</f>
        <v>DEV GIRLS</v>
      </c>
      <c r="K22" s="100" t="s">
        <v>820</v>
      </c>
      <c r="L22" s="60">
        <f t="shared" si="3"/>
        <v>5</v>
      </c>
      <c r="M22" s="60">
        <v>4</v>
      </c>
      <c r="N22" s="84" t="str">
        <f t="shared" si="2"/>
        <v>DEV GIRLS</v>
      </c>
      <c r="O22" s="85"/>
      <c r="P22" s="101"/>
      <c r="Q22" s="101" t="e">
        <f>+VLOOKUP(P22,Participants!$A$1:$F$806,2,FALSE)</f>
        <v>#N/A</v>
      </c>
      <c r="R22" s="101"/>
      <c r="S22" s="101" t="e">
        <f>+VLOOKUP(R22,Participants!$A$1:$F$806,2,FALSE)</f>
        <v>#N/A</v>
      </c>
      <c r="T22" s="101"/>
      <c r="U22" s="101" t="e">
        <f>+VLOOKUP(T22,Participants!$A$1:$F$806,2,FALSE)</f>
        <v>#N/A</v>
      </c>
      <c r="V22" s="101"/>
      <c r="W22" s="101" t="e">
        <f>+VLOOKUP(V22,Participants!$A$1:$F$806,2,FALSE)</f>
        <v>#N/A</v>
      </c>
    </row>
    <row r="23" spans="1:23" ht="14.25" customHeight="1" x14ac:dyDescent="0.25">
      <c r="A23" s="84"/>
      <c r="B23" s="83" t="s">
        <v>678</v>
      </c>
      <c r="C23" s="48">
        <v>1</v>
      </c>
      <c r="D23" s="48">
        <v>6</v>
      </c>
      <c r="E23" s="24">
        <v>1408</v>
      </c>
      <c r="F23" s="24" t="str">
        <f>+VLOOKUP(E23,Participants!$A$1:$F$806,2,FALSE)</f>
        <v>Mona Klinvex</v>
      </c>
      <c r="G23" s="60" t="str">
        <f>+VLOOKUP(E23,Participants!$A$1:$F$806,4,FALSE)</f>
        <v>SJS</v>
      </c>
      <c r="H23" s="60" t="str">
        <f>+VLOOKUP(E23,Participants!$A$1:$F$806,5,FALSE)</f>
        <v>F</v>
      </c>
      <c r="I23" s="24" t="s">
        <v>833</v>
      </c>
      <c r="J23" s="24" t="str">
        <f>+VLOOKUP(E23,Participants!$A$1:$G$806,7,FALSE)</f>
        <v>DEV GIRLS</v>
      </c>
      <c r="K23" s="100" t="s">
        <v>816</v>
      </c>
      <c r="L23" s="60">
        <f t="shared" si="3"/>
        <v>6</v>
      </c>
      <c r="M23" s="60">
        <v>3</v>
      </c>
      <c r="N23" s="84" t="str">
        <f t="shared" si="2"/>
        <v>DEV GIRLS</v>
      </c>
      <c r="O23" s="84"/>
      <c r="P23" s="101"/>
      <c r="Q23" s="101" t="e">
        <f>+VLOOKUP(P23,Participants!$A$1:$F$806,2,FALSE)</f>
        <v>#N/A</v>
      </c>
      <c r="R23" s="101"/>
      <c r="S23" s="101" t="e">
        <f>+VLOOKUP(R23,Participants!$A$1:$F$806,2,FALSE)</f>
        <v>#N/A</v>
      </c>
      <c r="T23" s="101"/>
      <c r="U23" s="101" t="e">
        <f>+VLOOKUP(T23,Participants!$A$1:$F$806,2,FALSE)</f>
        <v>#N/A</v>
      </c>
      <c r="V23" s="101"/>
      <c r="W23" s="101" t="e">
        <f>+VLOOKUP(V23,Participants!$A$1:$F$806,2,FALSE)</f>
        <v>#N/A</v>
      </c>
    </row>
    <row r="24" spans="1:23" ht="14.25" customHeight="1" x14ac:dyDescent="0.25">
      <c r="A24" s="84"/>
      <c r="B24" s="83" t="s">
        <v>678</v>
      </c>
      <c r="C24" s="48">
        <v>2</v>
      </c>
      <c r="D24" s="48">
        <v>8</v>
      </c>
      <c r="E24" s="24">
        <v>24</v>
      </c>
      <c r="F24" s="24" t="str">
        <f>+VLOOKUP(E24,Participants!$A$1:$F$806,2,FALSE)</f>
        <v>Kendall Green</v>
      </c>
      <c r="G24" s="60" t="str">
        <f>+VLOOKUP(E24,Participants!$A$1:$F$806,4,FALSE)</f>
        <v>BFS</v>
      </c>
      <c r="H24" s="60" t="str">
        <f>+VLOOKUP(E24,Participants!$A$1:$F$806,5,FALSE)</f>
        <v>F</v>
      </c>
      <c r="I24" s="24">
        <f>+VLOOKUP(E24,Participants!$A$1:$F$806,3,FALSE)</f>
        <v>3</v>
      </c>
      <c r="J24" s="24" t="str">
        <f>+VLOOKUP(E24,Participants!$A$1:$G$806,7,FALSE)</f>
        <v>DEV GIRLS</v>
      </c>
      <c r="K24" s="100" t="s">
        <v>826</v>
      </c>
      <c r="L24" s="60">
        <f t="shared" si="3"/>
        <v>7</v>
      </c>
      <c r="M24" s="60">
        <v>2</v>
      </c>
      <c r="N24" s="84" t="str">
        <f t="shared" si="2"/>
        <v>DEV GIRLS</v>
      </c>
      <c r="O24" s="84"/>
      <c r="P24" s="101">
        <v>24</v>
      </c>
      <c r="Q24" s="101" t="str">
        <f>+VLOOKUP(P24,Participants!$A$1:$F$806,2,FALSE)</f>
        <v>Kendall Green</v>
      </c>
      <c r="R24" s="101">
        <v>24</v>
      </c>
      <c r="S24" s="101" t="str">
        <f>+VLOOKUP(R24,Participants!$A$1:$F$806,2,FALSE)</f>
        <v>Kendall Green</v>
      </c>
      <c r="T24" s="101">
        <v>22</v>
      </c>
      <c r="U24" s="101" t="str">
        <f>+VLOOKUP(T24,Participants!$A$1:$F$806,2,FALSE)</f>
        <v>Madelyn Feigel</v>
      </c>
      <c r="V24" s="101">
        <v>28</v>
      </c>
      <c r="W24" s="101" t="str">
        <f>+VLOOKUP(V24,Participants!$A$1:$F$806,2,FALSE)</f>
        <v>Maggie Miller</v>
      </c>
    </row>
    <row r="25" spans="1:23" ht="14.25" customHeight="1" x14ac:dyDescent="0.25">
      <c r="A25" s="84"/>
      <c r="B25" s="83" t="s">
        <v>678</v>
      </c>
      <c r="C25" s="48">
        <v>1</v>
      </c>
      <c r="D25" s="48">
        <v>1</v>
      </c>
      <c r="E25" s="24">
        <v>1460</v>
      </c>
      <c r="F25" s="24" t="str">
        <f>+VLOOKUP(E25,Participants!$A$1:$F$806,2,FALSE)</f>
        <v>Adele Fejes</v>
      </c>
      <c r="G25" s="60" t="str">
        <f>+VLOOKUP(E25,Participants!$A$1:$F$806,4,FALSE)</f>
        <v>SKS</v>
      </c>
      <c r="H25" s="60" t="str">
        <f>+VLOOKUP(E25,Participants!$A$1:$F$806,5,FALSE)</f>
        <v>F</v>
      </c>
      <c r="I25" s="24" t="s">
        <v>833</v>
      </c>
      <c r="J25" s="24" t="str">
        <f>+VLOOKUP(E25,Participants!$A$1:$G$806,7,FALSE)</f>
        <v>DEV GIRLS</v>
      </c>
      <c r="K25" s="100" t="s">
        <v>812</v>
      </c>
      <c r="L25" s="60">
        <f t="shared" si="3"/>
        <v>8</v>
      </c>
      <c r="M25" s="60" t="s">
        <v>841</v>
      </c>
      <c r="N25" s="84" t="str">
        <f t="shared" si="2"/>
        <v>DEV GIRLS</v>
      </c>
      <c r="O25" s="84"/>
      <c r="P25" s="101"/>
      <c r="Q25" s="101" t="e">
        <f>+VLOOKUP(P25,Participants!$A$1:$F$806,2,FALSE)</f>
        <v>#N/A</v>
      </c>
      <c r="R25" s="101"/>
      <c r="S25" s="101" t="e">
        <f>+VLOOKUP(R25,Participants!$A$1:$F$806,2,FALSE)</f>
        <v>#N/A</v>
      </c>
      <c r="T25" s="101"/>
      <c r="U25" s="101" t="e">
        <f>+VLOOKUP(T25,Participants!$A$1:$F$806,2,FALSE)</f>
        <v>#N/A</v>
      </c>
      <c r="V25" s="101"/>
      <c r="W25" s="101" t="e">
        <f>+VLOOKUP(V25,Participants!$A$1:$F$806,2,FALSE)</f>
        <v>#N/A</v>
      </c>
    </row>
    <row r="26" spans="1:23" ht="14.25" customHeight="1" x14ac:dyDescent="0.25">
      <c r="A26" s="84"/>
      <c r="B26" s="83" t="s">
        <v>678</v>
      </c>
      <c r="C26" s="48">
        <v>1</v>
      </c>
      <c r="D26" s="48">
        <v>8</v>
      </c>
      <c r="E26" s="24">
        <v>443</v>
      </c>
      <c r="F26" s="24" t="str">
        <f>+VLOOKUP(E26,Participants!$A$1:$F$806,2,FALSE)</f>
        <v>Augusta Hejmowski</v>
      </c>
      <c r="G26" s="60" t="str">
        <f>+VLOOKUP(E26,Participants!$A$1:$F$806,4,FALSE)</f>
        <v>AGS</v>
      </c>
      <c r="H26" s="60" t="str">
        <f>+VLOOKUP(E26,Participants!$A$1:$F$806,5,FALSE)</f>
        <v>F</v>
      </c>
      <c r="I26" s="24" t="s">
        <v>833</v>
      </c>
      <c r="J26" s="24" t="str">
        <f>+VLOOKUP(E26,Participants!$A$1:$G$806,7,FALSE)</f>
        <v>DEV GIRLS</v>
      </c>
      <c r="K26" s="100" t="s">
        <v>818</v>
      </c>
      <c r="L26" s="60">
        <f t="shared" si="3"/>
        <v>9</v>
      </c>
      <c r="M26" s="60" t="s">
        <v>841</v>
      </c>
      <c r="N26" s="84" t="str">
        <f t="shared" si="2"/>
        <v>DEV GIRLS</v>
      </c>
      <c r="O26" s="84"/>
      <c r="P26" s="101"/>
      <c r="Q26" s="101" t="e">
        <f>+VLOOKUP(P26,Participants!$A$1:$F$806,2,FALSE)</f>
        <v>#N/A</v>
      </c>
      <c r="R26" s="101"/>
      <c r="S26" s="101" t="e">
        <f>+VLOOKUP(R26,Participants!$A$1:$F$806,2,FALSE)</f>
        <v>#N/A</v>
      </c>
      <c r="T26" s="101"/>
      <c r="U26" s="101" t="e">
        <f>+VLOOKUP(T26,Participants!$A$1:$F$806,2,FALSE)</f>
        <v>#N/A</v>
      </c>
      <c r="V26" s="101"/>
      <c r="W26" s="101" t="e">
        <f>+VLOOKUP(V26,Participants!$A$1:$F$806,2,FALSE)</f>
        <v>#N/A</v>
      </c>
    </row>
    <row r="27" spans="1:23" ht="14.25" customHeight="1" x14ac:dyDescent="0.25">
      <c r="A27" s="84"/>
      <c r="B27" s="83" t="s">
        <v>678</v>
      </c>
      <c r="C27" s="48">
        <v>1</v>
      </c>
      <c r="D27" s="48">
        <v>7</v>
      </c>
      <c r="E27" s="24">
        <v>344</v>
      </c>
      <c r="F27" s="24" t="str">
        <f>+VLOOKUP(E27,Participants!$A$1:$F$806,2,FALSE)</f>
        <v>Jane Rice</v>
      </c>
      <c r="G27" s="60" t="str">
        <f>+VLOOKUP(E27,Participants!$A$1:$F$806,4,FALSE)</f>
        <v>AAP</v>
      </c>
      <c r="H27" s="60" t="str">
        <f>+VLOOKUP(E27,Participants!$A$1:$F$806,5,FALSE)</f>
        <v>F</v>
      </c>
      <c r="I27" s="24" t="s">
        <v>833</v>
      </c>
      <c r="J27" s="24" t="str">
        <f>+VLOOKUP(E27,Participants!$A$1:$G$806,7,FALSE)</f>
        <v>DEV GIRLS</v>
      </c>
      <c r="K27" s="100" t="s">
        <v>817</v>
      </c>
      <c r="L27" s="60">
        <f t="shared" si="3"/>
        <v>10</v>
      </c>
      <c r="M27" s="60" t="s">
        <v>841</v>
      </c>
      <c r="N27" s="84" t="str">
        <f t="shared" si="2"/>
        <v>DEV GIRLS</v>
      </c>
      <c r="O27" s="84"/>
      <c r="P27" s="101"/>
      <c r="Q27" s="101" t="e">
        <f>+VLOOKUP(P27,Participants!$A$1:$F$806,2,FALSE)</f>
        <v>#N/A</v>
      </c>
      <c r="R27" s="101"/>
      <c r="S27" s="101" t="e">
        <f>+VLOOKUP(R27,Participants!$A$1:$F$806,2,FALSE)</f>
        <v>#N/A</v>
      </c>
      <c r="T27" s="101"/>
      <c r="U27" s="101" t="e">
        <f>+VLOOKUP(T27,Participants!$A$1:$F$806,2,FALSE)</f>
        <v>#N/A</v>
      </c>
      <c r="V27" s="101"/>
      <c r="W27" s="101" t="e">
        <f>+VLOOKUP(V27,Participants!$A$1:$F$806,2,FALSE)</f>
        <v>#N/A</v>
      </c>
    </row>
    <row r="28" spans="1:23" ht="14.25" customHeight="1" x14ac:dyDescent="0.25">
      <c r="B28" s="41" t="s">
        <v>678</v>
      </c>
      <c r="C28" s="48">
        <v>2</v>
      </c>
      <c r="D28" s="48">
        <v>7</v>
      </c>
      <c r="E28" s="24">
        <v>1469</v>
      </c>
      <c r="F28" s="24" t="str">
        <f>+VLOOKUP(E28,Participants!$A$1:$F$806,2,FALSE)</f>
        <v>Mila Benso</v>
      </c>
      <c r="G28" s="60" t="str">
        <f>+VLOOKUP(E28,Participants!$A$1:$F$806,4,FALSE)</f>
        <v>SKS</v>
      </c>
      <c r="H28" s="60" t="str">
        <f>+VLOOKUP(E28,Participants!$A$1:$F$806,5,FALSE)</f>
        <v>F</v>
      </c>
      <c r="I28" s="24">
        <f>+VLOOKUP(E28,Participants!$A$1:$F$806,3,FALSE)</f>
        <v>4</v>
      </c>
      <c r="J28" s="24" t="str">
        <f>+VLOOKUP(E28,Participants!$A$1:$G$806,7,FALSE)</f>
        <v>DEV GIRLS</v>
      </c>
      <c r="K28" s="102" t="s">
        <v>825</v>
      </c>
      <c r="L28" s="60">
        <f t="shared" si="3"/>
        <v>11</v>
      </c>
      <c r="M28" s="60" t="s">
        <v>841</v>
      </c>
      <c r="N28" s="30" t="str">
        <f t="shared" si="2"/>
        <v>DEV GIRLS</v>
      </c>
      <c r="O28" s="30"/>
      <c r="P28" s="101"/>
      <c r="Q28" s="101" t="e">
        <f>+VLOOKUP(P28,Participants!$A$1:$F$806,2,FALSE)</f>
        <v>#N/A</v>
      </c>
      <c r="R28" s="101"/>
      <c r="S28" s="101" t="e">
        <f>+VLOOKUP(R28,Participants!$A$1:$F$806,2,FALSE)</f>
        <v>#N/A</v>
      </c>
      <c r="T28" s="101"/>
      <c r="U28" s="101" t="e">
        <f>+VLOOKUP(T28,Participants!$A$1:$F$806,2,FALSE)</f>
        <v>#N/A</v>
      </c>
      <c r="V28" s="101"/>
      <c r="W28" s="101" t="e">
        <f>+VLOOKUP(V28,Participants!$A$1:$F$806,2,FALSE)</f>
        <v>#N/A</v>
      </c>
    </row>
    <row r="29" spans="1:23" ht="14.25" customHeight="1" x14ac:dyDescent="0.25">
      <c r="B29" s="41" t="s">
        <v>678</v>
      </c>
      <c r="C29" s="48">
        <v>1</v>
      </c>
      <c r="D29" s="48">
        <v>2</v>
      </c>
      <c r="E29" s="24">
        <v>19</v>
      </c>
      <c r="F29" s="24" t="str">
        <f>+VLOOKUP(E29,Participants!$A$1:$F$806,2,FALSE)</f>
        <v>Lauren Bishop</v>
      </c>
      <c r="G29" s="60" t="str">
        <f>+VLOOKUP(E29,Participants!$A$1:$F$806,4,FALSE)</f>
        <v>BFS</v>
      </c>
      <c r="H29" s="60" t="str">
        <f>+VLOOKUP(E29,Participants!$A$1:$F$806,5,FALSE)</f>
        <v>F</v>
      </c>
      <c r="I29" s="24" t="s">
        <v>833</v>
      </c>
      <c r="J29" s="24" t="str">
        <f>+VLOOKUP(E29,Participants!$A$1:$G$806,7,FALSE)</f>
        <v>DEV GIRLS</v>
      </c>
      <c r="K29" s="102" t="s">
        <v>813</v>
      </c>
      <c r="L29" s="60">
        <f t="shared" si="3"/>
        <v>12</v>
      </c>
      <c r="M29" s="60" t="s">
        <v>841</v>
      </c>
      <c r="N29" s="30" t="str">
        <f t="shared" si="2"/>
        <v>DEV GIRLS</v>
      </c>
      <c r="O29" s="30"/>
      <c r="P29" s="101"/>
      <c r="Q29" s="101" t="e">
        <f>+VLOOKUP(P29,Participants!$A$1:$F$806,2,FALSE)</f>
        <v>#N/A</v>
      </c>
      <c r="R29" s="101"/>
      <c r="S29" s="101" t="e">
        <f>+VLOOKUP(R29,Participants!$A$1:$F$806,2,FALSE)</f>
        <v>#N/A</v>
      </c>
      <c r="T29" s="101"/>
      <c r="U29" s="101" t="e">
        <f>+VLOOKUP(T29,Participants!$A$1:$F$806,2,FALSE)</f>
        <v>#N/A</v>
      </c>
      <c r="V29" s="101"/>
      <c r="W29" s="101" t="e">
        <f>+VLOOKUP(V29,Participants!$A$1:$F$806,2,FALSE)</f>
        <v>#N/A</v>
      </c>
    </row>
    <row r="30" spans="1:23" ht="14.25" customHeight="1" x14ac:dyDescent="0.25">
      <c r="B30" s="41" t="s">
        <v>678</v>
      </c>
      <c r="C30" s="48">
        <v>1</v>
      </c>
      <c r="D30" s="48">
        <v>5</v>
      </c>
      <c r="E30" s="24">
        <v>341</v>
      </c>
      <c r="F30" s="24" t="str">
        <f>+VLOOKUP(E30,Participants!$A$1:$F$806,2,FALSE)</f>
        <v>Elsie Bamberg</v>
      </c>
      <c r="G30" s="60" t="str">
        <f>+VLOOKUP(E30,Participants!$A$1:$F$806,4,FALSE)</f>
        <v>AAP</v>
      </c>
      <c r="H30" s="60" t="str">
        <f>+VLOOKUP(E30,Participants!$A$1:$F$806,5,FALSE)</f>
        <v>F</v>
      </c>
      <c r="I30" s="24" t="s">
        <v>833</v>
      </c>
      <c r="J30" s="24" t="str">
        <f>+VLOOKUP(E30,Participants!$A$1:$G$806,7,FALSE)</f>
        <v>DEV GIRLS</v>
      </c>
      <c r="K30" s="102" t="s">
        <v>813</v>
      </c>
      <c r="L30" s="60">
        <f t="shared" si="3"/>
        <v>13</v>
      </c>
      <c r="M30" s="60" t="s">
        <v>841</v>
      </c>
      <c r="N30" s="30" t="str">
        <f t="shared" si="2"/>
        <v>DEV GIRLS</v>
      </c>
      <c r="O30" s="30"/>
      <c r="P30" s="101"/>
      <c r="Q30" s="101" t="e">
        <f>+VLOOKUP(P30,Participants!$A$1:$F$806,2,FALSE)</f>
        <v>#N/A</v>
      </c>
      <c r="R30" s="101"/>
      <c r="S30" s="101" t="e">
        <f>+VLOOKUP(R30,Participants!$A$1:$F$806,2,FALSE)</f>
        <v>#N/A</v>
      </c>
      <c r="T30" s="101"/>
      <c r="U30" s="101" t="e">
        <f>+VLOOKUP(T30,Participants!$A$1:$F$806,2,FALSE)</f>
        <v>#N/A</v>
      </c>
      <c r="V30" s="101"/>
      <c r="W30" s="101" t="e">
        <f>+VLOOKUP(V30,Participants!$A$1:$F$806,2,FALSE)</f>
        <v>#N/A</v>
      </c>
    </row>
    <row r="31" spans="1:23" ht="14.25" customHeight="1" x14ac:dyDescent="0.25">
      <c r="B31" s="41" t="s">
        <v>678</v>
      </c>
      <c r="C31" s="48">
        <v>1</v>
      </c>
      <c r="D31" s="48">
        <v>3</v>
      </c>
      <c r="E31" s="24">
        <v>1669</v>
      </c>
      <c r="F31" s="24" t="str">
        <f>+VLOOKUP(E31,Participants!$A$1:$F$806,2,FALSE)</f>
        <v>Luciana Lopez</v>
      </c>
      <c r="G31" s="60" t="str">
        <f>+VLOOKUP(E31,Participants!$A$1:$F$806,4,FALSE)</f>
        <v>STG</v>
      </c>
      <c r="H31" s="60" t="str">
        <f>+VLOOKUP(E31,Participants!$A$1:$F$806,5,FALSE)</f>
        <v>F</v>
      </c>
      <c r="I31" s="24" t="s">
        <v>833</v>
      </c>
      <c r="J31" s="24" t="str">
        <f>+VLOOKUP(E31,Participants!$A$1:$G$806,7,FALSE)</f>
        <v>DEV GIRLS</v>
      </c>
      <c r="K31" s="102" t="s">
        <v>814</v>
      </c>
      <c r="L31" s="60">
        <f t="shared" si="3"/>
        <v>14</v>
      </c>
      <c r="M31" s="60">
        <v>1</v>
      </c>
      <c r="N31" s="30" t="str">
        <f t="shared" si="2"/>
        <v>DEV GIRLS</v>
      </c>
      <c r="O31" s="30"/>
      <c r="P31" s="101"/>
      <c r="Q31" s="101" t="e">
        <f>+VLOOKUP(P31,Participants!$A$1:$F$806,2,FALSE)</f>
        <v>#N/A</v>
      </c>
      <c r="R31" s="101"/>
      <c r="S31" s="101" t="e">
        <f>+VLOOKUP(R31,Participants!$A$1:$F$806,2,FALSE)</f>
        <v>#N/A</v>
      </c>
      <c r="T31" s="101"/>
      <c r="U31" s="101" t="e">
        <f>+VLOOKUP(T31,Participants!$A$1:$F$806,2,FALSE)</f>
        <v>#N/A</v>
      </c>
      <c r="V31" s="101"/>
      <c r="W31" s="101" t="e">
        <f>+VLOOKUP(V31,Participants!$A$1:$F$806,2,FALSE)</f>
        <v>#N/A</v>
      </c>
    </row>
    <row r="32" spans="1:23" ht="14.25" customHeight="1" x14ac:dyDescent="0.25">
      <c r="B32" s="41" t="s">
        <v>678</v>
      </c>
      <c r="C32" s="48">
        <v>1</v>
      </c>
      <c r="D32" s="48">
        <v>4</v>
      </c>
      <c r="E32" s="24">
        <v>436</v>
      </c>
      <c r="F32" s="24" t="str">
        <f>+VLOOKUP(E32,Participants!$A$1:$F$806,2,FALSE)</f>
        <v>Scarlett Urick</v>
      </c>
      <c r="G32" s="60" t="str">
        <f>+VLOOKUP(E32,Participants!$A$1:$F$806,4,FALSE)</f>
        <v>AGS</v>
      </c>
      <c r="H32" s="60" t="str">
        <f>+VLOOKUP(E32,Participants!$A$1:$F$806,5,FALSE)</f>
        <v>F</v>
      </c>
      <c r="I32" s="24" t="s">
        <v>833</v>
      </c>
      <c r="J32" s="24" t="str">
        <f>+VLOOKUP(E32,Participants!$A$1:$G$806,7,FALSE)</f>
        <v>DEV GIRLS</v>
      </c>
      <c r="K32" s="102" t="s">
        <v>815</v>
      </c>
      <c r="L32" s="60">
        <f t="shared" si="3"/>
        <v>15</v>
      </c>
      <c r="M32" s="60" t="s">
        <v>841</v>
      </c>
      <c r="N32" s="30" t="str">
        <f t="shared" si="2"/>
        <v>DEV GIRLS</v>
      </c>
      <c r="O32" s="30"/>
      <c r="P32" s="101"/>
      <c r="Q32" s="101" t="e">
        <f>+VLOOKUP(P32,Participants!$A$1:$F$806,2,FALSE)</f>
        <v>#N/A</v>
      </c>
      <c r="R32" s="101"/>
      <c r="S32" s="101" t="e">
        <f>+VLOOKUP(R32,Participants!$A$1:$F$806,2,FALSE)</f>
        <v>#N/A</v>
      </c>
      <c r="T32" s="101"/>
      <c r="U32" s="101" t="e">
        <f>+VLOOKUP(T32,Participants!$A$1:$F$806,2,FALSE)</f>
        <v>#N/A</v>
      </c>
      <c r="V32" s="101"/>
      <c r="W32" s="101" t="e">
        <f>+VLOOKUP(V32,Participants!$A$1:$F$806,2,FALSE)</f>
        <v>#N/A</v>
      </c>
    </row>
    <row r="33" spans="1:25" ht="14.25" customHeight="1" x14ac:dyDescent="0.25">
      <c r="B33" s="41" t="s">
        <v>678</v>
      </c>
      <c r="C33" s="48">
        <v>2</v>
      </c>
      <c r="D33" s="48">
        <v>4</v>
      </c>
      <c r="E33" s="24">
        <v>946</v>
      </c>
      <c r="F33" s="24" t="str">
        <f>+VLOOKUP(E33,Participants!$A$1:$F$806,2,FALSE)</f>
        <v>LEXI FRISCO</v>
      </c>
      <c r="G33" s="60" t="str">
        <f>+VLOOKUP(E33,Participants!$A$1:$F$806,4,FALSE)</f>
        <v>HCA</v>
      </c>
      <c r="H33" s="60" t="str">
        <f>+VLOOKUP(E33,Participants!$A$1:$F$806,5,FALSE)</f>
        <v>F</v>
      </c>
      <c r="I33" s="24">
        <f>+VLOOKUP(E33,Participants!$A$1:$F$806,3,FALSE)</f>
        <v>4</v>
      </c>
      <c r="J33" s="24" t="str">
        <f>+VLOOKUP(E33,Participants!$A$1:$G$806,7,FALSE)</f>
        <v>DEV GIRLS</v>
      </c>
      <c r="K33" s="102" t="s">
        <v>822</v>
      </c>
      <c r="L33" s="60">
        <f t="shared" si="3"/>
        <v>16</v>
      </c>
      <c r="M33" s="60" t="s">
        <v>841</v>
      </c>
      <c r="N33" s="30" t="str">
        <f t="shared" si="2"/>
        <v>DEV GIRLS</v>
      </c>
      <c r="P33" s="101"/>
      <c r="Q33" s="101" t="e">
        <f>+VLOOKUP(P33,Participants!$A$1:$F$806,2,FALSE)</f>
        <v>#N/A</v>
      </c>
      <c r="R33" s="101"/>
      <c r="S33" s="101" t="e">
        <f>+VLOOKUP(R33,Participants!$A$1:$F$806,2,FALSE)</f>
        <v>#N/A</v>
      </c>
      <c r="T33" s="101"/>
      <c r="U33" s="101" t="e">
        <f>+VLOOKUP(T33,Participants!$A$1:$F$806,2,FALSE)</f>
        <v>#N/A</v>
      </c>
      <c r="V33" s="101"/>
      <c r="W33" s="101" t="e">
        <f>+VLOOKUP(V33,Participants!$A$1:$F$806,2,FALSE)</f>
        <v>#N/A</v>
      </c>
    </row>
    <row r="34" spans="1:25" ht="14.25" customHeight="1" x14ac:dyDescent="0.25">
      <c r="B34" s="41"/>
      <c r="D34" s="49"/>
      <c r="K34" s="49"/>
      <c r="P34" s="43"/>
      <c r="Q34" s="43"/>
      <c r="R34" s="43"/>
      <c r="S34" s="43"/>
      <c r="T34" s="43"/>
      <c r="U34" s="43"/>
      <c r="V34" s="43"/>
      <c r="W34" s="43"/>
    </row>
    <row r="35" spans="1:25" ht="14.25" customHeight="1" x14ac:dyDescent="0.25">
      <c r="B35" s="41"/>
      <c r="D35" s="49"/>
      <c r="K35" s="49"/>
      <c r="P35" s="43"/>
      <c r="Q35" s="43"/>
      <c r="R35" s="43"/>
      <c r="S35" s="43"/>
      <c r="T35" s="43"/>
      <c r="U35" s="43"/>
      <c r="V35" s="43"/>
      <c r="W35" s="43"/>
    </row>
    <row r="36" spans="1:25" ht="14.25" customHeight="1" x14ac:dyDescent="0.25">
      <c r="D36" s="49"/>
      <c r="K36" s="49"/>
      <c r="P36" s="43"/>
      <c r="Q36" s="43"/>
      <c r="R36" s="43"/>
      <c r="S36" s="43"/>
      <c r="T36" s="43"/>
      <c r="U36" s="43"/>
      <c r="V36" s="43"/>
      <c r="W36" s="43"/>
    </row>
    <row r="37" spans="1:25" ht="14.25" customHeight="1" x14ac:dyDescent="0.25">
      <c r="B37" s="28" t="s">
        <v>12</v>
      </c>
      <c r="C37" s="28" t="s">
        <v>14</v>
      </c>
      <c r="D37" s="29" t="s">
        <v>16</v>
      </c>
      <c r="E37" s="28" t="s">
        <v>18</v>
      </c>
      <c r="F37" s="28" t="s">
        <v>8</v>
      </c>
      <c r="G37" s="28" t="s">
        <v>21</v>
      </c>
      <c r="H37" s="28" t="s">
        <v>23</v>
      </c>
      <c r="I37" s="28" t="s">
        <v>25</v>
      </c>
      <c r="J37" s="28" t="s">
        <v>27</v>
      </c>
      <c r="K37" s="28" t="s">
        <v>29</v>
      </c>
      <c r="L37" s="28" t="s">
        <v>31</v>
      </c>
      <c r="M37" s="28" t="s">
        <v>33</v>
      </c>
      <c r="N37" s="28" t="s">
        <v>35</v>
      </c>
      <c r="O37" s="28" t="s">
        <v>39</v>
      </c>
      <c r="P37" s="28" t="s">
        <v>643</v>
      </c>
      <c r="Q37" s="28" t="s">
        <v>42</v>
      </c>
      <c r="R37" s="28" t="s">
        <v>44</v>
      </c>
      <c r="S37" s="28" t="s">
        <v>48</v>
      </c>
      <c r="T37" s="28" t="s">
        <v>51</v>
      </c>
      <c r="U37" s="28" t="s">
        <v>53</v>
      </c>
      <c r="V37" s="28" t="s">
        <v>55</v>
      </c>
      <c r="W37" s="28" t="s">
        <v>59</v>
      </c>
      <c r="X37" s="28" t="s">
        <v>61</v>
      </c>
    </row>
    <row r="38" spans="1:25" ht="14.25" customHeight="1" x14ac:dyDescent="0.25">
      <c r="A38" s="30" t="s">
        <v>47</v>
      </c>
      <c r="B38" s="49">
        <f t="shared" ref="B38:K39" si="4">+SUMIFS($M$2:$M$33,$J$2:$J$33,$A38,$G$2:$G$33,B$37)</f>
        <v>4</v>
      </c>
      <c r="C38" s="49">
        <f t="shared" si="4"/>
        <v>0</v>
      </c>
      <c r="D38" s="49">
        <f t="shared" si="4"/>
        <v>5</v>
      </c>
      <c r="E38" s="49">
        <f t="shared" si="4"/>
        <v>0</v>
      </c>
      <c r="F38" s="49">
        <f t="shared" si="4"/>
        <v>2</v>
      </c>
      <c r="G38" s="49">
        <f t="shared" si="4"/>
        <v>10</v>
      </c>
      <c r="H38" s="49">
        <f t="shared" si="4"/>
        <v>0</v>
      </c>
      <c r="I38" s="49">
        <f t="shared" si="4"/>
        <v>0</v>
      </c>
      <c r="J38" s="49">
        <f t="shared" si="4"/>
        <v>0</v>
      </c>
      <c r="K38" s="49">
        <f t="shared" si="4"/>
        <v>0</v>
      </c>
      <c r="L38" s="49">
        <f t="shared" ref="L38:X39" si="5">+SUMIFS($M$2:$M$33,$J$2:$J$33,$A38,$G$2:$G$33,L$37)</f>
        <v>0</v>
      </c>
      <c r="M38" s="49">
        <f t="shared" si="5"/>
        <v>8</v>
      </c>
      <c r="N38" s="49">
        <f t="shared" si="5"/>
        <v>0</v>
      </c>
      <c r="O38" s="49">
        <f t="shared" si="5"/>
        <v>0</v>
      </c>
      <c r="P38" s="49">
        <f t="shared" si="5"/>
        <v>0</v>
      </c>
      <c r="Q38" s="49">
        <f t="shared" si="5"/>
        <v>0</v>
      </c>
      <c r="R38" s="49">
        <f t="shared" si="5"/>
        <v>0</v>
      </c>
      <c r="S38" s="49">
        <f t="shared" si="5"/>
        <v>0</v>
      </c>
      <c r="T38" s="49">
        <f t="shared" si="5"/>
        <v>6</v>
      </c>
      <c r="U38" s="49">
        <f t="shared" si="5"/>
        <v>0</v>
      </c>
      <c r="V38" s="49">
        <f t="shared" si="5"/>
        <v>0</v>
      </c>
      <c r="W38" s="49">
        <f t="shared" si="5"/>
        <v>1</v>
      </c>
      <c r="X38" s="49">
        <f t="shared" si="5"/>
        <v>3</v>
      </c>
      <c r="Y38" s="49">
        <f>SUM(B38:X38)</f>
        <v>39</v>
      </c>
    </row>
    <row r="39" spans="1:25" ht="14.25" customHeight="1" x14ac:dyDescent="0.25">
      <c r="A39" s="30" t="s">
        <v>11</v>
      </c>
      <c r="B39" s="49">
        <f t="shared" si="4"/>
        <v>10</v>
      </c>
      <c r="C39" s="49">
        <f t="shared" si="4"/>
        <v>0</v>
      </c>
      <c r="D39" s="49">
        <f t="shared" si="4"/>
        <v>5</v>
      </c>
      <c r="E39" s="49">
        <f t="shared" si="4"/>
        <v>0</v>
      </c>
      <c r="F39" s="49">
        <f t="shared" si="4"/>
        <v>6</v>
      </c>
      <c r="G39" s="49">
        <f t="shared" si="4"/>
        <v>0</v>
      </c>
      <c r="H39" s="49">
        <f t="shared" si="4"/>
        <v>0</v>
      </c>
      <c r="I39" s="49">
        <f t="shared" si="4"/>
        <v>0</v>
      </c>
      <c r="J39" s="49">
        <f t="shared" si="4"/>
        <v>0</v>
      </c>
      <c r="K39" s="49">
        <f t="shared" si="4"/>
        <v>0</v>
      </c>
      <c r="L39" s="49">
        <f t="shared" si="5"/>
        <v>0</v>
      </c>
      <c r="M39" s="49">
        <f t="shared" si="5"/>
        <v>0</v>
      </c>
      <c r="N39" s="49">
        <f t="shared" si="5"/>
        <v>0</v>
      </c>
      <c r="O39" s="49">
        <f t="shared" si="5"/>
        <v>0</v>
      </c>
      <c r="P39" s="49">
        <f t="shared" si="5"/>
        <v>0</v>
      </c>
      <c r="Q39" s="49">
        <f t="shared" si="5"/>
        <v>0</v>
      </c>
      <c r="R39" s="49">
        <f t="shared" si="5"/>
        <v>0</v>
      </c>
      <c r="S39" s="49">
        <f t="shared" si="5"/>
        <v>0</v>
      </c>
      <c r="T39" s="49">
        <f t="shared" si="5"/>
        <v>8</v>
      </c>
      <c r="U39" s="49">
        <f t="shared" si="5"/>
        <v>0</v>
      </c>
      <c r="V39" s="49">
        <f t="shared" si="5"/>
        <v>0</v>
      </c>
      <c r="W39" s="49">
        <f t="shared" si="5"/>
        <v>4</v>
      </c>
      <c r="X39" s="49">
        <f t="shared" si="5"/>
        <v>0</v>
      </c>
      <c r="Y39" s="49">
        <f>SUM(B39:X39)</f>
        <v>33</v>
      </c>
    </row>
    <row r="40" spans="1:25" ht="14.25" customHeight="1" x14ac:dyDescent="0.25">
      <c r="D40" s="49"/>
      <c r="K40" s="49"/>
      <c r="P40" s="43"/>
      <c r="Q40" s="43"/>
      <c r="R40" s="43"/>
      <c r="S40" s="43"/>
      <c r="T40" s="43"/>
      <c r="U40" s="43"/>
      <c r="V40" s="43"/>
      <c r="W40" s="43"/>
    </row>
    <row r="41" spans="1:25" ht="14.25" customHeight="1" x14ac:dyDescent="0.25">
      <c r="D41" s="49"/>
      <c r="K41" s="49"/>
      <c r="P41" s="43"/>
      <c r="Q41" s="43"/>
      <c r="R41" s="43"/>
      <c r="S41" s="43"/>
      <c r="T41" s="43"/>
      <c r="U41" s="43"/>
      <c r="V41" s="43"/>
      <c r="W41" s="43"/>
    </row>
    <row r="42" spans="1:25" ht="14.25" customHeight="1" x14ac:dyDescent="0.25">
      <c r="D42" s="49"/>
      <c r="K42" s="49"/>
      <c r="P42" s="43"/>
      <c r="Q42" s="43"/>
      <c r="R42" s="43"/>
      <c r="S42" s="43"/>
      <c r="T42" s="43"/>
      <c r="U42" s="43"/>
      <c r="V42" s="43"/>
      <c r="W42" s="43"/>
    </row>
    <row r="43" spans="1:25" ht="14.25" customHeight="1" x14ac:dyDescent="0.25">
      <c r="D43" s="49"/>
      <c r="K43" s="49"/>
      <c r="P43" s="43"/>
      <c r="Q43" s="43"/>
      <c r="R43" s="43"/>
      <c r="S43" s="43"/>
      <c r="T43" s="43"/>
      <c r="U43" s="43"/>
      <c r="V43" s="43"/>
      <c r="W43" s="43"/>
    </row>
    <row r="44" spans="1:25" ht="14.25" customHeight="1" x14ac:dyDescent="0.25">
      <c r="D44" s="49"/>
      <c r="K44" s="49"/>
      <c r="P44" s="43"/>
      <c r="Q44" s="43"/>
      <c r="R44" s="43"/>
      <c r="S44" s="43"/>
      <c r="T44" s="43"/>
      <c r="U44" s="43"/>
      <c r="V44" s="43"/>
      <c r="W44" s="43"/>
    </row>
    <row r="45" spans="1:25" ht="14.25" customHeight="1" x14ac:dyDescent="0.25">
      <c r="D45" s="49"/>
      <c r="K45" s="49"/>
      <c r="P45" s="43"/>
      <c r="Q45" s="43"/>
      <c r="R45" s="43"/>
      <c r="S45" s="43"/>
      <c r="T45" s="43"/>
      <c r="U45" s="43"/>
      <c r="V45" s="43"/>
      <c r="W45" s="43"/>
    </row>
    <row r="46" spans="1:25" ht="14.25" customHeight="1" x14ac:dyDescent="0.25">
      <c r="D46" s="49"/>
      <c r="K46" s="49"/>
      <c r="P46" s="43"/>
      <c r="Q46" s="43"/>
      <c r="R46" s="43"/>
      <c r="S46" s="43"/>
      <c r="T46" s="43"/>
      <c r="U46" s="43"/>
      <c r="V46" s="43"/>
      <c r="W46" s="43"/>
    </row>
    <row r="47" spans="1:25" ht="14.25" customHeight="1" x14ac:dyDescent="0.25">
      <c r="D47" s="49"/>
      <c r="K47" s="49"/>
      <c r="P47" s="43"/>
      <c r="Q47" s="43"/>
      <c r="R47" s="43"/>
      <c r="S47" s="43"/>
      <c r="T47" s="43"/>
      <c r="U47" s="43"/>
      <c r="V47" s="43"/>
      <c r="W47" s="43"/>
    </row>
    <row r="48" spans="1:25" ht="14.25" customHeight="1" x14ac:dyDescent="0.25">
      <c r="D48" s="49"/>
      <c r="K48" s="49"/>
      <c r="P48" s="43"/>
      <c r="Q48" s="43"/>
      <c r="R48" s="43"/>
      <c r="S48" s="43"/>
      <c r="T48" s="43"/>
      <c r="U48" s="43"/>
      <c r="V48" s="43"/>
      <c r="W48" s="43"/>
    </row>
    <row r="49" spans="4:23" ht="14.25" customHeight="1" x14ac:dyDescent="0.25">
      <c r="D49" s="49"/>
      <c r="K49" s="49"/>
      <c r="P49" s="43"/>
      <c r="Q49" s="43"/>
      <c r="R49" s="43"/>
      <c r="S49" s="43"/>
      <c r="T49" s="43"/>
      <c r="U49" s="43"/>
      <c r="V49" s="43"/>
      <c r="W49" s="43"/>
    </row>
    <row r="50" spans="4:23" ht="14.25" customHeight="1" x14ac:dyDescent="0.25">
      <c r="D50" s="49"/>
      <c r="K50" s="49"/>
      <c r="P50" s="43"/>
      <c r="Q50" s="43"/>
      <c r="R50" s="43"/>
      <c r="S50" s="43"/>
      <c r="T50" s="43"/>
      <c r="U50" s="43"/>
      <c r="V50" s="43"/>
      <c r="W50" s="43"/>
    </row>
    <row r="51" spans="4:23" ht="14.25" customHeight="1" x14ac:dyDescent="0.25">
      <c r="D51" s="49"/>
      <c r="K51" s="49"/>
      <c r="P51" s="43"/>
      <c r="Q51" s="43"/>
      <c r="R51" s="43"/>
      <c r="S51" s="43"/>
      <c r="T51" s="43"/>
      <c r="U51" s="43"/>
      <c r="V51" s="43"/>
      <c r="W51" s="43"/>
    </row>
    <row r="52" spans="4:23" ht="14.25" customHeight="1" x14ac:dyDescent="0.25">
      <c r="D52" s="49"/>
      <c r="K52" s="49"/>
      <c r="P52" s="43"/>
      <c r="Q52" s="43"/>
      <c r="R52" s="43"/>
      <c r="S52" s="43"/>
      <c r="T52" s="43"/>
      <c r="U52" s="43"/>
      <c r="V52" s="43"/>
      <c r="W52" s="43"/>
    </row>
    <row r="53" spans="4:23" ht="14.25" customHeight="1" x14ac:dyDescent="0.25">
      <c r="D53" s="49"/>
      <c r="K53" s="49"/>
      <c r="P53" s="43"/>
      <c r="Q53" s="43"/>
      <c r="R53" s="43"/>
      <c r="S53" s="43"/>
      <c r="T53" s="43"/>
      <c r="U53" s="43"/>
      <c r="V53" s="43"/>
      <c r="W53" s="43"/>
    </row>
    <row r="54" spans="4:23" ht="14.25" customHeight="1" x14ac:dyDescent="0.25">
      <c r="D54" s="49"/>
      <c r="K54" s="49"/>
      <c r="P54" s="43"/>
      <c r="Q54" s="43"/>
      <c r="R54" s="43"/>
      <c r="S54" s="43"/>
      <c r="T54" s="43"/>
      <c r="U54" s="43"/>
      <c r="V54" s="43"/>
      <c r="W54" s="43"/>
    </row>
    <row r="55" spans="4:23" ht="14.25" customHeight="1" x14ac:dyDescent="0.25">
      <c r="D55" s="49"/>
      <c r="K55" s="49"/>
      <c r="P55" s="43"/>
      <c r="Q55" s="43"/>
      <c r="R55" s="43"/>
      <c r="S55" s="43"/>
      <c r="T55" s="43"/>
      <c r="U55" s="43"/>
      <c r="V55" s="43"/>
      <c r="W55" s="43"/>
    </row>
    <row r="56" spans="4:23" ht="14.25" customHeight="1" x14ac:dyDescent="0.25">
      <c r="D56" s="49"/>
      <c r="K56" s="49"/>
      <c r="P56" s="43"/>
      <c r="Q56" s="43"/>
      <c r="R56" s="43"/>
      <c r="S56" s="43"/>
      <c r="T56" s="43"/>
      <c r="U56" s="43"/>
      <c r="V56" s="43"/>
      <c r="W56" s="43"/>
    </row>
    <row r="57" spans="4:23" ht="14.25" customHeight="1" x14ac:dyDescent="0.25">
      <c r="D57" s="49"/>
      <c r="K57" s="49"/>
      <c r="P57" s="43"/>
      <c r="Q57" s="43"/>
      <c r="R57" s="43"/>
      <c r="S57" s="43"/>
      <c r="T57" s="43"/>
      <c r="U57" s="43"/>
      <c r="V57" s="43"/>
      <c r="W57" s="43"/>
    </row>
    <row r="58" spans="4:23" ht="14.25" customHeight="1" x14ac:dyDescent="0.25">
      <c r="D58" s="49"/>
      <c r="K58" s="49"/>
      <c r="P58" s="43"/>
      <c r="Q58" s="43"/>
      <c r="R58" s="43"/>
      <c r="S58" s="43"/>
      <c r="T58" s="43"/>
      <c r="U58" s="43"/>
      <c r="V58" s="43"/>
      <c r="W58" s="43"/>
    </row>
    <row r="59" spans="4:23" ht="14.25" customHeight="1" x14ac:dyDescent="0.25">
      <c r="D59" s="49"/>
      <c r="K59" s="49"/>
      <c r="P59" s="43"/>
      <c r="Q59" s="43"/>
      <c r="R59" s="43"/>
      <c r="S59" s="43"/>
      <c r="T59" s="43"/>
      <c r="U59" s="43"/>
      <c r="V59" s="43"/>
      <c r="W59" s="43"/>
    </row>
    <row r="60" spans="4:23" ht="14.25" customHeight="1" x14ac:dyDescent="0.25">
      <c r="D60" s="49"/>
      <c r="K60" s="49"/>
      <c r="P60" s="43"/>
      <c r="Q60" s="43"/>
      <c r="R60" s="43"/>
      <c r="S60" s="43"/>
      <c r="T60" s="43"/>
      <c r="U60" s="43"/>
      <c r="V60" s="43"/>
      <c r="W60" s="43"/>
    </row>
    <row r="61" spans="4:23" ht="14.25" customHeight="1" x14ac:dyDescent="0.25">
      <c r="D61" s="49"/>
      <c r="K61" s="49"/>
      <c r="P61" s="43"/>
      <c r="Q61" s="43"/>
      <c r="R61" s="43"/>
      <c r="S61" s="43"/>
      <c r="T61" s="43"/>
      <c r="U61" s="43"/>
      <c r="V61" s="43"/>
      <c r="W61" s="43"/>
    </row>
    <row r="62" spans="4:23" ht="14.25" customHeight="1" x14ac:dyDescent="0.25">
      <c r="D62" s="49"/>
      <c r="K62" s="49"/>
      <c r="P62" s="43"/>
      <c r="Q62" s="43"/>
      <c r="R62" s="43"/>
      <c r="S62" s="43"/>
      <c r="T62" s="43"/>
      <c r="U62" s="43"/>
      <c r="V62" s="43"/>
      <c r="W62" s="43"/>
    </row>
    <row r="63" spans="4:23" ht="14.25" customHeight="1" x14ac:dyDescent="0.25">
      <c r="D63" s="49"/>
      <c r="K63" s="49"/>
      <c r="P63" s="43"/>
      <c r="Q63" s="43"/>
      <c r="R63" s="43"/>
      <c r="S63" s="43"/>
      <c r="T63" s="43"/>
      <c r="U63" s="43"/>
      <c r="V63" s="43"/>
      <c r="W63" s="43"/>
    </row>
    <row r="64" spans="4:23" ht="14.25" customHeight="1" x14ac:dyDescent="0.25">
      <c r="D64" s="49"/>
      <c r="K64" s="49"/>
      <c r="P64" s="43"/>
      <c r="Q64" s="43"/>
      <c r="R64" s="43"/>
      <c r="S64" s="43"/>
      <c r="T64" s="43"/>
      <c r="U64" s="43"/>
      <c r="V64" s="43"/>
      <c r="W64" s="43"/>
    </row>
    <row r="65" spans="4:23" ht="14.25" customHeight="1" x14ac:dyDescent="0.25">
      <c r="D65" s="49"/>
      <c r="K65" s="49"/>
      <c r="P65" s="43"/>
      <c r="Q65" s="43"/>
      <c r="R65" s="43"/>
      <c r="S65" s="43"/>
      <c r="T65" s="43"/>
      <c r="U65" s="43"/>
      <c r="V65" s="43"/>
      <c r="W65" s="43"/>
    </row>
    <row r="66" spans="4:23" ht="14.25" customHeight="1" x14ac:dyDescent="0.25">
      <c r="D66" s="49"/>
      <c r="K66" s="49"/>
      <c r="P66" s="43"/>
      <c r="Q66" s="43"/>
      <c r="R66" s="43"/>
      <c r="S66" s="43"/>
      <c r="T66" s="43"/>
      <c r="U66" s="43"/>
      <c r="V66" s="43"/>
      <c r="W66" s="43"/>
    </row>
    <row r="67" spans="4:23" ht="14.25" customHeight="1" x14ac:dyDescent="0.25">
      <c r="D67" s="49"/>
      <c r="K67" s="49"/>
      <c r="P67" s="43"/>
      <c r="Q67" s="43"/>
      <c r="R67" s="43"/>
      <c r="S67" s="43"/>
      <c r="T67" s="43"/>
      <c r="U67" s="43"/>
      <c r="V67" s="43"/>
      <c r="W67" s="43"/>
    </row>
    <row r="68" spans="4:23" ht="14.25" customHeight="1" x14ac:dyDescent="0.25">
      <c r="D68" s="49"/>
      <c r="K68" s="49"/>
      <c r="P68" s="43"/>
      <c r="Q68" s="43"/>
      <c r="R68" s="43"/>
      <c r="S68" s="43"/>
      <c r="T68" s="43"/>
      <c r="U68" s="43"/>
      <c r="V68" s="43"/>
      <c r="W68" s="43"/>
    </row>
    <row r="69" spans="4:23" ht="14.25" customHeight="1" x14ac:dyDescent="0.25">
      <c r="D69" s="49"/>
      <c r="K69" s="49"/>
      <c r="P69" s="43"/>
      <c r="Q69" s="43"/>
      <c r="R69" s="43"/>
      <c r="S69" s="43"/>
      <c r="T69" s="43"/>
      <c r="U69" s="43"/>
      <c r="V69" s="43"/>
      <c r="W69" s="43"/>
    </row>
    <row r="70" spans="4:23" ht="14.25" customHeight="1" x14ac:dyDescent="0.25">
      <c r="D70" s="49"/>
      <c r="K70" s="49"/>
      <c r="P70" s="43"/>
      <c r="Q70" s="43"/>
      <c r="R70" s="43"/>
      <c r="S70" s="43"/>
      <c r="T70" s="43"/>
      <c r="U70" s="43"/>
      <c r="V70" s="43"/>
      <c r="W70" s="43"/>
    </row>
    <row r="71" spans="4:23" ht="14.25" customHeight="1" x14ac:dyDescent="0.25">
      <c r="D71" s="49"/>
      <c r="K71" s="49"/>
      <c r="P71" s="43"/>
      <c r="Q71" s="43"/>
      <c r="R71" s="43"/>
      <c r="S71" s="43"/>
      <c r="T71" s="43"/>
      <c r="U71" s="43"/>
      <c r="V71" s="43"/>
      <c r="W71" s="43"/>
    </row>
    <row r="72" spans="4:23" ht="14.25" customHeight="1" x14ac:dyDescent="0.25">
      <c r="D72" s="49"/>
      <c r="K72" s="49"/>
      <c r="P72" s="43"/>
      <c r="Q72" s="43"/>
      <c r="R72" s="43"/>
      <c r="S72" s="43"/>
      <c r="T72" s="43"/>
      <c r="U72" s="43"/>
      <c r="V72" s="43"/>
      <c r="W72" s="43"/>
    </row>
    <row r="73" spans="4:23" ht="14.25" customHeight="1" x14ac:dyDescent="0.25">
      <c r="D73" s="49"/>
      <c r="K73" s="49"/>
      <c r="P73" s="43"/>
      <c r="Q73" s="43"/>
      <c r="R73" s="43"/>
      <c r="S73" s="43"/>
      <c r="T73" s="43"/>
      <c r="U73" s="43"/>
      <c r="V73" s="43"/>
      <c r="W73" s="43"/>
    </row>
    <row r="74" spans="4:23" ht="14.25" customHeight="1" x14ac:dyDescent="0.25">
      <c r="D74" s="49"/>
      <c r="K74" s="49"/>
      <c r="P74" s="43"/>
      <c r="Q74" s="43"/>
      <c r="R74" s="43"/>
      <c r="S74" s="43"/>
      <c r="T74" s="43"/>
      <c r="U74" s="43"/>
      <c r="V74" s="43"/>
      <c r="W74" s="43"/>
    </row>
    <row r="75" spans="4:23" ht="14.25" customHeight="1" x14ac:dyDescent="0.25">
      <c r="D75" s="49"/>
      <c r="K75" s="49"/>
      <c r="P75" s="43"/>
      <c r="Q75" s="43"/>
      <c r="R75" s="43"/>
      <c r="S75" s="43"/>
      <c r="T75" s="43"/>
      <c r="U75" s="43"/>
      <c r="V75" s="43"/>
      <c r="W75" s="43"/>
    </row>
    <row r="76" spans="4:23" ht="14.25" customHeight="1" x14ac:dyDescent="0.25">
      <c r="D76" s="49"/>
      <c r="K76" s="49"/>
      <c r="P76" s="43"/>
      <c r="Q76" s="43"/>
      <c r="R76" s="43"/>
      <c r="S76" s="43"/>
      <c r="T76" s="43"/>
      <c r="U76" s="43"/>
      <c r="V76" s="43"/>
      <c r="W76" s="43"/>
    </row>
    <row r="77" spans="4:23" ht="14.25" customHeight="1" x14ac:dyDescent="0.25">
      <c r="D77" s="49"/>
      <c r="K77" s="49"/>
      <c r="P77" s="43"/>
      <c r="Q77" s="43"/>
      <c r="R77" s="43"/>
      <c r="S77" s="43"/>
      <c r="T77" s="43"/>
      <c r="U77" s="43"/>
      <c r="V77" s="43"/>
      <c r="W77" s="43"/>
    </row>
    <row r="78" spans="4:23" ht="14.25" customHeight="1" x14ac:dyDescent="0.25">
      <c r="D78" s="49"/>
      <c r="K78" s="49"/>
      <c r="P78" s="43"/>
      <c r="Q78" s="43"/>
      <c r="R78" s="43"/>
      <c r="S78" s="43"/>
      <c r="T78" s="43"/>
      <c r="U78" s="43"/>
      <c r="V78" s="43"/>
      <c r="W78" s="43"/>
    </row>
    <row r="79" spans="4:23" ht="14.25" customHeight="1" x14ac:dyDescent="0.25">
      <c r="D79" s="49"/>
      <c r="K79" s="49"/>
      <c r="P79" s="43"/>
      <c r="Q79" s="43"/>
      <c r="R79" s="43"/>
      <c r="S79" s="43"/>
      <c r="T79" s="43"/>
      <c r="U79" s="43"/>
      <c r="V79" s="43"/>
      <c r="W79" s="43"/>
    </row>
    <row r="80" spans="4:23" ht="14.25" customHeight="1" x14ac:dyDescent="0.25">
      <c r="D80" s="49"/>
      <c r="K80" s="49"/>
      <c r="P80" s="43"/>
      <c r="Q80" s="43"/>
      <c r="R80" s="43"/>
      <c r="S80" s="43"/>
      <c r="T80" s="43"/>
      <c r="U80" s="43"/>
      <c r="V80" s="43"/>
      <c r="W80" s="43"/>
    </row>
    <row r="81" spans="4:23" ht="14.25" customHeight="1" x14ac:dyDescent="0.25">
      <c r="D81" s="49"/>
      <c r="K81" s="49"/>
      <c r="P81" s="43"/>
      <c r="Q81" s="43"/>
      <c r="R81" s="43"/>
      <c r="S81" s="43"/>
      <c r="T81" s="43"/>
      <c r="U81" s="43"/>
      <c r="V81" s="43"/>
      <c r="W81" s="43"/>
    </row>
    <row r="82" spans="4:23" ht="14.25" customHeight="1" x14ac:dyDescent="0.25">
      <c r="D82" s="49"/>
      <c r="K82" s="49"/>
      <c r="P82" s="43"/>
      <c r="Q82" s="43"/>
      <c r="R82" s="43"/>
      <c r="S82" s="43"/>
      <c r="T82" s="43"/>
      <c r="U82" s="43"/>
      <c r="V82" s="43"/>
      <c r="W82" s="43"/>
    </row>
    <row r="83" spans="4:23" ht="14.25" customHeight="1" x14ac:dyDescent="0.25">
      <c r="D83" s="49"/>
      <c r="K83" s="49"/>
      <c r="P83" s="43"/>
      <c r="Q83" s="43"/>
      <c r="R83" s="43"/>
      <c r="S83" s="43"/>
      <c r="T83" s="43"/>
      <c r="U83" s="43"/>
      <c r="V83" s="43"/>
      <c r="W83" s="43"/>
    </row>
    <row r="84" spans="4:23" ht="14.25" customHeight="1" x14ac:dyDescent="0.25">
      <c r="D84" s="49"/>
      <c r="K84" s="49"/>
      <c r="P84" s="43"/>
      <c r="Q84" s="43"/>
      <c r="R84" s="43"/>
      <c r="S84" s="43"/>
      <c r="T84" s="43"/>
      <c r="U84" s="43"/>
      <c r="V84" s="43"/>
      <c r="W84" s="43"/>
    </row>
    <row r="85" spans="4:23" ht="14.25" customHeight="1" x14ac:dyDescent="0.25">
      <c r="D85" s="49"/>
      <c r="K85" s="49"/>
      <c r="P85" s="43"/>
      <c r="Q85" s="43"/>
      <c r="R85" s="43"/>
      <c r="S85" s="43"/>
      <c r="T85" s="43"/>
      <c r="U85" s="43"/>
      <c r="V85" s="43"/>
      <c r="W85" s="43"/>
    </row>
    <row r="86" spans="4:23" ht="14.25" customHeight="1" x14ac:dyDescent="0.25">
      <c r="D86" s="49"/>
      <c r="K86" s="49"/>
      <c r="P86" s="43"/>
      <c r="Q86" s="43"/>
      <c r="R86" s="43"/>
      <c r="S86" s="43"/>
      <c r="T86" s="43"/>
      <c r="U86" s="43"/>
      <c r="V86" s="43"/>
      <c r="W86" s="43"/>
    </row>
    <row r="87" spans="4:23" ht="14.25" customHeight="1" x14ac:dyDescent="0.25">
      <c r="D87" s="49"/>
      <c r="K87" s="49"/>
      <c r="P87" s="43"/>
      <c r="Q87" s="43"/>
      <c r="R87" s="43"/>
      <c r="S87" s="43"/>
      <c r="T87" s="43"/>
      <c r="U87" s="43"/>
      <c r="V87" s="43"/>
      <c r="W87" s="43"/>
    </row>
    <row r="88" spans="4:23" ht="14.25" customHeight="1" x14ac:dyDescent="0.25">
      <c r="D88" s="49"/>
      <c r="K88" s="49"/>
      <c r="P88" s="43"/>
      <c r="Q88" s="43"/>
      <c r="R88" s="43"/>
      <c r="S88" s="43"/>
      <c r="T88" s="43"/>
      <c r="U88" s="43"/>
      <c r="V88" s="43"/>
      <c r="W88" s="43"/>
    </row>
    <row r="89" spans="4:23" ht="14.25" customHeight="1" x14ac:dyDescent="0.25">
      <c r="D89" s="49"/>
      <c r="K89" s="49"/>
      <c r="P89" s="43"/>
      <c r="Q89" s="43"/>
      <c r="R89" s="43"/>
      <c r="S89" s="43"/>
      <c r="T89" s="43"/>
      <c r="U89" s="43"/>
      <c r="V89" s="43"/>
      <c r="W89" s="43"/>
    </row>
    <row r="90" spans="4:23" ht="14.25" customHeight="1" x14ac:dyDescent="0.25">
      <c r="D90" s="49"/>
      <c r="K90" s="49"/>
      <c r="P90" s="43"/>
      <c r="Q90" s="43"/>
      <c r="R90" s="43"/>
      <c r="S90" s="43"/>
      <c r="T90" s="43"/>
      <c r="U90" s="43"/>
      <c r="V90" s="43"/>
      <c r="W90" s="43"/>
    </row>
    <row r="91" spans="4:23" ht="14.25" customHeight="1" x14ac:dyDescent="0.25">
      <c r="D91" s="49"/>
      <c r="K91" s="49"/>
      <c r="P91" s="43"/>
      <c r="Q91" s="43"/>
      <c r="R91" s="43"/>
      <c r="S91" s="43"/>
      <c r="T91" s="43"/>
      <c r="U91" s="43"/>
      <c r="V91" s="43"/>
      <c r="W91" s="43"/>
    </row>
    <row r="92" spans="4:23" ht="14.25" customHeight="1" x14ac:dyDescent="0.25">
      <c r="D92" s="49"/>
      <c r="K92" s="49"/>
      <c r="P92" s="43"/>
      <c r="Q92" s="43"/>
      <c r="R92" s="43"/>
      <c r="S92" s="43"/>
      <c r="T92" s="43"/>
      <c r="U92" s="43"/>
      <c r="V92" s="43"/>
      <c r="W92" s="43"/>
    </row>
    <row r="93" spans="4:23" ht="14.25" customHeight="1" x14ac:dyDescent="0.25">
      <c r="D93" s="49"/>
      <c r="K93" s="49"/>
      <c r="P93" s="43"/>
      <c r="Q93" s="43"/>
      <c r="R93" s="43"/>
      <c r="S93" s="43"/>
      <c r="T93" s="43"/>
      <c r="U93" s="43"/>
      <c r="V93" s="43"/>
      <c r="W93" s="43"/>
    </row>
    <row r="94" spans="4:23" ht="14.25" customHeight="1" x14ac:dyDescent="0.25">
      <c r="D94" s="49"/>
      <c r="K94" s="49"/>
      <c r="P94" s="43"/>
      <c r="Q94" s="43"/>
      <c r="R94" s="43"/>
      <c r="S94" s="43"/>
      <c r="T94" s="43"/>
      <c r="U94" s="43"/>
      <c r="V94" s="43"/>
      <c r="W94" s="43"/>
    </row>
    <row r="95" spans="4:23" ht="14.25" customHeight="1" x14ac:dyDescent="0.25">
      <c r="D95" s="49"/>
      <c r="K95" s="49"/>
      <c r="P95" s="43"/>
      <c r="Q95" s="43"/>
      <c r="R95" s="43"/>
      <c r="S95" s="43"/>
      <c r="T95" s="43"/>
      <c r="U95" s="43"/>
      <c r="V95" s="43"/>
      <c r="W95" s="43"/>
    </row>
    <row r="96" spans="4:23" ht="14.25" customHeight="1" x14ac:dyDescent="0.25">
      <c r="D96" s="49"/>
      <c r="K96" s="49"/>
      <c r="P96" s="43"/>
      <c r="Q96" s="43"/>
      <c r="R96" s="43"/>
      <c r="S96" s="43"/>
      <c r="T96" s="43"/>
      <c r="U96" s="43"/>
      <c r="V96" s="43"/>
      <c r="W96" s="43"/>
    </row>
    <row r="97" spans="4:23" ht="14.25" customHeight="1" x14ac:dyDescent="0.25">
      <c r="D97" s="49"/>
      <c r="K97" s="49"/>
      <c r="P97" s="43"/>
      <c r="Q97" s="43"/>
      <c r="R97" s="43"/>
      <c r="S97" s="43"/>
      <c r="T97" s="43"/>
      <c r="U97" s="43"/>
      <c r="V97" s="43"/>
      <c r="W97" s="43"/>
    </row>
    <row r="98" spans="4:23" ht="14.25" customHeight="1" x14ac:dyDescent="0.25">
      <c r="D98" s="49"/>
      <c r="K98" s="49"/>
      <c r="P98" s="43"/>
      <c r="Q98" s="43"/>
      <c r="R98" s="43"/>
      <c r="S98" s="43"/>
      <c r="T98" s="43"/>
      <c r="U98" s="43"/>
      <c r="V98" s="43"/>
      <c r="W98" s="43"/>
    </row>
    <row r="99" spans="4:23" ht="14.25" customHeight="1" x14ac:dyDescent="0.25">
      <c r="D99" s="49"/>
      <c r="K99" s="49"/>
      <c r="P99" s="43"/>
      <c r="Q99" s="43"/>
      <c r="R99" s="43"/>
      <c r="S99" s="43"/>
      <c r="T99" s="43"/>
      <c r="U99" s="43"/>
      <c r="V99" s="43"/>
      <c r="W99" s="43"/>
    </row>
    <row r="100" spans="4:23" ht="14.25" customHeight="1" x14ac:dyDescent="0.25">
      <c r="D100" s="49"/>
      <c r="K100" s="49"/>
      <c r="P100" s="43"/>
      <c r="Q100" s="43"/>
      <c r="R100" s="43"/>
      <c r="S100" s="43"/>
      <c r="T100" s="43"/>
      <c r="U100" s="43"/>
      <c r="V100" s="43"/>
      <c r="W100" s="43"/>
    </row>
    <row r="101" spans="4:23" ht="14.25" customHeight="1" x14ac:dyDescent="0.25">
      <c r="D101" s="49"/>
      <c r="K101" s="49"/>
      <c r="P101" s="43"/>
      <c r="Q101" s="43"/>
      <c r="R101" s="43"/>
      <c r="S101" s="43"/>
      <c r="T101" s="43"/>
      <c r="U101" s="43"/>
      <c r="V101" s="43"/>
      <c r="W101" s="43"/>
    </row>
    <row r="102" spans="4:23" ht="14.25" customHeight="1" x14ac:dyDescent="0.25">
      <c r="D102" s="49"/>
      <c r="K102" s="49"/>
      <c r="P102" s="43"/>
      <c r="Q102" s="43"/>
      <c r="R102" s="43"/>
      <c r="S102" s="43"/>
      <c r="T102" s="43"/>
      <c r="U102" s="43"/>
      <c r="V102" s="43"/>
      <c r="W102" s="43"/>
    </row>
    <row r="103" spans="4:23" ht="14.25" customHeight="1" x14ac:dyDescent="0.25">
      <c r="D103" s="49"/>
      <c r="K103" s="49"/>
      <c r="P103" s="43"/>
      <c r="Q103" s="43"/>
      <c r="R103" s="43"/>
      <c r="S103" s="43"/>
      <c r="T103" s="43"/>
      <c r="U103" s="43"/>
      <c r="V103" s="43"/>
      <c r="W103" s="43"/>
    </row>
    <row r="104" spans="4:23" ht="14.25" customHeight="1" x14ac:dyDescent="0.25">
      <c r="D104" s="49"/>
      <c r="K104" s="49"/>
      <c r="P104" s="43"/>
      <c r="Q104" s="43"/>
      <c r="R104" s="43"/>
      <c r="S104" s="43"/>
      <c r="T104" s="43"/>
      <c r="U104" s="43"/>
      <c r="V104" s="43"/>
      <c r="W104" s="43"/>
    </row>
    <row r="105" spans="4:23" ht="14.25" customHeight="1" x14ac:dyDescent="0.25">
      <c r="D105" s="49"/>
      <c r="K105" s="49"/>
      <c r="P105" s="43"/>
      <c r="Q105" s="43"/>
      <c r="R105" s="43"/>
      <c r="S105" s="43"/>
      <c r="T105" s="43"/>
      <c r="U105" s="43"/>
      <c r="V105" s="43"/>
      <c r="W105" s="43"/>
    </row>
    <row r="106" spans="4:23" ht="14.25" customHeight="1" x14ac:dyDescent="0.25">
      <c r="D106" s="49"/>
      <c r="K106" s="49"/>
      <c r="P106" s="43"/>
      <c r="Q106" s="43"/>
      <c r="R106" s="43"/>
      <c r="S106" s="43"/>
      <c r="T106" s="43"/>
      <c r="U106" s="43"/>
      <c r="V106" s="43"/>
      <c r="W106" s="43"/>
    </row>
    <row r="107" spans="4:23" ht="14.25" customHeight="1" x14ac:dyDescent="0.25">
      <c r="D107" s="49"/>
      <c r="K107" s="49"/>
      <c r="P107" s="43"/>
      <c r="Q107" s="43"/>
      <c r="R107" s="43"/>
      <c r="S107" s="43"/>
      <c r="T107" s="43"/>
      <c r="U107" s="43"/>
      <c r="V107" s="43"/>
      <c r="W107" s="43"/>
    </row>
    <row r="108" spans="4:23" ht="14.25" customHeight="1" x14ac:dyDescent="0.25">
      <c r="D108" s="49"/>
      <c r="K108" s="49"/>
      <c r="P108" s="43"/>
      <c r="Q108" s="43"/>
      <c r="R108" s="43"/>
      <c r="S108" s="43"/>
      <c r="T108" s="43"/>
      <c r="U108" s="43"/>
      <c r="V108" s="43"/>
      <c r="W108" s="43"/>
    </row>
    <row r="109" spans="4:23" ht="14.25" customHeight="1" x14ac:dyDescent="0.25">
      <c r="D109" s="49"/>
      <c r="K109" s="49"/>
      <c r="P109" s="43"/>
      <c r="Q109" s="43"/>
      <c r="R109" s="43"/>
      <c r="S109" s="43"/>
      <c r="T109" s="43"/>
      <c r="U109" s="43"/>
      <c r="V109" s="43"/>
      <c r="W109" s="43"/>
    </row>
    <row r="110" spans="4:23" ht="14.25" customHeight="1" x14ac:dyDescent="0.25">
      <c r="D110" s="49"/>
      <c r="K110" s="49"/>
      <c r="P110" s="43"/>
      <c r="Q110" s="43"/>
      <c r="R110" s="43"/>
      <c r="S110" s="43"/>
      <c r="T110" s="43"/>
      <c r="U110" s="43"/>
      <c r="V110" s="43"/>
      <c r="W110" s="43"/>
    </row>
    <row r="111" spans="4:23" ht="14.25" customHeight="1" x14ac:dyDescent="0.25">
      <c r="D111" s="49"/>
      <c r="K111" s="49"/>
      <c r="P111" s="43"/>
      <c r="Q111" s="43"/>
      <c r="R111" s="43"/>
      <c r="S111" s="43"/>
      <c r="T111" s="43"/>
      <c r="U111" s="43"/>
      <c r="V111" s="43"/>
      <c r="W111" s="43"/>
    </row>
    <row r="112" spans="4:23" ht="14.25" customHeight="1" x14ac:dyDescent="0.25">
      <c r="D112" s="49"/>
      <c r="K112" s="49"/>
      <c r="P112" s="43"/>
      <c r="Q112" s="43"/>
      <c r="R112" s="43"/>
      <c r="S112" s="43"/>
      <c r="T112" s="43"/>
      <c r="U112" s="43"/>
      <c r="V112" s="43"/>
      <c r="W112" s="43"/>
    </row>
    <row r="113" spans="4:23" ht="14.25" customHeight="1" x14ac:dyDescent="0.25">
      <c r="D113" s="49"/>
      <c r="K113" s="49"/>
      <c r="P113" s="43"/>
      <c r="Q113" s="43"/>
      <c r="R113" s="43"/>
      <c r="S113" s="43"/>
      <c r="T113" s="43"/>
      <c r="U113" s="43"/>
      <c r="V113" s="43"/>
      <c r="W113" s="43"/>
    </row>
    <row r="114" spans="4:23" ht="14.25" customHeight="1" x14ac:dyDescent="0.25">
      <c r="D114" s="49"/>
      <c r="K114" s="49"/>
      <c r="P114" s="43"/>
      <c r="Q114" s="43"/>
      <c r="R114" s="43"/>
      <c r="S114" s="43"/>
      <c r="T114" s="43"/>
      <c r="U114" s="43"/>
      <c r="V114" s="43"/>
      <c r="W114" s="43"/>
    </row>
    <row r="115" spans="4:23" ht="14.25" customHeight="1" x14ac:dyDescent="0.25">
      <c r="D115" s="49"/>
      <c r="K115" s="49"/>
      <c r="P115" s="43"/>
      <c r="Q115" s="43"/>
      <c r="R115" s="43"/>
      <c r="S115" s="43"/>
      <c r="T115" s="43"/>
      <c r="U115" s="43"/>
      <c r="V115" s="43"/>
      <c r="W115" s="43"/>
    </row>
    <row r="116" spans="4:23" ht="14.25" customHeight="1" x14ac:dyDescent="0.25">
      <c r="D116" s="49"/>
      <c r="K116" s="49"/>
      <c r="P116" s="43"/>
      <c r="Q116" s="43"/>
      <c r="R116" s="43"/>
      <c r="S116" s="43"/>
      <c r="T116" s="43"/>
      <c r="U116" s="43"/>
      <c r="V116" s="43"/>
      <c r="W116" s="43"/>
    </row>
    <row r="117" spans="4:23" ht="14.25" customHeight="1" x14ac:dyDescent="0.25">
      <c r="D117" s="49"/>
      <c r="K117" s="49"/>
      <c r="P117" s="43"/>
      <c r="Q117" s="43"/>
      <c r="R117" s="43"/>
      <c r="S117" s="43"/>
      <c r="T117" s="43"/>
      <c r="U117" s="43"/>
      <c r="V117" s="43"/>
      <c r="W117" s="43"/>
    </row>
    <row r="118" spans="4:23" ht="14.25" customHeight="1" x14ac:dyDescent="0.25">
      <c r="D118" s="49"/>
      <c r="K118" s="49"/>
      <c r="P118" s="43"/>
      <c r="Q118" s="43"/>
      <c r="R118" s="43"/>
      <c r="S118" s="43"/>
      <c r="T118" s="43"/>
      <c r="U118" s="43"/>
      <c r="V118" s="43"/>
      <c r="W118" s="43"/>
    </row>
    <row r="119" spans="4:23" ht="14.25" customHeight="1" x14ac:dyDescent="0.25">
      <c r="D119" s="49"/>
      <c r="K119" s="49"/>
      <c r="P119" s="43"/>
      <c r="Q119" s="43"/>
      <c r="R119" s="43"/>
      <c r="S119" s="43"/>
      <c r="T119" s="43"/>
      <c r="U119" s="43"/>
      <c r="V119" s="43"/>
      <c r="W119" s="43"/>
    </row>
    <row r="120" spans="4:23" ht="14.25" customHeight="1" x14ac:dyDescent="0.25">
      <c r="D120" s="49"/>
      <c r="K120" s="49"/>
      <c r="P120" s="43"/>
      <c r="Q120" s="43"/>
      <c r="R120" s="43"/>
      <c r="S120" s="43"/>
      <c r="T120" s="43"/>
      <c r="U120" s="43"/>
      <c r="V120" s="43"/>
      <c r="W120" s="43"/>
    </row>
    <row r="121" spans="4:23" ht="14.25" customHeight="1" x14ac:dyDescent="0.25">
      <c r="D121" s="49"/>
      <c r="K121" s="49"/>
      <c r="P121" s="43"/>
      <c r="Q121" s="43"/>
      <c r="R121" s="43"/>
      <c r="S121" s="43"/>
      <c r="T121" s="43"/>
      <c r="U121" s="43"/>
      <c r="V121" s="43"/>
      <c r="W121" s="43"/>
    </row>
    <row r="122" spans="4:23" ht="14.25" customHeight="1" x14ac:dyDescent="0.25">
      <c r="D122" s="49"/>
      <c r="K122" s="49"/>
      <c r="P122" s="43"/>
      <c r="Q122" s="43"/>
      <c r="R122" s="43"/>
      <c r="S122" s="43"/>
      <c r="T122" s="43"/>
      <c r="U122" s="43"/>
      <c r="V122" s="43"/>
      <c r="W122" s="43"/>
    </row>
    <row r="123" spans="4:23" ht="14.25" customHeight="1" x14ac:dyDescent="0.25">
      <c r="D123" s="49"/>
      <c r="K123" s="49"/>
      <c r="P123" s="43"/>
      <c r="Q123" s="43"/>
      <c r="R123" s="43"/>
      <c r="S123" s="43"/>
      <c r="T123" s="43"/>
      <c r="U123" s="43"/>
      <c r="V123" s="43"/>
      <c r="W123" s="43"/>
    </row>
    <row r="124" spans="4:23" ht="14.25" customHeight="1" x14ac:dyDescent="0.25">
      <c r="D124" s="49"/>
      <c r="K124" s="49"/>
      <c r="P124" s="43"/>
      <c r="Q124" s="43"/>
      <c r="R124" s="43"/>
      <c r="S124" s="43"/>
      <c r="T124" s="43"/>
      <c r="U124" s="43"/>
      <c r="V124" s="43"/>
      <c r="W124" s="43"/>
    </row>
    <row r="125" spans="4:23" ht="14.25" customHeight="1" x14ac:dyDescent="0.25">
      <c r="D125" s="49"/>
      <c r="K125" s="49"/>
      <c r="P125" s="43"/>
      <c r="Q125" s="43"/>
      <c r="R125" s="43"/>
      <c r="S125" s="43"/>
      <c r="T125" s="43"/>
      <c r="U125" s="43"/>
      <c r="V125" s="43"/>
      <c r="W125" s="43"/>
    </row>
    <row r="126" spans="4:23" ht="14.25" customHeight="1" x14ac:dyDescent="0.25">
      <c r="D126" s="49"/>
      <c r="K126" s="49"/>
      <c r="P126" s="43"/>
      <c r="Q126" s="43"/>
      <c r="R126" s="43"/>
      <c r="S126" s="43"/>
      <c r="T126" s="43"/>
      <c r="U126" s="43"/>
      <c r="V126" s="43"/>
      <c r="W126" s="43"/>
    </row>
    <row r="127" spans="4:23" ht="14.25" customHeight="1" x14ac:dyDescent="0.25">
      <c r="D127" s="49"/>
      <c r="K127" s="49"/>
      <c r="P127" s="43"/>
      <c r="Q127" s="43"/>
      <c r="R127" s="43"/>
      <c r="S127" s="43"/>
      <c r="T127" s="43"/>
      <c r="U127" s="43"/>
      <c r="V127" s="43"/>
      <c r="W127" s="43"/>
    </row>
    <row r="128" spans="4:23" ht="14.25" customHeight="1" x14ac:dyDescent="0.25">
      <c r="D128" s="49"/>
      <c r="K128" s="49"/>
      <c r="P128" s="43"/>
      <c r="Q128" s="43"/>
      <c r="R128" s="43"/>
      <c r="S128" s="43"/>
      <c r="T128" s="43"/>
      <c r="U128" s="43"/>
      <c r="V128" s="43"/>
      <c r="W128" s="43"/>
    </row>
    <row r="129" spans="4:23" ht="14.25" customHeight="1" x14ac:dyDescent="0.25">
      <c r="D129" s="49"/>
      <c r="K129" s="49"/>
      <c r="P129" s="43"/>
      <c r="Q129" s="43"/>
      <c r="R129" s="43"/>
      <c r="S129" s="43"/>
      <c r="T129" s="43"/>
      <c r="U129" s="43"/>
      <c r="V129" s="43"/>
      <c r="W129" s="43"/>
    </row>
    <row r="130" spans="4:23" ht="14.25" customHeight="1" x14ac:dyDescent="0.25">
      <c r="D130" s="49"/>
      <c r="K130" s="49"/>
      <c r="P130" s="43"/>
      <c r="Q130" s="43"/>
      <c r="R130" s="43"/>
      <c r="S130" s="43"/>
      <c r="T130" s="43"/>
      <c r="U130" s="43"/>
      <c r="V130" s="43"/>
      <c r="W130" s="43"/>
    </row>
    <row r="131" spans="4:23" ht="14.25" customHeight="1" x14ac:dyDescent="0.25">
      <c r="D131" s="49"/>
      <c r="K131" s="49"/>
      <c r="P131" s="43"/>
      <c r="Q131" s="43"/>
      <c r="R131" s="43"/>
      <c r="S131" s="43"/>
      <c r="T131" s="43"/>
      <c r="U131" s="43"/>
      <c r="V131" s="43"/>
      <c r="W131" s="43"/>
    </row>
    <row r="132" spans="4:23" ht="14.25" customHeight="1" x14ac:dyDescent="0.25">
      <c r="D132" s="49"/>
      <c r="K132" s="49"/>
      <c r="P132" s="43"/>
      <c r="Q132" s="43"/>
      <c r="R132" s="43"/>
      <c r="S132" s="43"/>
      <c r="T132" s="43"/>
      <c r="U132" s="43"/>
      <c r="V132" s="43"/>
      <c r="W132" s="43"/>
    </row>
    <row r="133" spans="4:23" ht="14.25" customHeight="1" x14ac:dyDescent="0.25">
      <c r="D133" s="49"/>
      <c r="K133" s="49"/>
      <c r="P133" s="43"/>
      <c r="Q133" s="43"/>
      <c r="R133" s="43"/>
      <c r="S133" s="43"/>
      <c r="T133" s="43"/>
      <c r="U133" s="43"/>
      <c r="V133" s="43"/>
      <c r="W133" s="43"/>
    </row>
    <row r="134" spans="4:23" ht="14.25" customHeight="1" x14ac:dyDescent="0.25">
      <c r="D134" s="49"/>
      <c r="K134" s="49"/>
      <c r="P134" s="43"/>
      <c r="Q134" s="43"/>
      <c r="R134" s="43"/>
      <c r="S134" s="43"/>
      <c r="T134" s="43"/>
      <c r="U134" s="43"/>
      <c r="V134" s="43"/>
      <c r="W134" s="43"/>
    </row>
    <row r="135" spans="4:23" ht="14.25" customHeight="1" x14ac:dyDescent="0.25">
      <c r="D135" s="49"/>
      <c r="K135" s="49"/>
      <c r="P135" s="43"/>
      <c r="Q135" s="43"/>
      <c r="R135" s="43"/>
      <c r="S135" s="43"/>
      <c r="T135" s="43"/>
      <c r="U135" s="43"/>
      <c r="V135" s="43"/>
      <c r="W135" s="43"/>
    </row>
    <row r="136" spans="4:23" ht="14.25" customHeight="1" x14ac:dyDescent="0.25">
      <c r="D136" s="49"/>
      <c r="K136" s="49"/>
      <c r="P136" s="43"/>
      <c r="Q136" s="43"/>
      <c r="R136" s="43"/>
      <c r="S136" s="43"/>
      <c r="T136" s="43"/>
      <c r="U136" s="43"/>
      <c r="V136" s="43"/>
      <c r="W136" s="43"/>
    </row>
    <row r="137" spans="4:23" ht="14.25" customHeight="1" x14ac:dyDescent="0.25">
      <c r="D137" s="49"/>
      <c r="K137" s="49"/>
      <c r="P137" s="43"/>
      <c r="Q137" s="43"/>
      <c r="R137" s="43"/>
      <c r="S137" s="43"/>
      <c r="T137" s="43"/>
      <c r="U137" s="43"/>
      <c r="V137" s="43"/>
      <c r="W137" s="43"/>
    </row>
    <row r="138" spans="4:23" ht="14.25" customHeight="1" x14ac:dyDescent="0.25">
      <c r="D138" s="49"/>
      <c r="K138" s="49"/>
      <c r="P138" s="43"/>
      <c r="Q138" s="43"/>
      <c r="R138" s="43"/>
      <c r="S138" s="43"/>
      <c r="T138" s="43"/>
      <c r="U138" s="43"/>
      <c r="V138" s="43"/>
      <c r="W138" s="43"/>
    </row>
    <row r="139" spans="4:23" ht="14.25" customHeight="1" x14ac:dyDescent="0.25">
      <c r="D139" s="49"/>
      <c r="K139" s="49"/>
      <c r="P139" s="43"/>
      <c r="Q139" s="43"/>
      <c r="R139" s="43"/>
      <c r="S139" s="43"/>
      <c r="T139" s="43"/>
      <c r="U139" s="43"/>
      <c r="V139" s="43"/>
      <c r="W139" s="43"/>
    </row>
    <row r="140" spans="4:23" ht="14.25" customHeight="1" x14ac:dyDescent="0.25">
      <c r="D140" s="49"/>
      <c r="K140" s="49"/>
      <c r="P140" s="43"/>
      <c r="Q140" s="43"/>
      <c r="R140" s="43"/>
      <c r="S140" s="43"/>
      <c r="T140" s="43"/>
      <c r="U140" s="43"/>
      <c r="V140" s="43"/>
      <c r="W140" s="43"/>
    </row>
    <row r="141" spans="4:23" ht="14.25" customHeight="1" x14ac:dyDescent="0.25">
      <c r="D141" s="49"/>
      <c r="K141" s="49"/>
      <c r="P141" s="43"/>
      <c r="Q141" s="43"/>
      <c r="R141" s="43"/>
      <c r="S141" s="43"/>
      <c r="T141" s="43"/>
      <c r="U141" s="43"/>
      <c r="V141" s="43"/>
      <c r="W141" s="43"/>
    </row>
    <row r="142" spans="4:23" ht="14.25" customHeight="1" x14ac:dyDescent="0.25">
      <c r="D142" s="49"/>
      <c r="K142" s="49"/>
      <c r="P142" s="43"/>
      <c r="Q142" s="43"/>
      <c r="R142" s="43"/>
      <c r="S142" s="43"/>
      <c r="T142" s="43"/>
      <c r="U142" s="43"/>
      <c r="V142" s="43"/>
      <c r="W142" s="43"/>
    </row>
    <row r="143" spans="4:23" ht="14.25" customHeight="1" x14ac:dyDescent="0.25">
      <c r="D143" s="49"/>
      <c r="K143" s="49"/>
      <c r="P143" s="43"/>
      <c r="Q143" s="43"/>
      <c r="R143" s="43"/>
      <c r="S143" s="43"/>
      <c r="T143" s="43"/>
      <c r="U143" s="43"/>
      <c r="V143" s="43"/>
      <c r="W143" s="43"/>
    </row>
    <row r="144" spans="4:23" ht="14.25" customHeight="1" x14ac:dyDescent="0.25">
      <c r="D144" s="49"/>
      <c r="K144" s="49"/>
      <c r="P144" s="43"/>
      <c r="Q144" s="43"/>
      <c r="R144" s="43"/>
      <c r="S144" s="43"/>
      <c r="T144" s="43"/>
      <c r="U144" s="43"/>
      <c r="V144" s="43"/>
      <c r="W144" s="43"/>
    </row>
    <row r="145" spans="4:23" ht="14.25" customHeight="1" x14ac:dyDescent="0.25">
      <c r="D145" s="49"/>
      <c r="K145" s="49"/>
      <c r="P145" s="43"/>
      <c r="Q145" s="43"/>
      <c r="R145" s="43"/>
      <c r="S145" s="43"/>
      <c r="T145" s="43"/>
      <c r="U145" s="43"/>
      <c r="V145" s="43"/>
      <c r="W145" s="43"/>
    </row>
    <row r="146" spans="4:23" ht="14.25" customHeight="1" x14ac:dyDescent="0.25">
      <c r="D146" s="49"/>
      <c r="K146" s="49"/>
      <c r="P146" s="43"/>
      <c r="Q146" s="43"/>
      <c r="R146" s="43"/>
      <c r="S146" s="43"/>
      <c r="T146" s="43"/>
      <c r="U146" s="43"/>
      <c r="V146" s="43"/>
      <c r="W146" s="43"/>
    </row>
    <row r="147" spans="4:23" ht="14.25" customHeight="1" x14ac:dyDescent="0.25">
      <c r="D147" s="49"/>
      <c r="K147" s="49"/>
      <c r="P147" s="43"/>
      <c r="Q147" s="43"/>
      <c r="R147" s="43"/>
      <c r="S147" s="43"/>
      <c r="T147" s="43"/>
      <c r="U147" s="43"/>
      <c r="V147" s="43"/>
      <c r="W147" s="43"/>
    </row>
    <row r="148" spans="4:23" ht="14.25" customHeight="1" x14ac:dyDescent="0.25">
      <c r="D148" s="49"/>
      <c r="K148" s="49"/>
      <c r="P148" s="43"/>
      <c r="Q148" s="43"/>
      <c r="R148" s="43"/>
      <c r="S148" s="43"/>
      <c r="T148" s="43"/>
      <c r="U148" s="43"/>
      <c r="V148" s="43"/>
      <c r="W148" s="43"/>
    </row>
    <row r="149" spans="4:23" ht="14.25" customHeight="1" x14ac:dyDescent="0.25">
      <c r="D149" s="49"/>
      <c r="K149" s="49"/>
      <c r="P149" s="43"/>
      <c r="Q149" s="43"/>
      <c r="R149" s="43"/>
      <c r="S149" s="43"/>
      <c r="T149" s="43"/>
      <c r="U149" s="43"/>
      <c r="V149" s="43"/>
      <c r="W149" s="43"/>
    </row>
    <row r="150" spans="4:23" ht="14.25" customHeight="1" x14ac:dyDescent="0.25">
      <c r="D150" s="49"/>
      <c r="K150" s="49"/>
      <c r="P150" s="43"/>
      <c r="Q150" s="43"/>
      <c r="R150" s="43"/>
      <c r="S150" s="43"/>
      <c r="T150" s="43"/>
      <c r="U150" s="43"/>
      <c r="V150" s="43"/>
      <c r="W150" s="43"/>
    </row>
    <row r="151" spans="4:23" ht="14.25" customHeight="1" x14ac:dyDescent="0.25">
      <c r="D151" s="49"/>
      <c r="K151" s="49"/>
      <c r="P151" s="43"/>
      <c r="Q151" s="43"/>
      <c r="R151" s="43"/>
      <c r="S151" s="43"/>
      <c r="T151" s="43"/>
      <c r="U151" s="43"/>
      <c r="V151" s="43"/>
      <c r="W151" s="43"/>
    </row>
    <row r="152" spans="4:23" ht="14.25" customHeight="1" x14ac:dyDescent="0.25">
      <c r="D152" s="49"/>
      <c r="K152" s="49"/>
      <c r="P152" s="43"/>
      <c r="Q152" s="43"/>
      <c r="R152" s="43"/>
      <c r="S152" s="43"/>
      <c r="T152" s="43"/>
      <c r="U152" s="43"/>
      <c r="V152" s="43"/>
      <c r="W152" s="43"/>
    </row>
    <row r="153" spans="4:23" ht="14.25" customHeight="1" x14ac:dyDescent="0.25">
      <c r="D153" s="49"/>
      <c r="K153" s="49"/>
      <c r="P153" s="43"/>
      <c r="Q153" s="43"/>
      <c r="R153" s="43"/>
      <c r="S153" s="43"/>
      <c r="T153" s="43"/>
      <c r="U153" s="43"/>
      <c r="V153" s="43"/>
      <c r="W153" s="43"/>
    </row>
    <row r="154" spans="4:23" ht="14.25" customHeight="1" x14ac:dyDescent="0.25">
      <c r="D154" s="49"/>
      <c r="K154" s="49"/>
      <c r="P154" s="43"/>
      <c r="Q154" s="43"/>
      <c r="R154" s="43"/>
      <c r="S154" s="43"/>
      <c r="T154" s="43"/>
      <c r="U154" s="43"/>
      <c r="V154" s="43"/>
      <c r="W154" s="43"/>
    </row>
    <row r="155" spans="4:23" ht="14.25" customHeight="1" x14ac:dyDescent="0.25">
      <c r="D155" s="49"/>
      <c r="K155" s="49"/>
      <c r="P155" s="43"/>
      <c r="Q155" s="43"/>
      <c r="R155" s="43"/>
      <c r="S155" s="43"/>
      <c r="T155" s="43"/>
      <c r="U155" s="43"/>
      <c r="V155" s="43"/>
      <c r="W155" s="43"/>
    </row>
    <row r="156" spans="4:23" ht="14.25" customHeight="1" x14ac:dyDescent="0.25">
      <c r="D156" s="49"/>
      <c r="K156" s="49"/>
      <c r="P156" s="43"/>
      <c r="Q156" s="43"/>
      <c r="R156" s="43"/>
      <c r="S156" s="43"/>
      <c r="T156" s="43"/>
      <c r="U156" s="43"/>
      <c r="V156" s="43"/>
      <c r="W156" s="43"/>
    </row>
    <row r="157" spans="4:23" ht="14.25" customHeight="1" x14ac:dyDescent="0.25">
      <c r="D157" s="49"/>
      <c r="K157" s="49"/>
      <c r="P157" s="43"/>
      <c r="Q157" s="43"/>
      <c r="R157" s="43"/>
      <c r="S157" s="43"/>
      <c r="T157" s="43"/>
      <c r="U157" s="43"/>
      <c r="V157" s="43"/>
      <c r="W157" s="43"/>
    </row>
    <row r="158" spans="4:23" ht="14.25" customHeight="1" x14ac:dyDescent="0.25">
      <c r="D158" s="49"/>
      <c r="K158" s="49"/>
      <c r="P158" s="43"/>
      <c r="Q158" s="43"/>
      <c r="R158" s="43"/>
      <c r="S158" s="43"/>
      <c r="T158" s="43"/>
      <c r="U158" s="43"/>
      <c r="V158" s="43"/>
      <c r="W158" s="43"/>
    </row>
    <row r="159" spans="4:23" ht="14.25" customHeight="1" x14ac:dyDescent="0.25">
      <c r="D159" s="49"/>
      <c r="K159" s="49"/>
      <c r="P159" s="43"/>
      <c r="Q159" s="43"/>
      <c r="R159" s="43"/>
      <c r="S159" s="43"/>
      <c r="T159" s="43"/>
      <c r="U159" s="43"/>
      <c r="V159" s="43"/>
      <c r="W159" s="43"/>
    </row>
    <row r="160" spans="4:23" ht="14.25" customHeight="1" x14ac:dyDescent="0.25">
      <c r="D160" s="49"/>
      <c r="K160" s="49"/>
      <c r="P160" s="43"/>
      <c r="Q160" s="43"/>
      <c r="R160" s="43"/>
      <c r="S160" s="43"/>
      <c r="T160" s="43"/>
      <c r="U160" s="43"/>
      <c r="V160" s="43"/>
      <c r="W160" s="43"/>
    </row>
    <row r="161" spans="4:23" ht="14.25" customHeight="1" x14ac:dyDescent="0.25">
      <c r="D161" s="49"/>
      <c r="K161" s="49"/>
      <c r="P161" s="43"/>
      <c r="Q161" s="43"/>
      <c r="R161" s="43"/>
      <c r="S161" s="43"/>
      <c r="T161" s="43"/>
      <c r="U161" s="43"/>
      <c r="V161" s="43"/>
      <c r="W161" s="43"/>
    </row>
    <row r="162" spans="4:23" ht="14.25" customHeight="1" x14ac:dyDescent="0.25">
      <c r="D162" s="49"/>
      <c r="K162" s="49"/>
      <c r="P162" s="43"/>
      <c r="Q162" s="43"/>
      <c r="R162" s="43"/>
      <c r="S162" s="43"/>
      <c r="T162" s="43"/>
      <c r="U162" s="43"/>
      <c r="V162" s="43"/>
      <c r="W162" s="43"/>
    </row>
    <row r="163" spans="4:23" ht="14.25" customHeight="1" x14ac:dyDescent="0.25">
      <c r="D163" s="49"/>
      <c r="K163" s="49"/>
      <c r="P163" s="43"/>
      <c r="Q163" s="43"/>
      <c r="R163" s="43"/>
      <c r="S163" s="43"/>
      <c r="T163" s="43"/>
      <c r="U163" s="43"/>
      <c r="V163" s="43"/>
      <c r="W163" s="43"/>
    </row>
    <row r="164" spans="4:23" ht="14.25" customHeight="1" x14ac:dyDescent="0.25">
      <c r="D164" s="49"/>
      <c r="K164" s="49"/>
      <c r="P164" s="43"/>
      <c r="Q164" s="43"/>
      <c r="R164" s="43"/>
      <c r="S164" s="43"/>
      <c r="T164" s="43"/>
      <c r="U164" s="43"/>
      <c r="V164" s="43"/>
      <c r="W164" s="43"/>
    </row>
    <row r="165" spans="4:23" ht="14.25" customHeight="1" x14ac:dyDescent="0.25">
      <c r="D165" s="49"/>
      <c r="K165" s="49"/>
      <c r="P165" s="43"/>
      <c r="Q165" s="43"/>
      <c r="R165" s="43"/>
      <c r="S165" s="43"/>
      <c r="T165" s="43"/>
      <c r="U165" s="43"/>
      <c r="V165" s="43"/>
      <c r="W165" s="43"/>
    </row>
    <row r="166" spans="4:23" ht="14.25" customHeight="1" x14ac:dyDescent="0.25">
      <c r="D166" s="49"/>
      <c r="K166" s="49"/>
      <c r="P166" s="43"/>
      <c r="Q166" s="43"/>
      <c r="R166" s="43"/>
      <c r="S166" s="43"/>
      <c r="T166" s="43"/>
      <c r="U166" s="43"/>
      <c r="V166" s="43"/>
      <c r="W166" s="43"/>
    </row>
    <row r="167" spans="4:23" ht="14.25" customHeight="1" x14ac:dyDescent="0.25">
      <c r="D167" s="49"/>
      <c r="K167" s="49"/>
      <c r="P167" s="43"/>
      <c r="Q167" s="43"/>
      <c r="R167" s="43"/>
      <c r="S167" s="43"/>
      <c r="T167" s="43"/>
      <c r="U167" s="43"/>
      <c r="V167" s="43"/>
      <c r="W167" s="43"/>
    </row>
    <row r="168" spans="4:23" ht="14.25" customHeight="1" x14ac:dyDescent="0.25">
      <c r="D168" s="49"/>
      <c r="K168" s="49"/>
      <c r="P168" s="43"/>
      <c r="Q168" s="43"/>
      <c r="R168" s="43"/>
      <c r="S168" s="43"/>
      <c r="T168" s="43"/>
      <c r="U168" s="43"/>
      <c r="V168" s="43"/>
      <c r="W168" s="43"/>
    </row>
    <row r="169" spans="4:23" ht="14.25" customHeight="1" x14ac:dyDescent="0.25">
      <c r="D169" s="49"/>
      <c r="K169" s="49"/>
      <c r="P169" s="43"/>
      <c r="Q169" s="43"/>
      <c r="R169" s="43"/>
      <c r="S169" s="43"/>
      <c r="T169" s="43"/>
      <c r="U169" s="43"/>
      <c r="V169" s="43"/>
      <c r="W169" s="43"/>
    </row>
    <row r="170" spans="4:23" ht="14.25" customHeight="1" x14ac:dyDescent="0.25">
      <c r="D170" s="49"/>
      <c r="K170" s="49"/>
      <c r="P170" s="43"/>
      <c r="Q170" s="43"/>
      <c r="R170" s="43"/>
      <c r="S170" s="43"/>
      <c r="T170" s="43"/>
      <c r="U170" s="43"/>
      <c r="V170" s="43"/>
      <c r="W170" s="43"/>
    </row>
    <row r="171" spans="4:23" ht="14.25" customHeight="1" x14ac:dyDescent="0.25">
      <c r="D171" s="49"/>
      <c r="K171" s="49"/>
      <c r="P171" s="43"/>
      <c r="Q171" s="43"/>
      <c r="R171" s="43"/>
      <c r="S171" s="43"/>
      <c r="T171" s="43"/>
      <c r="U171" s="43"/>
      <c r="V171" s="43"/>
      <c r="W171" s="43"/>
    </row>
    <row r="172" spans="4:23" ht="14.25" customHeight="1" x14ac:dyDescent="0.25">
      <c r="D172" s="49"/>
      <c r="K172" s="49"/>
      <c r="P172" s="43"/>
      <c r="Q172" s="43"/>
      <c r="R172" s="43"/>
      <c r="S172" s="43"/>
      <c r="T172" s="43"/>
      <c r="U172" s="43"/>
      <c r="V172" s="43"/>
      <c r="W172" s="43"/>
    </row>
    <row r="173" spans="4:23" ht="14.25" customHeight="1" x14ac:dyDescent="0.25">
      <c r="D173" s="49"/>
      <c r="K173" s="49"/>
      <c r="P173" s="43"/>
      <c r="Q173" s="43"/>
      <c r="R173" s="43"/>
      <c r="S173" s="43"/>
      <c r="T173" s="43"/>
      <c r="U173" s="43"/>
      <c r="V173" s="43"/>
      <c r="W173" s="43"/>
    </row>
    <row r="174" spans="4:23" ht="14.25" customHeight="1" x14ac:dyDescent="0.25">
      <c r="D174" s="49"/>
      <c r="K174" s="49"/>
      <c r="P174" s="43"/>
      <c r="Q174" s="43"/>
      <c r="R174" s="43"/>
      <c r="S174" s="43"/>
      <c r="T174" s="43"/>
      <c r="U174" s="43"/>
      <c r="V174" s="43"/>
      <c r="W174" s="43"/>
    </row>
    <row r="175" spans="4:23" ht="14.25" customHeight="1" x14ac:dyDescent="0.25">
      <c r="D175" s="49"/>
      <c r="K175" s="49"/>
      <c r="P175" s="43"/>
      <c r="Q175" s="43"/>
      <c r="R175" s="43"/>
      <c r="S175" s="43"/>
      <c r="T175" s="43"/>
      <c r="U175" s="43"/>
      <c r="V175" s="43"/>
      <c r="W175" s="43"/>
    </row>
    <row r="176" spans="4:23" ht="14.25" customHeight="1" x14ac:dyDescent="0.25">
      <c r="D176" s="49"/>
      <c r="K176" s="49"/>
      <c r="P176" s="43"/>
      <c r="Q176" s="43"/>
      <c r="R176" s="43"/>
      <c r="S176" s="43"/>
      <c r="T176" s="43"/>
      <c r="U176" s="43"/>
      <c r="V176" s="43"/>
      <c r="W176" s="43"/>
    </row>
    <row r="177" spans="4:23" ht="14.25" customHeight="1" x14ac:dyDescent="0.25">
      <c r="D177" s="49"/>
      <c r="K177" s="49"/>
      <c r="P177" s="43"/>
      <c r="Q177" s="43"/>
      <c r="R177" s="43"/>
      <c r="S177" s="43"/>
      <c r="T177" s="43"/>
      <c r="U177" s="43"/>
      <c r="V177" s="43"/>
      <c r="W177" s="43"/>
    </row>
    <row r="178" spans="4:23" ht="14.25" customHeight="1" x14ac:dyDescent="0.25">
      <c r="D178" s="49"/>
      <c r="K178" s="49"/>
      <c r="P178" s="43"/>
      <c r="Q178" s="43"/>
      <c r="R178" s="43"/>
      <c r="S178" s="43"/>
      <c r="T178" s="43"/>
      <c r="U178" s="43"/>
      <c r="V178" s="43"/>
      <c r="W178" s="43"/>
    </row>
    <row r="179" spans="4:23" ht="14.25" customHeight="1" x14ac:dyDescent="0.25">
      <c r="D179" s="49"/>
      <c r="K179" s="49"/>
      <c r="P179" s="43"/>
      <c r="Q179" s="43"/>
      <c r="R179" s="43"/>
      <c r="S179" s="43"/>
      <c r="T179" s="43"/>
      <c r="U179" s="43"/>
      <c r="V179" s="43"/>
      <c r="W179" s="43"/>
    </row>
    <row r="180" spans="4:23" ht="14.25" customHeight="1" x14ac:dyDescent="0.25">
      <c r="D180" s="49"/>
      <c r="K180" s="49"/>
      <c r="P180" s="43"/>
      <c r="Q180" s="43"/>
      <c r="R180" s="43"/>
      <c r="S180" s="43"/>
      <c r="T180" s="43"/>
      <c r="U180" s="43"/>
      <c r="V180" s="43"/>
      <c r="W180" s="43"/>
    </row>
    <row r="181" spans="4:23" ht="14.25" customHeight="1" x14ac:dyDescent="0.25">
      <c r="D181" s="49"/>
      <c r="K181" s="49"/>
      <c r="P181" s="43"/>
      <c r="Q181" s="43"/>
      <c r="R181" s="43"/>
      <c r="S181" s="43"/>
      <c r="T181" s="43"/>
      <c r="U181" s="43"/>
      <c r="V181" s="43"/>
      <c r="W181" s="43"/>
    </row>
    <row r="182" spans="4:23" ht="14.25" customHeight="1" x14ac:dyDescent="0.25">
      <c r="D182" s="49"/>
      <c r="K182" s="49"/>
      <c r="P182" s="43"/>
      <c r="Q182" s="43"/>
      <c r="R182" s="43"/>
      <c r="S182" s="43"/>
      <c r="T182" s="43"/>
      <c r="U182" s="43"/>
      <c r="V182" s="43"/>
      <c r="W182" s="43"/>
    </row>
    <row r="183" spans="4:23" ht="14.25" customHeight="1" x14ac:dyDescent="0.25">
      <c r="D183" s="49"/>
      <c r="K183" s="49"/>
      <c r="P183" s="43"/>
      <c r="Q183" s="43"/>
      <c r="R183" s="43"/>
      <c r="S183" s="43"/>
      <c r="T183" s="43"/>
      <c r="U183" s="43"/>
      <c r="V183" s="43"/>
      <c r="W183" s="43"/>
    </row>
    <row r="184" spans="4:23" ht="14.25" customHeight="1" x14ac:dyDescent="0.25">
      <c r="D184" s="49"/>
      <c r="K184" s="49"/>
      <c r="P184" s="43"/>
      <c r="Q184" s="43"/>
      <c r="R184" s="43"/>
      <c r="S184" s="43"/>
      <c r="T184" s="43"/>
      <c r="U184" s="43"/>
      <c r="V184" s="43"/>
      <c r="W184" s="43"/>
    </row>
    <row r="185" spans="4:23" ht="14.25" customHeight="1" x14ac:dyDescent="0.25">
      <c r="D185" s="49"/>
      <c r="K185" s="49"/>
      <c r="P185" s="43"/>
      <c r="Q185" s="43"/>
      <c r="R185" s="43"/>
      <c r="S185" s="43"/>
      <c r="T185" s="43"/>
      <c r="U185" s="43"/>
      <c r="V185" s="43"/>
      <c r="W185" s="43"/>
    </row>
    <row r="186" spans="4:23" ht="14.25" customHeight="1" x14ac:dyDescent="0.25">
      <c r="D186" s="49"/>
      <c r="K186" s="49"/>
      <c r="P186" s="43"/>
      <c r="Q186" s="43"/>
      <c r="R186" s="43"/>
      <c r="S186" s="43"/>
      <c r="T186" s="43"/>
      <c r="U186" s="43"/>
      <c r="V186" s="43"/>
      <c r="W186" s="43"/>
    </row>
    <row r="187" spans="4:23" ht="14.25" customHeight="1" x14ac:dyDescent="0.25">
      <c r="D187" s="49"/>
      <c r="K187" s="49"/>
      <c r="P187" s="43"/>
      <c r="Q187" s="43"/>
      <c r="R187" s="43"/>
      <c r="S187" s="43"/>
      <c r="T187" s="43"/>
      <c r="U187" s="43"/>
      <c r="V187" s="43"/>
      <c r="W187" s="43"/>
    </row>
    <row r="188" spans="4:23" ht="14.25" customHeight="1" x14ac:dyDescent="0.25">
      <c r="D188" s="49"/>
      <c r="K188" s="49"/>
      <c r="P188" s="43"/>
      <c r="Q188" s="43"/>
      <c r="R188" s="43"/>
      <c r="S188" s="43"/>
      <c r="T188" s="43"/>
      <c r="U188" s="43"/>
      <c r="V188" s="43"/>
      <c r="W188" s="43"/>
    </row>
    <row r="189" spans="4:23" ht="14.25" customHeight="1" x14ac:dyDescent="0.25">
      <c r="D189" s="49"/>
      <c r="K189" s="49"/>
      <c r="P189" s="43"/>
      <c r="Q189" s="43"/>
      <c r="R189" s="43"/>
      <c r="S189" s="43"/>
      <c r="T189" s="43"/>
      <c r="U189" s="43"/>
      <c r="V189" s="43"/>
      <c r="W189" s="43"/>
    </row>
    <row r="190" spans="4:23" ht="14.25" customHeight="1" x14ac:dyDescent="0.25">
      <c r="D190" s="49"/>
      <c r="K190" s="49"/>
      <c r="P190" s="43"/>
      <c r="Q190" s="43"/>
      <c r="R190" s="43"/>
      <c r="S190" s="43"/>
      <c r="T190" s="43"/>
      <c r="U190" s="43"/>
      <c r="V190" s="43"/>
      <c r="W190" s="43"/>
    </row>
    <row r="191" spans="4:23" ht="14.25" customHeight="1" x14ac:dyDescent="0.25">
      <c r="D191" s="49"/>
      <c r="K191" s="49"/>
      <c r="P191" s="43"/>
      <c r="Q191" s="43"/>
      <c r="R191" s="43"/>
      <c r="S191" s="43"/>
      <c r="T191" s="43"/>
      <c r="U191" s="43"/>
      <c r="V191" s="43"/>
      <c r="W191" s="43"/>
    </row>
    <row r="192" spans="4:23" ht="14.25" customHeight="1" x14ac:dyDescent="0.25">
      <c r="D192" s="49"/>
      <c r="K192" s="49"/>
      <c r="P192" s="43"/>
      <c r="Q192" s="43"/>
      <c r="R192" s="43"/>
      <c r="S192" s="43"/>
      <c r="T192" s="43"/>
      <c r="U192" s="43"/>
      <c r="V192" s="43"/>
      <c r="W192" s="43"/>
    </row>
    <row r="193" spans="4:23" ht="14.25" customHeight="1" x14ac:dyDescent="0.25">
      <c r="D193" s="49"/>
      <c r="K193" s="49"/>
      <c r="P193" s="43"/>
      <c r="Q193" s="43"/>
      <c r="R193" s="43"/>
      <c r="S193" s="43"/>
      <c r="T193" s="43"/>
      <c r="U193" s="43"/>
      <c r="V193" s="43"/>
      <c r="W193" s="43"/>
    </row>
    <row r="194" spans="4:23" ht="14.25" customHeight="1" x14ac:dyDescent="0.25">
      <c r="D194" s="49"/>
      <c r="K194" s="49"/>
      <c r="P194" s="43"/>
      <c r="Q194" s="43"/>
      <c r="R194" s="43"/>
      <c r="S194" s="43"/>
      <c r="T194" s="43"/>
      <c r="U194" s="43"/>
      <c r="V194" s="43"/>
      <c r="W194" s="43"/>
    </row>
    <row r="195" spans="4:23" ht="14.25" customHeight="1" x14ac:dyDescent="0.25">
      <c r="D195" s="49"/>
      <c r="K195" s="49"/>
      <c r="P195" s="43"/>
      <c r="Q195" s="43"/>
      <c r="R195" s="43"/>
      <c r="S195" s="43"/>
      <c r="T195" s="43"/>
      <c r="U195" s="43"/>
      <c r="V195" s="43"/>
      <c r="W195" s="43"/>
    </row>
    <row r="196" spans="4:23" ht="14.25" customHeight="1" x14ac:dyDescent="0.25">
      <c r="D196" s="49"/>
      <c r="K196" s="49"/>
      <c r="P196" s="43"/>
      <c r="Q196" s="43"/>
      <c r="R196" s="43"/>
      <c r="S196" s="43"/>
      <c r="T196" s="43"/>
      <c r="U196" s="43"/>
      <c r="V196" s="43"/>
      <c r="W196" s="43"/>
    </row>
    <row r="197" spans="4:23" ht="14.25" customHeight="1" x14ac:dyDescent="0.25">
      <c r="D197" s="49"/>
      <c r="K197" s="49"/>
      <c r="P197" s="43"/>
      <c r="Q197" s="43"/>
      <c r="R197" s="43"/>
      <c r="S197" s="43"/>
      <c r="T197" s="43"/>
      <c r="U197" s="43"/>
      <c r="V197" s="43"/>
      <c r="W197" s="43"/>
    </row>
    <row r="198" spans="4:23" ht="14.25" customHeight="1" x14ac:dyDescent="0.25">
      <c r="D198" s="49"/>
      <c r="K198" s="49"/>
      <c r="P198" s="43"/>
      <c r="Q198" s="43"/>
      <c r="R198" s="43"/>
      <c r="S198" s="43"/>
      <c r="T198" s="43"/>
      <c r="U198" s="43"/>
      <c r="V198" s="43"/>
      <c r="W198" s="43"/>
    </row>
    <row r="199" spans="4:23" ht="14.25" customHeight="1" x14ac:dyDescent="0.25">
      <c r="D199" s="49"/>
      <c r="K199" s="49"/>
      <c r="P199" s="43"/>
      <c r="Q199" s="43"/>
      <c r="R199" s="43"/>
      <c r="S199" s="43"/>
      <c r="T199" s="43"/>
      <c r="U199" s="43"/>
      <c r="V199" s="43"/>
      <c r="W199" s="43"/>
    </row>
    <row r="200" spans="4:23" ht="14.25" customHeight="1" x14ac:dyDescent="0.25">
      <c r="D200" s="49"/>
      <c r="K200" s="49"/>
      <c r="P200" s="43"/>
      <c r="Q200" s="43"/>
      <c r="R200" s="43"/>
      <c r="S200" s="43"/>
      <c r="T200" s="43"/>
      <c r="U200" s="43"/>
      <c r="V200" s="43"/>
      <c r="W200" s="43"/>
    </row>
    <row r="201" spans="4:23" ht="14.25" customHeight="1" x14ac:dyDescent="0.25">
      <c r="D201" s="49"/>
      <c r="K201" s="49"/>
      <c r="P201" s="43"/>
      <c r="Q201" s="43"/>
      <c r="R201" s="43"/>
      <c r="S201" s="43"/>
      <c r="T201" s="43"/>
      <c r="U201" s="43"/>
      <c r="V201" s="43"/>
      <c r="W201" s="43"/>
    </row>
    <row r="202" spans="4:23" ht="14.25" customHeight="1" x14ac:dyDescent="0.25">
      <c r="D202" s="49"/>
      <c r="K202" s="49"/>
      <c r="P202" s="43"/>
      <c r="Q202" s="43"/>
      <c r="R202" s="43"/>
      <c r="S202" s="43"/>
      <c r="T202" s="43"/>
      <c r="U202" s="43"/>
      <c r="V202" s="43"/>
      <c r="W202" s="43"/>
    </row>
    <row r="203" spans="4:23" ht="14.25" customHeight="1" x14ac:dyDescent="0.25">
      <c r="D203" s="49"/>
      <c r="K203" s="49"/>
      <c r="P203" s="43"/>
      <c r="Q203" s="43"/>
      <c r="R203" s="43"/>
      <c r="S203" s="43"/>
      <c r="T203" s="43"/>
      <c r="U203" s="43"/>
      <c r="V203" s="43"/>
      <c r="W203" s="43"/>
    </row>
    <row r="204" spans="4:23" ht="14.25" customHeight="1" x14ac:dyDescent="0.25">
      <c r="D204" s="49"/>
      <c r="K204" s="49"/>
      <c r="P204" s="43"/>
      <c r="Q204" s="43"/>
      <c r="R204" s="43"/>
      <c r="S204" s="43"/>
      <c r="T204" s="43"/>
      <c r="U204" s="43"/>
      <c r="V204" s="43"/>
      <c r="W204" s="43"/>
    </row>
    <row r="205" spans="4:23" ht="14.25" customHeight="1" x14ac:dyDescent="0.25">
      <c r="D205" s="49"/>
      <c r="K205" s="49"/>
      <c r="P205" s="43"/>
      <c r="Q205" s="43"/>
      <c r="R205" s="43"/>
      <c r="S205" s="43"/>
      <c r="T205" s="43"/>
      <c r="U205" s="43"/>
      <c r="V205" s="43"/>
      <c r="W205" s="43"/>
    </row>
    <row r="206" spans="4:23" ht="14.25" customHeight="1" x14ac:dyDescent="0.25">
      <c r="D206" s="49"/>
      <c r="K206" s="49"/>
      <c r="P206" s="43"/>
      <c r="Q206" s="43"/>
      <c r="R206" s="43"/>
      <c r="S206" s="43"/>
      <c r="T206" s="43"/>
      <c r="U206" s="43"/>
      <c r="V206" s="43"/>
      <c r="W206" s="43"/>
    </row>
    <row r="207" spans="4:23" ht="14.25" customHeight="1" x14ac:dyDescent="0.25">
      <c r="D207" s="49"/>
      <c r="K207" s="49"/>
      <c r="P207" s="43"/>
      <c r="Q207" s="43"/>
      <c r="R207" s="43"/>
      <c r="S207" s="43"/>
      <c r="T207" s="43"/>
      <c r="U207" s="43"/>
      <c r="V207" s="43"/>
      <c r="W207" s="43"/>
    </row>
    <row r="208" spans="4:23" ht="14.25" customHeight="1" x14ac:dyDescent="0.25">
      <c r="D208" s="49"/>
      <c r="K208" s="49"/>
      <c r="P208" s="43"/>
      <c r="Q208" s="43"/>
      <c r="R208" s="43"/>
      <c r="S208" s="43"/>
      <c r="T208" s="43"/>
      <c r="U208" s="43"/>
      <c r="V208" s="43"/>
      <c r="W208" s="43"/>
    </row>
    <row r="209" spans="4:23" ht="14.25" customHeight="1" x14ac:dyDescent="0.25">
      <c r="D209" s="49"/>
      <c r="K209" s="49"/>
      <c r="P209" s="43"/>
      <c r="Q209" s="43"/>
      <c r="R209" s="43"/>
      <c r="S209" s="43"/>
      <c r="T209" s="43"/>
      <c r="U209" s="43"/>
      <c r="V209" s="43"/>
      <c r="W209" s="43"/>
    </row>
    <row r="210" spans="4:23" ht="14.25" customHeight="1" x14ac:dyDescent="0.25">
      <c r="D210" s="49"/>
      <c r="K210" s="49"/>
      <c r="P210" s="43"/>
      <c r="Q210" s="43"/>
      <c r="R210" s="43"/>
      <c r="S210" s="43"/>
      <c r="T210" s="43"/>
      <c r="U210" s="43"/>
      <c r="V210" s="43"/>
      <c r="W210" s="43"/>
    </row>
    <row r="211" spans="4:23" ht="14.25" customHeight="1" x14ac:dyDescent="0.25">
      <c r="D211" s="49"/>
      <c r="K211" s="49"/>
      <c r="P211" s="43"/>
      <c r="Q211" s="43"/>
      <c r="R211" s="43"/>
      <c r="S211" s="43"/>
      <c r="T211" s="43"/>
      <c r="U211" s="43"/>
      <c r="V211" s="43"/>
      <c r="W211" s="43"/>
    </row>
    <row r="212" spans="4:23" ht="14.25" customHeight="1" x14ac:dyDescent="0.25">
      <c r="D212" s="49"/>
      <c r="K212" s="49"/>
      <c r="P212" s="43"/>
      <c r="Q212" s="43"/>
      <c r="R212" s="43"/>
      <c r="S212" s="43"/>
      <c r="T212" s="43"/>
      <c r="U212" s="43"/>
      <c r="V212" s="43"/>
      <c r="W212" s="43"/>
    </row>
    <row r="213" spans="4:23" ht="14.25" customHeight="1" x14ac:dyDescent="0.25">
      <c r="D213" s="49"/>
      <c r="K213" s="49"/>
      <c r="P213" s="43"/>
      <c r="Q213" s="43"/>
      <c r="R213" s="43"/>
      <c r="S213" s="43"/>
      <c r="T213" s="43"/>
      <c r="U213" s="43"/>
      <c r="V213" s="43"/>
      <c r="W213" s="43"/>
    </row>
    <row r="214" spans="4:23" ht="14.25" customHeight="1" x14ac:dyDescent="0.25">
      <c r="D214" s="49"/>
      <c r="K214" s="49"/>
      <c r="P214" s="43"/>
      <c r="Q214" s="43"/>
      <c r="R214" s="43"/>
      <c r="S214" s="43"/>
      <c r="T214" s="43"/>
      <c r="U214" s="43"/>
      <c r="V214" s="43"/>
      <c r="W214" s="43"/>
    </row>
    <row r="215" spans="4:23" ht="14.25" customHeight="1" x14ac:dyDescent="0.25">
      <c r="D215" s="49"/>
      <c r="K215" s="49"/>
      <c r="P215" s="43"/>
      <c r="Q215" s="43"/>
      <c r="R215" s="43"/>
      <c r="S215" s="43"/>
      <c r="T215" s="43"/>
      <c r="U215" s="43"/>
      <c r="V215" s="43"/>
      <c r="W215" s="43"/>
    </row>
    <row r="216" spans="4:23" ht="14.25" customHeight="1" x14ac:dyDescent="0.25">
      <c r="D216" s="49"/>
      <c r="K216" s="49"/>
      <c r="P216" s="43"/>
      <c r="Q216" s="43"/>
      <c r="R216" s="43"/>
      <c r="S216" s="43"/>
      <c r="T216" s="43"/>
      <c r="U216" s="43"/>
      <c r="V216" s="43"/>
      <c r="W216" s="43"/>
    </row>
    <row r="217" spans="4:23" ht="14.25" customHeight="1" x14ac:dyDescent="0.25">
      <c r="D217" s="49"/>
      <c r="K217" s="49"/>
      <c r="P217" s="43"/>
      <c r="Q217" s="43"/>
      <c r="R217" s="43"/>
      <c r="S217" s="43"/>
      <c r="T217" s="43"/>
      <c r="U217" s="43"/>
      <c r="V217" s="43"/>
      <c r="W217" s="43"/>
    </row>
    <row r="218" spans="4:23" ht="14.25" customHeight="1" x14ac:dyDescent="0.25">
      <c r="D218" s="49"/>
      <c r="K218" s="49"/>
      <c r="P218" s="43"/>
      <c r="Q218" s="43"/>
      <c r="R218" s="43"/>
      <c r="S218" s="43"/>
      <c r="T218" s="43"/>
      <c r="U218" s="43"/>
      <c r="V218" s="43"/>
      <c r="W218" s="43"/>
    </row>
    <row r="219" spans="4:23" ht="14.25" customHeight="1" x14ac:dyDescent="0.25">
      <c r="D219" s="49"/>
      <c r="K219" s="49"/>
      <c r="P219" s="43"/>
      <c r="Q219" s="43"/>
      <c r="R219" s="43"/>
      <c r="S219" s="43"/>
      <c r="T219" s="43"/>
      <c r="U219" s="43"/>
      <c r="V219" s="43"/>
      <c r="W219" s="43"/>
    </row>
    <row r="220" spans="4:23" ht="14.25" customHeight="1" x14ac:dyDescent="0.25">
      <c r="D220" s="49"/>
      <c r="K220" s="49"/>
      <c r="P220" s="43"/>
      <c r="Q220" s="43"/>
      <c r="R220" s="43"/>
      <c r="S220" s="43"/>
      <c r="T220" s="43"/>
      <c r="U220" s="43"/>
      <c r="V220" s="43"/>
      <c r="W220" s="43"/>
    </row>
    <row r="221" spans="4:23" ht="14.25" customHeight="1" x14ac:dyDescent="0.25">
      <c r="D221" s="49"/>
      <c r="K221" s="49"/>
      <c r="P221" s="43"/>
      <c r="Q221" s="43"/>
      <c r="R221" s="43"/>
      <c r="S221" s="43"/>
      <c r="T221" s="43"/>
      <c r="U221" s="43"/>
      <c r="V221" s="43"/>
      <c r="W221" s="43"/>
    </row>
    <row r="222" spans="4:23" ht="14.25" customHeight="1" x14ac:dyDescent="0.25">
      <c r="D222" s="49"/>
      <c r="K222" s="49"/>
      <c r="P222" s="43"/>
      <c r="Q222" s="43"/>
      <c r="R222" s="43"/>
      <c r="S222" s="43"/>
      <c r="T222" s="43"/>
      <c r="U222" s="43"/>
      <c r="V222" s="43"/>
      <c r="W222" s="43"/>
    </row>
    <row r="223" spans="4:23" ht="14.25" customHeight="1" x14ac:dyDescent="0.25">
      <c r="D223" s="49"/>
      <c r="K223" s="49"/>
      <c r="P223" s="43"/>
      <c r="Q223" s="43"/>
      <c r="R223" s="43"/>
      <c r="S223" s="43"/>
      <c r="T223" s="43"/>
      <c r="U223" s="43"/>
      <c r="V223" s="43"/>
      <c r="W223" s="43"/>
    </row>
    <row r="224" spans="4:23" ht="14.25" customHeight="1" x14ac:dyDescent="0.25">
      <c r="D224" s="49"/>
      <c r="K224" s="49"/>
      <c r="P224" s="43"/>
      <c r="Q224" s="43"/>
      <c r="R224" s="43"/>
      <c r="S224" s="43"/>
      <c r="T224" s="43"/>
      <c r="U224" s="43"/>
      <c r="V224" s="43"/>
      <c r="W224" s="43"/>
    </row>
    <row r="225" spans="4:23" ht="14.25" customHeight="1" x14ac:dyDescent="0.25">
      <c r="D225" s="49"/>
      <c r="K225" s="49"/>
      <c r="P225" s="43"/>
      <c r="Q225" s="43"/>
      <c r="R225" s="43"/>
      <c r="S225" s="43"/>
      <c r="T225" s="43"/>
      <c r="U225" s="43"/>
      <c r="V225" s="43"/>
      <c r="W225" s="43"/>
    </row>
    <row r="226" spans="4:23" ht="14.25" customHeight="1" x14ac:dyDescent="0.25">
      <c r="D226" s="49"/>
      <c r="K226" s="49"/>
      <c r="P226" s="43"/>
      <c r="Q226" s="43"/>
      <c r="R226" s="43"/>
      <c r="S226" s="43"/>
      <c r="T226" s="43"/>
      <c r="U226" s="43"/>
      <c r="V226" s="43"/>
      <c r="W226" s="43"/>
    </row>
    <row r="227" spans="4:23" ht="14.25" customHeight="1" x14ac:dyDescent="0.25">
      <c r="D227" s="49"/>
      <c r="K227" s="49"/>
      <c r="P227" s="43"/>
      <c r="Q227" s="43"/>
      <c r="R227" s="43"/>
      <c r="S227" s="43"/>
      <c r="T227" s="43"/>
      <c r="U227" s="43"/>
      <c r="V227" s="43"/>
      <c r="W227" s="43"/>
    </row>
    <row r="228" spans="4:23" ht="14.25" customHeight="1" x14ac:dyDescent="0.25">
      <c r="D228" s="49"/>
      <c r="K228" s="49"/>
      <c r="P228" s="43"/>
      <c r="Q228" s="43"/>
      <c r="R228" s="43"/>
      <c r="S228" s="43"/>
      <c r="T228" s="43"/>
      <c r="U228" s="43"/>
      <c r="V228" s="43"/>
      <c r="W228" s="43"/>
    </row>
    <row r="229" spans="4:23" ht="14.25" customHeight="1" x14ac:dyDescent="0.25">
      <c r="D229" s="49"/>
      <c r="K229" s="49"/>
      <c r="P229" s="43"/>
      <c r="Q229" s="43"/>
      <c r="R229" s="43"/>
      <c r="S229" s="43"/>
      <c r="T229" s="43"/>
      <c r="U229" s="43"/>
      <c r="V229" s="43"/>
      <c r="W229" s="43"/>
    </row>
    <row r="230" spans="4:23" ht="14.25" customHeight="1" x14ac:dyDescent="0.25">
      <c r="D230" s="49"/>
      <c r="K230" s="49"/>
      <c r="P230" s="43"/>
      <c r="Q230" s="43"/>
      <c r="R230" s="43"/>
      <c r="S230" s="43"/>
      <c r="T230" s="43"/>
      <c r="U230" s="43"/>
      <c r="V230" s="43"/>
      <c r="W230" s="43"/>
    </row>
    <row r="231" spans="4:23" ht="14.25" customHeight="1" x14ac:dyDescent="0.25">
      <c r="D231" s="49"/>
      <c r="K231" s="49"/>
      <c r="P231" s="43"/>
      <c r="Q231" s="43"/>
      <c r="R231" s="43"/>
      <c r="S231" s="43"/>
      <c r="T231" s="43"/>
      <c r="U231" s="43"/>
      <c r="V231" s="43"/>
      <c r="W231" s="43"/>
    </row>
    <row r="232" spans="4:23" ht="14.25" customHeight="1" x14ac:dyDescent="0.25">
      <c r="D232" s="49"/>
      <c r="K232" s="49"/>
      <c r="P232" s="43"/>
      <c r="Q232" s="43"/>
      <c r="R232" s="43"/>
      <c r="S232" s="43"/>
      <c r="T232" s="43"/>
      <c r="U232" s="43"/>
      <c r="V232" s="43"/>
      <c r="W232" s="43"/>
    </row>
    <row r="233" spans="4:23" ht="14.25" customHeight="1" x14ac:dyDescent="0.25">
      <c r="D233" s="49"/>
      <c r="K233" s="49"/>
      <c r="P233" s="43"/>
      <c r="Q233" s="43"/>
      <c r="R233" s="43"/>
      <c r="S233" s="43"/>
      <c r="T233" s="43"/>
      <c r="U233" s="43"/>
      <c r="V233" s="43"/>
      <c r="W233" s="43"/>
    </row>
    <row r="234" spans="4:23" ht="14.25" customHeight="1" x14ac:dyDescent="0.25">
      <c r="D234" s="49"/>
      <c r="K234" s="49"/>
      <c r="P234" s="43"/>
      <c r="Q234" s="43"/>
      <c r="R234" s="43"/>
      <c r="S234" s="43"/>
      <c r="T234" s="43"/>
      <c r="U234" s="43"/>
      <c r="V234" s="43"/>
      <c r="W234" s="43"/>
    </row>
    <row r="235" spans="4:23" ht="14.25" customHeight="1" x14ac:dyDescent="0.25">
      <c r="D235" s="49"/>
      <c r="K235" s="49"/>
      <c r="P235" s="43"/>
      <c r="Q235" s="43"/>
      <c r="R235" s="43"/>
      <c r="S235" s="43"/>
      <c r="T235" s="43"/>
      <c r="U235" s="43"/>
      <c r="V235" s="43"/>
      <c r="W235" s="43"/>
    </row>
    <row r="236" spans="4:23" ht="14.25" customHeight="1" x14ac:dyDescent="0.25">
      <c r="D236" s="49"/>
      <c r="K236" s="49"/>
      <c r="P236" s="43"/>
      <c r="Q236" s="43"/>
      <c r="R236" s="43"/>
      <c r="S236" s="43"/>
      <c r="T236" s="43"/>
      <c r="U236" s="43"/>
      <c r="V236" s="43"/>
      <c r="W236" s="43"/>
    </row>
    <row r="237" spans="4:23" ht="14.25" customHeight="1" x14ac:dyDescent="0.25">
      <c r="D237" s="49"/>
      <c r="K237" s="49"/>
      <c r="P237" s="43"/>
      <c r="Q237" s="43"/>
      <c r="R237" s="43"/>
      <c r="S237" s="43"/>
      <c r="T237" s="43"/>
      <c r="U237" s="43"/>
      <c r="V237" s="43"/>
      <c r="W237" s="43"/>
    </row>
    <row r="238" spans="4:23" ht="14.25" customHeight="1" x14ac:dyDescent="0.25">
      <c r="D238" s="49"/>
      <c r="K238" s="49"/>
      <c r="P238" s="43"/>
      <c r="Q238" s="43"/>
      <c r="R238" s="43"/>
      <c r="S238" s="43"/>
      <c r="T238" s="43"/>
      <c r="U238" s="43"/>
      <c r="V238" s="43"/>
      <c r="W238" s="43"/>
    </row>
    <row r="239" spans="4:23" ht="14.25" customHeight="1" x14ac:dyDescent="0.25">
      <c r="D239" s="49"/>
      <c r="K239" s="49"/>
      <c r="P239" s="43"/>
      <c r="Q239" s="43"/>
      <c r="R239" s="43"/>
      <c r="S239" s="43"/>
      <c r="T239" s="43"/>
      <c r="U239" s="43"/>
      <c r="V239" s="43"/>
      <c r="W239" s="43"/>
    </row>
    <row r="240" spans="4:2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</sheetData>
  <sortState xmlns:xlrd2="http://schemas.microsoft.com/office/spreadsheetml/2017/richdata2" ref="B3:W33">
    <sortCondition ref="J3:J33"/>
    <sortCondition ref="K3:K33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90"/>
  <sheetViews>
    <sheetView workbookViewId="0">
      <pane ySplit="1" topLeftCell="A34" activePane="bottomLeft" state="frozen"/>
      <selection pane="bottomLeft" activeCell="E26" sqref="E26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77" customWidth="1"/>
    <col min="6" max="6" width="26.7109375" customWidth="1"/>
    <col min="7" max="7" width="14.140625" customWidth="1"/>
    <col min="8" max="9" width="8.42578125" style="77" customWidth="1"/>
    <col min="10" max="10" width="13.7109375" style="77" customWidth="1"/>
    <col min="11" max="12" width="8.42578125" style="77" customWidth="1"/>
    <col min="13" max="26" width="8.42578125" customWidth="1"/>
  </cols>
  <sheetData>
    <row r="1" spans="1:26" ht="14.25" customHeight="1" x14ac:dyDescent="0.35">
      <c r="A1" s="38" t="s">
        <v>679</v>
      </c>
      <c r="B1" s="38" t="s">
        <v>634</v>
      </c>
      <c r="C1" s="38" t="s">
        <v>635</v>
      </c>
      <c r="D1" s="38" t="s">
        <v>636</v>
      </c>
      <c r="E1" s="82" t="s">
        <v>637</v>
      </c>
      <c r="F1" s="38" t="s">
        <v>638</v>
      </c>
      <c r="G1" s="38" t="s">
        <v>639</v>
      </c>
      <c r="H1" s="82" t="s">
        <v>640</v>
      </c>
      <c r="I1" s="82" t="s">
        <v>2</v>
      </c>
      <c r="J1" s="82" t="s">
        <v>5</v>
      </c>
      <c r="K1" s="82" t="s">
        <v>641</v>
      </c>
      <c r="L1" s="82" t="s">
        <v>642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4.25" customHeight="1" x14ac:dyDescent="0.35">
      <c r="A2" s="31" t="s">
        <v>679</v>
      </c>
      <c r="B2" s="23">
        <v>2</v>
      </c>
      <c r="C2" s="23" t="s">
        <v>852</v>
      </c>
      <c r="D2" s="34"/>
      <c r="E2" s="60">
        <v>1453</v>
      </c>
      <c r="F2" s="24" t="str">
        <f>+VLOOKUP(E2,Participants!$A$1:$F$806,2,FALSE)</f>
        <v>Kevin Mcdonough</v>
      </c>
      <c r="G2" s="24" t="str">
        <f>+VLOOKUP(E2,Participants!$A$1:$F$806,4,FALSE)</f>
        <v>SKS</v>
      </c>
      <c r="H2" s="60" t="str">
        <f>+VLOOKUP(E2,Participants!$A$1:$F$806,5,FALSE)</f>
        <v>M</v>
      </c>
      <c r="I2" s="60">
        <f>+VLOOKUP(E2,Participants!$A$1:$F$806,3,FALSE)</f>
        <v>4</v>
      </c>
      <c r="J2" s="60" t="str">
        <f>+VLOOKUP(E2,Participants!$A$1:$G$806,7,FALSE)</f>
        <v>DEV BOYS</v>
      </c>
      <c r="K2" s="60">
        <v>1</v>
      </c>
      <c r="L2" s="60">
        <v>10</v>
      </c>
    </row>
    <row r="3" spans="1:26" ht="14.25" customHeight="1" x14ac:dyDescent="0.35">
      <c r="A3" s="31" t="s">
        <v>679</v>
      </c>
      <c r="B3" s="23">
        <v>1</v>
      </c>
      <c r="C3" s="23" t="s">
        <v>843</v>
      </c>
      <c r="D3" s="34"/>
      <c r="E3" s="60">
        <v>17</v>
      </c>
      <c r="F3" s="24" t="str">
        <f>+VLOOKUP(E3,Participants!$A$1:$F$806,2,FALSE)</f>
        <v>Clayton Walter</v>
      </c>
      <c r="G3" s="24" t="str">
        <f>+VLOOKUP(E3,Participants!$A$1:$F$806,4,FALSE)</f>
        <v>BFS</v>
      </c>
      <c r="H3" s="60" t="str">
        <f>+VLOOKUP(E3,Participants!$A$1:$F$806,5,FALSE)</f>
        <v>M</v>
      </c>
      <c r="I3" s="60">
        <f>+VLOOKUP(E3,Participants!$A$1:$F$806,3,FALSE)</f>
        <v>2</v>
      </c>
      <c r="J3" s="60" t="str">
        <f>+VLOOKUP(E3,Participants!$A$1:$G$806,7,FALSE)</f>
        <v>DEV BOYS</v>
      </c>
      <c r="K3" s="60">
        <f>K2+1</f>
        <v>2</v>
      </c>
      <c r="L3" s="60">
        <v>8</v>
      </c>
    </row>
    <row r="4" spans="1:26" ht="14.25" customHeight="1" x14ac:dyDescent="0.35">
      <c r="A4" s="31" t="s">
        <v>679</v>
      </c>
      <c r="B4" s="23">
        <v>1</v>
      </c>
      <c r="C4" s="23" t="s">
        <v>842</v>
      </c>
      <c r="D4" s="34"/>
      <c r="E4" s="60">
        <v>1655</v>
      </c>
      <c r="F4" s="24" t="str">
        <f>+VLOOKUP(E4,Participants!$A$1:$F$806,2,FALSE)</f>
        <v>Luke Urban</v>
      </c>
      <c r="G4" s="24" t="str">
        <f>+VLOOKUP(E4,Participants!$A$1:$F$806,4,FALSE)</f>
        <v>STG</v>
      </c>
      <c r="H4" s="60" t="str">
        <f>+VLOOKUP(E4,Participants!$A$1:$F$806,5,FALSE)</f>
        <v>M</v>
      </c>
      <c r="I4" s="60">
        <f>+VLOOKUP(E4,Participants!$A$1:$F$806,3,FALSE)</f>
        <v>3</v>
      </c>
      <c r="J4" s="60" t="str">
        <f>+VLOOKUP(E4,Participants!$A$1:$G$806,7,FALSE)</f>
        <v>DEV BOYS</v>
      </c>
      <c r="K4" s="60">
        <f t="shared" ref="K4:K21" si="0">K3+1</f>
        <v>3</v>
      </c>
      <c r="L4" s="60">
        <v>6</v>
      </c>
    </row>
    <row r="5" spans="1:26" ht="14.25" customHeight="1" x14ac:dyDescent="0.35">
      <c r="A5" s="31" t="s">
        <v>679</v>
      </c>
      <c r="B5" s="23">
        <v>2</v>
      </c>
      <c r="C5" s="23" t="s">
        <v>853</v>
      </c>
      <c r="D5" s="34"/>
      <c r="E5" s="60">
        <v>9</v>
      </c>
      <c r="F5" s="24" t="str">
        <f>+VLOOKUP(E5,Participants!$A$1:$F$806,2,FALSE)</f>
        <v>Danny McCabe</v>
      </c>
      <c r="G5" s="24" t="str">
        <f>+VLOOKUP(E5,Participants!$A$1:$F$806,4,FALSE)</f>
        <v>BFS</v>
      </c>
      <c r="H5" s="60" t="str">
        <f>+VLOOKUP(E5,Participants!$A$1:$F$806,5,FALSE)</f>
        <v>M</v>
      </c>
      <c r="I5" s="60">
        <f>+VLOOKUP(E5,Participants!$A$1:$F$806,3,FALSE)</f>
        <v>4</v>
      </c>
      <c r="J5" s="60" t="str">
        <f>+VLOOKUP(E5,Participants!$A$1:$G$806,7,FALSE)</f>
        <v>DEV BOYS</v>
      </c>
      <c r="K5" s="60">
        <f t="shared" si="0"/>
        <v>4</v>
      </c>
      <c r="L5" s="60">
        <v>5</v>
      </c>
    </row>
    <row r="6" spans="1:26" ht="14.25" customHeight="1" x14ac:dyDescent="0.35">
      <c r="A6" s="31" t="s">
        <v>679</v>
      </c>
      <c r="B6" s="23">
        <v>2</v>
      </c>
      <c r="C6" s="23" t="s">
        <v>854</v>
      </c>
      <c r="D6" s="34"/>
      <c r="E6" s="60">
        <v>14</v>
      </c>
      <c r="F6" s="24" t="str">
        <f>+VLOOKUP(E6,Participants!$A$1:$F$806,2,FALSE)</f>
        <v>Declan Ries</v>
      </c>
      <c r="G6" s="24" t="str">
        <f>+VLOOKUP(E6,Participants!$A$1:$F$806,4,FALSE)</f>
        <v>BFS</v>
      </c>
      <c r="H6" s="60" t="str">
        <f>+VLOOKUP(E6,Participants!$A$1:$F$806,5,FALSE)</f>
        <v>M</v>
      </c>
      <c r="I6" s="60">
        <f>+VLOOKUP(E6,Participants!$A$1:$F$806,3,FALSE)</f>
        <v>4</v>
      </c>
      <c r="J6" s="60" t="str">
        <f>+VLOOKUP(E6,Participants!$A$1:$G$806,7,FALSE)</f>
        <v>DEV BOYS</v>
      </c>
      <c r="K6" s="60">
        <f t="shared" si="0"/>
        <v>5</v>
      </c>
      <c r="L6" s="60">
        <v>4</v>
      </c>
    </row>
    <row r="7" spans="1:26" ht="14.25" customHeight="1" x14ac:dyDescent="0.35">
      <c r="A7" s="31" t="s">
        <v>679</v>
      </c>
      <c r="B7" s="23">
        <v>2</v>
      </c>
      <c r="C7" s="23" t="s">
        <v>855</v>
      </c>
      <c r="D7" s="34"/>
      <c r="E7" s="60">
        <v>15</v>
      </c>
      <c r="F7" s="24" t="str">
        <f>+VLOOKUP(E7,Participants!$A$1:$F$806,2,FALSE)</f>
        <v>Bennett Solarczyk</v>
      </c>
      <c r="G7" s="24" t="str">
        <f>+VLOOKUP(E7,Participants!$A$1:$F$806,4,FALSE)</f>
        <v>BFS</v>
      </c>
      <c r="H7" s="60" t="str">
        <f>+VLOOKUP(E7,Participants!$A$1:$F$806,5,FALSE)</f>
        <v>M</v>
      </c>
      <c r="I7" s="60">
        <f>+VLOOKUP(E7,Participants!$A$1:$F$806,3,FALSE)</f>
        <v>4</v>
      </c>
      <c r="J7" s="60" t="str">
        <f>+VLOOKUP(E7,Participants!$A$1:$G$806,7,FALSE)</f>
        <v>DEV BOYS</v>
      </c>
      <c r="K7" s="60">
        <f t="shared" si="0"/>
        <v>6</v>
      </c>
      <c r="L7" s="60">
        <v>3</v>
      </c>
    </row>
    <row r="8" spans="1:26" ht="14.25" customHeight="1" x14ac:dyDescent="0.35">
      <c r="A8" s="31" t="s">
        <v>679</v>
      </c>
      <c r="B8" s="23">
        <v>1</v>
      </c>
      <c r="C8" s="23" t="s">
        <v>844</v>
      </c>
      <c r="D8" s="34"/>
      <c r="E8" s="60">
        <v>11</v>
      </c>
      <c r="F8" s="24" t="str">
        <f>+VLOOKUP(E8,Participants!$A$1:$F$806,2,FALSE)</f>
        <v>Luke Moritz</v>
      </c>
      <c r="G8" s="24" t="str">
        <f>+VLOOKUP(E8,Participants!$A$1:$F$806,4,FALSE)</f>
        <v>BFS</v>
      </c>
      <c r="H8" s="60" t="str">
        <f>+VLOOKUP(E8,Participants!$A$1:$F$806,5,FALSE)</f>
        <v>M</v>
      </c>
      <c r="I8" s="60">
        <f>+VLOOKUP(E8,Participants!$A$1:$F$806,3,FALSE)</f>
        <v>2</v>
      </c>
      <c r="J8" s="60" t="str">
        <f>+VLOOKUP(E8,Participants!$A$1:$G$806,7,FALSE)</f>
        <v>DEV BOYS</v>
      </c>
      <c r="K8" s="60">
        <f t="shared" si="0"/>
        <v>7</v>
      </c>
      <c r="L8" s="60">
        <v>2</v>
      </c>
    </row>
    <row r="9" spans="1:26" ht="14.25" customHeight="1" x14ac:dyDescent="0.35">
      <c r="A9" s="31" t="s">
        <v>679</v>
      </c>
      <c r="B9" s="23">
        <v>1</v>
      </c>
      <c r="C9" s="23" t="s">
        <v>845</v>
      </c>
      <c r="D9" s="34"/>
      <c r="E9" s="60">
        <v>1431</v>
      </c>
      <c r="F9" s="24" t="str">
        <f>+VLOOKUP(E9,Participants!$A$1:$F$806,2,FALSE)</f>
        <v>Benjamin Bassaly</v>
      </c>
      <c r="G9" s="24" t="str">
        <f>+VLOOKUP(E9,Participants!$A$1:$F$806,4,FALSE)</f>
        <v>SKS</v>
      </c>
      <c r="H9" s="60" t="str">
        <f>+VLOOKUP(E9,Participants!$A$1:$F$806,5,FALSE)</f>
        <v>M</v>
      </c>
      <c r="I9" s="60">
        <f>+VLOOKUP(E9,Participants!$A$1:$F$806,3,FALSE)</f>
        <v>3</v>
      </c>
      <c r="J9" s="60" t="str">
        <f>+VLOOKUP(E9,Participants!$A$1:$G$806,7,FALSE)</f>
        <v>DEV BOYS</v>
      </c>
      <c r="K9" s="60">
        <f t="shared" si="0"/>
        <v>8</v>
      </c>
      <c r="L9" s="60">
        <v>1</v>
      </c>
    </row>
    <row r="10" spans="1:26" ht="14.25" customHeight="1" x14ac:dyDescent="0.35">
      <c r="A10" s="31" t="s">
        <v>679</v>
      </c>
      <c r="B10" s="23">
        <v>2</v>
      </c>
      <c r="C10" s="23" t="s">
        <v>856</v>
      </c>
      <c r="D10" s="34"/>
      <c r="E10" s="60">
        <v>336</v>
      </c>
      <c r="F10" s="24" t="str">
        <f>+VLOOKUP(E10,Participants!$A$1:$F$806,2,FALSE)</f>
        <v>Noah Malone</v>
      </c>
      <c r="G10" s="24" t="str">
        <f>+VLOOKUP(E10,Participants!$A$1:$F$806,4,FALSE)</f>
        <v>AAP</v>
      </c>
      <c r="H10" s="60" t="str">
        <f>+VLOOKUP(E10,Participants!$A$1:$F$806,5,FALSE)</f>
        <v>M</v>
      </c>
      <c r="I10" s="60">
        <f>+VLOOKUP(E10,Participants!$A$1:$F$806,3,FALSE)</f>
        <v>4</v>
      </c>
      <c r="J10" s="60" t="str">
        <f>+VLOOKUP(E10,Participants!$A$1:$G$806,7,FALSE)</f>
        <v>DEV BOYS</v>
      </c>
      <c r="K10" s="60">
        <f t="shared" si="0"/>
        <v>9</v>
      </c>
      <c r="L10" s="60"/>
    </row>
    <row r="11" spans="1:26" ht="14.25" customHeight="1" x14ac:dyDescent="0.35">
      <c r="A11" s="31" t="s">
        <v>679</v>
      </c>
      <c r="B11" s="23">
        <v>2</v>
      </c>
      <c r="C11" s="23" t="s">
        <v>857</v>
      </c>
      <c r="D11" s="34"/>
      <c r="E11" s="60">
        <v>1656</v>
      </c>
      <c r="F11" s="24" t="str">
        <f>+VLOOKUP(E11,Participants!$A$1:$F$806,2,FALSE)</f>
        <v>Danny Heisel</v>
      </c>
      <c r="G11" s="24" t="str">
        <f>+VLOOKUP(E11,Participants!$A$1:$F$806,4,FALSE)</f>
        <v>STG</v>
      </c>
      <c r="H11" s="60" t="str">
        <f>+VLOOKUP(E11,Participants!$A$1:$F$806,5,FALSE)</f>
        <v>M</v>
      </c>
      <c r="I11" s="60">
        <f>+VLOOKUP(E11,Participants!$A$1:$F$806,3,FALSE)</f>
        <v>4</v>
      </c>
      <c r="J11" s="60" t="str">
        <f>+VLOOKUP(E11,Participants!$A$1:$G$806,7,FALSE)</f>
        <v>DEV BOYS</v>
      </c>
      <c r="K11" s="60">
        <f t="shared" si="0"/>
        <v>10</v>
      </c>
      <c r="L11" s="60"/>
    </row>
    <row r="12" spans="1:26" ht="14.25" customHeight="1" x14ac:dyDescent="0.35">
      <c r="A12" s="31" t="s">
        <v>679</v>
      </c>
      <c r="B12" s="23">
        <v>2</v>
      </c>
      <c r="C12" s="23" t="s">
        <v>858</v>
      </c>
      <c r="D12" s="34"/>
      <c r="E12" s="60">
        <v>409</v>
      </c>
      <c r="F12" s="24" t="str">
        <f>+VLOOKUP(E12,Participants!$A$1:$F$806,2,FALSE)</f>
        <v>Mark Schellhaas</v>
      </c>
      <c r="G12" s="24" t="str">
        <f>+VLOOKUP(E12,Participants!$A$1:$F$806,4,FALSE)</f>
        <v>AAP</v>
      </c>
      <c r="H12" s="60" t="str">
        <f>+VLOOKUP(E12,Participants!$A$1:$F$806,5,FALSE)</f>
        <v>M</v>
      </c>
      <c r="I12" s="60">
        <f>+VLOOKUP(E12,Participants!$A$1:$F$806,3,FALSE)</f>
        <v>4</v>
      </c>
      <c r="J12" s="60" t="str">
        <f>+VLOOKUP(E12,Participants!$A$1:$G$806,7,FALSE)</f>
        <v>DEV BOYS</v>
      </c>
      <c r="K12" s="60">
        <f t="shared" si="0"/>
        <v>11</v>
      </c>
      <c r="L12" s="60"/>
    </row>
    <row r="13" spans="1:26" ht="14.25" customHeight="1" x14ac:dyDescent="0.35">
      <c r="A13" s="31" t="s">
        <v>679</v>
      </c>
      <c r="B13" s="23">
        <v>2</v>
      </c>
      <c r="C13" s="23" t="s">
        <v>859</v>
      </c>
      <c r="D13" s="34"/>
      <c r="E13" s="60">
        <v>1448</v>
      </c>
      <c r="F13" s="24" t="str">
        <f>+VLOOKUP(E13,Participants!$A$1:$F$806,2,FALSE)</f>
        <v>Brody DiLoreto</v>
      </c>
      <c r="G13" s="24" t="str">
        <f>+VLOOKUP(E13,Participants!$A$1:$F$806,4,FALSE)</f>
        <v>SKS</v>
      </c>
      <c r="H13" s="60" t="str">
        <f>+VLOOKUP(E13,Participants!$A$1:$F$806,5,FALSE)</f>
        <v>M</v>
      </c>
      <c r="I13" s="60">
        <f>+VLOOKUP(E13,Participants!$A$1:$F$806,3,FALSE)</f>
        <v>4</v>
      </c>
      <c r="J13" s="60" t="str">
        <f>+VLOOKUP(E13,Participants!$A$1:$G$806,7,FALSE)</f>
        <v>DEV BOYS</v>
      </c>
      <c r="K13" s="60">
        <f t="shared" si="0"/>
        <v>12</v>
      </c>
      <c r="L13" s="60"/>
    </row>
    <row r="14" spans="1:26" ht="14.25" customHeight="1" x14ac:dyDescent="0.35">
      <c r="A14" s="31" t="s">
        <v>679</v>
      </c>
      <c r="B14" s="23">
        <v>2</v>
      </c>
      <c r="C14" s="23" t="s">
        <v>860</v>
      </c>
      <c r="D14" s="34"/>
      <c r="E14" s="60">
        <v>335</v>
      </c>
      <c r="F14" s="24" t="str">
        <f>+VLOOKUP(E14,Participants!$A$1:$F$806,2,FALSE)</f>
        <v>James Bamberg</v>
      </c>
      <c r="G14" s="24" t="str">
        <f>+VLOOKUP(E14,Participants!$A$1:$F$806,4,FALSE)</f>
        <v>AAP</v>
      </c>
      <c r="H14" s="60" t="str">
        <f>+VLOOKUP(E14,Participants!$A$1:$F$806,5,FALSE)</f>
        <v>M</v>
      </c>
      <c r="I14" s="60">
        <f>+VLOOKUP(E14,Participants!$A$1:$F$806,3,FALSE)</f>
        <v>4</v>
      </c>
      <c r="J14" s="60" t="str">
        <f>+VLOOKUP(E14,Participants!$A$1:$G$806,7,FALSE)</f>
        <v>DEV BOYS</v>
      </c>
      <c r="K14" s="60">
        <f t="shared" si="0"/>
        <v>13</v>
      </c>
      <c r="L14" s="60"/>
    </row>
    <row r="15" spans="1:26" ht="14.25" customHeight="1" x14ac:dyDescent="0.35">
      <c r="A15" s="31" t="s">
        <v>679</v>
      </c>
      <c r="B15" s="23">
        <v>1</v>
      </c>
      <c r="C15" s="23" t="s">
        <v>846</v>
      </c>
      <c r="D15" s="34"/>
      <c r="E15" s="60">
        <v>1651</v>
      </c>
      <c r="F15" s="24" t="str">
        <f>+VLOOKUP(E15,Participants!$A$1:$F$806,2,FALSE)</f>
        <v>Jack Boosel</v>
      </c>
      <c r="G15" s="24" t="str">
        <f>+VLOOKUP(E15,Participants!$A$1:$F$806,4,FALSE)</f>
        <v>STG</v>
      </c>
      <c r="H15" s="60" t="str">
        <f>+VLOOKUP(E15,Participants!$A$1:$F$806,5,FALSE)</f>
        <v>M</v>
      </c>
      <c r="I15" s="60">
        <f>+VLOOKUP(E15,Participants!$A$1:$F$806,3,FALSE)</f>
        <v>3</v>
      </c>
      <c r="J15" s="60" t="str">
        <f>+VLOOKUP(E15,Participants!$A$1:$G$806,7,FALSE)</f>
        <v>DEV BOYS</v>
      </c>
      <c r="K15" s="60">
        <f t="shared" si="0"/>
        <v>14</v>
      </c>
      <c r="L15" s="60"/>
    </row>
    <row r="16" spans="1:26" ht="14.25" customHeight="1" x14ac:dyDescent="0.35">
      <c r="A16" s="31" t="s">
        <v>679</v>
      </c>
      <c r="B16" s="23">
        <v>2</v>
      </c>
      <c r="C16" s="23" t="s">
        <v>861</v>
      </c>
      <c r="D16" s="34"/>
      <c r="E16" s="60">
        <v>339</v>
      </c>
      <c r="F16" s="24" t="str">
        <f>+VLOOKUP(E16,Participants!$A$1:$F$806,2,FALSE)</f>
        <v>Logan Rice</v>
      </c>
      <c r="G16" s="24" t="str">
        <f>+VLOOKUP(E16,Participants!$A$1:$F$806,4,FALSE)</f>
        <v>AAP</v>
      </c>
      <c r="H16" s="60" t="str">
        <f>+VLOOKUP(E16,Participants!$A$1:$F$806,5,FALSE)</f>
        <v>M</v>
      </c>
      <c r="I16" s="60">
        <f>+VLOOKUP(E16,Participants!$A$1:$F$806,3,FALSE)</f>
        <v>4</v>
      </c>
      <c r="J16" s="60" t="str">
        <f>+VLOOKUP(E16,Participants!$A$1:$G$806,7,FALSE)</f>
        <v>DEV BOYS</v>
      </c>
      <c r="K16" s="60">
        <f t="shared" si="0"/>
        <v>15</v>
      </c>
      <c r="L16" s="60"/>
    </row>
    <row r="17" spans="1:12" ht="14.25" customHeight="1" x14ac:dyDescent="0.35">
      <c r="A17" s="31" t="s">
        <v>679</v>
      </c>
      <c r="B17" s="23">
        <v>1</v>
      </c>
      <c r="C17" s="23" t="s">
        <v>847</v>
      </c>
      <c r="D17" s="34"/>
      <c r="E17" s="60">
        <v>10</v>
      </c>
      <c r="F17" s="24" t="str">
        <f>+VLOOKUP(E17,Participants!$A$1:$F$806,2,FALSE)</f>
        <v>David Montes</v>
      </c>
      <c r="G17" s="24" t="str">
        <f>+VLOOKUP(E17,Participants!$A$1:$F$806,4,FALSE)</f>
        <v>BFS</v>
      </c>
      <c r="H17" s="60" t="str">
        <f>+VLOOKUP(E17,Participants!$A$1:$F$806,5,FALSE)</f>
        <v>M</v>
      </c>
      <c r="I17" s="60">
        <f>+VLOOKUP(E17,Participants!$A$1:$F$806,3,FALSE)</f>
        <v>2</v>
      </c>
      <c r="J17" s="60" t="str">
        <f>+VLOOKUP(E17,Participants!$A$1:$G$806,7,FALSE)</f>
        <v>DEV BOYS</v>
      </c>
      <c r="K17" s="60">
        <f t="shared" si="0"/>
        <v>16</v>
      </c>
      <c r="L17" s="60"/>
    </row>
    <row r="18" spans="1:12" ht="14.25" customHeight="1" x14ac:dyDescent="0.35">
      <c r="A18" s="31" t="s">
        <v>679</v>
      </c>
      <c r="B18" s="23">
        <v>1</v>
      </c>
      <c r="C18" s="23" t="s">
        <v>848</v>
      </c>
      <c r="D18" s="34"/>
      <c r="E18" s="60">
        <v>1</v>
      </c>
      <c r="F18" s="24" t="str">
        <f>+VLOOKUP(E18,Participants!$A$1:$F$806,2,FALSE)</f>
        <v>Zachary Buchanan</v>
      </c>
      <c r="G18" s="24" t="str">
        <f>+VLOOKUP(E18,Participants!$A$1:$F$806,4,FALSE)</f>
        <v>BFS</v>
      </c>
      <c r="H18" s="60" t="str">
        <f>+VLOOKUP(E18,Participants!$A$1:$F$806,5,FALSE)</f>
        <v>M</v>
      </c>
      <c r="I18" s="60">
        <f>+VLOOKUP(E18,Participants!$A$1:$F$806,3,FALSE)</f>
        <v>3</v>
      </c>
      <c r="J18" s="60" t="str">
        <f>+VLOOKUP(E18,Participants!$A$1:$G$806,7,FALSE)</f>
        <v>DEV BOYS</v>
      </c>
      <c r="K18" s="60">
        <f t="shared" si="0"/>
        <v>17</v>
      </c>
      <c r="L18" s="60"/>
    </row>
    <row r="19" spans="1:12" ht="14.25" customHeight="1" x14ac:dyDescent="0.35">
      <c r="A19" s="31" t="s">
        <v>679</v>
      </c>
      <c r="B19" s="23">
        <v>1</v>
      </c>
      <c r="C19" s="23" t="s">
        <v>849</v>
      </c>
      <c r="D19" s="34"/>
      <c r="E19" s="60">
        <v>6</v>
      </c>
      <c r="F19" s="24" t="str">
        <f>+VLOOKUP(E19,Participants!$A$1:$F$806,2,FALSE)</f>
        <v>Aiden Gurney</v>
      </c>
      <c r="G19" s="24" t="str">
        <f>+VLOOKUP(E19,Participants!$A$1:$F$806,4,FALSE)</f>
        <v>BFS</v>
      </c>
      <c r="H19" s="60" t="str">
        <f>+VLOOKUP(E19,Participants!$A$1:$F$806,5,FALSE)</f>
        <v>M</v>
      </c>
      <c r="I19" s="60">
        <f>+VLOOKUP(E19,Participants!$A$1:$F$806,3,FALSE)</f>
        <v>3</v>
      </c>
      <c r="J19" s="60" t="str">
        <f>+VLOOKUP(E19,Participants!$A$1:$G$806,7,FALSE)</f>
        <v>DEV BOYS</v>
      </c>
      <c r="K19" s="60">
        <f t="shared" si="0"/>
        <v>18</v>
      </c>
      <c r="L19" s="60"/>
    </row>
    <row r="20" spans="1:12" ht="14.25" customHeight="1" x14ac:dyDescent="0.35">
      <c r="A20" s="31" t="s">
        <v>679</v>
      </c>
      <c r="B20" s="23">
        <v>1</v>
      </c>
      <c r="C20" s="23" t="s">
        <v>850</v>
      </c>
      <c r="D20" s="34"/>
      <c r="E20" s="60">
        <v>651</v>
      </c>
      <c r="F20" s="24" t="str">
        <f>+VLOOKUP(E20,Participants!$A$1:$F$806,2,FALSE)</f>
        <v>Connor Pawlowicz</v>
      </c>
      <c r="G20" s="24" t="str">
        <f>+VLOOKUP(E20,Participants!$A$1:$F$806,4,FALSE)</f>
        <v>BTA</v>
      </c>
      <c r="H20" s="60" t="str">
        <f>+VLOOKUP(E20,Participants!$A$1:$F$806,5,FALSE)</f>
        <v>M</v>
      </c>
      <c r="I20" s="60">
        <f>+VLOOKUP(E20,Participants!$A$1:$F$806,3,FALSE)</f>
        <v>2</v>
      </c>
      <c r="J20" s="60" t="str">
        <f>+VLOOKUP(E20,Participants!$A$1:$G$806,7,FALSE)</f>
        <v>DEV BOYS</v>
      </c>
      <c r="K20" s="60">
        <f t="shared" si="0"/>
        <v>19</v>
      </c>
      <c r="L20" s="60"/>
    </row>
    <row r="21" spans="1:12" ht="14.25" customHeight="1" x14ac:dyDescent="0.35">
      <c r="A21" s="31" t="s">
        <v>679</v>
      </c>
      <c r="B21" s="23">
        <v>1</v>
      </c>
      <c r="C21" s="23" t="s">
        <v>851</v>
      </c>
      <c r="D21" s="34"/>
      <c r="E21" s="60">
        <v>1437</v>
      </c>
      <c r="F21" s="24" t="str">
        <f>+VLOOKUP(E21,Participants!$A$1:$F$806,2,FALSE)</f>
        <v>Logan Hostetler</v>
      </c>
      <c r="G21" s="24" t="str">
        <f>+VLOOKUP(E21,Participants!$A$1:$F$806,4,FALSE)</f>
        <v>SKS</v>
      </c>
      <c r="H21" s="60" t="str">
        <f>+VLOOKUP(E21,Participants!$A$1:$F$806,5,FALSE)</f>
        <v>M</v>
      </c>
      <c r="I21" s="60">
        <f>+VLOOKUP(E21,Participants!$A$1:$F$806,3,FALSE)</f>
        <v>3</v>
      </c>
      <c r="J21" s="60" t="str">
        <f>+VLOOKUP(E21,Participants!$A$1:$G$806,7,FALSE)</f>
        <v>DEV BOYS</v>
      </c>
      <c r="K21" s="60">
        <f t="shared" si="0"/>
        <v>20</v>
      </c>
      <c r="L21" s="60"/>
    </row>
    <row r="22" spans="1:12" ht="14.25" customHeight="1" x14ac:dyDescent="0.35">
      <c r="A22" s="31"/>
      <c r="B22" s="23"/>
      <c r="C22" s="23"/>
      <c r="D22" s="34"/>
      <c r="E22" s="60"/>
      <c r="F22" s="24"/>
      <c r="G22" s="24"/>
      <c r="H22" s="60"/>
      <c r="I22" s="60"/>
      <c r="J22" s="60"/>
      <c r="K22" s="60"/>
      <c r="L22" s="60"/>
    </row>
    <row r="23" spans="1:12" ht="14.25" customHeight="1" x14ac:dyDescent="0.35">
      <c r="A23" s="31" t="s">
        <v>679</v>
      </c>
      <c r="B23" s="23">
        <v>3</v>
      </c>
      <c r="C23" s="23" t="s">
        <v>862</v>
      </c>
      <c r="D23" s="34"/>
      <c r="E23" s="60">
        <v>1468</v>
      </c>
      <c r="F23" s="24" t="str">
        <f>+VLOOKUP(E23,Participants!$A$1:$F$806,2,FALSE)</f>
        <v>Madelyn Baker</v>
      </c>
      <c r="G23" s="24" t="str">
        <f>+VLOOKUP(E23,Participants!$A$1:$F$806,4,FALSE)</f>
        <v>SKS</v>
      </c>
      <c r="H23" s="60" t="str">
        <f>+VLOOKUP(E23,Participants!$A$1:$F$806,5,FALSE)</f>
        <v>F</v>
      </c>
      <c r="I23" s="60">
        <f>+VLOOKUP(E23,Participants!$A$1:$F$806,3,FALSE)</f>
        <v>4</v>
      </c>
      <c r="J23" s="60" t="str">
        <f>+VLOOKUP(E23,Participants!$A$1:$G$806,7,FALSE)</f>
        <v>DEV GIRLS</v>
      </c>
      <c r="K23" s="60">
        <v>1</v>
      </c>
      <c r="L23" s="60">
        <v>10</v>
      </c>
    </row>
    <row r="24" spans="1:12" ht="14.25" customHeight="1" x14ac:dyDescent="0.35">
      <c r="A24" s="31" t="s">
        <v>679</v>
      </c>
      <c r="B24" s="23">
        <v>3</v>
      </c>
      <c r="C24" s="23" t="s">
        <v>863</v>
      </c>
      <c r="D24" s="34"/>
      <c r="E24" s="60">
        <v>28</v>
      </c>
      <c r="F24" s="24" t="str">
        <f>+VLOOKUP(E24,Participants!$A$1:$F$806,2,FALSE)</f>
        <v>Maggie Miller</v>
      </c>
      <c r="G24" s="24" t="str">
        <f>+VLOOKUP(E24,Participants!$A$1:$F$806,4,FALSE)</f>
        <v>BFS</v>
      </c>
      <c r="H24" s="60" t="str">
        <f>+VLOOKUP(E24,Participants!$A$1:$F$806,5,FALSE)</f>
        <v>F</v>
      </c>
      <c r="I24" s="60">
        <f>+VLOOKUP(E24,Participants!$A$1:$F$806,3,FALSE)</f>
        <v>4</v>
      </c>
      <c r="J24" s="60" t="str">
        <f>+VLOOKUP(E24,Participants!$A$1:$G$806,7,FALSE)</f>
        <v>DEV GIRLS</v>
      </c>
      <c r="K24" s="60">
        <f>K23+1</f>
        <v>2</v>
      </c>
      <c r="L24" s="60">
        <v>8</v>
      </c>
    </row>
    <row r="25" spans="1:12" ht="14.25" customHeight="1" x14ac:dyDescent="0.35">
      <c r="A25" s="31" t="s">
        <v>679</v>
      </c>
      <c r="B25" s="23">
        <v>3</v>
      </c>
      <c r="C25" s="23" t="s">
        <v>864</v>
      </c>
      <c r="D25" s="34"/>
      <c r="E25" s="60">
        <v>1479</v>
      </c>
      <c r="F25" s="24" t="str">
        <f>+VLOOKUP(E25,Participants!$A$1:$F$806,2,FALSE)</f>
        <v>Sadie Rushlander</v>
      </c>
      <c r="G25" s="24" t="str">
        <f>+VLOOKUP(E25,Participants!$A$1:$F$806,4,FALSE)</f>
        <v>SKS</v>
      </c>
      <c r="H25" s="60" t="str">
        <f>+VLOOKUP(E25,Participants!$A$1:$F$806,5,FALSE)</f>
        <v>F</v>
      </c>
      <c r="I25" s="60">
        <f>+VLOOKUP(E25,Participants!$A$1:$F$806,3,FALSE)</f>
        <v>4</v>
      </c>
      <c r="J25" s="60" t="str">
        <f>+VLOOKUP(E25,Participants!$A$1:$G$806,7,FALSE)</f>
        <v>DEV GIRLS</v>
      </c>
      <c r="K25" s="60">
        <f t="shared" ref="K25:K42" si="1">K24+1</f>
        <v>3</v>
      </c>
      <c r="L25" s="60">
        <v>6</v>
      </c>
    </row>
    <row r="26" spans="1:12" ht="14.25" customHeight="1" x14ac:dyDescent="0.35">
      <c r="A26" s="31" t="s">
        <v>679</v>
      </c>
      <c r="B26" s="23">
        <v>3</v>
      </c>
      <c r="C26" s="23" t="s">
        <v>865</v>
      </c>
      <c r="D26" s="34"/>
      <c r="E26" s="60">
        <v>22</v>
      </c>
      <c r="F26" s="24" t="str">
        <f>+VLOOKUP(E26,Participants!$A$1:$F$806,2,FALSE)</f>
        <v>Madelyn Feigel</v>
      </c>
      <c r="G26" s="24" t="str">
        <f>+VLOOKUP(E26,Participants!$A$1:$F$806,4,FALSE)</f>
        <v>BFS</v>
      </c>
      <c r="H26" s="60" t="str">
        <f>+VLOOKUP(E26,Participants!$A$1:$F$806,5,FALSE)</f>
        <v>F</v>
      </c>
      <c r="I26" s="60">
        <f>+VLOOKUP(E26,Participants!$A$1:$F$806,3,FALSE)</f>
        <v>3</v>
      </c>
      <c r="J26" s="60" t="str">
        <f>+VLOOKUP(E26,Participants!$A$1:$G$806,7,FALSE)</f>
        <v>DEV GIRLS</v>
      </c>
      <c r="K26" s="60">
        <f t="shared" si="1"/>
        <v>4</v>
      </c>
      <c r="L26" s="60">
        <v>5</v>
      </c>
    </row>
    <row r="27" spans="1:12" ht="14.25" customHeight="1" x14ac:dyDescent="0.35">
      <c r="A27" s="31" t="s">
        <v>679</v>
      </c>
      <c r="B27" s="23">
        <v>3</v>
      </c>
      <c r="C27" s="23" t="s">
        <v>866</v>
      </c>
      <c r="D27" s="34"/>
      <c r="E27" s="60">
        <v>1460</v>
      </c>
      <c r="F27" s="24" t="str">
        <f>+VLOOKUP(E27,Participants!$A$1:$F$806,2,FALSE)</f>
        <v>Adele Fejes</v>
      </c>
      <c r="G27" s="24" t="str">
        <f>+VLOOKUP(E27,Participants!$A$1:$F$806,4,FALSE)</f>
        <v>SKS</v>
      </c>
      <c r="H27" s="60" t="str">
        <f>+VLOOKUP(E27,Participants!$A$1:$F$806,5,FALSE)</f>
        <v>F</v>
      </c>
      <c r="I27" s="60">
        <f>+VLOOKUP(E27,Participants!$A$1:$F$806,3,FALSE)</f>
        <v>3</v>
      </c>
      <c r="J27" s="60" t="str">
        <f>+VLOOKUP(E27,Participants!$A$1:$G$806,7,FALSE)</f>
        <v>DEV GIRLS</v>
      </c>
      <c r="K27" s="60">
        <f t="shared" si="1"/>
        <v>5</v>
      </c>
      <c r="L27" s="60">
        <v>4</v>
      </c>
    </row>
    <row r="28" spans="1:12" ht="14.25" customHeight="1" x14ac:dyDescent="0.35">
      <c r="A28" s="31" t="s">
        <v>679</v>
      </c>
      <c r="B28" s="23">
        <v>3</v>
      </c>
      <c r="C28" s="23" t="s">
        <v>867</v>
      </c>
      <c r="D28" s="34"/>
      <c r="E28" s="60">
        <v>1457</v>
      </c>
      <c r="F28" s="24" t="str">
        <f>+VLOOKUP(E28,Participants!$A$1:$F$806,2,FALSE)</f>
        <v>Mackenzie Bittner</v>
      </c>
      <c r="G28" s="24" t="str">
        <f>+VLOOKUP(E28,Participants!$A$1:$F$806,4,FALSE)</f>
        <v>SKS</v>
      </c>
      <c r="H28" s="60" t="str">
        <f>+VLOOKUP(E28,Participants!$A$1:$F$806,5,FALSE)</f>
        <v>F</v>
      </c>
      <c r="I28" s="60">
        <f>+VLOOKUP(E28,Participants!$A$1:$F$806,3,FALSE)</f>
        <v>3</v>
      </c>
      <c r="J28" s="60" t="str">
        <f>+VLOOKUP(E28,Participants!$A$1:$G$806,7,FALSE)</f>
        <v>DEV GIRLS</v>
      </c>
      <c r="K28" s="60">
        <f t="shared" si="1"/>
        <v>6</v>
      </c>
      <c r="L28" s="60">
        <v>3</v>
      </c>
    </row>
    <row r="29" spans="1:12" ht="14.25" customHeight="1" x14ac:dyDescent="0.35">
      <c r="A29" s="31" t="s">
        <v>679</v>
      </c>
      <c r="B29" s="23">
        <v>3</v>
      </c>
      <c r="C29" s="23" t="s">
        <v>868</v>
      </c>
      <c r="D29" s="34"/>
      <c r="E29" s="60">
        <v>357</v>
      </c>
      <c r="F29" s="24" t="str">
        <f>+VLOOKUP(E29,Participants!$A$1:$F$806,2,FALSE)</f>
        <v>Mila Korch</v>
      </c>
      <c r="G29" s="24" t="str">
        <f>+VLOOKUP(E29,Participants!$A$1:$F$806,4,FALSE)</f>
        <v>AAP</v>
      </c>
      <c r="H29" s="60" t="str">
        <f>+VLOOKUP(E29,Participants!$A$1:$F$806,5,FALSE)</f>
        <v>F</v>
      </c>
      <c r="I29" s="60">
        <f>+VLOOKUP(E29,Participants!$A$1:$F$806,3,FALSE)</f>
        <v>4</v>
      </c>
      <c r="J29" s="60" t="str">
        <f>+VLOOKUP(E29,Participants!$A$1:$G$806,7,FALSE)</f>
        <v>DEV GIRLS</v>
      </c>
      <c r="K29" s="60">
        <f t="shared" si="1"/>
        <v>7</v>
      </c>
      <c r="L29" s="60">
        <v>2</v>
      </c>
    </row>
    <row r="30" spans="1:12" ht="14.25" customHeight="1" x14ac:dyDescent="0.35">
      <c r="A30" s="31" t="s">
        <v>679</v>
      </c>
      <c r="B30" s="23">
        <v>3</v>
      </c>
      <c r="C30" s="23" t="s">
        <v>869</v>
      </c>
      <c r="D30" s="34"/>
      <c r="E30" s="60">
        <v>1478</v>
      </c>
      <c r="F30" s="24" t="str">
        <f>+VLOOKUP(E30,Participants!$A$1:$F$806,2,FALSE)</f>
        <v>Ashley Pollet</v>
      </c>
      <c r="G30" s="24" t="str">
        <f>+VLOOKUP(E30,Participants!$A$1:$F$806,4,FALSE)</f>
        <v>SKS</v>
      </c>
      <c r="H30" s="60" t="str">
        <f>+VLOOKUP(E30,Participants!$A$1:$F$806,5,FALSE)</f>
        <v>F</v>
      </c>
      <c r="I30" s="60">
        <f>+VLOOKUP(E30,Participants!$A$1:$F$806,3,FALSE)</f>
        <v>4</v>
      </c>
      <c r="J30" s="60" t="str">
        <f>+VLOOKUP(E30,Participants!$A$1:$G$806,7,FALSE)</f>
        <v>DEV GIRLS</v>
      </c>
      <c r="K30" s="60">
        <f t="shared" si="1"/>
        <v>8</v>
      </c>
      <c r="L30" s="60">
        <v>1</v>
      </c>
    </row>
    <row r="31" spans="1:12" ht="14.25" customHeight="1" x14ac:dyDescent="0.35">
      <c r="A31" s="31" t="s">
        <v>679</v>
      </c>
      <c r="B31" s="23">
        <v>3</v>
      </c>
      <c r="C31" s="23" t="s">
        <v>870</v>
      </c>
      <c r="D31" s="34"/>
      <c r="E31" s="60">
        <v>345</v>
      </c>
      <c r="F31" s="24" t="str">
        <f>+VLOOKUP(E31,Participants!$A$1:$F$806,2,FALSE)</f>
        <v>Molly Sauber</v>
      </c>
      <c r="G31" s="24" t="str">
        <f>+VLOOKUP(E31,Participants!$A$1:$F$806,4,FALSE)</f>
        <v>AAP</v>
      </c>
      <c r="H31" s="60" t="str">
        <f>+VLOOKUP(E31,Participants!$A$1:$F$806,5,FALSE)</f>
        <v>F</v>
      </c>
      <c r="I31" s="60">
        <f>+VLOOKUP(E31,Participants!$A$1:$F$806,3,FALSE)</f>
        <v>2</v>
      </c>
      <c r="J31" s="60" t="str">
        <f>+VLOOKUP(E31,Participants!$A$1:$G$806,7,FALSE)</f>
        <v>DEV GIRLS</v>
      </c>
      <c r="K31" s="60">
        <f t="shared" si="1"/>
        <v>9</v>
      </c>
      <c r="L31" s="60"/>
    </row>
    <row r="32" spans="1:12" ht="14.25" customHeight="1" x14ac:dyDescent="0.35">
      <c r="A32" s="31" t="s">
        <v>679</v>
      </c>
      <c r="B32" s="23">
        <v>3</v>
      </c>
      <c r="C32" s="23" t="s">
        <v>871</v>
      </c>
      <c r="D32" s="34"/>
      <c r="E32" s="60">
        <v>341</v>
      </c>
      <c r="F32" s="24" t="str">
        <f>+VLOOKUP(E32,Participants!$A$1:$F$806,2,FALSE)</f>
        <v>Elsie Bamberg</v>
      </c>
      <c r="G32" s="24" t="str">
        <f>+VLOOKUP(E32,Participants!$A$1:$F$806,4,FALSE)</f>
        <v>AAP</v>
      </c>
      <c r="H32" s="60" t="str">
        <f>+VLOOKUP(E32,Participants!$A$1:$F$806,5,FALSE)</f>
        <v>F</v>
      </c>
      <c r="I32" s="60">
        <f>+VLOOKUP(E32,Participants!$A$1:$F$806,3,FALSE)</f>
        <v>2</v>
      </c>
      <c r="J32" s="60" t="str">
        <f>+VLOOKUP(E32,Participants!$A$1:$G$806,7,FALSE)</f>
        <v>DEV GIRLS</v>
      </c>
      <c r="K32" s="60">
        <f t="shared" si="1"/>
        <v>10</v>
      </c>
      <c r="L32" s="60"/>
    </row>
    <row r="33" spans="1:25" ht="14.25" customHeight="1" x14ac:dyDescent="0.35">
      <c r="A33" s="31" t="s">
        <v>679</v>
      </c>
      <c r="B33" s="23">
        <v>3</v>
      </c>
      <c r="C33" s="23" t="s">
        <v>872</v>
      </c>
      <c r="D33" s="34"/>
      <c r="E33" s="60">
        <v>354</v>
      </c>
      <c r="F33" s="24" t="str">
        <f>+VLOOKUP(E33,Participants!$A$1:$F$806,2,FALSE)</f>
        <v>Ella Campbell</v>
      </c>
      <c r="G33" s="24" t="str">
        <f>+VLOOKUP(E33,Participants!$A$1:$F$806,4,FALSE)</f>
        <v>AAP</v>
      </c>
      <c r="H33" s="60" t="str">
        <f>+VLOOKUP(E33,Participants!$A$1:$F$806,5,FALSE)</f>
        <v>F</v>
      </c>
      <c r="I33" s="60">
        <f>+VLOOKUP(E33,Participants!$A$1:$F$806,3,FALSE)</f>
        <v>4</v>
      </c>
      <c r="J33" s="60" t="str">
        <f>+VLOOKUP(E33,Participants!$A$1:$G$806,7,FALSE)</f>
        <v>DEV GIRLS</v>
      </c>
      <c r="K33" s="60">
        <f t="shared" si="1"/>
        <v>11</v>
      </c>
      <c r="L33" s="60"/>
    </row>
    <row r="34" spans="1:25" ht="14.25" customHeight="1" x14ac:dyDescent="0.35">
      <c r="A34" s="31" t="s">
        <v>679</v>
      </c>
      <c r="B34" s="23">
        <v>3</v>
      </c>
      <c r="C34" s="23" t="s">
        <v>873</v>
      </c>
      <c r="D34" s="34"/>
      <c r="E34" s="60">
        <v>1464</v>
      </c>
      <c r="F34" s="24" t="str">
        <f>+VLOOKUP(E34,Participants!$A$1:$F$806,2,FALSE)</f>
        <v>Karissa Lakomy</v>
      </c>
      <c r="G34" s="24" t="str">
        <f>+VLOOKUP(E34,Participants!$A$1:$F$806,4,FALSE)</f>
        <v>SKS</v>
      </c>
      <c r="H34" s="60" t="str">
        <f>+VLOOKUP(E34,Participants!$A$1:$F$806,5,FALSE)</f>
        <v>F</v>
      </c>
      <c r="I34" s="60">
        <f>+VLOOKUP(E34,Participants!$A$1:$F$806,3,FALSE)</f>
        <v>3</v>
      </c>
      <c r="J34" s="60" t="str">
        <f>+VLOOKUP(E34,Participants!$A$1:$G$806,7,FALSE)</f>
        <v>DEV GIRLS</v>
      </c>
      <c r="K34" s="60">
        <f t="shared" si="1"/>
        <v>12</v>
      </c>
      <c r="L34" s="60"/>
    </row>
    <row r="35" spans="1:25" ht="14.25" customHeight="1" x14ac:dyDescent="0.35">
      <c r="A35" s="31" t="s">
        <v>679</v>
      </c>
      <c r="B35" s="23">
        <v>3</v>
      </c>
      <c r="C35" s="23" t="s">
        <v>874</v>
      </c>
      <c r="D35" s="34"/>
      <c r="E35" s="60">
        <v>347</v>
      </c>
      <c r="F35" s="24" t="str">
        <f>+VLOOKUP(E35,Participants!$A$1:$F$806,2,FALSE)</f>
        <v>Betsy Burch</v>
      </c>
      <c r="G35" s="24" t="str">
        <f>+VLOOKUP(E35,Participants!$A$1:$F$806,4,FALSE)</f>
        <v>AAP</v>
      </c>
      <c r="H35" s="60" t="str">
        <f>+VLOOKUP(E35,Participants!$A$1:$F$806,5,FALSE)</f>
        <v>F</v>
      </c>
      <c r="I35" s="60">
        <f>+VLOOKUP(E35,Participants!$A$1:$F$806,3,FALSE)</f>
        <v>3</v>
      </c>
      <c r="J35" s="60" t="str">
        <f>+VLOOKUP(E35,Participants!$A$1:$G$806,7,FALSE)</f>
        <v>DEV GIRLS</v>
      </c>
      <c r="K35" s="60">
        <f t="shared" si="1"/>
        <v>13</v>
      </c>
      <c r="L35" s="60"/>
    </row>
    <row r="36" spans="1:25" ht="14.25" customHeight="1" x14ac:dyDescent="0.35">
      <c r="A36" s="31" t="s">
        <v>679</v>
      </c>
      <c r="B36" s="23">
        <v>3</v>
      </c>
      <c r="C36" s="23" t="s">
        <v>875</v>
      </c>
      <c r="D36" s="34"/>
      <c r="E36" s="60">
        <v>360</v>
      </c>
      <c r="F36" s="24" t="str">
        <f>+VLOOKUP(E36,Participants!$A$1:$F$806,2,FALSE)</f>
        <v>Emi Mullican</v>
      </c>
      <c r="G36" s="24" t="str">
        <f>+VLOOKUP(E36,Participants!$A$1:$F$806,4,FALSE)</f>
        <v>AAP</v>
      </c>
      <c r="H36" s="60" t="str">
        <f>+VLOOKUP(E36,Participants!$A$1:$F$806,5,FALSE)</f>
        <v>F</v>
      </c>
      <c r="I36" s="60">
        <f>+VLOOKUP(E36,Participants!$A$1:$F$806,3,FALSE)</f>
        <v>4</v>
      </c>
      <c r="J36" s="60" t="str">
        <f>+VLOOKUP(E36,Participants!$A$1:$G$806,7,FALSE)</f>
        <v>DEV GIRLS</v>
      </c>
      <c r="K36" s="60">
        <f t="shared" si="1"/>
        <v>14</v>
      </c>
      <c r="L36" s="60"/>
    </row>
    <row r="37" spans="1:25" ht="14.25" customHeight="1" x14ac:dyDescent="0.35">
      <c r="A37" s="31" t="s">
        <v>679</v>
      </c>
      <c r="B37" s="23">
        <v>3</v>
      </c>
      <c r="C37" s="23" t="s">
        <v>876</v>
      </c>
      <c r="D37" s="34"/>
      <c r="E37" s="60">
        <v>1467</v>
      </c>
      <c r="F37" s="24" t="str">
        <f>+VLOOKUP(E37,Participants!$A$1:$F$806,2,FALSE)</f>
        <v>Anna Schnelle</v>
      </c>
      <c r="G37" s="24" t="str">
        <f>+VLOOKUP(E37,Participants!$A$1:$F$806,4,FALSE)</f>
        <v>SKS</v>
      </c>
      <c r="H37" s="60" t="str">
        <f>+VLOOKUP(E37,Participants!$A$1:$F$806,5,FALSE)</f>
        <v>F</v>
      </c>
      <c r="I37" s="60">
        <f>+VLOOKUP(E37,Participants!$A$1:$F$806,3,FALSE)</f>
        <v>3</v>
      </c>
      <c r="J37" s="60" t="str">
        <f>+VLOOKUP(E37,Participants!$A$1:$G$806,7,FALSE)</f>
        <v>DEV GIRLS</v>
      </c>
      <c r="K37" s="60">
        <f t="shared" si="1"/>
        <v>15</v>
      </c>
      <c r="L37" s="60"/>
    </row>
    <row r="38" spans="1:25" ht="14.25" customHeight="1" x14ac:dyDescent="0.35">
      <c r="A38" s="31" t="s">
        <v>679</v>
      </c>
      <c r="B38" s="23">
        <v>3</v>
      </c>
      <c r="C38" s="23" t="s">
        <v>877</v>
      </c>
      <c r="D38" s="34"/>
      <c r="E38" s="60">
        <v>351</v>
      </c>
      <c r="F38" s="24" t="str">
        <f>+VLOOKUP(E38,Participants!$A$1:$F$806,2,FALSE)</f>
        <v>Mary Austin</v>
      </c>
      <c r="G38" s="24" t="str">
        <f>+VLOOKUP(E38,Participants!$A$1:$F$806,4,FALSE)</f>
        <v>AAP</v>
      </c>
      <c r="H38" s="60" t="str">
        <f>+VLOOKUP(E38,Participants!$A$1:$F$806,5,FALSE)</f>
        <v>F</v>
      </c>
      <c r="I38" s="60">
        <f>+VLOOKUP(E38,Participants!$A$1:$F$806,3,FALSE)</f>
        <v>4</v>
      </c>
      <c r="J38" s="60" t="str">
        <f>+VLOOKUP(E38,Participants!$A$1:$G$806,7,FALSE)</f>
        <v>DEV GIRLS</v>
      </c>
      <c r="K38" s="60">
        <f t="shared" si="1"/>
        <v>16</v>
      </c>
      <c r="L38" s="60"/>
    </row>
    <row r="39" spans="1:25" ht="14.25" customHeight="1" x14ac:dyDescent="0.35">
      <c r="A39" s="31" t="s">
        <v>679</v>
      </c>
      <c r="B39" s="23">
        <v>3</v>
      </c>
      <c r="C39" s="23" t="s">
        <v>878</v>
      </c>
      <c r="D39" s="34"/>
      <c r="E39" s="60">
        <v>1463</v>
      </c>
      <c r="F39" s="24" t="str">
        <f>+VLOOKUP(E39,Participants!$A$1:$F$806,2,FALSE)</f>
        <v>Sophia Knight</v>
      </c>
      <c r="G39" s="24" t="str">
        <f>+VLOOKUP(E39,Participants!$A$1:$F$806,4,FALSE)</f>
        <v>SKS</v>
      </c>
      <c r="H39" s="60" t="str">
        <f>+VLOOKUP(E39,Participants!$A$1:$F$806,5,FALSE)</f>
        <v>F</v>
      </c>
      <c r="I39" s="60">
        <f>+VLOOKUP(E39,Participants!$A$1:$F$806,3,FALSE)</f>
        <v>3</v>
      </c>
      <c r="J39" s="60" t="str">
        <f>+VLOOKUP(E39,Participants!$A$1:$G$806,7,FALSE)</f>
        <v>DEV GIRLS</v>
      </c>
      <c r="K39" s="60">
        <f t="shared" si="1"/>
        <v>17</v>
      </c>
      <c r="L39" s="60"/>
    </row>
    <row r="40" spans="1:25" ht="14.25" customHeight="1" x14ac:dyDescent="0.35">
      <c r="A40" s="31" t="s">
        <v>679</v>
      </c>
      <c r="B40" s="23">
        <v>3</v>
      </c>
      <c r="C40" s="23" t="s">
        <v>879</v>
      </c>
      <c r="D40" s="34"/>
      <c r="E40" s="60">
        <v>1411</v>
      </c>
      <c r="F40" s="24" t="str">
        <f>+VLOOKUP(E40,Participants!$A$1:$F$806,2,FALSE)</f>
        <v>Giuliana Bucci</v>
      </c>
      <c r="G40" s="24" t="str">
        <f>+VLOOKUP(E40,Participants!$A$1:$F$806,4,FALSE)</f>
        <v>SJS</v>
      </c>
      <c r="H40" s="60" t="str">
        <f>+VLOOKUP(E40,Participants!$A$1:$F$806,5,FALSE)</f>
        <v>F</v>
      </c>
      <c r="I40" s="60">
        <f>+VLOOKUP(E40,Participants!$A$1:$F$806,3,FALSE)</f>
        <v>4</v>
      </c>
      <c r="J40" s="60" t="str">
        <f>+VLOOKUP(E40,Participants!$A$1:$G$806,7,FALSE)</f>
        <v>DEV GIRLS</v>
      </c>
      <c r="K40" s="60">
        <f t="shared" si="1"/>
        <v>18</v>
      </c>
      <c r="L40" s="60"/>
    </row>
    <row r="41" spans="1:25" ht="14.25" customHeight="1" x14ac:dyDescent="0.35">
      <c r="A41" s="31" t="s">
        <v>679</v>
      </c>
      <c r="B41" s="23">
        <v>3</v>
      </c>
      <c r="C41" s="23" t="s">
        <v>880</v>
      </c>
      <c r="D41" s="34"/>
      <c r="E41" s="60">
        <v>1410</v>
      </c>
      <c r="F41" s="24" t="str">
        <f>+VLOOKUP(E41,Participants!$A$1:$F$806,2,FALSE)</f>
        <v>Giada Morrida</v>
      </c>
      <c r="G41" s="24" t="str">
        <f>+VLOOKUP(E41,Participants!$A$1:$F$806,4,FALSE)</f>
        <v>SJS</v>
      </c>
      <c r="H41" s="60" t="str">
        <f>+VLOOKUP(E41,Participants!$A$1:$F$806,5,FALSE)</f>
        <v>F</v>
      </c>
      <c r="I41" s="60">
        <f>+VLOOKUP(E41,Participants!$A$1:$F$806,3,FALSE)</f>
        <v>4</v>
      </c>
      <c r="J41" s="60" t="str">
        <f>+VLOOKUP(E41,Participants!$A$1:$G$806,7,FALSE)</f>
        <v>DEV GIRLS</v>
      </c>
      <c r="K41" s="60">
        <f t="shared" si="1"/>
        <v>19</v>
      </c>
      <c r="L41" s="60"/>
    </row>
    <row r="42" spans="1:25" ht="14.25" customHeight="1" x14ac:dyDescent="0.35">
      <c r="A42" s="31" t="s">
        <v>679</v>
      </c>
      <c r="B42" s="23">
        <v>3</v>
      </c>
      <c r="C42" s="23" t="s">
        <v>881</v>
      </c>
      <c r="D42" s="34"/>
      <c r="E42" s="60">
        <v>1462</v>
      </c>
      <c r="F42" s="24" t="str">
        <f>+VLOOKUP(E42,Participants!$A$1:$F$806,2,FALSE)</f>
        <v>Elizabeth Klingensmith</v>
      </c>
      <c r="G42" s="24" t="str">
        <f>+VLOOKUP(E42,Participants!$A$1:$F$806,4,FALSE)</f>
        <v>SKS</v>
      </c>
      <c r="H42" s="60" t="str">
        <f>+VLOOKUP(E42,Participants!$A$1:$F$806,5,FALSE)</f>
        <v>F</v>
      </c>
      <c r="I42" s="60">
        <f>+VLOOKUP(E42,Participants!$A$1:$F$806,3,FALSE)</f>
        <v>3</v>
      </c>
      <c r="J42" s="60" t="str">
        <f>+VLOOKUP(E42,Participants!$A$1:$G$806,7,FALSE)</f>
        <v>DEV GIRLS</v>
      </c>
      <c r="K42" s="60">
        <f t="shared" si="1"/>
        <v>20</v>
      </c>
      <c r="L42" s="60"/>
    </row>
    <row r="43" spans="1:25" ht="14.25" customHeight="1" x14ac:dyDescent="0.25">
      <c r="E43" s="49"/>
    </row>
    <row r="44" spans="1:25" ht="14.25" customHeight="1" x14ac:dyDescent="0.25">
      <c r="B44" s="28" t="s">
        <v>12</v>
      </c>
      <c r="C44" s="28" t="s">
        <v>14</v>
      </c>
      <c r="D44" s="29" t="s">
        <v>16</v>
      </c>
      <c r="E44" s="28" t="s">
        <v>18</v>
      </c>
      <c r="F44" s="28" t="s">
        <v>8</v>
      </c>
      <c r="G44" s="28" t="s">
        <v>21</v>
      </c>
      <c r="H44" s="28" t="s">
        <v>23</v>
      </c>
      <c r="I44" s="28" t="s">
        <v>25</v>
      </c>
      <c r="J44" s="28" t="s">
        <v>27</v>
      </c>
      <c r="K44" s="28" t="s">
        <v>29</v>
      </c>
      <c r="L44" s="28" t="s">
        <v>31</v>
      </c>
      <c r="M44" s="28" t="s">
        <v>33</v>
      </c>
      <c r="N44" s="28" t="s">
        <v>35</v>
      </c>
      <c r="O44" s="28" t="s">
        <v>39</v>
      </c>
      <c r="P44" s="28" t="s">
        <v>643</v>
      </c>
      <c r="Q44" s="28" t="s">
        <v>42</v>
      </c>
      <c r="R44" s="28" t="s">
        <v>44</v>
      </c>
      <c r="S44" s="28" t="s">
        <v>48</v>
      </c>
      <c r="T44" s="28" t="s">
        <v>51</v>
      </c>
      <c r="U44" s="28" t="s">
        <v>53</v>
      </c>
      <c r="V44" s="28" t="s">
        <v>55</v>
      </c>
      <c r="W44" s="28" t="s">
        <v>59</v>
      </c>
      <c r="X44" s="28" t="s">
        <v>61</v>
      </c>
    </row>
    <row r="45" spans="1:25" ht="14.25" customHeight="1" x14ac:dyDescent="0.25">
      <c r="A45" s="30" t="s">
        <v>47</v>
      </c>
      <c r="B45" s="30">
        <f t="shared" ref="B45:K46" si="2">+SUMIFS($L$2:$L$43,$J$2:$J$43,$A45,$G$2:$G$43,B$44)</f>
        <v>2</v>
      </c>
      <c r="C45" s="30">
        <f t="shared" si="2"/>
        <v>0</v>
      </c>
      <c r="D45" s="30">
        <f t="shared" si="2"/>
        <v>0</v>
      </c>
      <c r="E45" s="49">
        <f t="shared" si="2"/>
        <v>0</v>
      </c>
      <c r="F45" s="30">
        <f t="shared" si="2"/>
        <v>13</v>
      </c>
      <c r="G45" s="30">
        <f t="shared" si="2"/>
        <v>0</v>
      </c>
      <c r="H45" s="49">
        <f t="shared" si="2"/>
        <v>0</v>
      </c>
      <c r="I45" s="49">
        <f t="shared" si="2"/>
        <v>0</v>
      </c>
      <c r="J45" s="49">
        <f t="shared" si="2"/>
        <v>0</v>
      </c>
      <c r="K45" s="49">
        <f t="shared" si="2"/>
        <v>0</v>
      </c>
      <c r="L45" s="49">
        <f t="shared" ref="L45:X46" si="3">+SUMIFS($L$2:$L$43,$J$2:$J$43,$A45,$G$2:$G$43,L$44)</f>
        <v>0</v>
      </c>
      <c r="M45" s="30">
        <f t="shared" si="3"/>
        <v>0</v>
      </c>
      <c r="N45" s="30">
        <f t="shared" si="3"/>
        <v>0</v>
      </c>
      <c r="O45" s="30">
        <f t="shared" si="3"/>
        <v>0</v>
      </c>
      <c r="P45" s="30">
        <f t="shared" si="3"/>
        <v>0</v>
      </c>
      <c r="Q45" s="30">
        <f t="shared" si="3"/>
        <v>0</v>
      </c>
      <c r="R45" s="30">
        <f t="shared" si="3"/>
        <v>0</v>
      </c>
      <c r="S45" s="30">
        <f t="shared" si="3"/>
        <v>0</v>
      </c>
      <c r="T45" s="30">
        <f t="shared" si="3"/>
        <v>24</v>
      </c>
      <c r="U45" s="30">
        <f t="shared" si="3"/>
        <v>0</v>
      </c>
      <c r="V45" s="30">
        <f t="shared" si="3"/>
        <v>0</v>
      </c>
      <c r="W45" s="30">
        <f t="shared" si="3"/>
        <v>0</v>
      </c>
      <c r="X45" s="30">
        <f t="shared" si="3"/>
        <v>0</v>
      </c>
      <c r="Y45" s="30">
        <f>SUM(B45:X45)</f>
        <v>39</v>
      </c>
    </row>
    <row r="46" spans="1:25" ht="14.25" customHeight="1" x14ac:dyDescent="0.25">
      <c r="A46" s="30" t="s">
        <v>11</v>
      </c>
      <c r="B46" s="30">
        <f t="shared" si="2"/>
        <v>0</v>
      </c>
      <c r="C46" s="30">
        <f t="shared" si="2"/>
        <v>0</v>
      </c>
      <c r="D46" s="30">
        <f t="shared" si="2"/>
        <v>0</v>
      </c>
      <c r="E46" s="49">
        <f t="shared" si="2"/>
        <v>0</v>
      </c>
      <c r="F46" s="30">
        <f t="shared" si="2"/>
        <v>22</v>
      </c>
      <c r="G46" s="30">
        <f t="shared" si="2"/>
        <v>0</v>
      </c>
      <c r="H46" s="49">
        <f t="shared" si="2"/>
        <v>0</v>
      </c>
      <c r="I46" s="49">
        <f t="shared" si="2"/>
        <v>0</v>
      </c>
      <c r="J46" s="49">
        <f t="shared" si="2"/>
        <v>0</v>
      </c>
      <c r="K46" s="49">
        <f t="shared" si="2"/>
        <v>0</v>
      </c>
      <c r="L46" s="49">
        <f t="shared" si="3"/>
        <v>0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0</v>
      </c>
      <c r="S46" s="30">
        <f t="shared" si="3"/>
        <v>0</v>
      </c>
      <c r="T46" s="30">
        <f t="shared" si="3"/>
        <v>11</v>
      </c>
      <c r="U46" s="30">
        <f t="shared" si="3"/>
        <v>0</v>
      </c>
      <c r="V46" s="30">
        <f t="shared" si="3"/>
        <v>0</v>
      </c>
      <c r="W46" s="30">
        <f t="shared" si="3"/>
        <v>6</v>
      </c>
      <c r="X46" s="30">
        <f t="shared" si="3"/>
        <v>0</v>
      </c>
      <c r="Y46" s="30">
        <f>SUM(B46:X46)</f>
        <v>39</v>
      </c>
    </row>
    <row r="47" spans="1:25" ht="14.25" customHeight="1" x14ac:dyDescent="0.25">
      <c r="E47" s="49"/>
    </row>
    <row r="48" spans="1:25" ht="14.25" customHeight="1" x14ac:dyDescent="0.25">
      <c r="E48" s="49"/>
    </row>
    <row r="49" spans="5:5" ht="14.25" customHeight="1" x14ac:dyDescent="0.25">
      <c r="E49" s="49"/>
    </row>
    <row r="50" spans="5:5" ht="14.25" customHeight="1" x14ac:dyDescent="0.25">
      <c r="E50" s="49"/>
    </row>
    <row r="51" spans="5:5" ht="14.25" customHeight="1" x14ac:dyDescent="0.25">
      <c r="E51" s="49"/>
    </row>
    <row r="52" spans="5:5" ht="14.25" customHeight="1" x14ac:dyDescent="0.25">
      <c r="E52" s="49"/>
    </row>
    <row r="53" spans="5:5" ht="14.25" customHeight="1" x14ac:dyDescent="0.25">
      <c r="E53" s="49"/>
    </row>
    <row r="54" spans="5:5" ht="14.25" customHeight="1" x14ac:dyDescent="0.25">
      <c r="E54" s="49"/>
    </row>
    <row r="55" spans="5:5" ht="14.25" customHeight="1" x14ac:dyDescent="0.25">
      <c r="E55" s="49"/>
    </row>
    <row r="56" spans="5:5" ht="14.25" customHeight="1" x14ac:dyDescent="0.25">
      <c r="E56" s="49"/>
    </row>
    <row r="57" spans="5:5" ht="14.25" customHeight="1" x14ac:dyDescent="0.25">
      <c r="E57" s="49"/>
    </row>
    <row r="58" spans="5:5" ht="14.25" customHeight="1" x14ac:dyDescent="0.25">
      <c r="E58" s="49"/>
    </row>
    <row r="59" spans="5:5" ht="14.25" customHeight="1" x14ac:dyDescent="0.25">
      <c r="E59" s="49"/>
    </row>
    <row r="60" spans="5:5" ht="14.25" customHeight="1" x14ac:dyDescent="0.25">
      <c r="E60" s="49"/>
    </row>
    <row r="61" spans="5:5" ht="14.25" customHeight="1" x14ac:dyDescent="0.25">
      <c r="E61" s="49"/>
    </row>
    <row r="62" spans="5:5" ht="14.25" customHeight="1" x14ac:dyDescent="0.25">
      <c r="E62" s="49"/>
    </row>
    <row r="63" spans="5:5" ht="14.25" customHeight="1" x14ac:dyDescent="0.25">
      <c r="E63" s="49"/>
    </row>
    <row r="64" spans="5:5" ht="14.25" customHeight="1" x14ac:dyDescent="0.25">
      <c r="E64" s="49"/>
    </row>
    <row r="65" spans="5:5" ht="14.25" customHeight="1" x14ac:dyDescent="0.25">
      <c r="E65" s="49"/>
    </row>
    <row r="66" spans="5:5" ht="14.25" customHeight="1" x14ac:dyDescent="0.25">
      <c r="E66" s="49"/>
    </row>
    <row r="67" spans="5:5" ht="14.25" customHeight="1" x14ac:dyDescent="0.25">
      <c r="E67" s="49"/>
    </row>
    <row r="68" spans="5:5" ht="14.25" customHeight="1" x14ac:dyDescent="0.25">
      <c r="E68" s="49"/>
    </row>
    <row r="69" spans="5:5" ht="14.25" customHeight="1" x14ac:dyDescent="0.25">
      <c r="E69" s="49"/>
    </row>
    <row r="70" spans="5:5" ht="14.25" customHeight="1" x14ac:dyDescent="0.25">
      <c r="E70" s="49"/>
    </row>
    <row r="71" spans="5:5" ht="14.25" customHeight="1" x14ac:dyDescent="0.25">
      <c r="E71" s="49"/>
    </row>
    <row r="72" spans="5:5" ht="14.25" customHeight="1" x14ac:dyDescent="0.25">
      <c r="E72" s="49"/>
    </row>
    <row r="73" spans="5:5" ht="14.25" customHeight="1" x14ac:dyDescent="0.25">
      <c r="E73" s="49"/>
    </row>
    <row r="74" spans="5:5" ht="14.25" customHeight="1" x14ac:dyDescent="0.25">
      <c r="E74" s="49"/>
    </row>
    <row r="75" spans="5:5" ht="14.25" customHeight="1" x14ac:dyDescent="0.25">
      <c r="E75" s="49"/>
    </row>
    <row r="76" spans="5:5" ht="14.25" customHeight="1" x14ac:dyDescent="0.25">
      <c r="E76" s="49"/>
    </row>
    <row r="77" spans="5:5" ht="14.25" customHeight="1" x14ac:dyDescent="0.25">
      <c r="E77" s="49"/>
    </row>
    <row r="78" spans="5:5" ht="14.25" customHeight="1" x14ac:dyDescent="0.25">
      <c r="E78" s="49"/>
    </row>
    <row r="79" spans="5:5" ht="14.25" customHeight="1" x14ac:dyDescent="0.25">
      <c r="E79" s="49"/>
    </row>
    <row r="80" spans="5:5" ht="14.25" customHeight="1" x14ac:dyDescent="0.25">
      <c r="E80" s="49"/>
    </row>
    <row r="81" spans="5:5" ht="14.25" customHeight="1" x14ac:dyDescent="0.25">
      <c r="E81" s="49"/>
    </row>
    <row r="82" spans="5:5" ht="14.25" customHeight="1" x14ac:dyDescent="0.25">
      <c r="E82" s="49"/>
    </row>
    <row r="83" spans="5:5" ht="14.25" customHeight="1" x14ac:dyDescent="0.25">
      <c r="E83" s="49"/>
    </row>
    <row r="84" spans="5:5" ht="14.25" customHeight="1" x14ac:dyDescent="0.25">
      <c r="E84" s="49"/>
    </row>
    <row r="85" spans="5:5" ht="14.25" customHeight="1" x14ac:dyDescent="0.25">
      <c r="E85" s="49"/>
    </row>
    <row r="86" spans="5:5" ht="14.25" customHeight="1" x14ac:dyDescent="0.25">
      <c r="E86" s="49"/>
    </row>
    <row r="87" spans="5:5" ht="14.25" customHeight="1" x14ac:dyDescent="0.25">
      <c r="E87" s="49"/>
    </row>
    <row r="88" spans="5:5" ht="14.25" customHeight="1" x14ac:dyDescent="0.25">
      <c r="E88" s="49"/>
    </row>
    <row r="89" spans="5:5" ht="14.25" customHeight="1" x14ac:dyDescent="0.25">
      <c r="E89" s="49"/>
    </row>
    <row r="90" spans="5:5" ht="14.25" customHeight="1" x14ac:dyDescent="0.25">
      <c r="E90" s="49"/>
    </row>
    <row r="91" spans="5:5" ht="14.25" customHeight="1" x14ac:dyDescent="0.25">
      <c r="E91" s="49"/>
    </row>
    <row r="92" spans="5:5" ht="14.25" customHeight="1" x14ac:dyDescent="0.25">
      <c r="E92" s="49"/>
    </row>
    <row r="93" spans="5:5" ht="14.25" customHeight="1" x14ac:dyDescent="0.25">
      <c r="E93" s="49"/>
    </row>
    <row r="94" spans="5:5" ht="14.25" customHeight="1" x14ac:dyDescent="0.25">
      <c r="E94" s="49"/>
    </row>
    <row r="95" spans="5:5" ht="14.25" customHeight="1" x14ac:dyDescent="0.25">
      <c r="E95" s="49"/>
    </row>
    <row r="96" spans="5:5" ht="14.25" customHeight="1" x14ac:dyDescent="0.25">
      <c r="E96" s="49"/>
    </row>
    <row r="97" spans="5:5" ht="14.25" customHeight="1" x14ac:dyDescent="0.25">
      <c r="E97" s="49"/>
    </row>
    <row r="98" spans="5:5" ht="14.25" customHeight="1" x14ac:dyDescent="0.25">
      <c r="E98" s="49"/>
    </row>
    <row r="99" spans="5:5" ht="14.25" customHeight="1" x14ac:dyDescent="0.25">
      <c r="E99" s="49"/>
    </row>
    <row r="100" spans="5:5" ht="14.25" customHeight="1" x14ac:dyDescent="0.25">
      <c r="E100" s="49"/>
    </row>
    <row r="101" spans="5:5" ht="14.25" customHeight="1" x14ac:dyDescent="0.25">
      <c r="E101" s="49"/>
    </row>
    <row r="102" spans="5:5" ht="14.25" customHeight="1" x14ac:dyDescent="0.25">
      <c r="E102" s="49"/>
    </row>
    <row r="103" spans="5:5" ht="14.25" customHeight="1" x14ac:dyDescent="0.25">
      <c r="E103" s="49"/>
    </row>
    <row r="104" spans="5:5" ht="14.25" customHeight="1" x14ac:dyDescent="0.25">
      <c r="E104" s="49"/>
    </row>
    <row r="105" spans="5:5" ht="14.25" customHeight="1" x14ac:dyDescent="0.25">
      <c r="E105" s="49"/>
    </row>
    <row r="106" spans="5:5" ht="14.25" customHeight="1" x14ac:dyDescent="0.25">
      <c r="E106" s="49"/>
    </row>
    <row r="107" spans="5:5" ht="14.25" customHeight="1" x14ac:dyDescent="0.25">
      <c r="E107" s="49"/>
    </row>
    <row r="108" spans="5:5" ht="14.25" customHeight="1" x14ac:dyDescent="0.25">
      <c r="E108" s="49"/>
    </row>
    <row r="109" spans="5:5" ht="14.25" customHeight="1" x14ac:dyDescent="0.25">
      <c r="E109" s="49"/>
    </row>
    <row r="110" spans="5:5" ht="14.25" customHeight="1" x14ac:dyDescent="0.25">
      <c r="E110" s="49"/>
    </row>
    <row r="111" spans="5:5" ht="14.25" customHeight="1" x14ac:dyDescent="0.25">
      <c r="E111" s="49"/>
    </row>
    <row r="112" spans="5:5" ht="14.25" customHeight="1" x14ac:dyDescent="0.25">
      <c r="E112" s="49"/>
    </row>
    <row r="113" spans="5:5" ht="14.25" customHeight="1" x14ac:dyDescent="0.25">
      <c r="E113" s="49"/>
    </row>
    <row r="114" spans="5:5" ht="14.25" customHeight="1" x14ac:dyDescent="0.25">
      <c r="E114" s="49"/>
    </row>
    <row r="115" spans="5:5" ht="14.25" customHeight="1" x14ac:dyDescent="0.25">
      <c r="E115" s="49"/>
    </row>
    <row r="116" spans="5:5" ht="14.25" customHeight="1" x14ac:dyDescent="0.25">
      <c r="E116" s="49"/>
    </row>
    <row r="117" spans="5:5" ht="14.25" customHeight="1" x14ac:dyDescent="0.25">
      <c r="E117" s="49"/>
    </row>
    <row r="118" spans="5:5" ht="14.25" customHeight="1" x14ac:dyDescent="0.25">
      <c r="E118" s="49"/>
    </row>
    <row r="119" spans="5:5" ht="14.25" customHeight="1" x14ac:dyDescent="0.25">
      <c r="E119" s="49"/>
    </row>
    <row r="120" spans="5:5" ht="14.25" customHeight="1" x14ac:dyDescent="0.25">
      <c r="E120" s="49"/>
    </row>
    <row r="121" spans="5:5" ht="14.25" customHeight="1" x14ac:dyDescent="0.25">
      <c r="E121" s="49"/>
    </row>
    <row r="122" spans="5:5" ht="14.25" customHeight="1" x14ac:dyDescent="0.25">
      <c r="E122" s="49"/>
    </row>
    <row r="123" spans="5:5" ht="14.25" customHeight="1" x14ac:dyDescent="0.25">
      <c r="E123" s="49"/>
    </row>
    <row r="124" spans="5:5" ht="14.25" customHeight="1" x14ac:dyDescent="0.25">
      <c r="E124" s="49"/>
    </row>
    <row r="125" spans="5:5" ht="14.25" customHeight="1" x14ac:dyDescent="0.25">
      <c r="E125" s="49"/>
    </row>
    <row r="126" spans="5:5" ht="14.25" customHeight="1" x14ac:dyDescent="0.25">
      <c r="E126" s="49"/>
    </row>
    <row r="127" spans="5:5" ht="14.25" customHeight="1" x14ac:dyDescent="0.25">
      <c r="E127" s="49"/>
    </row>
    <row r="128" spans="5:5" ht="14.25" customHeight="1" x14ac:dyDescent="0.25">
      <c r="E128" s="49"/>
    </row>
    <row r="129" spans="1:23" ht="14.25" customHeight="1" x14ac:dyDescent="0.25">
      <c r="E129" s="49"/>
    </row>
    <row r="130" spans="1:23" ht="14.25" customHeight="1" x14ac:dyDescent="0.25">
      <c r="E130" s="49"/>
    </row>
    <row r="131" spans="1:23" ht="14.25" customHeight="1" x14ac:dyDescent="0.25">
      <c r="E131" s="49"/>
    </row>
    <row r="132" spans="1:23" ht="14.25" customHeight="1" x14ac:dyDescent="0.25">
      <c r="E132" s="49"/>
    </row>
    <row r="133" spans="1:23" ht="14.25" customHeight="1" x14ac:dyDescent="0.25">
      <c r="E133" s="49"/>
    </row>
    <row r="134" spans="1:23" ht="14.25" customHeight="1" x14ac:dyDescent="0.25">
      <c r="E134" s="49"/>
    </row>
    <row r="135" spans="1:23" ht="14.25" customHeight="1" x14ac:dyDescent="0.25">
      <c r="B135" s="35" t="s">
        <v>645</v>
      </c>
      <c r="C135" s="35" t="s">
        <v>646</v>
      </c>
      <c r="D135" s="35" t="s">
        <v>37</v>
      </c>
      <c r="E135" s="80" t="s">
        <v>647</v>
      </c>
      <c r="F135" s="35" t="s">
        <v>648</v>
      </c>
      <c r="G135" s="35" t="s">
        <v>649</v>
      </c>
      <c r="H135" s="81" t="s">
        <v>650</v>
      </c>
      <c r="I135" s="81" t="s">
        <v>651</v>
      </c>
      <c r="J135" s="81" t="s">
        <v>652</v>
      </c>
      <c r="K135" s="81" t="s">
        <v>653</v>
      </c>
      <c r="L135" s="81" t="s">
        <v>654</v>
      </c>
      <c r="M135" s="35" t="s">
        <v>655</v>
      </c>
      <c r="N135" s="35" t="s">
        <v>656</v>
      </c>
      <c r="O135" s="35" t="s">
        <v>657</v>
      </c>
      <c r="P135" s="35" t="s">
        <v>658</v>
      </c>
      <c r="Q135" s="35" t="s">
        <v>659</v>
      </c>
      <c r="R135" s="35" t="s">
        <v>57</v>
      </c>
      <c r="S135" s="35" t="s">
        <v>660</v>
      </c>
      <c r="T135" s="35" t="s">
        <v>661</v>
      </c>
      <c r="U135" s="35" t="s">
        <v>662</v>
      </c>
      <c r="V135" s="35" t="s">
        <v>663</v>
      </c>
      <c r="W135" s="35" t="s">
        <v>664</v>
      </c>
    </row>
    <row r="136" spans="1:23" ht="14.25" customHeight="1" x14ac:dyDescent="0.25">
      <c r="A136" s="30" t="s">
        <v>665</v>
      </c>
      <c r="B136" s="30" t="e">
        <f t="shared" ref="B136:W136" si="4">+SUMIF(#REF!,B$135,#REF!)</f>
        <v>#REF!</v>
      </c>
      <c r="C136" s="30" t="e">
        <f t="shared" si="4"/>
        <v>#REF!</v>
      </c>
      <c r="D136" s="30" t="e">
        <f t="shared" si="4"/>
        <v>#REF!</v>
      </c>
      <c r="E136" s="49" t="e">
        <f t="shared" si="4"/>
        <v>#REF!</v>
      </c>
      <c r="F136" s="30" t="e">
        <f t="shared" si="4"/>
        <v>#REF!</v>
      </c>
      <c r="G136" s="30" t="e">
        <f t="shared" si="4"/>
        <v>#REF!</v>
      </c>
      <c r="H136" s="49" t="e">
        <f t="shared" si="4"/>
        <v>#REF!</v>
      </c>
      <c r="I136" s="49" t="e">
        <f t="shared" si="4"/>
        <v>#REF!</v>
      </c>
      <c r="J136" s="49" t="e">
        <f t="shared" si="4"/>
        <v>#REF!</v>
      </c>
      <c r="K136" s="49" t="e">
        <f t="shared" si="4"/>
        <v>#REF!</v>
      </c>
      <c r="L136" s="49" t="e">
        <f t="shared" si="4"/>
        <v>#REF!</v>
      </c>
      <c r="M136" s="30" t="e">
        <f t="shared" si="4"/>
        <v>#REF!</v>
      </c>
      <c r="N136" s="30" t="e">
        <f t="shared" si="4"/>
        <v>#REF!</v>
      </c>
      <c r="O136" s="30" t="e">
        <f t="shared" si="4"/>
        <v>#REF!</v>
      </c>
      <c r="P136" s="30" t="e">
        <f t="shared" si="4"/>
        <v>#REF!</v>
      </c>
      <c r="Q136" s="30" t="e">
        <f t="shared" si="4"/>
        <v>#REF!</v>
      </c>
      <c r="R136" s="30" t="e">
        <f t="shared" si="4"/>
        <v>#REF!</v>
      </c>
      <c r="S136" s="30" t="e">
        <f t="shared" si="4"/>
        <v>#REF!</v>
      </c>
      <c r="T136" s="30" t="e">
        <f t="shared" si="4"/>
        <v>#REF!</v>
      </c>
      <c r="U136" s="30" t="e">
        <f t="shared" si="4"/>
        <v>#REF!</v>
      </c>
      <c r="V136" s="30" t="e">
        <f t="shared" si="4"/>
        <v>#REF!</v>
      </c>
      <c r="W136" s="30" t="e">
        <f t="shared" si="4"/>
        <v>#REF!</v>
      </c>
    </row>
    <row r="137" spans="1:23" ht="14.25" customHeight="1" x14ac:dyDescent="0.25">
      <c r="A137" s="30" t="s">
        <v>666</v>
      </c>
      <c r="B137" s="30">
        <f t="shared" ref="B137:W137" si="5">+SUMIF($G$2:$G$21,B$135,$L$2:$L$21)</f>
        <v>0</v>
      </c>
      <c r="C137" s="30">
        <f t="shared" si="5"/>
        <v>0</v>
      </c>
      <c r="D137" s="30">
        <f t="shared" si="5"/>
        <v>0</v>
      </c>
      <c r="E137" s="49">
        <f t="shared" si="5"/>
        <v>0</v>
      </c>
      <c r="F137" s="30">
        <f t="shared" si="5"/>
        <v>0</v>
      </c>
      <c r="G137" s="30">
        <f t="shared" si="5"/>
        <v>0</v>
      </c>
      <c r="H137" s="49">
        <f t="shared" si="5"/>
        <v>0</v>
      </c>
      <c r="I137" s="49">
        <f t="shared" si="5"/>
        <v>0</v>
      </c>
      <c r="J137" s="49">
        <f t="shared" si="5"/>
        <v>0</v>
      </c>
      <c r="K137" s="49">
        <f t="shared" si="5"/>
        <v>0</v>
      </c>
      <c r="L137" s="49">
        <f t="shared" si="5"/>
        <v>0</v>
      </c>
      <c r="M137" s="30">
        <f t="shared" si="5"/>
        <v>0</v>
      </c>
      <c r="N137" s="30">
        <f t="shared" si="5"/>
        <v>0</v>
      </c>
      <c r="O137" s="30">
        <f t="shared" si="5"/>
        <v>0</v>
      </c>
      <c r="P137" s="30">
        <f t="shared" si="5"/>
        <v>0</v>
      </c>
      <c r="Q137" s="30">
        <f t="shared" si="5"/>
        <v>0</v>
      </c>
      <c r="R137" s="30">
        <f t="shared" si="5"/>
        <v>0</v>
      </c>
      <c r="S137" s="30">
        <f t="shared" si="5"/>
        <v>0</v>
      </c>
      <c r="T137" s="30">
        <f t="shared" si="5"/>
        <v>0</v>
      </c>
      <c r="U137" s="30">
        <f t="shared" si="5"/>
        <v>0</v>
      </c>
      <c r="V137" s="30">
        <f t="shared" si="5"/>
        <v>0</v>
      </c>
      <c r="W137" s="30">
        <f t="shared" si="5"/>
        <v>0</v>
      </c>
    </row>
    <row r="138" spans="1:23" ht="14.25" customHeight="1" x14ac:dyDescent="0.25">
      <c r="A138" s="30" t="s">
        <v>667</v>
      </c>
      <c r="B138" s="30" t="e">
        <f t="shared" ref="B138:W138" si="6">+SUMIF(#REF!,B$135,#REF!)</f>
        <v>#REF!</v>
      </c>
      <c r="C138" s="30" t="e">
        <f t="shared" si="6"/>
        <v>#REF!</v>
      </c>
      <c r="D138" s="30" t="e">
        <f t="shared" si="6"/>
        <v>#REF!</v>
      </c>
      <c r="E138" s="49" t="e">
        <f t="shared" si="6"/>
        <v>#REF!</v>
      </c>
      <c r="F138" s="30" t="e">
        <f t="shared" si="6"/>
        <v>#REF!</v>
      </c>
      <c r="G138" s="30" t="e">
        <f t="shared" si="6"/>
        <v>#REF!</v>
      </c>
      <c r="H138" s="49" t="e">
        <f t="shared" si="6"/>
        <v>#REF!</v>
      </c>
      <c r="I138" s="49" t="e">
        <f t="shared" si="6"/>
        <v>#REF!</v>
      </c>
      <c r="J138" s="49" t="e">
        <f t="shared" si="6"/>
        <v>#REF!</v>
      </c>
      <c r="K138" s="49" t="e">
        <f t="shared" si="6"/>
        <v>#REF!</v>
      </c>
      <c r="L138" s="49" t="e">
        <f t="shared" si="6"/>
        <v>#REF!</v>
      </c>
      <c r="M138" s="30" t="e">
        <f t="shared" si="6"/>
        <v>#REF!</v>
      </c>
      <c r="N138" s="30" t="e">
        <f t="shared" si="6"/>
        <v>#REF!</v>
      </c>
      <c r="O138" s="30" t="e">
        <f t="shared" si="6"/>
        <v>#REF!</v>
      </c>
      <c r="P138" s="30" t="e">
        <f t="shared" si="6"/>
        <v>#REF!</v>
      </c>
      <c r="Q138" s="30" t="e">
        <f t="shared" si="6"/>
        <v>#REF!</v>
      </c>
      <c r="R138" s="30" t="e">
        <f t="shared" si="6"/>
        <v>#REF!</v>
      </c>
      <c r="S138" s="30" t="e">
        <f t="shared" si="6"/>
        <v>#REF!</v>
      </c>
      <c r="T138" s="30" t="e">
        <f t="shared" si="6"/>
        <v>#REF!</v>
      </c>
      <c r="U138" s="30" t="e">
        <f t="shared" si="6"/>
        <v>#REF!</v>
      </c>
      <c r="V138" s="30" t="e">
        <f t="shared" si="6"/>
        <v>#REF!</v>
      </c>
      <c r="W138" s="30" t="e">
        <f t="shared" si="6"/>
        <v>#REF!</v>
      </c>
    </row>
    <row r="139" spans="1:23" ht="14.25" customHeight="1" x14ac:dyDescent="0.25">
      <c r="A139" s="30" t="s">
        <v>668</v>
      </c>
      <c r="B139" s="30">
        <f t="shared" ref="B139:W139" si="7">+SUMIF($G$23:$G$24,B$135,$L$23:$L$24)</f>
        <v>0</v>
      </c>
      <c r="C139" s="30">
        <f t="shared" si="7"/>
        <v>0</v>
      </c>
      <c r="D139" s="30">
        <f t="shared" si="7"/>
        <v>0</v>
      </c>
      <c r="E139" s="49">
        <f t="shared" si="7"/>
        <v>0</v>
      </c>
      <c r="F139" s="30">
        <f t="shared" si="7"/>
        <v>0</v>
      </c>
      <c r="G139" s="30">
        <f t="shared" si="7"/>
        <v>0</v>
      </c>
      <c r="H139" s="49">
        <f t="shared" si="7"/>
        <v>0</v>
      </c>
      <c r="I139" s="49">
        <f t="shared" si="7"/>
        <v>0</v>
      </c>
      <c r="J139" s="49">
        <f t="shared" si="7"/>
        <v>0</v>
      </c>
      <c r="K139" s="49">
        <f t="shared" si="7"/>
        <v>0</v>
      </c>
      <c r="L139" s="49">
        <f t="shared" si="7"/>
        <v>0</v>
      </c>
      <c r="M139" s="30">
        <f t="shared" si="7"/>
        <v>0</v>
      </c>
      <c r="N139" s="30">
        <f t="shared" si="7"/>
        <v>0</v>
      </c>
      <c r="O139" s="30">
        <f t="shared" si="7"/>
        <v>0</v>
      </c>
      <c r="P139" s="30">
        <f t="shared" si="7"/>
        <v>0</v>
      </c>
      <c r="Q139" s="30">
        <f t="shared" si="7"/>
        <v>0</v>
      </c>
      <c r="R139" s="30">
        <f t="shared" si="7"/>
        <v>0</v>
      </c>
      <c r="S139" s="30">
        <f t="shared" si="7"/>
        <v>0</v>
      </c>
      <c r="T139" s="30">
        <f t="shared" si="7"/>
        <v>0</v>
      </c>
      <c r="U139" s="30">
        <f t="shared" si="7"/>
        <v>0</v>
      </c>
      <c r="V139" s="30">
        <f t="shared" si="7"/>
        <v>0</v>
      </c>
      <c r="W139" s="30">
        <f t="shared" si="7"/>
        <v>0</v>
      </c>
    </row>
    <row r="140" spans="1:23" ht="14.25" customHeight="1" x14ac:dyDescent="0.25">
      <c r="A140" s="30" t="s">
        <v>669</v>
      </c>
      <c r="B140" s="30" t="e">
        <f t="shared" ref="B140:W140" si="8">SUM(B136:B139)</f>
        <v>#REF!</v>
      </c>
      <c r="C140" s="30" t="e">
        <f t="shared" si="8"/>
        <v>#REF!</v>
      </c>
      <c r="D140" s="30" t="e">
        <f t="shared" si="8"/>
        <v>#REF!</v>
      </c>
      <c r="E140" s="49" t="e">
        <f t="shared" si="8"/>
        <v>#REF!</v>
      </c>
      <c r="F140" s="30" t="e">
        <f t="shared" si="8"/>
        <v>#REF!</v>
      </c>
      <c r="G140" s="30" t="e">
        <f t="shared" si="8"/>
        <v>#REF!</v>
      </c>
      <c r="H140" s="49" t="e">
        <f t="shared" si="8"/>
        <v>#REF!</v>
      </c>
      <c r="I140" s="49" t="e">
        <f t="shared" si="8"/>
        <v>#REF!</v>
      </c>
      <c r="J140" s="49" t="e">
        <f t="shared" si="8"/>
        <v>#REF!</v>
      </c>
      <c r="K140" s="49" t="e">
        <f t="shared" si="8"/>
        <v>#REF!</v>
      </c>
      <c r="L140" s="49" t="e">
        <f t="shared" si="8"/>
        <v>#REF!</v>
      </c>
      <c r="M140" s="30" t="e">
        <f t="shared" si="8"/>
        <v>#REF!</v>
      </c>
      <c r="N140" s="30" t="e">
        <f t="shared" si="8"/>
        <v>#REF!</v>
      </c>
      <c r="O140" s="30" t="e">
        <f t="shared" si="8"/>
        <v>#REF!</v>
      </c>
      <c r="P140" s="30" t="e">
        <f t="shared" si="8"/>
        <v>#REF!</v>
      </c>
      <c r="Q140" s="30" t="e">
        <f t="shared" si="8"/>
        <v>#REF!</v>
      </c>
      <c r="R140" s="30" t="e">
        <f t="shared" si="8"/>
        <v>#REF!</v>
      </c>
      <c r="S140" s="30" t="e">
        <f t="shared" si="8"/>
        <v>#REF!</v>
      </c>
      <c r="T140" s="30" t="e">
        <f t="shared" si="8"/>
        <v>#REF!</v>
      </c>
      <c r="U140" s="30" t="e">
        <f t="shared" si="8"/>
        <v>#REF!</v>
      </c>
      <c r="V140" s="30" t="e">
        <f t="shared" si="8"/>
        <v>#REF!</v>
      </c>
      <c r="W140" s="30" t="e">
        <f t="shared" si="8"/>
        <v>#REF!</v>
      </c>
    </row>
    <row r="141" spans="1:23" ht="14.25" customHeight="1" x14ac:dyDescent="0.25">
      <c r="E141" s="49"/>
    </row>
    <row r="142" spans="1:23" ht="14.25" customHeight="1" x14ac:dyDescent="0.25">
      <c r="E142" s="49"/>
    </row>
    <row r="143" spans="1:23" ht="14.25" customHeight="1" x14ac:dyDescent="0.25">
      <c r="E143" s="49"/>
    </row>
    <row r="144" spans="1:23" ht="14.25" customHeight="1" x14ac:dyDescent="0.25">
      <c r="E144" s="49"/>
    </row>
    <row r="145" spans="5:5" ht="14.25" customHeight="1" x14ac:dyDescent="0.25">
      <c r="E145" s="49"/>
    </row>
    <row r="146" spans="5:5" ht="14.25" customHeight="1" x14ac:dyDescent="0.25">
      <c r="E146" s="49"/>
    </row>
    <row r="147" spans="5:5" ht="14.25" customHeight="1" x14ac:dyDescent="0.25">
      <c r="E147" s="49"/>
    </row>
    <row r="148" spans="5:5" ht="14.25" customHeight="1" x14ac:dyDescent="0.25">
      <c r="E148" s="49"/>
    </row>
    <row r="149" spans="5:5" ht="14.25" customHeight="1" x14ac:dyDescent="0.25">
      <c r="E149" s="49"/>
    </row>
    <row r="150" spans="5:5" ht="14.25" customHeight="1" x14ac:dyDescent="0.25">
      <c r="E150" s="49"/>
    </row>
    <row r="151" spans="5:5" ht="14.25" customHeight="1" x14ac:dyDescent="0.25">
      <c r="E151" s="49"/>
    </row>
    <row r="152" spans="5:5" ht="14.25" customHeight="1" x14ac:dyDescent="0.25">
      <c r="E152" s="49"/>
    </row>
    <row r="153" spans="5:5" ht="14.25" customHeight="1" x14ac:dyDescent="0.25">
      <c r="E153" s="49"/>
    </row>
    <row r="154" spans="5:5" ht="14.25" customHeight="1" x14ac:dyDescent="0.25">
      <c r="E154" s="49"/>
    </row>
    <row r="155" spans="5:5" ht="14.25" customHeight="1" x14ac:dyDescent="0.25">
      <c r="E155" s="49"/>
    </row>
    <row r="156" spans="5:5" ht="14.25" customHeight="1" x14ac:dyDescent="0.25">
      <c r="E156" s="49"/>
    </row>
    <row r="157" spans="5:5" ht="14.25" customHeight="1" x14ac:dyDescent="0.25">
      <c r="E157" s="49"/>
    </row>
    <row r="158" spans="5:5" ht="14.25" customHeight="1" x14ac:dyDescent="0.25">
      <c r="E158" s="49"/>
    </row>
    <row r="159" spans="5:5" ht="14.25" customHeight="1" x14ac:dyDescent="0.25">
      <c r="E159" s="49"/>
    </row>
    <row r="160" spans="5:5" ht="14.25" customHeight="1" x14ac:dyDescent="0.25">
      <c r="E160" s="49"/>
    </row>
    <row r="161" spans="5:5" ht="14.25" customHeight="1" x14ac:dyDescent="0.25">
      <c r="E161" s="49"/>
    </row>
    <row r="162" spans="5:5" ht="14.25" customHeight="1" x14ac:dyDescent="0.25">
      <c r="E162" s="49"/>
    </row>
    <row r="163" spans="5:5" ht="14.25" customHeight="1" x14ac:dyDescent="0.25">
      <c r="E163" s="49"/>
    </row>
    <row r="164" spans="5:5" ht="14.25" customHeight="1" x14ac:dyDescent="0.25">
      <c r="E164" s="49"/>
    </row>
    <row r="165" spans="5:5" ht="14.25" customHeight="1" x14ac:dyDescent="0.25">
      <c r="E165" s="49"/>
    </row>
    <row r="166" spans="5:5" ht="14.25" customHeight="1" x14ac:dyDescent="0.25">
      <c r="E166" s="49"/>
    </row>
    <row r="167" spans="5:5" ht="14.25" customHeight="1" x14ac:dyDescent="0.25">
      <c r="E167" s="49"/>
    </row>
    <row r="168" spans="5:5" ht="14.25" customHeight="1" x14ac:dyDescent="0.25">
      <c r="E168" s="49"/>
    </row>
    <row r="169" spans="5:5" ht="14.25" customHeight="1" x14ac:dyDescent="0.25">
      <c r="E169" s="49"/>
    </row>
    <row r="170" spans="5:5" ht="14.25" customHeight="1" x14ac:dyDescent="0.25">
      <c r="E170" s="49"/>
    </row>
    <row r="171" spans="5:5" ht="14.25" customHeight="1" x14ac:dyDescent="0.25">
      <c r="E171" s="49"/>
    </row>
    <row r="172" spans="5:5" ht="14.25" customHeight="1" x14ac:dyDescent="0.25">
      <c r="E172" s="49"/>
    </row>
    <row r="173" spans="5:5" ht="14.25" customHeight="1" x14ac:dyDescent="0.25">
      <c r="E173" s="49"/>
    </row>
    <row r="174" spans="5:5" ht="14.25" customHeight="1" x14ac:dyDescent="0.25">
      <c r="E174" s="49"/>
    </row>
    <row r="175" spans="5:5" ht="14.25" customHeight="1" x14ac:dyDescent="0.25">
      <c r="E175" s="49"/>
    </row>
    <row r="176" spans="5:5" ht="14.25" customHeight="1" x14ac:dyDescent="0.25">
      <c r="E176" s="49"/>
    </row>
    <row r="177" spans="5:5" ht="14.25" customHeight="1" x14ac:dyDescent="0.25">
      <c r="E177" s="49"/>
    </row>
    <row r="178" spans="5:5" ht="14.25" customHeight="1" x14ac:dyDescent="0.25">
      <c r="E178" s="49"/>
    </row>
    <row r="179" spans="5:5" ht="14.25" customHeight="1" x14ac:dyDescent="0.25">
      <c r="E179" s="49"/>
    </row>
    <row r="180" spans="5:5" ht="14.25" customHeight="1" x14ac:dyDescent="0.25">
      <c r="E180" s="49"/>
    </row>
    <row r="181" spans="5:5" ht="14.25" customHeight="1" x14ac:dyDescent="0.25">
      <c r="E181" s="49"/>
    </row>
    <row r="182" spans="5:5" ht="14.25" customHeight="1" x14ac:dyDescent="0.25">
      <c r="E182" s="49"/>
    </row>
    <row r="183" spans="5:5" ht="14.25" customHeight="1" x14ac:dyDescent="0.25">
      <c r="E183" s="49"/>
    </row>
    <row r="184" spans="5:5" ht="14.25" customHeight="1" x14ac:dyDescent="0.25">
      <c r="E184" s="49"/>
    </row>
    <row r="185" spans="5:5" ht="14.25" customHeight="1" x14ac:dyDescent="0.25">
      <c r="E185" s="49"/>
    </row>
    <row r="186" spans="5:5" ht="14.25" customHeight="1" x14ac:dyDescent="0.25">
      <c r="E186" s="49"/>
    </row>
    <row r="187" spans="5:5" ht="14.25" customHeight="1" x14ac:dyDescent="0.25">
      <c r="E187" s="49"/>
    </row>
    <row r="188" spans="5:5" ht="14.25" customHeight="1" x14ac:dyDescent="0.25">
      <c r="E188" s="49"/>
    </row>
    <row r="189" spans="5:5" ht="14.25" customHeight="1" x14ac:dyDescent="0.25">
      <c r="E189" s="49"/>
    </row>
    <row r="190" spans="5:5" ht="14.25" customHeight="1" x14ac:dyDescent="0.25">
      <c r="E190" s="49"/>
    </row>
    <row r="191" spans="5:5" ht="14.25" customHeight="1" x14ac:dyDescent="0.25">
      <c r="E191" s="49"/>
    </row>
    <row r="192" spans="5:5" ht="14.25" customHeight="1" x14ac:dyDescent="0.25">
      <c r="E192" s="49"/>
    </row>
    <row r="193" spans="5:5" ht="14.25" customHeight="1" x14ac:dyDescent="0.25">
      <c r="E193" s="49"/>
    </row>
    <row r="194" spans="5:5" ht="14.25" customHeight="1" x14ac:dyDescent="0.25">
      <c r="E194" s="49"/>
    </row>
    <row r="195" spans="5:5" ht="14.25" customHeight="1" x14ac:dyDescent="0.25">
      <c r="E195" s="49"/>
    </row>
    <row r="196" spans="5:5" ht="14.25" customHeight="1" x14ac:dyDescent="0.25">
      <c r="E196" s="49"/>
    </row>
    <row r="197" spans="5:5" ht="14.25" customHeight="1" x14ac:dyDescent="0.25">
      <c r="E197" s="49"/>
    </row>
    <row r="198" spans="5:5" ht="14.25" customHeight="1" x14ac:dyDescent="0.25">
      <c r="E198" s="49"/>
    </row>
    <row r="199" spans="5:5" ht="14.25" customHeight="1" x14ac:dyDescent="0.25">
      <c r="E199" s="49"/>
    </row>
    <row r="200" spans="5:5" ht="14.25" customHeight="1" x14ac:dyDescent="0.25">
      <c r="E200" s="49"/>
    </row>
    <row r="201" spans="5:5" ht="14.25" customHeight="1" x14ac:dyDescent="0.25">
      <c r="E201" s="49"/>
    </row>
    <row r="202" spans="5:5" ht="14.25" customHeight="1" x14ac:dyDescent="0.25">
      <c r="E202" s="49"/>
    </row>
    <row r="203" spans="5:5" ht="14.25" customHeight="1" x14ac:dyDescent="0.25">
      <c r="E203" s="49"/>
    </row>
    <row r="204" spans="5:5" ht="14.25" customHeight="1" x14ac:dyDescent="0.25">
      <c r="E204" s="49"/>
    </row>
    <row r="205" spans="5:5" ht="14.25" customHeight="1" x14ac:dyDescent="0.25">
      <c r="E205" s="49"/>
    </row>
    <row r="206" spans="5:5" ht="14.25" customHeight="1" x14ac:dyDescent="0.25">
      <c r="E206" s="49"/>
    </row>
    <row r="207" spans="5:5" ht="14.25" customHeight="1" x14ac:dyDescent="0.25">
      <c r="E207" s="49"/>
    </row>
    <row r="208" spans="5:5" ht="14.25" customHeight="1" x14ac:dyDescent="0.25">
      <c r="E208" s="49"/>
    </row>
    <row r="209" spans="5:5" ht="14.25" customHeight="1" x14ac:dyDescent="0.25">
      <c r="E209" s="49"/>
    </row>
    <row r="210" spans="5:5" ht="14.25" customHeight="1" x14ac:dyDescent="0.25">
      <c r="E210" s="49"/>
    </row>
    <row r="211" spans="5:5" ht="14.25" customHeight="1" x14ac:dyDescent="0.25">
      <c r="E211" s="49"/>
    </row>
    <row r="212" spans="5:5" ht="14.25" customHeight="1" x14ac:dyDescent="0.25">
      <c r="E212" s="49"/>
    </row>
    <row r="213" spans="5:5" ht="14.25" customHeight="1" x14ac:dyDescent="0.25">
      <c r="E213" s="49"/>
    </row>
    <row r="214" spans="5:5" ht="14.25" customHeight="1" x14ac:dyDescent="0.25">
      <c r="E214" s="49"/>
    </row>
    <row r="215" spans="5:5" ht="14.25" customHeight="1" x14ac:dyDescent="0.25">
      <c r="E215" s="49"/>
    </row>
    <row r="216" spans="5:5" ht="14.25" customHeight="1" x14ac:dyDescent="0.25">
      <c r="E216" s="49"/>
    </row>
    <row r="217" spans="5:5" ht="14.25" customHeight="1" x14ac:dyDescent="0.25">
      <c r="E217" s="49"/>
    </row>
    <row r="218" spans="5:5" ht="14.25" customHeight="1" x14ac:dyDescent="0.25">
      <c r="E218" s="49"/>
    </row>
    <row r="219" spans="5:5" ht="14.25" customHeight="1" x14ac:dyDescent="0.25">
      <c r="E219" s="49"/>
    </row>
    <row r="220" spans="5:5" ht="14.25" customHeight="1" x14ac:dyDescent="0.25">
      <c r="E220" s="49"/>
    </row>
    <row r="221" spans="5:5" ht="14.25" customHeight="1" x14ac:dyDescent="0.25">
      <c r="E221" s="49"/>
    </row>
    <row r="222" spans="5:5" ht="14.25" customHeight="1" x14ac:dyDescent="0.25">
      <c r="E222" s="49"/>
    </row>
    <row r="223" spans="5:5" ht="14.25" customHeight="1" x14ac:dyDescent="0.25">
      <c r="E223" s="49"/>
    </row>
    <row r="224" spans="5:5" ht="14.25" customHeight="1" x14ac:dyDescent="0.25">
      <c r="E224" s="49"/>
    </row>
    <row r="225" spans="5:5" ht="14.25" customHeight="1" x14ac:dyDescent="0.25">
      <c r="E225" s="49"/>
    </row>
    <row r="226" spans="5:5" ht="14.25" customHeight="1" x14ac:dyDescent="0.25">
      <c r="E226" s="49"/>
    </row>
    <row r="227" spans="5:5" ht="14.25" customHeight="1" x14ac:dyDescent="0.25">
      <c r="E227" s="49"/>
    </row>
    <row r="228" spans="5:5" ht="14.25" customHeight="1" x14ac:dyDescent="0.25">
      <c r="E228" s="49"/>
    </row>
    <row r="229" spans="5:5" ht="14.25" customHeight="1" x14ac:dyDescent="0.25">
      <c r="E229" s="49"/>
    </row>
    <row r="230" spans="5:5" ht="14.25" customHeight="1" x14ac:dyDescent="0.25">
      <c r="E230" s="49"/>
    </row>
    <row r="231" spans="5:5" ht="14.25" customHeight="1" x14ac:dyDescent="0.25">
      <c r="E231" s="49"/>
    </row>
    <row r="232" spans="5:5" ht="14.25" customHeight="1" x14ac:dyDescent="0.25">
      <c r="E232" s="49"/>
    </row>
    <row r="233" spans="5:5" ht="14.25" customHeight="1" x14ac:dyDescent="0.25">
      <c r="E233" s="49"/>
    </row>
    <row r="234" spans="5:5" ht="14.25" customHeight="1" x14ac:dyDescent="0.25">
      <c r="E234" s="49"/>
    </row>
    <row r="235" spans="5:5" ht="14.25" customHeight="1" x14ac:dyDescent="0.25">
      <c r="E235" s="49"/>
    </row>
    <row r="236" spans="5:5" ht="14.25" customHeight="1" x14ac:dyDescent="0.25">
      <c r="E236" s="49"/>
    </row>
    <row r="237" spans="5:5" ht="14.25" customHeight="1" x14ac:dyDescent="0.25">
      <c r="E237" s="49"/>
    </row>
    <row r="238" spans="5:5" ht="14.25" customHeight="1" x14ac:dyDescent="0.25">
      <c r="E238" s="49"/>
    </row>
    <row r="239" spans="5:5" ht="14.25" customHeight="1" x14ac:dyDescent="0.25">
      <c r="E239" s="49"/>
    </row>
    <row r="240" spans="5:5" ht="14.25" customHeight="1" x14ac:dyDescent="0.25">
      <c r="E240" s="49"/>
    </row>
    <row r="241" spans="5:5" ht="14.25" customHeight="1" x14ac:dyDescent="0.25">
      <c r="E241" s="49"/>
    </row>
    <row r="242" spans="5:5" ht="14.25" customHeight="1" x14ac:dyDescent="0.25">
      <c r="E242" s="49"/>
    </row>
    <row r="243" spans="5:5" ht="14.25" customHeight="1" x14ac:dyDescent="0.25">
      <c r="E243" s="49"/>
    </row>
    <row r="244" spans="5:5" ht="14.25" customHeight="1" x14ac:dyDescent="0.25">
      <c r="E244" s="49"/>
    </row>
    <row r="245" spans="5:5" ht="14.25" customHeight="1" x14ac:dyDescent="0.25">
      <c r="E245" s="49"/>
    </row>
    <row r="246" spans="5:5" ht="14.25" customHeight="1" x14ac:dyDescent="0.25">
      <c r="E246" s="49"/>
    </row>
    <row r="247" spans="5:5" ht="14.25" customHeight="1" x14ac:dyDescent="0.25">
      <c r="E247" s="49"/>
    </row>
    <row r="248" spans="5:5" ht="14.25" customHeight="1" x14ac:dyDescent="0.25">
      <c r="E248" s="49"/>
    </row>
    <row r="249" spans="5:5" ht="14.25" customHeight="1" x14ac:dyDescent="0.25">
      <c r="E249" s="49"/>
    </row>
    <row r="250" spans="5:5" ht="14.25" customHeight="1" x14ac:dyDescent="0.25">
      <c r="E250" s="49"/>
    </row>
    <row r="251" spans="5:5" ht="14.25" customHeight="1" x14ac:dyDescent="0.25">
      <c r="E251" s="49"/>
    </row>
    <row r="252" spans="5:5" ht="14.25" customHeight="1" x14ac:dyDescent="0.25">
      <c r="E252" s="49"/>
    </row>
    <row r="253" spans="5:5" ht="14.25" customHeight="1" x14ac:dyDescent="0.25">
      <c r="E253" s="49"/>
    </row>
    <row r="254" spans="5:5" ht="14.25" customHeight="1" x14ac:dyDescent="0.25">
      <c r="E254" s="49"/>
    </row>
    <row r="255" spans="5:5" ht="14.25" customHeight="1" x14ac:dyDescent="0.25">
      <c r="E255" s="49"/>
    </row>
    <row r="256" spans="5:5" ht="14.25" customHeight="1" x14ac:dyDescent="0.25">
      <c r="E256" s="49"/>
    </row>
    <row r="257" spans="5:5" ht="14.25" customHeight="1" x14ac:dyDescent="0.25">
      <c r="E257" s="49"/>
    </row>
    <row r="258" spans="5:5" ht="14.25" customHeight="1" x14ac:dyDescent="0.25">
      <c r="E258" s="49"/>
    </row>
    <row r="259" spans="5:5" ht="14.25" customHeight="1" x14ac:dyDescent="0.25">
      <c r="E259" s="49"/>
    </row>
    <row r="260" spans="5:5" ht="14.25" customHeight="1" x14ac:dyDescent="0.25">
      <c r="E260" s="49"/>
    </row>
    <row r="261" spans="5:5" ht="14.25" customHeight="1" x14ac:dyDescent="0.25">
      <c r="E261" s="49"/>
    </row>
    <row r="262" spans="5:5" ht="14.25" customHeight="1" x14ac:dyDescent="0.25">
      <c r="E262" s="49"/>
    </row>
    <row r="263" spans="5:5" ht="14.25" customHeight="1" x14ac:dyDescent="0.25">
      <c r="E263" s="49"/>
    </row>
    <row r="264" spans="5:5" ht="14.25" customHeight="1" x14ac:dyDescent="0.25">
      <c r="E264" s="49"/>
    </row>
    <row r="265" spans="5:5" ht="14.25" customHeight="1" x14ac:dyDescent="0.25">
      <c r="E265" s="49"/>
    </row>
    <row r="266" spans="5:5" ht="14.25" customHeight="1" x14ac:dyDescent="0.25">
      <c r="E266" s="49"/>
    </row>
    <row r="267" spans="5:5" ht="14.25" customHeight="1" x14ac:dyDescent="0.25">
      <c r="E267" s="49"/>
    </row>
    <row r="268" spans="5:5" ht="14.25" customHeight="1" x14ac:dyDescent="0.25">
      <c r="E268" s="49"/>
    </row>
    <row r="269" spans="5:5" ht="14.25" customHeight="1" x14ac:dyDescent="0.25">
      <c r="E269" s="49"/>
    </row>
    <row r="270" spans="5:5" ht="14.25" customHeight="1" x14ac:dyDescent="0.25">
      <c r="E270" s="49"/>
    </row>
    <row r="271" spans="5:5" ht="14.25" customHeight="1" x14ac:dyDescent="0.25">
      <c r="E271" s="49"/>
    </row>
    <row r="272" spans="5:5" ht="14.25" customHeight="1" x14ac:dyDescent="0.25">
      <c r="E272" s="49"/>
    </row>
    <row r="273" spans="5:5" ht="14.25" customHeight="1" x14ac:dyDescent="0.25">
      <c r="E273" s="49"/>
    </row>
    <row r="274" spans="5:5" ht="14.25" customHeight="1" x14ac:dyDescent="0.25">
      <c r="E274" s="49"/>
    </row>
    <row r="275" spans="5:5" ht="14.25" customHeight="1" x14ac:dyDescent="0.25">
      <c r="E275" s="49"/>
    </row>
    <row r="276" spans="5:5" ht="14.25" customHeight="1" x14ac:dyDescent="0.25">
      <c r="E276" s="49"/>
    </row>
    <row r="277" spans="5:5" ht="14.25" customHeight="1" x14ac:dyDescent="0.25">
      <c r="E277" s="49"/>
    </row>
    <row r="278" spans="5:5" ht="14.25" customHeight="1" x14ac:dyDescent="0.25">
      <c r="E278" s="49"/>
    </row>
    <row r="279" spans="5:5" ht="14.25" customHeight="1" x14ac:dyDescent="0.25">
      <c r="E279" s="49"/>
    </row>
    <row r="280" spans="5:5" ht="14.25" customHeight="1" x14ac:dyDescent="0.25">
      <c r="E280" s="49"/>
    </row>
    <row r="281" spans="5:5" ht="14.25" customHeight="1" x14ac:dyDescent="0.25">
      <c r="E281" s="49"/>
    </row>
    <row r="282" spans="5:5" ht="14.25" customHeight="1" x14ac:dyDescent="0.25">
      <c r="E282" s="49"/>
    </row>
    <row r="283" spans="5:5" ht="14.25" customHeight="1" x14ac:dyDescent="0.25">
      <c r="E283" s="49"/>
    </row>
    <row r="284" spans="5:5" ht="14.25" customHeight="1" x14ac:dyDescent="0.25">
      <c r="E284" s="49"/>
    </row>
    <row r="285" spans="5:5" ht="14.25" customHeight="1" x14ac:dyDescent="0.25">
      <c r="E285" s="49"/>
    </row>
    <row r="286" spans="5:5" ht="14.25" customHeight="1" x14ac:dyDescent="0.25">
      <c r="E286" s="49"/>
    </row>
    <row r="287" spans="5:5" ht="14.25" customHeight="1" x14ac:dyDescent="0.25">
      <c r="E287" s="49"/>
    </row>
    <row r="288" spans="5:5" ht="14.25" customHeight="1" x14ac:dyDescent="0.25">
      <c r="E288" s="49"/>
    </row>
    <row r="289" spans="5:5" ht="14.25" customHeight="1" x14ac:dyDescent="0.25">
      <c r="E289" s="49"/>
    </row>
    <row r="290" spans="5:5" ht="14.25" customHeight="1" x14ac:dyDescent="0.25">
      <c r="E290" s="49"/>
    </row>
    <row r="291" spans="5:5" ht="14.25" customHeight="1" x14ac:dyDescent="0.25">
      <c r="E291" s="49"/>
    </row>
    <row r="292" spans="5:5" ht="14.25" customHeight="1" x14ac:dyDescent="0.25">
      <c r="E292" s="49"/>
    </row>
    <row r="293" spans="5:5" ht="14.25" customHeight="1" x14ac:dyDescent="0.25">
      <c r="E293" s="49"/>
    </row>
    <row r="294" spans="5:5" ht="14.25" customHeight="1" x14ac:dyDescent="0.25">
      <c r="E294" s="49"/>
    </row>
    <row r="295" spans="5:5" ht="14.25" customHeight="1" x14ac:dyDescent="0.25">
      <c r="E295" s="49"/>
    </row>
    <row r="296" spans="5:5" ht="14.25" customHeight="1" x14ac:dyDescent="0.25">
      <c r="E296" s="49"/>
    </row>
    <row r="297" spans="5:5" ht="14.25" customHeight="1" x14ac:dyDescent="0.25">
      <c r="E297" s="49"/>
    </row>
    <row r="298" spans="5:5" ht="14.25" customHeight="1" x14ac:dyDescent="0.25">
      <c r="E298" s="49"/>
    </row>
    <row r="299" spans="5:5" ht="14.25" customHeight="1" x14ac:dyDescent="0.25">
      <c r="E299" s="49"/>
    </row>
    <row r="300" spans="5:5" ht="14.25" customHeight="1" x14ac:dyDescent="0.25">
      <c r="E300" s="49"/>
    </row>
    <row r="301" spans="5:5" ht="14.25" customHeight="1" x14ac:dyDescent="0.25">
      <c r="E301" s="49"/>
    </row>
    <row r="302" spans="5:5" ht="14.25" customHeight="1" x14ac:dyDescent="0.25">
      <c r="E302" s="49"/>
    </row>
    <row r="303" spans="5:5" ht="14.25" customHeight="1" x14ac:dyDescent="0.25">
      <c r="E303" s="49"/>
    </row>
    <row r="304" spans="5:5" ht="14.25" customHeight="1" x14ac:dyDescent="0.25">
      <c r="E304" s="49"/>
    </row>
    <row r="305" spans="5:5" ht="14.25" customHeight="1" x14ac:dyDescent="0.25">
      <c r="E305" s="49"/>
    </row>
    <row r="306" spans="5:5" ht="14.25" customHeight="1" x14ac:dyDescent="0.25">
      <c r="E306" s="49"/>
    </row>
    <row r="307" spans="5:5" ht="14.25" customHeight="1" x14ac:dyDescent="0.25">
      <c r="E307" s="49"/>
    </row>
    <row r="308" spans="5:5" ht="14.25" customHeight="1" x14ac:dyDescent="0.25">
      <c r="E308" s="49"/>
    </row>
    <row r="309" spans="5:5" ht="14.25" customHeight="1" x14ac:dyDescent="0.25">
      <c r="E309" s="49"/>
    </row>
    <row r="310" spans="5:5" ht="14.25" customHeight="1" x14ac:dyDescent="0.25">
      <c r="E310" s="49"/>
    </row>
    <row r="311" spans="5:5" ht="14.25" customHeight="1" x14ac:dyDescent="0.25">
      <c r="E311" s="49"/>
    </row>
    <row r="312" spans="5:5" ht="14.25" customHeight="1" x14ac:dyDescent="0.25">
      <c r="E312" s="49"/>
    </row>
    <row r="313" spans="5:5" ht="14.25" customHeight="1" x14ac:dyDescent="0.25">
      <c r="E313" s="49"/>
    </row>
    <row r="314" spans="5:5" ht="14.25" customHeight="1" x14ac:dyDescent="0.25">
      <c r="E314" s="49"/>
    </row>
    <row r="315" spans="5:5" ht="14.25" customHeight="1" x14ac:dyDescent="0.25">
      <c r="E315" s="49"/>
    </row>
    <row r="316" spans="5:5" ht="14.25" customHeight="1" x14ac:dyDescent="0.25">
      <c r="E316" s="49"/>
    </row>
    <row r="317" spans="5:5" ht="14.25" customHeight="1" x14ac:dyDescent="0.25">
      <c r="E317" s="49"/>
    </row>
    <row r="318" spans="5:5" ht="14.25" customHeight="1" x14ac:dyDescent="0.25">
      <c r="E318" s="49"/>
    </row>
    <row r="319" spans="5:5" ht="14.25" customHeight="1" x14ac:dyDescent="0.25">
      <c r="E319" s="49"/>
    </row>
    <row r="320" spans="5:5" ht="14.25" customHeight="1" x14ac:dyDescent="0.25">
      <c r="E320" s="49"/>
    </row>
    <row r="321" spans="5:5" ht="14.25" customHeight="1" x14ac:dyDescent="0.25">
      <c r="E321" s="49"/>
    </row>
    <row r="322" spans="5:5" ht="14.25" customHeight="1" x14ac:dyDescent="0.25">
      <c r="E322" s="49"/>
    </row>
    <row r="323" spans="5:5" ht="14.25" customHeight="1" x14ac:dyDescent="0.25">
      <c r="E323" s="49"/>
    </row>
    <row r="324" spans="5:5" ht="14.25" customHeight="1" x14ac:dyDescent="0.25">
      <c r="E324" s="49"/>
    </row>
    <row r="325" spans="5:5" ht="14.25" customHeight="1" x14ac:dyDescent="0.25">
      <c r="E325" s="49"/>
    </row>
    <row r="326" spans="5:5" ht="14.25" customHeight="1" x14ac:dyDescent="0.25">
      <c r="E326" s="49"/>
    </row>
    <row r="327" spans="5:5" ht="14.25" customHeight="1" x14ac:dyDescent="0.25">
      <c r="E327" s="49"/>
    </row>
    <row r="328" spans="5:5" ht="14.25" customHeight="1" x14ac:dyDescent="0.25">
      <c r="E328" s="49"/>
    </row>
    <row r="329" spans="5:5" ht="14.25" customHeight="1" x14ac:dyDescent="0.25">
      <c r="E329" s="49"/>
    </row>
    <row r="330" spans="5:5" ht="14.25" customHeight="1" x14ac:dyDescent="0.25">
      <c r="E330" s="49"/>
    </row>
    <row r="331" spans="5:5" ht="14.25" customHeight="1" x14ac:dyDescent="0.25">
      <c r="E331" s="49"/>
    </row>
    <row r="332" spans="5:5" ht="14.25" customHeight="1" x14ac:dyDescent="0.25">
      <c r="E332" s="49"/>
    </row>
    <row r="333" spans="5:5" ht="14.25" customHeight="1" x14ac:dyDescent="0.25">
      <c r="E333" s="49"/>
    </row>
    <row r="334" spans="5:5" ht="14.25" customHeight="1" x14ac:dyDescent="0.25">
      <c r="E334" s="49"/>
    </row>
    <row r="335" spans="5:5" ht="14.25" customHeight="1" x14ac:dyDescent="0.25">
      <c r="E335" s="49"/>
    </row>
    <row r="336" spans="5:5" ht="14.25" customHeight="1" x14ac:dyDescent="0.25">
      <c r="E336" s="49"/>
    </row>
    <row r="337" spans="5:5" ht="14.25" customHeight="1" x14ac:dyDescent="0.25">
      <c r="E337" s="49"/>
    </row>
    <row r="338" spans="5:5" ht="14.25" customHeight="1" x14ac:dyDescent="0.25">
      <c r="E338" s="49"/>
    </row>
    <row r="339" spans="5:5" ht="14.25" customHeight="1" x14ac:dyDescent="0.25">
      <c r="E339" s="49"/>
    </row>
    <row r="340" spans="5:5" ht="14.25" customHeight="1" x14ac:dyDescent="0.25">
      <c r="E340" s="49"/>
    </row>
    <row r="341" spans="5:5" ht="15.75" customHeight="1" x14ac:dyDescent="0.25"/>
    <row r="342" spans="5:5" ht="15.75" customHeight="1" x14ac:dyDescent="0.25"/>
    <row r="343" spans="5:5" ht="15.75" customHeight="1" x14ac:dyDescent="0.25"/>
    <row r="344" spans="5:5" ht="15.75" customHeight="1" x14ac:dyDescent="0.25"/>
    <row r="345" spans="5:5" ht="15.75" customHeight="1" x14ac:dyDescent="0.25"/>
    <row r="346" spans="5:5" ht="15.75" customHeight="1" x14ac:dyDescent="0.25"/>
    <row r="347" spans="5:5" ht="15.75" customHeight="1" x14ac:dyDescent="0.25"/>
    <row r="348" spans="5:5" ht="15.75" customHeight="1" x14ac:dyDescent="0.25"/>
    <row r="349" spans="5:5" ht="15.75" customHeight="1" x14ac:dyDescent="0.25"/>
    <row r="350" spans="5:5" ht="15.75" customHeight="1" x14ac:dyDescent="0.25"/>
    <row r="351" spans="5:5" ht="15.75" customHeight="1" x14ac:dyDescent="0.25"/>
    <row r="352" spans="5:5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</sheetData>
  <sortState xmlns:xlrd2="http://schemas.microsoft.com/office/spreadsheetml/2017/richdata2" ref="B2:L42">
    <sortCondition ref="J2:J42"/>
    <sortCondition ref="C2:C42"/>
  </sortState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40"/>
  <sheetViews>
    <sheetView workbookViewId="0">
      <pane ySplit="1" topLeftCell="A99" activePane="bottomLeft" state="frozen"/>
      <selection pane="bottomLeft" activeCell="F21" sqref="F21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style="77" customWidth="1"/>
    <col min="4" max="4" width="7" style="77" customWidth="1"/>
    <col min="5" max="5" width="10.28515625" style="77" customWidth="1"/>
    <col min="6" max="6" width="21.7109375" customWidth="1"/>
    <col min="7" max="7" width="14.140625" customWidth="1"/>
    <col min="8" max="8" width="8.42578125" customWidth="1"/>
    <col min="9" max="9" width="8.42578125" style="77" customWidth="1"/>
    <col min="10" max="10" width="13.7109375" style="77" customWidth="1"/>
    <col min="11" max="12" width="8.42578125" style="77" customWidth="1"/>
    <col min="13" max="26" width="8.42578125" customWidth="1"/>
  </cols>
  <sheetData>
    <row r="1" spans="1:26" ht="14.25" customHeight="1" x14ac:dyDescent="0.35">
      <c r="A1" s="50" t="s">
        <v>680</v>
      </c>
      <c r="B1" s="50" t="s">
        <v>634</v>
      </c>
      <c r="C1" s="86" t="s">
        <v>635</v>
      </c>
      <c r="D1" s="86" t="s">
        <v>636</v>
      </c>
      <c r="E1" s="86" t="s">
        <v>637</v>
      </c>
      <c r="F1" s="50" t="s">
        <v>638</v>
      </c>
      <c r="G1" s="50" t="s">
        <v>639</v>
      </c>
      <c r="H1" s="50" t="s">
        <v>640</v>
      </c>
      <c r="I1" s="86" t="s">
        <v>2</v>
      </c>
      <c r="J1" s="86" t="s">
        <v>5</v>
      </c>
      <c r="K1" s="86" t="s">
        <v>641</v>
      </c>
      <c r="L1" s="86" t="s">
        <v>642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4.25" customHeight="1" x14ac:dyDescent="0.35">
      <c r="A2" s="87" t="s">
        <v>680</v>
      </c>
      <c r="B2" s="23">
        <v>13</v>
      </c>
      <c r="C2" s="60">
        <v>34.58</v>
      </c>
      <c r="D2" s="60">
        <v>6</v>
      </c>
      <c r="E2" s="60">
        <v>433</v>
      </c>
      <c r="F2" s="24" t="str">
        <f>+VLOOKUP(E2,Participants!$A$1:$F$806,2,FALSE)</f>
        <v>Nathan Wertelet</v>
      </c>
      <c r="G2" s="24" t="str">
        <f>+VLOOKUP(E2,Participants!$A$1:$F$806,4,FALSE)</f>
        <v>AGS</v>
      </c>
      <c r="H2" s="24" t="str">
        <f>+VLOOKUP(E2,Participants!$A$1:$F$806,5,FALSE)</f>
        <v>M</v>
      </c>
      <c r="I2" s="60">
        <f>+VLOOKUP(E2,Participants!$A$1:$F$806,3,FALSE)</f>
        <v>4</v>
      </c>
      <c r="J2" s="60" t="str">
        <f>+VLOOKUP(E2,Participants!$A$1:$G$806,7,FALSE)</f>
        <v>DEV BOYS</v>
      </c>
      <c r="K2" s="60">
        <v>1</v>
      </c>
      <c r="L2" s="60">
        <v>10</v>
      </c>
    </row>
    <row r="3" spans="1:26" ht="14.25" customHeight="1" x14ac:dyDescent="0.35">
      <c r="A3" s="87" t="s">
        <v>680</v>
      </c>
      <c r="B3" s="23">
        <v>15</v>
      </c>
      <c r="C3" s="60">
        <v>34.89</v>
      </c>
      <c r="D3" s="60">
        <v>5</v>
      </c>
      <c r="E3" s="60">
        <v>1455</v>
      </c>
      <c r="F3" s="24" t="str">
        <f>+VLOOKUP(E3,Participants!$A$1:$F$806,2,FALSE)</f>
        <v>Vonn Steineman</v>
      </c>
      <c r="G3" s="24" t="str">
        <f>+VLOOKUP(E3,Participants!$A$1:$F$806,4,FALSE)</f>
        <v>SKS</v>
      </c>
      <c r="H3" s="24" t="str">
        <f>+VLOOKUP(E3,Participants!$A$1:$F$806,5,FALSE)</f>
        <v>M</v>
      </c>
      <c r="I3" s="60">
        <f>+VLOOKUP(E3,Participants!$A$1:$F$806,3,FALSE)</f>
        <v>4</v>
      </c>
      <c r="J3" s="60" t="str">
        <f>+VLOOKUP(E3,Participants!$A$1:$G$806,7,FALSE)</f>
        <v>DEV BOYS</v>
      </c>
      <c r="K3" s="60">
        <f>K2+1</f>
        <v>2</v>
      </c>
      <c r="L3" s="60">
        <v>8</v>
      </c>
    </row>
    <row r="4" spans="1:26" ht="14.25" customHeight="1" x14ac:dyDescent="0.35">
      <c r="A4" s="87" t="s">
        <v>680</v>
      </c>
      <c r="B4" s="23">
        <v>15</v>
      </c>
      <c r="C4" s="60">
        <v>34.909999999999997</v>
      </c>
      <c r="D4" s="60">
        <v>3</v>
      </c>
      <c r="E4" s="60">
        <v>1445</v>
      </c>
      <c r="F4" s="24" t="str">
        <f>+VLOOKUP(E4,Participants!$A$1:$F$806,2,FALSE)</f>
        <v>Tanner Arnold</v>
      </c>
      <c r="G4" s="24" t="str">
        <f>+VLOOKUP(E4,Participants!$A$1:$F$806,4,FALSE)</f>
        <v>SKS</v>
      </c>
      <c r="H4" s="24" t="str">
        <f>+VLOOKUP(E4,Participants!$A$1:$F$806,5,FALSE)</f>
        <v>M</v>
      </c>
      <c r="I4" s="60">
        <f>+VLOOKUP(E4,Participants!$A$1:$F$806,3,FALSE)</f>
        <v>4</v>
      </c>
      <c r="J4" s="60" t="str">
        <f>+VLOOKUP(E4,Participants!$A$1:$G$806,7,FALSE)</f>
        <v>DEV BOYS</v>
      </c>
      <c r="K4" s="60">
        <f t="shared" ref="K4:K61" si="0">K3+1</f>
        <v>3</v>
      </c>
      <c r="L4" s="60">
        <v>6</v>
      </c>
    </row>
    <row r="5" spans="1:26" ht="14.25" customHeight="1" x14ac:dyDescent="0.35">
      <c r="A5" s="87" t="s">
        <v>680</v>
      </c>
      <c r="B5" s="23">
        <v>14</v>
      </c>
      <c r="C5" s="60">
        <v>35.04</v>
      </c>
      <c r="D5" s="60">
        <v>1</v>
      </c>
      <c r="E5" s="60">
        <v>334</v>
      </c>
      <c r="F5" s="24" t="str">
        <f>+VLOOKUP(E5,Participants!$A$1:$F$806,2,FALSE)</f>
        <v>Danny Austin</v>
      </c>
      <c r="G5" s="24" t="str">
        <f>+VLOOKUP(E5,Participants!$A$1:$F$806,4,FALSE)</f>
        <v>AAP</v>
      </c>
      <c r="H5" s="24" t="str">
        <f>+VLOOKUP(E5,Participants!$A$1:$F$806,5,FALSE)</f>
        <v>M</v>
      </c>
      <c r="I5" s="60">
        <f>+VLOOKUP(E5,Participants!$A$1:$F$806,3,FALSE)</f>
        <v>4</v>
      </c>
      <c r="J5" s="60" t="str">
        <f>+VLOOKUP(E5,Participants!$A$1:$G$806,7,FALSE)</f>
        <v>DEV BOYS</v>
      </c>
      <c r="K5" s="60">
        <f t="shared" si="0"/>
        <v>4</v>
      </c>
      <c r="L5" s="60">
        <v>5</v>
      </c>
    </row>
    <row r="6" spans="1:26" ht="14.25" customHeight="1" x14ac:dyDescent="0.35">
      <c r="A6" s="87" t="s">
        <v>680</v>
      </c>
      <c r="B6" s="23">
        <v>14</v>
      </c>
      <c r="C6" s="60">
        <v>35.08</v>
      </c>
      <c r="D6" s="60">
        <v>4</v>
      </c>
      <c r="E6" s="60">
        <v>18</v>
      </c>
      <c r="F6" s="24" t="str">
        <f>+VLOOKUP(E6,Participants!$A$1:$F$806,2,FALSE)</f>
        <v>Isaac White</v>
      </c>
      <c r="G6" s="24" t="str">
        <f>+VLOOKUP(E6,Participants!$A$1:$F$806,4,FALSE)</f>
        <v>BFS</v>
      </c>
      <c r="H6" s="24" t="str">
        <f>+VLOOKUP(E6,Participants!$A$1:$F$806,5,FALSE)</f>
        <v>M</v>
      </c>
      <c r="I6" s="60">
        <f>+VLOOKUP(E6,Participants!$A$1:$F$806,3,FALSE)</f>
        <v>4</v>
      </c>
      <c r="J6" s="60" t="str">
        <f>+VLOOKUP(E6,Participants!$A$1:$G$806,7,FALSE)</f>
        <v>DEV BOYS</v>
      </c>
      <c r="K6" s="60">
        <f t="shared" si="0"/>
        <v>5</v>
      </c>
      <c r="L6" s="60">
        <v>4</v>
      </c>
    </row>
    <row r="7" spans="1:26" ht="14.25" customHeight="1" x14ac:dyDescent="0.35">
      <c r="A7" s="87" t="s">
        <v>680</v>
      </c>
      <c r="B7" s="23">
        <v>13</v>
      </c>
      <c r="C7" s="60">
        <v>35.67</v>
      </c>
      <c r="D7" s="60">
        <v>8</v>
      </c>
      <c r="E7" s="60">
        <v>435</v>
      </c>
      <c r="F7" s="24" t="str">
        <f>+VLOOKUP(E7,Participants!$A$1:$F$806,2,FALSE)</f>
        <v>Lachlan Blatt</v>
      </c>
      <c r="G7" s="24" t="str">
        <f>+VLOOKUP(E7,Participants!$A$1:$F$806,4,FALSE)</f>
        <v>AGS</v>
      </c>
      <c r="H7" s="24" t="str">
        <f>+VLOOKUP(E7,Participants!$A$1:$F$806,5,FALSE)</f>
        <v>M</v>
      </c>
      <c r="I7" s="60">
        <f>+VLOOKUP(E7,Participants!$A$1:$F$806,3,FALSE)</f>
        <v>4</v>
      </c>
      <c r="J7" s="60" t="str">
        <f>+VLOOKUP(E7,Participants!$A$1:$G$806,7,FALSE)</f>
        <v>DEV BOYS</v>
      </c>
      <c r="K7" s="60">
        <f t="shared" si="0"/>
        <v>6</v>
      </c>
      <c r="L7" s="60">
        <v>3</v>
      </c>
    </row>
    <row r="8" spans="1:26" ht="14.25" customHeight="1" x14ac:dyDescent="0.35">
      <c r="A8" s="87" t="s">
        <v>680</v>
      </c>
      <c r="B8" s="23">
        <v>9</v>
      </c>
      <c r="C8" s="60">
        <v>36.53</v>
      </c>
      <c r="D8" s="60">
        <v>2</v>
      </c>
      <c r="E8" s="60">
        <v>1402</v>
      </c>
      <c r="F8" s="24" t="str">
        <f>+VLOOKUP(E8,Participants!$A$1:$F$806,2,FALSE)</f>
        <v>Max Smith</v>
      </c>
      <c r="G8" s="24" t="str">
        <f>+VLOOKUP(E8,Participants!$A$1:$F$806,4,FALSE)</f>
        <v>SJS</v>
      </c>
      <c r="H8" s="24" t="str">
        <f>+VLOOKUP(E8,Participants!$A$1:$F$806,5,FALSE)</f>
        <v>M</v>
      </c>
      <c r="I8" s="60">
        <f>+VLOOKUP(E8,Participants!$A$1:$F$806,3,FALSE)</f>
        <v>2</v>
      </c>
      <c r="J8" s="60" t="str">
        <f>+VLOOKUP(E8,Participants!$A$1:$G$806,7,FALSE)</f>
        <v>DEV BOYS</v>
      </c>
      <c r="K8" s="60">
        <f t="shared" si="0"/>
        <v>7</v>
      </c>
      <c r="L8" s="60">
        <v>2</v>
      </c>
    </row>
    <row r="9" spans="1:26" ht="14.25" customHeight="1" x14ac:dyDescent="0.35">
      <c r="A9" s="87" t="s">
        <v>680</v>
      </c>
      <c r="B9" s="23">
        <v>15</v>
      </c>
      <c r="C9" s="60">
        <v>36.840000000000003</v>
      </c>
      <c r="D9" s="60">
        <v>2</v>
      </c>
      <c r="E9" s="60">
        <v>2</v>
      </c>
      <c r="F9" s="24" t="str">
        <f>+VLOOKUP(E9,Participants!$A$1:$F$806,2,FALSE)</f>
        <v>Jackson Carroll</v>
      </c>
      <c r="G9" s="24" t="str">
        <f>+VLOOKUP(E9,Participants!$A$1:$F$806,4,FALSE)</f>
        <v>BFS</v>
      </c>
      <c r="H9" s="24" t="str">
        <f>+VLOOKUP(E9,Participants!$A$1:$F$806,5,FALSE)</f>
        <v>M</v>
      </c>
      <c r="I9" s="60">
        <f>+VLOOKUP(E9,Participants!$A$1:$F$806,3,FALSE)</f>
        <v>4</v>
      </c>
      <c r="J9" s="60" t="str">
        <f>+VLOOKUP(E9,Participants!$A$1:$G$806,7,FALSE)</f>
        <v>DEV BOYS</v>
      </c>
      <c r="K9" s="60">
        <f t="shared" si="0"/>
        <v>8</v>
      </c>
      <c r="L9" s="60">
        <v>1</v>
      </c>
    </row>
    <row r="10" spans="1:26" ht="14.25" customHeight="1" x14ac:dyDescent="0.35">
      <c r="A10" s="87" t="s">
        <v>680</v>
      </c>
      <c r="B10" s="23">
        <v>10</v>
      </c>
      <c r="C10" s="60">
        <v>37.15</v>
      </c>
      <c r="D10" s="60">
        <v>8</v>
      </c>
      <c r="E10" s="60">
        <v>1650</v>
      </c>
      <c r="F10" s="24" t="str">
        <f>+VLOOKUP(E10,Participants!$A$1:$F$806,2,FALSE)</f>
        <v>Leland Wesley</v>
      </c>
      <c r="G10" s="24" t="str">
        <f>+VLOOKUP(E10,Participants!$A$1:$F$806,4,FALSE)</f>
        <v>STG</v>
      </c>
      <c r="H10" s="24" t="str">
        <f>+VLOOKUP(E10,Participants!$A$1:$F$806,5,FALSE)</f>
        <v>M</v>
      </c>
      <c r="I10" s="60">
        <f>+VLOOKUP(E10,Participants!$A$1:$F$806,3,FALSE)</f>
        <v>2</v>
      </c>
      <c r="J10" s="60" t="str">
        <f>+VLOOKUP(E10,Participants!$A$1:$G$806,7,FALSE)</f>
        <v>DEV BOYS</v>
      </c>
      <c r="K10" s="60">
        <f t="shared" si="0"/>
        <v>9</v>
      </c>
      <c r="L10" s="60"/>
    </row>
    <row r="11" spans="1:26" ht="14.25" customHeight="1" x14ac:dyDescent="0.35">
      <c r="A11" s="87" t="s">
        <v>680</v>
      </c>
      <c r="B11" s="23">
        <v>10</v>
      </c>
      <c r="C11" s="60">
        <v>37.409999999999997</v>
      </c>
      <c r="D11" s="60">
        <v>6</v>
      </c>
      <c r="E11" s="60">
        <v>11</v>
      </c>
      <c r="F11" s="24" t="str">
        <f>+VLOOKUP(E11,Participants!$A$1:$F$806,2,FALSE)</f>
        <v>Luke Moritz</v>
      </c>
      <c r="G11" s="24" t="str">
        <f>+VLOOKUP(E11,Participants!$A$1:$F$806,4,FALSE)</f>
        <v>BFS</v>
      </c>
      <c r="H11" s="24" t="str">
        <f>+VLOOKUP(E11,Participants!$A$1:$F$806,5,FALSE)</f>
        <v>M</v>
      </c>
      <c r="I11" s="60">
        <f>+VLOOKUP(E11,Participants!$A$1:$F$806,3,FALSE)</f>
        <v>2</v>
      </c>
      <c r="J11" s="60" t="str">
        <f>+VLOOKUP(E11,Participants!$A$1:$G$806,7,FALSE)</f>
        <v>DEV BOYS</v>
      </c>
      <c r="K11" s="60">
        <f t="shared" si="0"/>
        <v>10</v>
      </c>
      <c r="L11" s="60"/>
    </row>
    <row r="12" spans="1:26" ht="14.25" customHeight="1" x14ac:dyDescent="0.35">
      <c r="A12" s="87" t="s">
        <v>680</v>
      </c>
      <c r="B12" s="23">
        <v>15</v>
      </c>
      <c r="C12" s="60">
        <v>37.75</v>
      </c>
      <c r="D12" s="60">
        <v>1</v>
      </c>
      <c r="E12" s="60">
        <v>337</v>
      </c>
      <c r="F12" s="24" t="str">
        <f>+VLOOKUP(E12,Participants!$A$1:$F$806,2,FALSE)</f>
        <v>Joseph Petrich</v>
      </c>
      <c r="G12" s="24" t="str">
        <f>+VLOOKUP(E12,Participants!$A$1:$F$806,4,FALSE)</f>
        <v>AAP</v>
      </c>
      <c r="H12" s="24" t="str">
        <f>+VLOOKUP(E12,Participants!$A$1:$F$806,5,FALSE)</f>
        <v>M</v>
      </c>
      <c r="I12" s="60">
        <f>+VLOOKUP(E12,Participants!$A$1:$F$806,3,FALSE)</f>
        <v>4</v>
      </c>
      <c r="J12" s="60" t="str">
        <f>+VLOOKUP(E12,Participants!$A$1:$G$806,7,FALSE)</f>
        <v>DEV BOYS</v>
      </c>
      <c r="K12" s="60">
        <f t="shared" si="0"/>
        <v>11</v>
      </c>
      <c r="L12" s="60"/>
    </row>
    <row r="13" spans="1:26" ht="14.25" customHeight="1" x14ac:dyDescent="0.35">
      <c r="A13" s="87" t="s">
        <v>680</v>
      </c>
      <c r="B13" s="23">
        <v>9</v>
      </c>
      <c r="C13" s="60">
        <v>37.97</v>
      </c>
      <c r="D13" s="60">
        <v>6</v>
      </c>
      <c r="E13" s="60">
        <v>4</v>
      </c>
      <c r="F13" s="24" t="str">
        <f>+VLOOKUP(E13,Participants!$A$1:$F$806,2,FALSE)</f>
        <v>Daniel Flynn</v>
      </c>
      <c r="G13" s="24" t="str">
        <f>+VLOOKUP(E13,Participants!$A$1:$F$806,4,FALSE)</f>
        <v>BFS</v>
      </c>
      <c r="H13" s="24" t="str">
        <f>+VLOOKUP(E13,Participants!$A$1:$F$806,5,FALSE)</f>
        <v>M</v>
      </c>
      <c r="I13" s="60">
        <f>+VLOOKUP(E13,Participants!$A$1:$F$806,3,FALSE)</f>
        <v>2</v>
      </c>
      <c r="J13" s="60" t="str">
        <f>+VLOOKUP(E13,Participants!$A$1:$G$806,7,FALSE)</f>
        <v>DEV BOYS</v>
      </c>
      <c r="K13" s="60">
        <f t="shared" si="0"/>
        <v>12</v>
      </c>
      <c r="L13" s="60"/>
    </row>
    <row r="14" spans="1:26" ht="14.25" customHeight="1" x14ac:dyDescent="0.35">
      <c r="A14" s="87" t="s">
        <v>680</v>
      </c>
      <c r="B14" s="23">
        <v>14</v>
      </c>
      <c r="C14" s="60">
        <v>37.99</v>
      </c>
      <c r="D14" s="60">
        <v>3</v>
      </c>
      <c r="E14" s="60">
        <v>335</v>
      </c>
      <c r="F14" s="24" t="str">
        <f>+VLOOKUP(E14,Participants!$A$1:$F$806,2,FALSE)</f>
        <v>James Bamberg</v>
      </c>
      <c r="G14" s="24" t="str">
        <f>+VLOOKUP(E14,Participants!$A$1:$F$806,4,FALSE)</f>
        <v>AAP</v>
      </c>
      <c r="H14" s="24" t="str">
        <f>+VLOOKUP(E14,Participants!$A$1:$F$806,5,FALSE)</f>
        <v>M</v>
      </c>
      <c r="I14" s="60">
        <f>+VLOOKUP(E14,Participants!$A$1:$F$806,3,FALSE)</f>
        <v>4</v>
      </c>
      <c r="J14" s="60" t="str">
        <f>+VLOOKUP(E14,Participants!$A$1:$G$806,7,FALSE)</f>
        <v>DEV BOYS</v>
      </c>
      <c r="K14" s="60">
        <f t="shared" si="0"/>
        <v>13</v>
      </c>
      <c r="L14" s="60"/>
    </row>
    <row r="15" spans="1:26" ht="14.25" customHeight="1" x14ac:dyDescent="0.35">
      <c r="A15" s="87" t="s">
        <v>680</v>
      </c>
      <c r="B15" s="23">
        <v>13</v>
      </c>
      <c r="C15" s="60">
        <v>38.08</v>
      </c>
      <c r="D15" s="60">
        <v>7</v>
      </c>
      <c r="E15" s="60">
        <v>434</v>
      </c>
      <c r="F15" s="24" t="str">
        <f>+VLOOKUP(E15,Participants!$A$1:$F$806,2,FALSE)</f>
        <v>Andrew Sellman</v>
      </c>
      <c r="G15" s="24" t="str">
        <f>+VLOOKUP(E15,Participants!$A$1:$F$806,4,FALSE)</f>
        <v>AGS</v>
      </c>
      <c r="H15" s="24" t="str">
        <f>+VLOOKUP(E15,Participants!$A$1:$F$806,5,FALSE)</f>
        <v>M</v>
      </c>
      <c r="I15" s="60">
        <f>+VLOOKUP(E15,Participants!$A$1:$F$806,3,FALSE)</f>
        <v>4</v>
      </c>
      <c r="J15" s="60" t="str">
        <f>+VLOOKUP(E15,Participants!$A$1:$G$806,7,FALSE)</f>
        <v>DEV BOYS</v>
      </c>
      <c r="K15" s="60">
        <f t="shared" si="0"/>
        <v>14</v>
      </c>
      <c r="L15" s="60"/>
    </row>
    <row r="16" spans="1:26" ht="14.25" customHeight="1" x14ac:dyDescent="0.35">
      <c r="A16" s="87" t="s">
        <v>680</v>
      </c>
      <c r="B16" s="23">
        <v>12</v>
      </c>
      <c r="C16" s="60">
        <v>38.200000000000003</v>
      </c>
      <c r="D16" s="60">
        <v>1</v>
      </c>
      <c r="E16" s="60">
        <v>1442</v>
      </c>
      <c r="F16" s="24" t="str">
        <f>+VLOOKUP(E16,Participants!$A$1:$F$806,2,FALSE)</f>
        <v>Troy Steineman</v>
      </c>
      <c r="G16" s="24" t="str">
        <f>+VLOOKUP(E16,Participants!$A$1:$F$806,4,FALSE)</f>
        <v>SKS</v>
      </c>
      <c r="H16" s="24" t="str">
        <f>+VLOOKUP(E16,Participants!$A$1:$F$806,5,FALSE)</f>
        <v>M</v>
      </c>
      <c r="I16" s="60">
        <f>+VLOOKUP(E16,Participants!$A$1:$F$806,3,FALSE)</f>
        <v>3</v>
      </c>
      <c r="J16" s="60" t="str">
        <f>+VLOOKUP(E16,Participants!$A$1:$G$806,7,FALSE)</f>
        <v>DEV BOYS</v>
      </c>
      <c r="K16" s="60">
        <f t="shared" si="0"/>
        <v>15</v>
      </c>
      <c r="L16" s="60"/>
    </row>
    <row r="17" spans="1:12" ht="14.25" customHeight="1" x14ac:dyDescent="0.35">
      <c r="A17" s="87" t="s">
        <v>680</v>
      </c>
      <c r="B17" s="23">
        <v>11</v>
      </c>
      <c r="C17" s="60">
        <v>38.479999999999997</v>
      </c>
      <c r="D17" s="60">
        <v>7</v>
      </c>
      <c r="E17" s="60">
        <v>430</v>
      </c>
      <c r="F17" s="24" t="str">
        <f>+VLOOKUP(E17,Participants!$A$1:$F$806,2,FALSE)</f>
        <v>Leonard Thomas</v>
      </c>
      <c r="G17" s="24" t="str">
        <f>+VLOOKUP(E17,Participants!$A$1:$F$806,4,FALSE)</f>
        <v>AGS</v>
      </c>
      <c r="H17" s="24" t="str">
        <f>+VLOOKUP(E17,Participants!$A$1:$F$806,5,FALSE)</f>
        <v>M</v>
      </c>
      <c r="I17" s="60">
        <f>+VLOOKUP(E17,Participants!$A$1:$F$806,3,FALSE)</f>
        <v>3</v>
      </c>
      <c r="J17" s="60" t="str">
        <f>+VLOOKUP(E17,Participants!$A$1:$G$806,7,FALSE)</f>
        <v>DEV BOYS</v>
      </c>
      <c r="K17" s="60">
        <f t="shared" si="0"/>
        <v>16</v>
      </c>
      <c r="L17" s="60"/>
    </row>
    <row r="18" spans="1:12" ht="14.25" customHeight="1" x14ac:dyDescent="0.35">
      <c r="A18" s="87" t="s">
        <v>680</v>
      </c>
      <c r="B18" s="23">
        <v>11</v>
      </c>
      <c r="C18" s="60">
        <v>38.770000000000003</v>
      </c>
      <c r="D18" s="60">
        <v>8</v>
      </c>
      <c r="E18" s="60">
        <v>16</v>
      </c>
      <c r="F18" s="24" t="str">
        <f>+VLOOKUP(E18,Participants!$A$1:$F$806,2,FALSE)</f>
        <v>Dane Stemmler</v>
      </c>
      <c r="G18" s="24" t="str">
        <f>+VLOOKUP(E18,Participants!$A$1:$F$806,4,FALSE)</f>
        <v>BFS</v>
      </c>
      <c r="H18" s="24" t="str">
        <f>+VLOOKUP(E18,Participants!$A$1:$F$806,5,FALSE)</f>
        <v>M</v>
      </c>
      <c r="I18" s="60">
        <f>+VLOOKUP(E18,Participants!$A$1:$F$806,3,FALSE)</f>
        <v>3</v>
      </c>
      <c r="J18" s="60" t="str">
        <f>+VLOOKUP(E18,Participants!$A$1:$G$806,7,FALSE)</f>
        <v>DEV BOYS</v>
      </c>
      <c r="K18" s="60">
        <f t="shared" si="0"/>
        <v>17</v>
      </c>
      <c r="L18" s="60"/>
    </row>
    <row r="19" spans="1:12" ht="14.25" customHeight="1" x14ac:dyDescent="0.35">
      <c r="A19" s="87" t="s">
        <v>680</v>
      </c>
      <c r="B19" s="23">
        <v>13</v>
      </c>
      <c r="C19" s="60">
        <v>39.369999999999997</v>
      </c>
      <c r="D19" s="60">
        <v>5</v>
      </c>
      <c r="E19" s="60">
        <v>1660</v>
      </c>
      <c r="F19" s="24" t="str">
        <f>+VLOOKUP(E19,Participants!$A$1:$F$806,2,FALSE)</f>
        <v>Grady Schaeffer</v>
      </c>
      <c r="G19" s="24" t="str">
        <f>+VLOOKUP(E19,Participants!$A$1:$F$806,4,FALSE)</f>
        <v>STG</v>
      </c>
      <c r="H19" s="24" t="str">
        <f>+VLOOKUP(E19,Participants!$A$1:$F$806,5,FALSE)</f>
        <v>M</v>
      </c>
      <c r="I19" s="60">
        <f>+VLOOKUP(E19,Participants!$A$1:$F$806,3,FALSE)</f>
        <v>4</v>
      </c>
      <c r="J19" s="60" t="str">
        <f>+VLOOKUP(E19,Participants!$A$1:$G$806,7,FALSE)</f>
        <v>DEV BOYS</v>
      </c>
      <c r="K19" s="60">
        <f t="shared" si="0"/>
        <v>18</v>
      </c>
      <c r="L19" s="60"/>
    </row>
    <row r="20" spans="1:12" ht="14.25" customHeight="1" x14ac:dyDescent="0.35">
      <c r="A20" s="87" t="s">
        <v>680</v>
      </c>
      <c r="B20" s="23">
        <v>15</v>
      </c>
      <c r="C20" s="60">
        <v>39.49</v>
      </c>
      <c r="D20" s="60">
        <v>4</v>
      </c>
      <c r="E20" s="60">
        <v>1450</v>
      </c>
      <c r="F20" s="24" t="str">
        <f>+VLOOKUP(E20,Participants!$A$1:$F$806,2,FALSE)</f>
        <v>Michael Flamino</v>
      </c>
      <c r="G20" s="24" t="str">
        <f>+VLOOKUP(E20,Participants!$A$1:$F$806,4,FALSE)</f>
        <v>SKS</v>
      </c>
      <c r="H20" s="24" t="str">
        <f>+VLOOKUP(E20,Participants!$A$1:$F$806,5,FALSE)</f>
        <v>M</v>
      </c>
      <c r="I20" s="60">
        <f>+VLOOKUP(E20,Participants!$A$1:$F$806,3,FALSE)</f>
        <v>4</v>
      </c>
      <c r="J20" s="60" t="str">
        <f>+VLOOKUP(E20,Participants!$A$1:$G$806,7,FALSE)</f>
        <v>DEV BOYS</v>
      </c>
      <c r="K20" s="60">
        <f t="shared" si="0"/>
        <v>19</v>
      </c>
      <c r="L20" s="60"/>
    </row>
    <row r="21" spans="1:12" ht="14.25" customHeight="1" x14ac:dyDescent="0.35">
      <c r="A21" s="87" t="s">
        <v>680</v>
      </c>
      <c r="B21" s="23">
        <v>12</v>
      </c>
      <c r="C21" s="60">
        <v>39.520000000000003</v>
      </c>
      <c r="D21" s="60">
        <v>4</v>
      </c>
      <c r="E21" s="60">
        <v>1</v>
      </c>
      <c r="F21" s="24" t="str">
        <f>+VLOOKUP(E21,Participants!$A$1:$F$806,2,FALSE)</f>
        <v>Zachary Buchanan</v>
      </c>
      <c r="G21" s="24" t="str">
        <f>+VLOOKUP(E21,Participants!$A$1:$F$806,4,FALSE)</f>
        <v>BFS</v>
      </c>
      <c r="H21" s="24" t="str">
        <f>+VLOOKUP(E21,Participants!$A$1:$F$806,5,FALSE)</f>
        <v>M</v>
      </c>
      <c r="I21" s="60">
        <f>+VLOOKUP(E21,Participants!$A$1:$F$806,3,FALSE)</f>
        <v>3</v>
      </c>
      <c r="J21" s="60" t="str">
        <f>+VLOOKUP(E21,Participants!$A$1:$G$806,7,FALSE)</f>
        <v>DEV BOYS</v>
      </c>
      <c r="K21" s="60">
        <f t="shared" si="0"/>
        <v>20</v>
      </c>
      <c r="L21" s="60"/>
    </row>
    <row r="22" spans="1:12" ht="14.25" customHeight="1" x14ac:dyDescent="0.35">
      <c r="A22" s="87" t="s">
        <v>680</v>
      </c>
      <c r="B22" s="23">
        <v>8</v>
      </c>
      <c r="C22" s="60">
        <v>39.53</v>
      </c>
      <c r="D22" s="60">
        <v>6</v>
      </c>
      <c r="E22" s="60">
        <v>1645</v>
      </c>
      <c r="F22" s="24" t="str">
        <f>+VLOOKUP(E22,Participants!$A$1:$F$806,2,FALSE)</f>
        <v>Beau Lozosky</v>
      </c>
      <c r="G22" s="24" t="str">
        <f>+VLOOKUP(E22,Participants!$A$1:$F$806,4,FALSE)</f>
        <v>STG</v>
      </c>
      <c r="H22" s="24" t="str">
        <f>+VLOOKUP(E22,Participants!$A$1:$F$806,5,FALSE)</f>
        <v>M</v>
      </c>
      <c r="I22" s="60">
        <f>+VLOOKUP(E22,Participants!$A$1:$F$806,3,FALSE)</f>
        <v>1</v>
      </c>
      <c r="J22" s="60" t="str">
        <f>+VLOOKUP(E22,Participants!$A$1:$G$806,7,FALSE)</f>
        <v>DEV BOYS</v>
      </c>
      <c r="K22" s="60">
        <f t="shared" si="0"/>
        <v>21</v>
      </c>
      <c r="L22" s="60"/>
    </row>
    <row r="23" spans="1:12" ht="14.25" customHeight="1" x14ac:dyDescent="0.35">
      <c r="A23" s="87" t="s">
        <v>680</v>
      </c>
      <c r="B23" s="23">
        <v>8</v>
      </c>
      <c r="C23" s="60">
        <v>39.799999999999997</v>
      </c>
      <c r="D23" s="60">
        <v>5</v>
      </c>
      <c r="E23" s="60">
        <v>426</v>
      </c>
      <c r="F23" s="24" t="str">
        <f>+VLOOKUP(E23,Participants!$A$1:$F$806,2,FALSE)</f>
        <v>Noah Hess</v>
      </c>
      <c r="G23" s="24" t="str">
        <f>+VLOOKUP(E23,Participants!$A$1:$F$806,4,FALSE)</f>
        <v>AGS</v>
      </c>
      <c r="H23" s="24" t="str">
        <f>+VLOOKUP(E23,Participants!$A$1:$F$806,5,FALSE)</f>
        <v>M</v>
      </c>
      <c r="I23" s="60">
        <f>+VLOOKUP(E23,Participants!$A$1:$F$806,3,FALSE)</f>
        <v>1</v>
      </c>
      <c r="J23" s="60" t="str">
        <f>+VLOOKUP(E23,Participants!$A$1:$G$806,7,FALSE)</f>
        <v>DEV BOYS</v>
      </c>
      <c r="K23" s="60">
        <f t="shared" si="0"/>
        <v>22</v>
      </c>
      <c r="L23" s="60"/>
    </row>
    <row r="24" spans="1:12" ht="14.25" customHeight="1" x14ac:dyDescent="0.35">
      <c r="A24" s="87" t="s">
        <v>680</v>
      </c>
      <c r="B24" s="23">
        <v>13</v>
      </c>
      <c r="C24" s="60">
        <v>40.08</v>
      </c>
      <c r="D24" s="60">
        <v>1</v>
      </c>
      <c r="E24" s="60">
        <v>1436</v>
      </c>
      <c r="F24" s="24" t="str">
        <f>+VLOOKUP(E24,Participants!$A$1:$F$806,2,FALSE)</f>
        <v>Weston Goossen</v>
      </c>
      <c r="G24" s="24" t="str">
        <f>+VLOOKUP(E24,Participants!$A$1:$F$806,4,FALSE)</f>
        <v>SKS</v>
      </c>
      <c r="H24" s="24" t="str">
        <f>+VLOOKUP(E24,Participants!$A$1:$F$806,5,FALSE)</f>
        <v>M</v>
      </c>
      <c r="I24" s="60">
        <f>+VLOOKUP(E24,Participants!$A$1:$F$806,3,FALSE)</f>
        <v>3</v>
      </c>
      <c r="J24" s="60" t="str">
        <f>+VLOOKUP(E24,Participants!$A$1:$G$806,7,FALSE)</f>
        <v>DEV BOYS</v>
      </c>
      <c r="K24" s="60">
        <f t="shared" si="0"/>
        <v>23</v>
      </c>
      <c r="L24" s="60"/>
    </row>
    <row r="25" spans="1:12" ht="14.25" customHeight="1" x14ac:dyDescent="0.35">
      <c r="A25" s="87" t="s">
        <v>680</v>
      </c>
      <c r="B25" s="23">
        <v>9</v>
      </c>
      <c r="C25" s="60">
        <v>40.11</v>
      </c>
      <c r="D25" s="60">
        <v>5</v>
      </c>
      <c r="E25" s="60">
        <v>425</v>
      </c>
      <c r="F25" s="24" t="str">
        <f>+VLOOKUP(E25,Participants!$A$1:$F$806,2,FALSE)</f>
        <v>Amos Rohrdanz</v>
      </c>
      <c r="G25" s="24" t="str">
        <f>+VLOOKUP(E25,Participants!$A$1:$F$806,4,FALSE)</f>
        <v>AGS</v>
      </c>
      <c r="H25" s="24" t="str">
        <f>+VLOOKUP(E25,Participants!$A$1:$F$806,5,FALSE)</f>
        <v>M</v>
      </c>
      <c r="I25" s="60">
        <f>+VLOOKUP(E25,Participants!$A$1:$F$806,3,FALSE)</f>
        <v>1</v>
      </c>
      <c r="J25" s="60" t="str">
        <f>+VLOOKUP(E25,Participants!$A$1:$G$806,7,FALSE)</f>
        <v>DEV BOYS</v>
      </c>
      <c r="K25" s="60">
        <f t="shared" si="0"/>
        <v>24</v>
      </c>
      <c r="L25" s="60"/>
    </row>
    <row r="26" spans="1:12" ht="14.25" customHeight="1" x14ac:dyDescent="0.35">
      <c r="A26" s="87" t="s">
        <v>680</v>
      </c>
      <c r="B26" s="23">
        <v>12</v>
      </c>
      <c r="C26" s="60">
        <v>40.51</v>
      </c>
      <c r="D26" s="60">
        <v>3</v>
      </c>
      <c r="E26" s="60">
        <v>1430</v>
      </c>
      <c r="F26" s="24" t="str">
        <f>+VLOOKUP(E26,Participants!$A$1:$F$806,2,FALSE)</f>
        <v>Mason Arnold</v>
      </c>
      <c r="G26" s="24" t="str">
        <f>+VLOOKUP(E26,Participants!$A$1:$F$806,4,FALSE)</f>
        <v>SKS</v>
      </c>
      <c r="H26" s="24" t="str">
        <f>+VLOOKUP(E26,Participants!$A$1:$F$806,5,FALSE)</f>
        <v>M</v>
      </c>
      <c r="I26" s="60">
        <f>+VLOOKUP(E26,Participants!$A$1:$F$806,3,FALSE)</f>
        <v>3</v>
      </c>
      <c r="J26" s="60" t="str">
        <f>+VLOOKUP(E26,Participants!$A$1:$G$806,7,FALSE)</f>
        <v>DEV BOYS</v>
      </c>
      <c r="K26" s="60">
        <f t="shared" si="0"/>
        <v>25</v>
      </c>
      <c r="L26" s="60"/>
    </row>
    <row r="27" spans="1:12" ht="14.25" customHeight="1" x14ac:dyDescent="0.35">
      <c r="A27" s="87" t="s">
        <v>680</v>
      </c>
      <c r="B27" s="23">
        <v>14</v>
      </c>
      <c r="C27" s="60">
        <v>40.549999999999997</v>
      </c>
      <c r="D27" s="60">
        <v>2</v>
      </c>
      <c r="E27" s="60">
        <v>1434</v>
      </c>
      <c r="F27" s="24" t="str">
        <f>+VLOOKUP(E27,Participants!$A$1:$F$806,2,FALSE)</f>
        <v>Jordan Bossong</v>
      </c>
      <c r="G27" s="24" t="str">
        <f>+VLOOKUP(E27,Participants!$A$1:$F$806,4,FALSE)</f>
        <v>SKS</v>
      </c>
      <c r="H27" s="24" t="str">
        <f>+VLOOKUP(E27,Participants!$A$1:$F$806,5,FALSE)</f>
        <v>M</v>
      </c>
      <c r="I27" s="60">
        <f>+VLOOKUP(E27,Participants!$A$1:$F$806,3,FALSE)</f>
        <v>3</v>
      </c>
      <c r="J27" s="60" t="str">
        <f>+VLOOKUP(E27,Participants!$A$1:$G$806,7,FALSE)</f>
        <v>DEV BOYS</v>
      </c>
      <c r="K27" s="60">
        <f t="shared" si="0"/>
        <v>26</v>
      </c>
      <c r="L27" s="60"/>
    </row>
    <row r="28" spans="1:12" ht="14.25" customHeight="1" x14ac:dyDescent="0.35">
      <c r="A28" s="87" t="s">
        <v>680</v>
      </c>
      <c r="B28" s="23">
        <v>10</v>
      </c>
      <c r="C28" s="60">
        <v>40.619999999999997</v>
      </c>
      <c r="D28" s="60">
        <v>4</v>
      </c>
      <c r="E28" s="60">
        <v>329</v>
      </c>
      <c r="F28" s="24" t="str">
        <f>+VLOOKUP(E28,Participants!$A$1:$F$806,2,FALSE)</f>
        <v>John Nolan</v>
      </c>
      <c r="G28" s="24" t="str">
        <f>+VLOOKUP(E28,Participants!$A$1:$F$806,4,FALSE)</f>
        <v>AAP</v>
      </c>
      <c r="H28" s="24" t="str">
        <f>+VLOOKUP(E28,Participants!$A$1:$F$806,5,FALSE)</f>
        <v>M</v>
      </c>
      <c r="I28" s="60">
        <f>+VLOOKUP(E28,Participants!$A$1:$F$806,3,FALSE)</f>
        <v>2</v>
      </c>
      <c r="J28" s="60" t="str">
        <f>+VLOOKUP(E28,Participants!$A$1:$G$806,7,FALSE)</f>
        <v>DEV BOYS</v>
      </c>
      <c r="K28" s="60">
        <f t="shared" si="0"/>
        <v>27</v>
      </c>
      <c r="L28" s="60"/>
    </row>
    <row r="29" spans="1:12" ht="14.25" customHeight="1" x14ac:dyDescent="0.35">
      <c r="A29" s="87" t="s">
        <v>680</v>
      </c>
      <c r="B29" s="23">
        <v>12</v>
      </c>
      <c r="C29" s="60">
        <v>40.630000000000003</v>
      </c>
      <c r="D29" s="60">
        <v>2</v>
      </c>
      <c r="E29" s="60">
        <v>1431</v>
      </c>
      <c r="F29" s="24" t="str">
        <f>+VLOOKUP(E29,Participants!$A$1:$F$806,2,FALSE)</f>
        <v>Benjamin Bassaly</v>
      </c>
      <c r="G29" s="24" t="str">
        <f>+VLOOKUP(E29,Participants!$A$1:$F$806,4,FALSE)</f>
        <v>SKS</v>
      </c>
      <c r="H29" s="24" t="str">
        <f>+VLOOKUP(E29,Participants!$A$1:$F$806,5,FALSE)</f>
        <v>M</v>
      </c>
      <c r="I29" s="60">
        <f>+VLOOKUP(E29,Participants!$A$1:$F$806,3,FALSE)</f>
        <v>3</v>
      </c>
      <c r="J29" s="60" t="str">
        <f>+VLOOKUP(E29,Participants!$A$1:$G$806,7,FALSE)</f>
        <v>DEV BOYS</v>
      </c>
      <c r="K29" s="60">
        <f t="shared" si="0"/>
        <v>28</v>
      </c>
      <c r="L29" s="60"/>
    </row>
    <row r="30" spans="1:12" ht="14.25" customHeight="1" x14ac:dyDescent="0.35">
      <c r="A30" s="87" t="s">
        <v>680</v>
      </c>
      <c r="B30" s="23">
        <v>11</v>
      </c>
      <c r="C30" s="60">
        <v>40.869999999999997</v>
      </c>
      <c r="D30" s="60">
        <v>1</v>
      </c>
      <c r="E30" s="60">
        <v>1440</v>
      </c>
      <c r="F30" s="24" t="str">
        <f>+VLOOKUP(E30,Participants!$A$1:$F$806,2,FALSE)</f>
        <v>Owen Pawlowicz</v>
      </c>
      <c r="G30" s="24" t="str">
        <f>+VLOOKUP(E30,Participants!$A$1:$F$806,4,FALSE)</f>
        <v>SKS</v>
      </c>
      <c r="H30" s="24" t="str">
        <f>+VLOOKUP(E30,Participants!$A$1:$F$806,5,FALSE)</f>
        <v>M</v>
      </c>
      <c r="I30" s="60">
        <f>+VLOOKUP(E30,Participants!$A$1:$F$806,3,FALSE)</f>
        <v>3</v>
      </c>
      <c r="J30" s="60" t="str">
        <f>+VLOOKUP(E30,Participants!$A$1:$G$806,7,FALSE)</f>
        <v>DEV BOYS</v>
      </c>
      <c r="K30" s="60">
        <f t="shared" si="0"/>
        <v>29</v>
      </c>
      <c r="L30" s="60"/>
    </row>
    <row r="31" spans="1:12" ht="14.25" customHeight="1" x14ac:dyDescent="0.35">
      <c r="A31" s="87" t="s">
        <v>680</v>
      </c>
      <c r="B31" s="23">
        <v>13</v>
      </c>
      <c r="C31" s="60">
        <v>41.27</v>
      </c>
      <c r="D31" s="60">
        <v>4</v>
      </c>
      <c r="E31" s="60">
        <v>1661</v>
      </c>
      <c r="F31" s="24" t="str">
        <f>+VLOOKUP(E31,Participants!$A$1:$F$806,2,FALSE)</f>
        <v>David Sloka</v>
      </c>
      <c r="G31" s="24" t="str">
        <f>+VLOOKUP(E31,Participants!$A$1:$F$806,4,FALSE)</f>
        <v>STG</v>
      </c>
      <c r="H31" s="24" t="str">
        <f>+VLOOKUP(E31,Participants!$A$1:$F$806,5,FALSE)</f>
        <v>M</v>
      </c>
      <c r="I31" s="60">
        <f>+VLOOKUP(E31,Participants!$A$1:$F$806,3,FALSE)</f>
        <v>4</v>
      </c>
      <c r="J31" s="60" t="str">
        <f>+VLOOKUP(E31,Participants!$A$1:$G$806,7,FALSE)</f>
        <v>DEV BOYS</v>
      </c>
      <c r="K31" s="60">
        <f t="shared" si="0"/>
        <v>30</v>
      </c>
      <c r="L31" s="60"/>
    </row>
    <row r="32" spans="1:12" ht="14.25" customHeight="1" x14ac:dyDescent="0.35">
      <c r="A32" s="87" t="s">
        <v>680</v>
      </c>
      <c r="B32" s="23">
        <v>14</v>
      </c>
      <c r="C32" s="60">
        <v>41.41</v>
      </c>
      <c r="D32" s="60">
        <v>6</v>
      </c>
      <c r="E32" s="60">
        <v>1447</v>
      </c>
      <c r="F32" s="24" t="str">
        <f>+VLOOKUP(E32,Participants!$A$1:$F$806,2,FALSE)</f>
        <v>Thatcher Degnan</v>
      </c>
      <c r="G32" s="24" t="str">
        <f>+VLOOKUP(E32,Participants!$A$1:$F$806,4,FALSE)</f>
        <v>SKS</v>
      </c>
      <c r="H32" s="24" t="str">
        <f>+VLOOKUP(E32,Participants!$A$1:$F$806,5,FALSE)</f>
        <v>M</v>
      </c>
      <c r="I32" s="60">
        <f>+VLOOKUP(E32,Participants!$A$1:$F$806,3,FALSE)</f>
        <v>4</v>
      </c>
      <c r="J32" s="60" t="str">
        <f>+VLOOKUP(E32,Participants!$A$1:$G$806,7,FALSE)</f>
        <v>DEV BOYS</v>
      </c>
      <c r="K32" s="60">
        <f t="shared" si="0"/>
        <v>31</v>
      </c>
      <c r="L32" s="60"/>
    </row>
    <row r="33" spans="1:12" ht="14.25" customHeight="1" x14ac:dyDescent="0.35">
      <c r="A33" s="87" t="s">
        <v>680</v>
      </c>
      <c r="B33" s="23">
        <v>13</v>
      </c>
      <c r="C33" s="60">
        <v>41.49</v>
      </c>
      <c r="D33" s="60">
        <v>3</v>
      </c>
      <c r="E33" s="60">
        <v>1657</v>
      </c>
      <c r="F33" s="24" t="str">
        <f>+VLOOKUP(E33,Participants!$A$1:$F$806,2,FALSE)</f>
        <v>Logan Jacobs</v>
      </c>
      <c r="G33" s="24" t="str">
        <f>+VLOOKUP(E33,Participants!$A$1:$F$806,4,FALSE)</f>
        <v>STG</v>
      </c>
      <c r="H33" s="24" t="str">
        <f>+VLOOKUP(E33,Participants!$A$1:$F$806,5,FALSE)</f>
        <v>M</v>
      </c>
      <c r="I33" s="60">
        <f>+VLOOKUP(E33,Participants!$A$1:$F$806,3,FALSE)</f>
        <v>4</v>
      </c>
      <c r="J33" s="60" t="str">
        <f>+VLOOKUP(E33,Participants!$A$1:$G$806,7,FALSE)</f>
        <v>DEV BOYS</v>
      </c>
      <c r="K33" s="60">
        <f t="shared" si="0"/>
        <v>32</v>
      </c>
      <c r="L33" s="60"/>
    </row>
    <row r="34" spans="1:12" ht="14.25" customHeight="1" x14ac:dyDescent="0.35">
      <c r="A34" s="87" t="s">
        <v>680</v>
      </c>
      <c r="B34" s="23">
        <v>5</v>
      </c>
      <c r="C34" s="60">
        <v>41.99</v>
      </c>
      <c r="D34" s="60">
        <v>4</v>
      </c>
      <c r="E34" s="60">
        <v>408</v>
      </c>
      <c r="F34" s="24" t="str">
        <f>+VLOOKUP(E34,Participants!$A$1:$F$806,2,FALSE)</f>
        <v>Rose Malone</v>
      </c>
      <c r="G34" s="24" t="str">
        <f>+VLOOKUP(E34,Participants!$A$1:$F$806,4,FALSE)</f>
        <v>AAP</v>
      </c>
      <c r="H34" s="24" t="str">
        <f>+VLOOKUP(E34,Participants!$A$1:$F$806,5,FALSE)</f>
        <v>F</v>
      </c>
      <c r="I34" s="60">
        <f>+VLOOKUP(E34,Participants!$A$1:$F$806,3,FALSE)</f>
        <v>1</v>
      </c>
      <c r="J34" s="60" t="str">
        <f>+VLOOKUP(E34,Participants!$A$1:$G$806,7,FALSE)</f>
        <v>DEV GIRLS</v>
      </c>
      <c r="K34" s="60">
        <f t="shared" si="0"/>
        <v>33</v>
      </c>
      <c r="L34" s="60"/>
    </row>
    <row r="35" spans="1:12" ht="14.25" customHeight="1" x14ac:dyDescent="0.35">
      <c r="A35" s="87" t="s">
        <v>680</v>
      </c>
      <c r="B35" s="23">
        <v>12</v>
      </c>
      <c r="C35" s="60">
        <v>42.36</v>
      </c>
      <c r="D35" s="60">
        <v>7</v>
      </c>
      <c r="E35" s="60">
        <v>1441</v>
      </c>
      <c r="F35" s="24" t="str">
        <f>+VLOOKUP(E35,Participants!$A$1:$F$806,2,FALSE)</f>
        <v>Alden Stall</v>
      </c>
      <c r="G35" s="24" t="str">
        <f>+VLOOKUP(E35,Participants!$A$1:$F$806,4,FALSE)</f>
        <v>SKS</v>
      </c>
      <c r="H35" s="24" t="str">
        <f>+VLOOKUP(E35,Participants!$A$1:$F$806,5,FALSE)</f>
        <v>M</v>
      </c>
      <c r="I35" s="60">
        <f>+VLOOKUP(E35,Participants!$A$1:$F$806,3,FALSE)</f>
        <v>3</v>
      </c>
      <c r="J35" s="60" t="str">
        <f>+VLOOKUP(E35,Participants!$A$1:$G$806,7,FALSE)</f>
        <v>DEV BOYS</v>
      </c>
      <c r="K35" s="60">
        <f t="shared" si="0"/>
        <v>34</v>
      </c>
      <c r="L35" s="60"/>
    </row>
    <row r="36" spans="1:12" ht="14.25" customHeight="1" x14ac:dyDescent="0.35">
      <c r="A36" s="87" t="s">
        <v>680</v>
      </c>
      <c r="B36" s="23">
        <v>11</v>
      </c>
      <c r="C36" s="60">
        <v>42.47</v>
      </c>
      <c r="D36" s="60">
        <v>4</v>
      </c>
      <c r="E36" s="60">
        <v>331</v>
      </c>
      <c r="F36" s="24" t="str">
        <f>+VLOOKUP(E36,Participants!$A$1:$F$806,2,FALSE)</f>
        <v>Shane Dippold</v>
      </c>
      <c r="G36" s="24" t="str">
        <f>+VLOOKUP(E36,Participants!$A$1:$F$806,4,FALSE)</f>
        <v>AAP</v>
      </c>
      <c r="H36" s="24" t="str">
        <f>+VLOOKUP(E36,Participants!$A$1:$F$806,5,FALSE)</f>
        <v>M</v>
      </c>
      <c r="I36" s="60">
        <f>+VLOOKUP(E36,Participants!$A$1:$F$806,3,FALSE)</f>
        <v>3</v>
      </c>
      <c r="J36" s="60" t="str">
        <f>+VLOOKUP(E36,Participants!$A$1:$G$806,7,FALSE)</f>
        <v>DEV BOYS</v>
      </c>
      <c r="K36" s="60">
        <f t="shared" si="0"/>
        <v>35</v>
      </c>
      <c r="L36" s="60"/>
    </row>
    <row r="37" spans="1:12" ht="14.25" customHeight="1" x14ac:dyDescent="0.35">
      <c r="A37" s="87" t="s">
        <v>680</v>
      </c>
      <c r="B37" s="23">
        <v>9</v>
      </c>
      <c r="C37" s="60">
        <v>43.01</v>
      </c>
      <c r="D37" s="60">
        <v>3</v>
      </c>
      <c r="E37" s="60">
        <v>650</v>
      </c>
      <c r="F37" s="24" t="str">
        <f>+VLOOKUP(E37,Participants!$A$1:$F$806,2,FALSE)</f>
        <v>Anthony Grady</v>
      </c>
      <c r="G37" s="24" t="str">
        <f>+VLOOKUP(E37,Participants!$A$1:$F$806,4,FALSE)</f>
        <v>BTA</v>
      </c>
      <c r="H37" s="24" t="str">
        <f>+VLOOKUP(E37,Participants!$A$1:$F$806,5,FALSE)</f>
        <v>M</v>
      </c>
      <c r="I37" s="60">
        <f>+VLOOKUP(E37,Participants!$A$1:$F$806,3,FALSE)</f>
        <v>2</v>
      </c>
      <c r="J37" s="60" t="str">
        <f>+VLOOKUP(E37,Participants!$A$1:$G$806,7,FALSE)</f>
        <v>DEV BOYS</v>
      </c>
      <c r="K37" s="60">
        <f t="shared" si="0"/>
        <v>36</v>
      </c>
      <c r="L37" s="60"/>
    </row>
    <row r="38" spans="1:12" ht="14.25" customHeight="1" x14ac:dyDescent="0.35">
      <c r="A38" s="87" t="s">
        <v>680</v>
      </c>
      <c r="B38" s="23">
        <v>10</v>
      </c>
      <c r="C38" s="60">
        <v>43.28</v>
      </c>
      <c r="D38" s="60">
        <v>1</v>
      </c>
      <c r="E38" s="60">
        <v>1648</v>
      </c>
      <c r="F38" s="24" t="str">
        <f>+VLOOKUP(E38,Participants!$A$1:$F$806,2,FALSE)</f>
        <v>Eric Strosnider</v>
      </c>
      <c r="G38" s="24" t="str">
        <f>+VLOOKUP(E38,Participants!$A$1:$F$806,4,FALSE)</f>
        <v>STG</v>
      </c>
      <c r="H38" s="24" t="str">
        <f>+VLOOKUP(E38,Participants!$A$1:$F$806,5,FALSE)</f>
        <v>M</v>
      </c>
      <c r="I38" s="60">
        <f>+VLOOKUP(E38,Participants!$A$1:$F$806,3,FALSE)</f>
        <v>1</v>
      </c>
      <c r="J38" s="60" t="str">
        <f>+VLOOKUP(E38,Participants!$A$1:$G$806,7,FALSE)</f>
        <v>DEV BOYS</v>
      </c>
      <c r="K38" s="60">
        <f t="shared" si="0"/>
        <v>37</v>
      </c>
      <c r="L38" s="60"/>
    </row>
    <row r="39" spans="1:12" ht="14.25" customHeight="1" x14ac:dyDescent="0.35">
      <c r="A39" s="87" t="s">
        <v>680</v>
      </c>
      <c r="B39" s="23">
        <v>9</v>
      </c>
      <c r="C39" s="60">
        <v>44.22</v>
      </c>
      <c r="D39" s="60">
        <v>7</v>
      </c>
      <c r="E39" s="60">
        <v>327</v>
      </c>
      <c r="F39" s="24" t="str">
        <f>+VLOOKUP(E39,Participants!$A$1:$F$806,2,FALSE)</f>
        <v>Jack Hannon</v>
      </c>
      <c r="G39" s="24" t="str">
        <f>+VLOOKUP(E39,Participants!$A$1:$F$806,4,FALSE)</f>
        <v>AAP</v>
      </c>
      <c r="H39" s="24" t="str">
        <f>+VLOOKUP(E39,Participants!$A$1:$F$806,5,FALSE)</f>
        <v>M</v>
      </c>
      <c r="I39" s="60">
        <f>+VLOOKUP(E39,Participants!$A$1:$F$806,3,FALSE)</f>
        <v>2</v>
      </c>
      <c r="J39" s="60" t="str">
        <f>+VLOOKUP(E39,Participants!$A$1:$G$806,7,FALSE)</f>
        <v>DEV BOYS</v>
      </c>
      <c r="K39" s="60">
        <f t="shared" si="0"/>
        <v>38</v>
      </c>
      <c r="L39" s="60"/>
    </row>
    <row r="40" spans="1:12" ht="14.25" customHeight="1" x14ac:dyDescent="0.35">
      <c r="A40" s="87" t="s">
        <v>680</v>
      </c>
      <c r="B40" s="23">
        <v>9</v>
      </c>
      <c r="C40" s="60">
        <v>44.34</v>
      </c>
      <c r="D40" s="60">
        <v>8</v>
      </c>
      <c r="E40" s="60">
        <v>330</v>
      </c>
      <c r="F40" s="24" t="str">
        <f>+VLOOKUP(E40,Participants!$A$1:$F$806,2,FALSE)</f>
        <v>Joseph Sokolski</v>
      </c>
      <c r="G40" s="24" t="str">
        <f>+VLOOKUP(E40,Participants!$A$1:$F$806,4,FALSE)</f>
        <v>AAP</v>
      </c>
      <c r="H40" s="24" t="str">
        <f>+VLOOKUP(E40,Participants!$A$1:$F$806,5,FALSE)</f>
        <v>M</v>
      </c>
      <c r="I40" s="60">
        <f>+VLOOKUP(E40,Participants!$A$1:$F$806,3,FALSE)</f>
        <v>2</v>
      </c>
      <c r="J40" s="60" t="str">
        <f>+VLOOKUP(E40,Participants!$A$1:$G$806,7,FALSE)</f>
        <v>DEV BOYS</v>
      </c>
      <c r="K40" s="60">
        <f t="shared" si="0"/>
        <v>39</v>
      </c>
      <c r="L40" s="60"/>
    </row>
    <row r="41" spans="1:12" ht="14.25" customHeight="1" x14ac:dyDescent="0.35">
      <c r="A41" s="87" t="s">
        <v>680</v>
      </c>
      <c r="B41" s="23">
        <v>11</v>
      </c>
      <c r="C41" s="60">
        <v>44.35</v>
      </c>
      <c r="D41" s="60">
        <v>2</v>
      </c>
      <c r="E41" s="60">
        <v>1438</v>
      </c>
      <c r="F41" s="24" t="str">
        <f>+VLOOKUP(E41,Participants!$A$1:$F$806,2,FALSE)</f>
        <v>Dominic Iaquinta</v>
      </c>
      <c r="G41" s="24" t="str">
        <f>+VLOOKUP(E41,Participants!$A$1:$F$806,4,FALSE)</f>
        <v>SKS</v>
      </c>
      <c r="H41" s="24" t="str">
        <f>+VLOOKUP(E41,Participants!$A$1:$F$806,5,FALSE)</f>
        <v>M</v>
      </c>
      <c r="I41" s="60">
        <f>+VLOOKUP(E41,Participants!$A$1:$F$806,3,FALSE)</f>
        <v>3</v>
      </c>
      <c r="J41" s="60" t="str">
        <f>+VLOOKUP(E41,Participants!$A$1:$G$806,7,FALSE)</f>
        <v>DEV BOYS</v>
      </c>
      <c r="K41" s="60">
        <f t="shared" si="0"/>
        <v>40</v>
      </c>
      <c r="L41" s="60"/>
    </row>
    <row r="42" spans="1:12" ht="14.25" customHeight="1" x14ac:dyDescent="0.35">
      <c r="A42" s="87" t="s">
        <v>680</v>
      </c>
      <c r="B42" s="23">
        <v>10</v>
      </c>
      <c r="C42" s="60">
        <v>44.8</v>
      </c>
      <c r="D42" s="60">
        <v>3</v>
      </c>
      <c r="E42" s="60">
        <v>651</v>
      </c>
      <c r="F42" s="24" t="str">
        <f>+VLOOKUP(E42,Participants!$A$1:$F$806,2,FALSE)</f>
        <v>Connor Pawlowicz</v>
      </c>
      <c r="G42" s="24" t="str">
        <f>+VLOOKUP(E42,Participants!$A$1:$F$806,4,FALSE)</f>
        <v>BTA</v>
      </c>
      <c r="H42" s="24" t="str">
        <f>+VLOOKUP(E42,Participants!$A$1:$F$806,5,FALSE)</f>
        <v>M</v>
      </c>
      <c r="I42" s="60">
        <f>+VLOOKUP(E42,Participants!$A$1:$F$806,3,FALSE)</f>
        <v>2</v>
      </c>
      <c r="J42" s="60" t="str">
        <f>+VLOOKUP(E42,Participants!$A$1:$G$806,7,FALSE)</f>
        <v>DEV BOYS</v>
      </c>
      <c r="K42" s="60">
        <f t="shared" si="0"/>
        <v>41</v>
      </c>
      <c r="L42" s="60"/>
    </row>
    <row r="43" spans="1:12" ht="14.25" customHeight="1" x14ac:dyDescent="0.35">
      <c r="A43" s="87" t="s">
        <v>680</v>
      </c>
      <c r="B43" s="23">
        <v>13</v>
      </c>
      <c r="C43" s="60">
        <v>45.14</v>
      </c>
      <c r="D43" s="60">
        <v>2</v>
      </c>
      <c r="E43" s="60">
        <v>1404</v>
      </c>
      <c r="F43" s="24" t="str">
        <f>+VLOOKUP(E43,Participants!$A$1:$F$806,2,FALSE)</f>
        <v>Chapman Klinvex</v>
      </c>
      <c r="G43" s="24" t="str">
        <f>+VLOOKUP(E43,Participants!$A$1:$F$806,4,FALSE)</f>
        <v>SJS</v>
      </c>
      <c r="H43" s="24" t="str">
        <f>+VLOOKUP(E43,Participants!$A$1:$F$806,5,FALSE)</f>
        <v>M</v>
      </c>
      <c r="I43" s="60">
        <f>+VLOOKUP(E43,Participants!$A$1:$F$806,3,FALSE)</f>
        <v>4</v>
      </c>
      <c r="J43" s="60" t="str">
        <f>+VLOOKUP(E43,Participants!$A$1:$G$806,7,FALSE)</f>
        <v>DEV BOYS</v>
      </c>
      <c r="K43" s="60">
        <f t="shared" si="0"/>
        <v>42</v>
      </c>
      <c r="L43" s="60"/>
    </row>
    <row r="44" spans="1:12" ht="14.25" customHeight="1" x14ac:dyDescent="0.35">
      <c r="A44" s="87" t="s">
        <v>680</v>
      </c>
      <c r="B44" s="23">
        <v>10</v>
      </c>
      <c r="C44" s="60">
        <v>45.66</v>
      </c>
      <c r="D44" s="60">
        <v>7</v>
      </c>
      <c r="E44" s="60">
        <v>328</v>
      </c>
      <c r="F44" s="24" t="str">
        <f>+VLOOKUP(E44,Participants!$A$1:$F$806,2,FALSE)</f>
        <v>Dominic Lettrich</v>
      </c>
      <c r="G44" s="24" t="str">
        <f>+VLOOKUP(E44,Participants!$A$1:$F$806,4,FALSE)</f>
        <v>AAP</v>
      </c>
      <c r="H44" s="24" t="str">
        <f>+VLOOKUP(E44,Participants!$A$1:$F$806,5,FALSE)</f>
        <v>M</v>
      </c>
      <c r="I44" s="60">
        <f>+VLOOKUP(E44,Participants!$A$1:$F$806,3,FALSE)</f>
        <v>2</v>
      </c>
      <c r="J44" s="60" t="str">
        <f>+VLOOKUP(E44,Participants!$A$1:$G$806,7,FALSE)</f>
        <v>DEV BOYS</v>
      </c>
      <c r="K44" s="60">
        <f t="shared" si="0"/>
        <v>43</v>
      </c>
      <c r="L44" s="60"/>
    </row>
    <row r="45" spans="1:12" ht="14.25" customHeight="1" x14ac:dyDescent="0.35">
      <c r="A45" s="87" t="s">
        <v>680</v>
      </c>
      <c r="B45" s="23">
        <v>14</v>
      </c>
      <c r="C45" s="60">
        <v>46.12</v>
      </c>
      <c r="D45" s="60">
        <v>5</v>
      </c>
      <c r="E45" s="60">
        <v>1449</v>
      </c>
      <c r="F45" s="24" t="str">
        <f>+VLOOKUP(E45,Participants!$A$1:$F$806,2,FALSE)</f>
        <v>Joseph DiMatteo</v>
      </c>
      <c r="G45" s="24" t="str">
        <f>+VLOOKUP(E45,Participants!$A$1:$F$806,4,FALSE)</f>
        <v>SKS</v>
      </c>
      <c r="H45" s="24" t="str">
        <f>+VLOOKUP(E45,Participants!$A$1:$F$806,5,FALSE)</f>
        <v>M</v>
      </c>
      <c r="I45" s="60">
        <f>+VLOOKUP(E45,Participants!$A$1:$F$806,3,FALSE)</f>
        <v>4</v>
      </c>
      <c r="J45" s="60" t="str">
        <f>+VLOOKUP(E45,Participants!$A$1:$G$806,7,FALSE)</f>
        <v>DEV BOYS</v>
      </c>
      <c r="K45" s="60">
        <f t="shared" si="0"/>
        <v>44</v>
      </c>
      <c r="L45" s="60"/>
    </row>
    <row r="46" spans="1:12" ht="14.25" customHeight="1" x14ac:dyDescent="0.35">
      <c r="A46" s="87" t="s">
        <v>680</v>
      </c>
      <c r="B46" s="23">
        <v>12</v>
      </c>
      <c r="C46" s="60">
        <v>46.33</v>
      </c>
      <c r="D46" s="60">
        <v>6</v>
      </c>
      <c r="E46" s="60">
        <v>1443</v>
      </c>
      <c r="F46" s="24" t="str">
        <f>+VLOOKUP(E46,Participants!$A$1:$F$806,2,FALSE)</f>
        <v>Carson Vilano</v>
      </c>
      <c r="G46" s="24" t="str">
        <f>+VLOOKUP(E46,Participants!$A$1:$F$806,4,FALSE)</f>
        <v>SKS</v>
      </c>
      <c r="H46" s="24" t="str">
        <f>+VLOOKUP(E46,Participants!$A$1:$F$806,5,FALSE)</f>
        <v>M</v>
      </c>
      <c r="I46" s="60">
        <f>+VLOOKUP(E46,Participants!$A$1:$F$806,3,FALSE)</f>
        <v>3</v>
      </c>
      <c r="J46" s="60" t="str">
        <f>+VLOOKUP(E46,Participants!$A$1:$G$806,7,FALSE)</f>
        <v>DEV BOYS</v>
      </c>
      <c r="K46" s="60">
        <f t="shared" si="0"/>
        <v>45</v>
      </c>
      <c r="L46" s="60"/>
    </row>
    <row r="47" spans="1:12" ht="14.25" customHeight="1" x14ac:dyDescent="0.35">
      <c r="A47" s="87" t="s">
        <v>680</v>
      </c>
      <c r="B47" s="23">
        <v>10</v>
      </c>
      <c r="C47" s="60">
        <v>46.37</v>
      </c>
      <c r="D47" s="60">
        <v>2</v>
      </c>
      <c r="E47" s="60">
        <v>1649</v>
      </c>
      <c r="F47" s="24" t="str">
        <f>+VLOOKUP(E47,Participants!$A$1:$F$806,2,FALSE)</f>
        <v>Paul Urban</v>
      </c>
      <c r="G47" s="24" t="str">
        <f>+VLOOKUP(E47,Participants!$A$1:$F$806,4,FALSE)</f>
        <v>STG</v>
      </c>
      <c r="H47" s="24" t="str">
        <f>+VLOOKUP(E47,Participants!$A$1:$F$806,5,FALSE)</f>
        <v>M</v>
      </c>
      <c r="I47" s="60">
        <f>+VLOOKUP(E47,Participants!$A$1:$F$806,3,FALSE)</f>
        <v>2</v>
      </c>
      <c r="J47" s="60" t="str">
        <f>+VLOOKUP(E47,Participants!$A$1:$G$806,7,FALSE)</f>
        <v>DEV BOYS</v>
      </c>
      <c r="K47" s="60">
        <f t="shared" si="0"/>
        <v>46</v>
      </c>
      <c r="L47" s="60"/>
    </row>
    <row r="48" spans="1:12" ht="14.25" customHeight="1" x14ac:dyDescent="0.35">
      <c r="A48" s="87" t="s">
        <v>680</v>
      </c>
      <c r="B48" s="23">
        <v>8</v>
      </c>
      <c r="C48" s="60">
        <v>46.39</v>
      </c>
      <c r="D48" s="60">
        <v>4</v>
      </c>
      <c r="E48" s="60">
        <v>410</v>
      </c>
      <c r="F48" s="24" t="str">
        <f>+VLOOKUP(E48,Participants!$A$1:$F$806,2,FALSE)</f>
        <v>Peter Hannon</v>
      </c>
      <c r="G48" s="24" t="str">
        <f>+VLOOKUP(E48,Participants!$A$1:$F$806,4,FALSE)</f>
        <v>AAP</v>
      </c>
      <c r="H48" s="24" t="str">
        <f>+VLOOKUP(E48,Participants!$A$1:$F$806,5,FALSE)</f>
        <v>M</v>
      </c>
      <c r="I48" s="60">
        <f>+VLOOKUP(E48,Participants!$A$1:$F$806,3,FALSE)</f>
        <v>0</v>
      </c>
      <c r="J48" s="60" t="str">
        <f>+VLOOKUP(E48,Participants!$A$1:$G$806,7,FALSE)</f>
        <v>DEV BOYS</v>
      </c>
      <c r="K48" s="60">
        <f t="shared" si="0"/>
        <v>47</v>
      </c>
      <c r="L48" s="60"/>
    </row>
    <row r="49" spans="1:12" ht="14.25" customHeight="1" x14ac:dyDescent="0.35">
      <c r="A49" s="87" t="s">
        <v>680</v>
      </c>
      <c r="B49" s="23">
        <v>10</v>
      </c>
      <c r="C49" s="60">
        <v>46.84</v>
      </c>
      <c r="D49" s="60">
        <v>5</v>
      </c>
      <c r="E49" s="60">
        <v>428</v>
      </c>
      <c r="F49" s="24" t="str">
        <f>+VLOOKUP(E49,Participants!$A$1:$F$806,2,FALSE)</f>
        <v>Brendan Yurchak</v>
      </c>
      <c r="G49" s="24" t="str">
        <f>+VLOOKUP(E49,Participants!$A$1:$F$806,4,FALSE)</f>
        <v>AGS</v>
      </c>
      <c r="H49" s="24" t="str">
        <f>+VLOOKUP(E49,Participants!$A$1:$F$806,5,FALSE)</f>
        <v>M</v>
      </c>
      <c r="I49" s="60">
        <f>+VLOOKUP(E49,Participants!$A$1:$F$806,3,FALSE)</f>
        <v>2</v>
      </c>
      <c r="J49" s="60" t="str">
        <f>+VLOOKUP(E49,Participants!$A$1:$G$806,7,FALSE)</f>
        <v>DEV BOYS</v>
      </c>
      <c r="K49" s="60">
        <f t="shared" si="0"/>
        <v>48</v>
      </c>
      <c r="L49" s="60"/>
    </row>
    <row r="50" spans="1:12" ht="14.25" customHeight="1" x14ac:dyDescent="0.35">
      <c r="A50" s="87" t="s">
        <v>680</v>
      </c>
      <c r="B50" s="23">
        <v>12</v>
      </c>
      <c r="C50" s="60">
        <v>47.09</v>
      </c>
      <c r="D50" s="60">
        <v>5</v>
      </c>
      <c r="E50" s="60">
        <v>936</v>
      </c>
      <c r="F50" s="24" t="str">
        <f>+VLOOKUP(E50,Participants!$A$1:$F$806,2,FALSE)</f>
        <v>NOLAN LEVINE</v>
      </c>
      <c r="G50" s="24" t="str">
        <f>+VLOOKUP(E50,Participants!$A$1:$F$806,4,FALSE)</f>
        <v>HCA</v>
      </c>
      <c r="H50" s="24" t="str">
        <f>+VLOOKUP(E50,Participants!$A$1:$F$806,5,FALSE)</f>
        <v>M</v>
      </c>
      <c r="I50" s="60">
        <f>+VLOOKUP(E50,Participants!$A$1:$F$806,3,FALSE)</f>
        <v>3</v>
      </c>
      <c r="J50" s="60" t="str">
        <f>+VLOOKUP(E50,Participants!$A$1:$G$806,7,FALSE)</f>
        <v>DEV BOYS</v>
      </c>
      <c r="K50" s="60">
        <f t="shared" si="0"/>
        <v>49</v>
      </c>
      <c r="L50" s="60"/>
    </row>
    <row r="51" spans="1:12" ht="14.25" customHeight="1" x14ac:dyDescent="0.35">
      <c r="A51" s="87" t="s">
        <v>680</v>
      </c>
      <c r="B51" s="23">
        <v>12</v>
      </c>
      <c r="C51" s="60">
        <v>47.43</v>
      </c>
      <c r="D51" s="60">
        <v>8</v>
      </c>
      <c r="E51" s="60">
        <v>1435</v>
      </c>
      <c r="F51" s="24" t="str">
        <f>+VLOOKUP(E51,Participants!$A$1:$F$806,2,FALSE)</f>
        <v>Aiden Coberly</v>
      </c>
      <c r="G51" s="24" t="str">
        <f>+VLOOKUP(E51,Participants!$A$1:$F$806,4,FALSE)</f>
        <v>SKS</v>
      </c>
      <c r="H51" s="24" t="str">
        <f>+VLOOKUP(E51,Participants!$A$1:$F$806,5,FALSE)</f>
        <v>M</v>
      </c>
      <c r="I51" s="60">
        <f>+VLOOKUP(E51,Participants!$A$1:$F$806,3,FALSE)</f>
        <v>3</v>
      </c>
      <c r="J51" s="60" t="str">
        <f>+VLOOKUP(E51,Participants!$A$1:$G$806,7,FALSE)</f>
        <v>DEV BOYS</v>
      </c>
      <c r="K51" s="60">
        <f t="shared" si="0"/>
        <v>50</v>
      </c>
      <c r="L51" s="60"/>
    </row>
    <row r="52" spans="1:12" ht="14.25" customHeight="1" x14ac:dyDescent="0.35">
      <c r="A52" s="87" t="s">
        <v>680</v>
      </c>
      <c r="B52" s="23">
        <v>8</v>
      </c>
      <c r="C52" s="60">
        <v>47.51</v>
      </c>
      <c r="D52" s="60">
        <v>8</v>
      </c>
      <c r="E52" s="60">
        <v>1644</v>
      </c>
      <c r="F52" s="24" t="str">
        <f>+VLOOKUP(E52,Participants!$A$1:$F$806,2,FALSE)</f>
        <v>Grayson Edwards</v>
      </c>
      <c r="G52" s="24" t="str">
        <f>+VLOOKUP(E52,Participants!$A$1:$F$806,4,FALSE)</f>
        <v>STG</v>
      </c>
      <c r="H52" s="24" t="str">
        <f>+VLOOKUP(E52,Participants!$A$1:$F$806,5,FALSE)</f>
        <v>M</v>
      </c>
      <c r="I52" s="60">
        <f>+VLOOKUP(E52,Participants!$A$1:$F$806,3,FALSE)</f>
        <v>1</v>
      </c>
      <c r="J52" s="60" t="str">
        <f>+VLOOKUP(E52,Participants!$A$1:$G$806,7,FALSE)</f>
        <v>DEV BOYS</v>
      </c>
      <c r="K52" s="60">
        <f t="shared" si="0"/>
        <v>51</v>
      </c>
      <c r="L52" s="60"/>
    </row>
    <row r="53" spans="1:12" ht="14.25" customHeight="1" x14ac:dyDescent="0.35">
      <c r="A53" s="87" t="s">
        <v>680</v>
      </c>
      <c r="B53" s="23">
        <v>9</v>
      </c>
      <c r="C53" s="60">
        <v>47.83</v>
      </c>
      <c r="D53" s="60">
        <v>4</v>
      </c>
      <c r="E53" s="60">
        <v>325</v>
      </c>
      <c r="F53" s="24" t="str">
        <f>+VLOOKUP(E53,Participants!$A$1:$F$806,2,FALSE)</f>
        <v>George Burch</v>
      </c>
      <c r="G53" s="24" t="str">
        <f>+VLOOKUP(E53,Participants!$A$1:$F$806,4,FALSE)</f>
        <v>AAP</v>
      </c>
      <c r="H53" s="24" t="str">
        <f>+VLOOKUP(E53,Participants!$A$1:$F$806,5,FALSE)</f>
        <v>M</v>
      </c>
      <c r="I53" s="60">
        <f>+VLOOKUP(E53,Participants!$A$1:$F$806,3,FALSE)</f>
        <v>1</v>
      </c>
      <c r="J53" s="60" t="str">
        <f>+VLOOKUP(E53,Participants!$A$1:$G$806,7,FALSE)</f>
        <v>DEV BOYS</v>
      </c>
      <c r="K53" s="60">
        <f t="shared" si="0"/>
        <v>52</v>
      </c>
      <c r="L53" s="60"/>
    </row>
    <row r="54" spans="1:12" ht="14.25" customHeight="1" x14ac:dyDescent="0.35">
      <c r="A54" s="87" t="s">
        <v>680</v>
      </c>
      <c r="B54" s="23">
        <v>8</v>
      </c>
      <c r="C54" s="60">
        <v>48.73</v>
      </c>
      <c r="D54" s="60">
        <v>2</v>
      </c>
      <c r="E54" s="60">
        <v>1639</v>
      </c>
      <c r="F54" s="24" t="str">
        <f>+VLOOKUP(E54,Participants!$A$1:$F$806,2,FALSE)</f>
        <v>Edward Lariviere</v>
      </c>
      <c r="G54" s="24" t="str">
        <f>+VLOOKUP(E54,Participants!$A$1:$F$806,4,FALSE)</f>
        <v>STG</v>
      </c>
      <c r="H54" s="24" t="str">
        <f>+VLOOKUP(E54,Participants!$A$1:$F$806,5,FALSE)</f>
        <v>M</v>
      </c>
      <c r="I54" s="60">
        <f>+VLOOKUP(E54,Participants!$A$1:$F$806,3,FALSE)</f>
        <v>0</v>
      </c>
      <c r="J54" s="60" t="str">
        <f>+VLOOKUP(E54,Participants!$A$1:$G$806,7,FALSE)</f>
        <v>DEV BOYS</v>
      </c>
      <c r="K54" s="60">
        <f t="shared" si="0"/>
        <v>53</v>
      </c>
      <c r="L54" s="60"/>
    </row>
    <row r="55" spans="1:12" ht="14.25" customHeight="1" x14ac:dyDescent="0.35">
      <c r="A55" s="87" t="s">
        <v>680</v>
      </c>
      <c r="B55" s="23">
        <v>11</v>
      </c>
      <c r="C55" s="60">
        <v>49.3</v>
      </c>
      <c r="D55" s="60">
        <v>6</v>
      </c>
      <c r="E55" s="60">
        <v>429</v>
      </c>
      <c r="F55" s="24" t="str">
        <f>+VLOOKUP(E55,Participants!$A$1:$F$806,2,FALSE)</f>
        <v>Joey Yurchak</v>
      </c>
      <c r="G55" s="24" t="str">
        <f>+VLOOKUP(E55,Participants!$A$1:$F$806,4,FALSE)</f>
        <v>AGS</v>
      </c>
      <c r="H55" s="24" t="str">
        <f>+VLOOKUP(E55,Participants!$A$1:$F$806,5,FALSE)</f>
        <v>M</v>
      </c>
      <c r="I55" s="60">
        <f>+VLOOKUP(E55,Participants!$A$1:$F$806,3,FALSE)</f>
        <v>3</v>
      </c>
      <c r="J55" s="60" t="str">
        <f>+VLOOKUP(E55,Participants!$A$1:$G$806,7,FALSE)</f>
        <v>DEV BOYS</v>
      </c>
      <c r="K55" s="60">
        <f t="shared" si="0"/>
        <v>54</v>
      </c>
      <c r="L55" s="60"/>
    </row>
    <row r="56" spans="1:12" ht="14.25" customHeight="1" x14ac:dyDescent="0.35">
      <c r="A56" s="87" t="s">
        <v>680</v>
      </c>
      <c r="B56" s="23">
        <v>11</v>
      </c>
      <c r="C56" s="60">
        <v>51.03</v>
      </c>
      <c r="D56" s="60">
        <v>5</v>
      </c>
      <c r="E56" s="60">
        <v>432</v>
      </c>
      <c r="F56" s="24" t="str">
        <f>+VLOOKUP(E56,Participants!$A$1:$F$806,2,FALSE)</f>
        <v>Simon Gerlowski</v>
      </c>
      <c r="G56" s="24" t="str">
        <f>+VLOOKUP(E56,Participants!$A$1:$F$806,4,FALSE)</f>
        <v>AGS</v>
      </c>
      <c r="H56" s="24" t="str">
        <f>+VLOOKUP(E56,Participants!$A$1:$F$806,5,FALSE)</f>
        <v>M</v>
      </c>
      <c r="I56" s="60">
        <f>+VLOOKUP(E56,Participants!$A$1:$F$806,3,FALSE)</f>
        <v>3</v>
      </c>
      <c r="J56" s="60" t="str">
        <f>+VLOOKUP(E56,Participants!$A$1:$G$806,7,FALSE)</f>
        <v>DEV BOYS</v>
      </c>
      <c r="K56" s="60">
        <f t="shared" si="0"/>
        <v>55</v>
      </c>
      <c r="L56" s="60"/>
    </row>
    <row r="57" spans="1:12" ht="14.25" customHeight="1" x14ac:dyDescent="0.35">
      <c r="A57" s="87" t="s">
        <v>680</v>
      </c>
      <c r="B57" s="23">
        <v>8</v>
      </c>
      <c r="C57" s="60">
        <v>51.53</v>
      </c>
      <c r="D57" s="60">
        <v>1</v>
      </c>
      <c r="E57" s="60">
        <v>1647</v>
      </c>
      <c r="F57" s="24" t="str">
        <f>+VLOOKUP(E57,Participants!$A$1:$F$806,2,FALSE)</f>
        <v>Warner Speicher</v>
      </c>
      <c r="G57" s="24" t="str">
        <f>+VLOOKUP(E57,Participants!$A$1:$F$806,4,FALSE)</f>
        <v>STG</v>
      </c>
      <c r="H57" s="24" t="str">
        <f>+VLOOKUP(E57,Participants!$A$1:$F$806,5,FALSE)</f>
        <v>M</v>
      </c>
      <c r="I57" s="60">
        <f>+VLOOKUP(E57,Participants!$A$1:$F$806,3,FALSE)</f>
        <v>1</v>
      </c>
      <c r="J57" s="60" t="str">
        <f>+VLOOKUP(E57,Participants!$A$1:$G$806,7,FALSE)</f>
        <v>DEV BOYS</v>
      </c>
      <c r="K57" s="60">
        <f t="shared" si="0"/>
        <v>56</v>
      </c>
      <c r="L57" s="60"/>
    </row>
    <row r="58" spans="1:12" ht="14.25" customHeight="1" x14ac:dyDescent="0.35">
      <c r="A58" s="87" t="s">
        <v>680</v>
      </c>
      <c r="B58" s="23">
        <v>8</v>
      </c>
      <c r="C58" s="60">
        <v>52.79</v>
      </c>
      <c r="D58" s="60">
        <v>7</v>
      </c>
      <c r="E58" s="60">
        <v>427</v>
      </c>
      <c r="F58" s="24" t="str">
        <f>+VLOOKUP(E58,Participants!$A$1:$F$806,2,FALSE)</f>
        <v>Anthony Fabiann</v>
      </c>
      <c r="G58" s="24" t="str">
        <f>+VLOOKUP(E58,Participants!$A$1:$F$806,4,FALSE)</f>
        <v>AGS</v>
      </c>
      <c r="H58" s="24" t="str">
        <f>+VLOOKUP(E58,Participants!$A$1:$F$806,5,FALSE)</f>
        <v>M</v>
      </c>
      <c r="I58" s="60">
        <f>+VLOOKUP(E58,Participants!$A$1:$F$806,3,FALSE)</f>
        <v>1</v>
      </c>
      <c r="J58" s="60" t="str">
        <f>+VLOOKUP(E58,Participants!$A$1:$G$806,7,FALSE)</f>
        <v>DEV BOYS</v>
      </c>
      <c r="K58" s="60">
        <f t="shared" si="0"/>
        <v>57</v>
      </c>
      <c r="L58" s="60"/>
    </row>
    <row r="59" spans="1:12" ht="14.25" customHeight="1" x14ac:dyDescent="0.35">
      <c r="A59" s="87" t="s">
        <v>680</v>
      </c>
      <c r="B59" s="23">
        <v>8</v>
      </c>
      <c r="C59" s="60">
        <v>52.8</v>
      </c>
      <c r="D59" s="60">
        <v>3</v>
      </c>
      <c r="E59" s="60">
        <v>1640</v>
      </c>
      <c r="F59" s="24" t="str">
        <f>+VLOOKUP(E59,Participants!$A$1:$F$806,2,FALSE)</f>
        <v>Roman Lopez</v>
      </c>
      <c r="G59" s="24" t="str">
        <f>+VLOOKUP(E59,Participants!$A$1:$F$806,4,FALSE)</f>
        <v>STG</v>
      </c>
      <c r="H59" s="24" t="str">
        <f>+VLOOKUP(E59,Participants!$A$1:$F$806,5,FALSE)</f>
        <v>M</v>
      </c>
      <c r="I59" s="60">
        <f>+VLOOKUP(E59,Participants!$A$1:$F$806,3,FALSE)</f>
        <v>0</v>
      </c>
      <c r="J59" s="60" t="str">
        <f>+VLOOKUP(E59,Participants!$A$1:$G$806,7,FALSE)</f>
        <v>DEV BOYS</v>
      </c>
      <c r="K59" s="60">
        <f t="shared" si="0"/>
        <v>58</v>
      </c>
      <c r="L59" s="60"/>
    </row>
    <row r="60" spans="1:12" ht="14.25" customHeight="1" x14ac:dyDescent="0.35">
      <c r="A60" s="87" t="s">
        <v>680</v>
      </c>
      <c r="B60" s="23">
        <v>11</v>
      </c>
      <c r="C60" s="60">
        <v>55.48</v>
      </c>
      <c r="D60" s="60">
        <v>3</v>
      </c>
      <c r="E60" s="60">
        <v>937</v>
      </c>
      <c r="F60" s="24" t="str">
        <f>+VLOOKUP(E60,Participants!$A$1:$F$806,2,FALSE)</f>
        <v>JACKSON STUDEBAKER</v>
      </c>
      <c r="G60" s="24" t="str">
        <f>+VLOOKUP(E60,Participants!$A$1:$F$806,4,FALSE)</f>
        <v>HCA</v>
      </c>
      <c r="H60" s="24" t="str">
        <f>+VLOOKUP(E60,Participants!$A$1:$F$806,5,FALSE)</f>
        <v>M</v>
      </c>
      <c r="I60" s="60">
        <f>+VLOOKUP(E60,Participants!$A$1:$F$806,3,FALSE)</f>
        <v>3</v>
      </c>
      <c r="J60" s="60" t="str">
        <f>+VLOOKUP(E60,Participants!$A$1:$G$806,7,FALSE)</f>
        <v>DEV BOYS</v>
      </c>
      <c r="K60" s="60">
        <f t="shared" si="0"/>
        <v>59</v>
      </c>
      <c r="L60" s="60"/>
    </row>
    <row r="61" spans="1:12" ht="14.25" customHeight="1" x14ac:dyDescent="0.35">
      <c r="A61" s="87" t="s">
        <v>680</v>
      </c>
      <c r="B61" s="23">
        <v>9</v>
      </c>
      <c r="C61" s="60">
        <v>59.48</v>
      </c>
      <c r="D61" s="60">
        <v>1</v>
      </c>
      <c r="E61" s="60">
        <v>1646</v>
      </c>
      <c r="F61" s="24" t="str">
        <f>+VLOOKUP(E61,Participants!$A$1:$F$806,2,FALSE)</f>
        <v>Julian Marquez</v>
      </c>
      <c r="G61" s="24" t="str">
        <f>+VLOOKUP(E61,Participants!$A$1:$F$806,4,FALSE)</f>
        <v>STG</v>
      </c>
      <c r="H61" s="24" t="str">
        <f>+VLOOKUP(E61,Participants!$A$1:$F$806,5,FALSE)</f>
        <v>M</v>
      </c>
      <c r="I61" s="60">
        <f>+VLOOKUP(E61,Participants!$A$1:$F$806,3,FALSE)</f>
        <v>1</v>
      </c>
      <c r="J61" s="60" t="str">
        <f>+VLOOKUP(E61,Participants!$A$1:$G$806,7,FALSE)</f>
        <v>DEV BOYS</v>
      </c>
      <c r="K61" s="60">
        <f t="shared" si="0"/>
        <v>60</v>
      </c>
      <c r="L61" s="60"/>
    </row>
    <row r="62" spans="1:12" ht="14.25" customHeight="1" x14ac:dyDescent="0.35">
      <c r="A62" s="87"/>
      <c r="B62" s="23"/>
      <c r="C62" s="60"/>
      <c r="D62" s="60"/>
      <c r="E62" s="60"/>
      <c r="F62" s="24"/>
      <c r="G62" s="24"/>
      <c r="H62" s="24"/>
      <c r="I62" s="60"/>
      <c r="J62" s="60"/>
      <c r="K62" s="60"/>
      <c r="L62" s="60"/>
    </row>
    <row r="63" spans="1:12" ht="14.25" customHeight="1" x14ac:dyDescent="0.35">
      <c r="A63" s="87" t="s">
        <v>680</v>
      </c>
      <c r="B63" s="23">
        <v>6</v>
      </c>
      <c r="C63" s="60">
        <v>32.909999999999997</v>
      </c>
      <c r="D63" s="60">
        <v>6</v>
      </c>
      <c r="E63" s="60">
        <v>947</v>
      </c>
      <c r="F63" s="24" t="str">
        <f>+VLOOKUP(E63,Participants!$A$1:$F$806,2,FALSE)</f>
        <v>MAURA JOYCE</v>
      </c>
      <c r="G63" s="24" t="str">
        <f>+VLOOKUP(E63,Participants!$A$1:$F$806,4,FALSE)</f>
        <v>HCA</v>
      </c>
      <c r="H63" s="24" t="str">
        <f>+VLOOKUP(E63,Participants!$A$1:$F$806,5,FALSE)</f>
        <v>F</v>
      </c>
      <c r="I63" s="60">
        <f>+VLOOKUP(E63,Participants!$A$1:$F$806,3,FALSE)</f>
        <v>4</v>
      </c>
      <c r="J63" s="60" t="str">
        <f>+VLOOKUP(E63,Participants!$A$1:$G$806,7,FALSE)</f>
        <v>DEV GIRLS</v>
      </c>
      <c r="K63" s="60">
        <v>1</v>
      </c>
      <c r="L63" s="60">
        <v>10</v>
      </c>
    </row>
    <row r="64" spans="1:12" ht="14.25" customHeight="1" x14ac:dyDescent="0.35">
      <c r="A64" s="87" t="s">
        <v>680</v>
      </c>
      <c r="B64" s="23">
        <v>6</v>
      </c>
      <c r="C64" s="60">
        <v>34.19</v>
      </c>
      <c r="D64" s="60">
        <v>2</v>
      </c>
      <c r="E64" s="60">
        <v>1481</v>
      </c>
      <c r="F64" s="24" t="str">
        <f>+VLOOKUP(E64,Participants!$A$1:$F$806,2,FALSE)</f>
        <v>Avery Van Balen</v>
      </c>
      <c r="G64" s="24" t="str">
        <f>+VLOOKUP(E64,Participants!$A$1:$F$806,4,FALSE)</f>
        <v>SKS</v>
      </c>
      <c r="H64" s="24" t="str">
        <f>+VLOOKUP(E64,Participants!$A$1:$F$806,5,FALSE)</f>
        <v>F</v>
      </c>
      <c r="I64" s="60">
        <f>+VLOOKUP(E64,Participants!$A$1:$F$806,3,FALSE)</f>
        <v>4</v>
      </c>
      <c r="J64" s="60" t="str">
        <f>+VLOOKUP(E64,Participants!$A$1:$G$806,7,FALSE)</f>
        <v>DEV GIRLS</v>
      </c>
      <c r="K64" s="60">
        <f>K63+1</f>
        <v>2</v>
      </c>
      <c r="L64" s="60">
        <v>8</v>
      </c>
    </row>
    <row r="65" spans="1:12" ht="14.25" customHeight="1" x14ac:dyDescent="0.35">
      <c r="A65" s="87" t="s">
        <v>680</v>
      </c>
      <c r="B65" s="23">
        <v>4</v>
      </c>
      <c r="C65" s="60">
        <v>36.229999999999997</v>
      </c>
      <c r="D65" s="60">
        <v>5</v>
      </c>
      <c r="E65" s="60">
        <v>654</v>
      </c>
      <c r="F65" s="24" t="str">
        <f>+VLOOKUP(E65,Participants!$A$1:$F$806,2,FALSE)</f>
        <v>Grace Bandurski</v>
      </c>
      <c r="G65" s="24" t="str">
        <f>+VLOOKUP(E65,Participants!$A$1:$F$806,4,FALSE)</f>
        <v>BTA</v>
      </c>
      <c r="H65" s="24" t="str">
        <f>+VLOOKUP(E65,Participants!$A$1:$F$806,5,FALSE)</f>
        <v>F</v>
      </c>
      <c r="I65" s="60">
        <f>+VLOOKUP(E65,Participants!$A$1:$F$806,3,FALSE)</f>
        <v>4</v>
      </c>
      <c r="J65" s="60" t="str">
        <f>+VLOOKUP(E65,Participants!$A$1:$G$806,7,FALSE)</f>
        <v>DEV GIRLS</v>
      </c>
      <c r="K65" s="60">
        <f t="shared" ref="K65:K113" si="1">K64+1</f>
        <v>3</v>
      </c>
      <c r="L65" s="60">
        <v>6</v>
      </c>
    </row>
    <row r="66" spans="1:12" ht="14.25" customHeight="1" x14ac:dyDescent="0.35">
      <c r="A66" s="87" t="s">
        <v>680</v>
      </c>
      <c r="B66" s="23">
        <v>3</v>
      </c>
      <c r="C66" s="60">
        <v>36.69</v>
      </c>
      <c r="D66" s="60">
        <v>6</v>
      </c>
      <c r="E66" s="60">
        <v>943</v>
      </c>
      <c r="F66" s="24" t="str">
        <f>+VLOOKUP(E66,Participants!$A$1:$F$806,2,FALSE)</f>
        <v>GWEN TARASI</v>
      </c>
      <c r="G66" s="24" t="str">
        <f>+VLOOKUP(E66,Participants!$A$1:$F$806,4,FALSE)</f>
        <v>HCA</v>
      </c>
      <c r="H66" s="24" t="str">
        <f>+VLOOKUP(E66,Participants!$A$1:$F$806,5,FALSE)</f>
        <v>F</v>
      </c>
      <c r="I66" s="60">
        <f>+VLOOKUP(E66,Participants!$A$1:$F$806,3,FALSE)</f>
        <v>3</v>
      </c>
      <c r="J66" s="60" t="str">
        <f>+VLOOKUP(E66,Participants!$A$1:$G$806,7,FALSE)</f>
        <v>DEV GIRLS</v>
      </c>
      <c r="K66" s="60">
        <f t="shared" si="1"/>
        <v>4</v>
      </c>
      <c r="L66" s="60">
        <v>5</v>
      </c>
    </row>
    <row r="67" spans="1:12" ht="14.25" customHeight="1" x14ac:dyDescent="0.35">
      <c r="A67" s="87" t="s">
        <v>680</v>
      </c>
      <c r="B67" s="23">
        <v>7</v>
      </c>
      <c r="C67" s="60">
        <v>37.25</v>
      </c>
      <c r="D67" s="60">
        <v>3</v>
      </c>
      <c r="E67" s="60">
        <v>358</v>
      </c>
      <c r="F67" s="24" t="str">
        <f>+VLOOKUP(E67,Participants!$A$1:$F$806,2,FALSE)</f>
        <v>Sydney Leyenaar</v>
      </c>
      <c r="G67" s="24" t="str">
        <f>+VLOOKUP(E67,Participants!$A$1:$F$806,4,FALSE)</f>
        <v>AAP</v>
      </c>
      <c r="H67" s="24" t="str">
        <f>+VLOOKUP(E67,Participants!$A$1:$F$806,5,FALSE)</f>
        <v>F</v>
      </c>
      <c r="I67" s="60">
        <f>+VLOOKUP(E67,Participants!$A$1:$F$806,3,FALSE)</f>
        <v>4</v>
      </c>
      <c r="J67" s="60" t="str">
        <f>+VLOOKUP(E67,Participants!$A$1:$G$806,7,FALSE)</f>
        <v>DEV GIRLS</v>
      </c>
      <c r="K67" s="60">
        <f t="shared" si="1"/>
        <v>5</v>
      </c>
      <c r="L67" s="60">
        <v>4</v>
      </c>
    </row>
    <row r="68" spans="1:12" ht="14.25" customHeight="1" x14ac:dyDescent="0.35">
      <c r="A68" s="87" t="s">
        <v>680</v>
      </c>
      <c r="B68" s="23">
        <v>5</v>
      </c>
      <c r="C68" s="60">
        <v>38.119999999999997</v>
      </c>
      <c r="D68" s="60">
        <v>5</v>
      </c>
      <c r="E68" s="60">
        <v>657</v>
      </c>
      <c r="F68" s="24" t="str">
        <f>+VLOOKUP(E68,Participants!$A$1:$F$806,2,FALSE)</f>
        <v>Dylan Straub</v>
      </c>
      <c r="G68" s="24" t="str">
        <f>+VLOOKUP(E68,Participants!$A$1:$F$806,4,FALSE)</f>
        <v>BTA</v>
      </c>
      <c r="H68" s="24" t="str">
        <f>+VLOOKUP(E68,Participants!$A$1:$F$806,5,FALSE)</f>
        <v>F</v>
      </c>
      <c r="I68" s="60">
        <f>+VLOOKUP(E68,Participants!$A$1:$F$806,3,FALSE)</f>
        <v>4</v>
      </c>
      <c r="J68" s="60" t="str">
        <f>+VLOOKUP(E68,Participants!$A$1:$G$806,7,FALSE)</f>
        <v>DEV GIRLS</v>
      </c>
      <c r="K68" s="60">
        <f t="shared" si="1"/>
        <v>6</v>
      </c>
      <c r="L68" s="60">
        <v>3</v>
      </c>
    </row>
    <row r="69" spans="1:12" ht="14.25" customHeight="1" x14ac:dyDescent="0.35">
      <c r="A69" s="87" t="s">
        <v>680</v>
      </c>
      <c r="B69" s="23">
        <v>6</v>
      </c>
      <c r="C69" s="60">
        <v>38.369999999999997</v>
      </c>
      <c r="D69" s="60">
        <v>5</v>
      </c>
      <c r="E69" s="60">
        <v>447</v>
      </c>
      <c r="F69" s="24" t="str">
        <f>+VLOOKUP(E69,Participants!$A$1:$F$806,2,FALSE)</f>
        <v>Anna Debbis</v>
      </c>
      <c r="G69" s="24" t="str">
        <f>+VLOOKUP(E69,Participants!$A$1:$F$806,4,FALSE)</f>
        <v>AGS</v>
      </c>
      <c r="H69" s="24" t="str">
        <f>+VLOOKUP(E69,Participants!$A$1:$F$806,5,FALSE)</f>
        <v>F</v>
      </c>
      <c r="I69" s="60">
        <f>+VLOOKUP(E69,Participants!$A$1:$F$806,3,FALSE)</f>
        <v>4</v>
      </c>
      <c r="J69" s="60" t="str">
        <f>+VLOOKUP(E69,Participants!$A$1:$G$806,7,FALSE)</f>
        <v>DEV GIRLS</v>
      </c>
      <c r="K69" s="60">
        <f t="shared" si="1"/>
        <v>7</v>
      </c>
      <c r="L69" s="60">
        <v>2</v>
      </c>
    </row>
    <row r="70" spans="1:12" ht="14.25" customHeight="1" x14ac:dyDescent="0.35">
      <c r="A70" s="87" t="s">
        <v>680</v>
      </c>
      <c r="B70" s="23">
        <v>1</v>
      </c>
      <c r="C70" s="60">
        <v>38.78</v>
      </c>
      <c r="D70" s="60">
        <v>6</v>
      </c>
      <c r="E70" s="60">
        <v>940</v>
      </c>
      <c r="F70" s="24" t="str">
        <f>+VLOOKUP(E70,Participants!$A$1:$F$806,2,FALSE)</f>
        <v>AVA EGERTER</v>
      </c>
      <c r="G70" s="24" t="str">
        <f>+VLOOKUP(E70,Participants!$A$1:$F$806,4,FALSE)</f>
        <v>HCA</v>
      </c>
      <c r="H70" s="24" t="str">
        <f>+VLOOKUP(E70,Participants!$A$1:$F$806,5,FALSE)</f>
        <v>F</v>
      </c>
      <c r="I70" s="60">
        <f>+VLOOKUP(E70,Participants!$A$1:$F$806,3,FALSE)</f>
        <v>3</v>
      </c>
      <c r="J70" s="60" t="str">
        <f>+VLOOKUP(E70,Participants!$A$1:$G$806,7,FALSE)</f>
        <v>DEV GIRLS</v>
      </c>
      <c r="K70" s="60">
        <f t="shared" si="1"/>
        <v>8</v>
      </c>
      <c r="L70" s="60">
        <v>1</v>
      </c>
    </row>
    <row r="71" spans="1:12" ht="14.25" customHeight="1" x14ac:dyDescent="0.35">
      <c r="A71" s="87" t="s">
        <v>680</v>
      </c>
      <c r="B71" s="23">
        <v>1</v>
      </c>
      <c r="C71" s="60">
        <v>38.81</v>
      </c>
      <c r="D71" s="60">
        <v>7</v>
      </c>
      <c r="E71" s="60">
        <v>1409</v>
      </c>
      <c r="F71" s="24" t="str">
        <f>+VLOOKUP(E71,Participants!$A$1:$F$806,2,FALSE)</f>
        <v>Estelle Turner</v>
      </c>
      <c r="G71" s="24" t="str">
        <f>+VLOOKUP(E71,Participants!$A$1:$F$806,4,FALSE)</f>
        <v>SJS</v>
      </c>
      <c r="H71" s="24" t="str">
        <f>+VLOOKUP(E71,Participants!$A$1:$F$806,5,FALSE)</f>
        <v>F</v>
      </c>
      <c r="I71" s="60">
        <f>+VLOOKUP(E71,Participants!$A$1:$F$806,3,FALSE)</f>
        <v>2</v>
      </c>
      <c r="J71" s="60" t="str">
        <f>+VLOOKUP(E71,Participants!$A$1:$G$806,7,FALSE)</f>
        <v>DEV GIRLS</v>
      </c>
      <c r="K71" s="60">
        <f t="shared" si="1"/>
        <v>9</v>
      </c>
      <c r="L71" s="60"/>
    </row>
    <row r="72" spans="1:12" ht="14.25" customHeight="1" x14ac:dyDescent="0.35">
      <c r="A72" s="87" t="s">
        <v>680</v>
      </c>
      <c r="B72" s="23">
        <v>2</v>
      </c>
      <c r="C72" s="60">
        <v>38.83</v>
      </c>
      <c r="D72" s="60">
        <v>6</v>
      </c>
      <c r="E72" s="60">
        <v>944</v>
      </c>
      <c r="F72" s="24" t="str">
        <f>+VLOOKUP(E72,Participants!$A$1:$F$806,2,FALSE)</f>
        <v>KATE TARASI</v>
      </c>
      <c r="G72" s="24" t="str">
        <f>+VLOOKUP(E72,Participants!$A$1:$F$806,4,FALSE)</f>
        <v>HCA</v>
      </c>
      <c r="H72" s="24" t="str">
        <f>+VLOOKUP(E72,Participants!$A$1:$F$806,5,FALSE)</f>
        <v>F</v>
      </c>
      <c r="I72" s="60">
        <f>+VLOOKUP(E72,Participants!$A$1:$F$806,3,FALSE)</f>
        <v>3</v>
      </c>
      <c r="J72" s="60" t="str">
        <f>+VLOOKUP(E72,Participants!$A$1:$G$806,7,FALSE)</f>
        <v>DEV GIRLS</v>
      </c>
      <c r="K72" s="60">
        <f t="shared" si="1"/>
        <v>10</v>
      </c>
      <c r="L72" s="60"/>
    </row>
    <row r="73" spans="1:12" ht="14.25" customHeight="1" x14ac:dyDescent="0.35">
      <c r="A73" s="87" t="s">
        <v>680</v>
      </c>
      <c r="B73" s="23">
        <v>4</v>
      </c>
      <c r="C73" s="60">
        <v>38.979999999999997</v>
      </c>
      <c r="D73" s="60">
        <v>2</v>
      </c>
      <c r="E73" s="60">
        <v>1480</v>
      </c>
      <c r="F73" s="24" t="str">
        <f>+VLOOKUP(E73,Participants!$A$1:$F$806,2,FALSE)</f>
        <v>Kiera Snyder</v>
      </c>
      <c r="G73" s="24" t="str">
        <f>+VLOOKUP(E73,Participants!$A$1:$F$806,4,FALSE)</f>
        <v>SKS</v>
      </c>
      <c r="H73" s="24" t="str">
        <f>+VLOOKUP(E73,Participants!$A$1:$F$806,5,FALSE)</f>
        <v>F</v>
      </c>
      <c r="I73" s="60">
        <f>+VLOOKUP(E73,Participants!$A$1:$F$806,3,FALSE)</f>
        <v>4</v>
      </c>
      <c r="J73" s="60" t="str">
        <f>+VLOOKUP(E73,Participants!$A$1:$G$806,7,FALSE)</f>
        <v>DEV GIRLS</v>
      </c>
      <c r="K73" s="60">
        <f t="shared" si="1"/>
        <v>11</v>
      </c>
      <c r="L73" s="60"/>
    </row>
    <row r="74" spans="1:12" ht="14.25" customHeight="1" x14ac:dyDescent="0.35">
      <c r="A74" s="87" t="s">
        <v>680</v>
      </c>
      <c r="B74" s="23">
        <v>6</v>
      </c>
      <c r="C74" s="60">
        <v>39.39</v>
      </c>
      <c r="D74" s="60">
        <v>3</v>
      </c>
      <c r="E74" s="60">
        <v>1477</v>
      </c>
      <c r="F74" s="24" t="str">
        <f>+VLOOKUP(E74,Participants!$A$1:$F$806,2,FALSE)</f>
        <v>Kyleigh Morvay</v>
      </c>
      <c r="G74" s="24" t="str">
        <f>+VLOOKUP(E74,Participants!$A$1:$F$806,4,FALSE)</f>
        <v>SKS</v>
      </c>
      <c r="H74" s="24" t="str">
        <f>+VLOOKUP(E74,Participants!$A$1:$F$806,5,FALSE)</f>
        <v>F</v>
      </c>
      <c r="I74" s="60">
        <f>+VLOOKUP(E74,Participants!$A$1:$F$806,3,FALSE)</f>
        <v>4</v>
      </c>
      <c r="J74" s="60" t="str">
        <f>+VLOOKUP(E74,Participants!$A$1:$G$806,7,FALSE)</f>
        <v>DEV GIRLS</v>
      </c>
      <c r="K74" s="60">
        <f t="shared" si="1"/>
        <v>12</v>
      </c>
      <c r="L74" s="60"/>
    </row>
    <row r="75" spans="1:12" ht="14.25" customHeight="1" x14ac:dyDescent="0.35">
      <c r="A75" s="87" t="s">
        <v>680</v>
      </c>
      <c r="B75" s="23">
        <v>3</v>
      </c>
      <c r="C75" s="60">
        <v>39.42</v>
      </c>
      <c r="D75" s="60">
        <v>4</v>
      </c>
      <c r="E75" s="60">
        <v>348</v>
      </c>
      <c r="F75" s="24" t="str">
        <f>+VLOOKUP(E75,Participants!$A$1:$F$806,2,FALSE)</f>
        <v>Lucy Hayden</v>
      </c>
      <c r="G75" s="24" t="str">
        <f>+VLOOKUP(E75,Participants!$A$1:$F$806,4,FALSE)</f>
        <v>AAP</v>
      </c>
      <c r="H75" s="24" t="str">
        <f>+VLOOKUP(E75,Participants!$A$1:$F$806,5,FALSE)</f>
        <v>F</v>
      </c>
      <c r="I75" s="60">
        <f>+VLOOKUP(E75,Participants!$A$1:$F$806,3,FALSE)</f>
        <v>3</v>
      </c>
      <c r="J75" s="60" t="str">
        <f>+VLOOKUP(E75,Participants!$A$1:$G$806,7,FALSE)</f>
        <v>DEV GIRLS</v>
      </c>
      <c r="K75" s="60">
        <f t="shared" si="1"/>
        <v>13</v>
      </c>
      <c r="L75" s="60"/>
    </row>
    <row r="76" spans="1:12" ht="14.25" customHeight="1" x14ac:dyDescent="0.35">
      <c r="A76" s="87" t="s">
        <v>680</v>
      </c>
      <c r="B76" s="23">
        <v>4</v>
      </c>
      <c r="C76" s="60">
        <v>39.76</v>
      </c>
      <c r="D76" s="60">
        <v>4</v>
      </c>
      <c r="E76" s="60">
        <v>362</v>
      </c>
      <c r="F76" s="24" t="str">
        <f>+VLOOKUP(E76,Participants!$A$1:$F$806,2,FALSE)</f>
        <v>Josie VanVickle</v>
      </c>
      <c r="G76" s="24" t="str">
        <f>+VLOOKUP(E76,Participants!$A$1:$F$806,4,FALSE)</f>
        <v>AAP</v>
      </c>
      <c r="H76" s="24" t="str">
        <f>+VLOOKUP(E76,Participants!$A$1:$F$806,5,FALSE)</f>
        <v>F</v>
      </c>
      <c r="I76" s="60">
        <f>+VLOOKUP(E76,Participants!$A$1:$F$806,3,FALSE)</f>
        <v>4</v>
      </c>
      <c r="J76" s="60" t="str">
        <f>+VLOOKUP(E76,Participants!$A$1:$G$806,7,FALSE)</f>
        <v>DEV GIRLS</v>
      </c>
      <c r="K76" s="60">
        <f t="shared" si="1"/>
        <v>14</v>
      </c>
      <c r="L76" s="60"/>
    </row>
    <row r="77" spans="1:12" ht="14.25" customHeight="1" x14ac:dyDescent="0.35">
      <c r="A77" s="87" t="s">
        <v>680</v>
      </c>
      <c r="B77" s="23">
        <v>7</v>
      </c>
      <c r="C77" s="60">
        <v>39.82</v>
      </c>
      <c r="D77" s="60">
        <v>2</v>
      </c>
      <c r="E77" s="60">
        <v>1473</v>
      </c>
      <c r="F77" s="24" t="str">
        <f>+VLOOKUP(E77,Participants!$A$1:$F$806,2,FALSE)</f>
        <v>Juna Jochum</v>
      </c>
      <c r="G77" s="24" t="str">
        <f>+VLOOKUP(E77,Participants!$A$1:$F$806,4,FALSE)</f>
        <v>SKS</v>
      </c>
      <c r="H77" s="24" t="str">
        <f>+VLOOKUP(E77,Participants!$A$1:$F$806,5,FALSE)</f>
        <v>F</v>
      </c>
      <c r="I77" s="60">
        <f>+VLOOKUP(E77,Participants!$A$1:$F$806,3,FALSE)</f>
        <v>4</v>
      </c>
      <c r="J77" s="60" t="str">
        <f>+VLOOKUP(E77,Participants!$A$1:$G$806,7,FALSE)</f>
        <v>DEV GIRLS</v>
      </c>
      <c r="K77" s="60">
        <f t="shared" si="1"/>
        <v>15</v>
      </c>
      <c r="L77" s="60"/>
    </row>
    <row r="78" spans="1:12" ht="14.25" customHeight="1" x14ac:dyDescent="0.35">
      <c r="A78" s="87" t="s">
        <v>680</v>
      </c>
      <c r="B78" s="23">
        <v>4</v>
      </c>
      <c r="C78" s="60">
        <v>39.869999999999997</v>
      </c>
      <c r="D78" s="60">
        <v>3</v>
      </c>
      <c r="E78" s="60">
        <v>346</v>
      </c>
      <c r="F78" s="24" t="str">
        <f>+VLOOKUP(E78,Participants!$A$1:$F$806,2,FALSE)</f>
        <v>Gemma Baker</v>
      </c>
      <c r="G78" s="24" t="str">
        <f>+VLOOKUP(E78,Participants!$A$1:$F$806,4,FALSE)</f>
        <v>AAP</v>
      </c>
      <c r="H78" s="24" t="str">
        <f>+VLOOKUP(E78,Participants!$A$1:$F$806,5,FALSE)</f>
        <v>F</v>
      </c>
      <c r="I78" s="60">
        <f>+VLOOKUP(E78,Participants!$A$1:$F$806,3,FALSE)</f>
        <v>3</v>
      </c>
      <c r="J78" s="60" t="str">
        <f>+VLOOKUP(E78,Participants!$A$1:$G$806,7,FALSE)</f>
        <v>DEV GIRLS</v>
      </c>
      <c r="K78" s="60">
        <f t="shared" si="1"/>
        <v>16</v>
      </c>
      <c r="L78" s="60"/>
    </row>
    <row r="79" spans="1:12" ht="14.25" customHeight="1" x14ac:dyDescent="0.35">
      <c r="A79" s="87" t="s">
        <v>680</v>
      </c>
      <c r="B79" s="23">
        <v>5</v>
      </c>
      <c r="C79" s="60">
        <v>39.880000000000003</v>
      </c>
      <c r="D79" s="60">
        <v>1</v>
      </c>
      <c r="E79" s="60">
        <v>1471</v>
      </c>
      <c r="F79" s="24" t="str">
        <f>+VLOOKUP(E79,Participants!$A$1:$F$806,2,FALSE)</f>
        <v>Gianna Conklin</v>
      </c>
      <c r="G79" s="24" t="str">
        <f>+VLOOKUP(E79,Participants!$A$1:$F$806,4,FALSE)</f>
        <v>SKS</v>
      </c>
      <c r="H79" s="24" t="str">
        <f>+VLOOKUP(E79,Participants!$A$1:$F$806,5,FALSE)</f>
        <v>F</v>
      </c>
      <c r="I79" s="60">
        <f>+VLOOKUP(E79,Participants!$A$1:$F$806,3,FALSE)</f>
        <v>4</v>
      </c>
      <c r="J79" s="60" t="str">
        <f>+VLOOKUP(E79,Participants!$A$1:$G$806,7,FALSE)</f>
        <v>DEV GIRLS</v>
      </c>
      <c r="K79" s="60">
        <f t="shared" si="1"/>
        <v>17</v>
      </c>
      <c r="L79" s="60"/>
    </row>
    <row r="80" spans="1:12" ht="14.25" customHeight="1" x14ac:dyDescent="0.35">
      <c r="A80" s="87" t="s">
        <v>680</v>
      </c>
      <c r="B80" s="23">
        <v>6</v>
      </c>
      <c r="C80" s="60">
        <v>40.01</v>
      </c>
      <c r="D80" s="60">
        <v>4</v>
      </c>
      <c r="E80" s="60">
        <v>355</v>
      </c>
      <c r="F80" s="24" t="str">
        <f>+VLOOKUP(E80,Participants!$A$1:$F$806,2,FALSE)</f>
        <v>Gemma Falcon</v>
      </c>
      <c r="G80" s="24" t="str">
        <f>+VLOOKUP(E80,Participants!$A$1:$F$806,4,FALSE)</f>
        <v>AAP</v>
      </c>
      <c r="H80" s="24" t="str">
        <f>+VLOOKUP(E80,Participants!$A$1:$F$806,5,FALSE)</f>
        <v>F</v>
      </c>
      <c r="I80" s="60">
        <f>+VLOOKUP(E80,Participants!$A$1:$F$806,3,FALSE)</f>
        <v>4</v>
      </c>
      <c r="J80" s="60" t="str">
        <f>+VLOOKUP(E80,Participants!$A$1:$G$806,7,FALSE)</f>
        <v>DEV GIRLS</v>
      </c>
      <c r="K80" s="60">
        <f t="shared" si="1"/>
        <v>18</v>
      </c>
      <c r="L80" s="60"/>
    </row>
    <row r="81" spans="1:12" ht="14.25" customHeight="1" x14ac:dyDescent="0.35">
      <c r="A81" s="87" t="s">
        <v>680</v>
      </c>
      <c r="B81" s="23">
        <v>6</v>
      </c>
      <c r="C81" s="60">
        <v>40.159999999999997</v>
      </c>
      <c r="D81" s="60">
        <v>7</v>
      </c>
      <c r="E81" s="60">
        <v>451</v>
      </c>
      <c r="F81" s="24" t="str">
        <f>+VLOOKUP(E81,Participants!$A$1:$F$806,2,FALSE)</f>
        <v>Gianna DiVito</v>
      </c>
      <c r="G81" s="24" t="str">
        <f>+VLOOKUP(E81,Participants!$A$1:$F$806,4,FALSE)</f>
        <v>AGS</v>
      </c>
      <c r="H81" s="24" t="str">
        <f>+VLOOKUP(E81,Participants!$A$1:$F$806,5,FALSE)</f>
        <v>F</v>
      </c>
      <c r="I81" s="60">
        <f>+VLOOKUP(E81,Participants!$A$1:$F$806,3,FALSE)</f>
        <v>4</v>
      </c>
      <c r="J81" s="60" t="str">
        <f>+VLOOKUP(E81,Participants!$A$1:$G$806,7,FALSE)</f>
        <v>DEV GIRLS</v>
      </c>
      <c r="K81" s="60">
        <f t="shared" si="1"/>
        <v>19</v>
      </c>
      <c r="L81" s="60"/>
    </row>
    <row r="82" spans="1:12" ht="14.25" customHeight="1" x14ac:dyDescent="0.35">
      <c r="A82" s="87" t="s">
        <v>680</v>
      </c>
      <c r="B82" s="23">
        <v>6</v>
      </c>
      <c r="C82" s="60">
        <v>40.79</v>
      </c>
      <c r="D82" s="60">
        <v>8</v>
      </c>
      <c r="E82" s="60">
        <v>448</v>
      </c>
      <c r="F82" s="24" t="str">
        <f>+VLOOKUP(E82,Participants!$A$1:$F$806,2,FALSE)</f>
        <v>Maggie Davoli</v>
      </c>
      <c r="G82" s="24" t="str">
        <f>+VLOOKUP(E82,Participants!$A$1:$F$806,4,FALSE)</f>
        <v>AGS</v>
      </c>
      <c r="H82" s="24" t="str">
        <f>+VLOOKUP(E82,Participants!$A$1:$F$806,5,FALSE)</f>
        <v>F</v>
      </c>
      <c r="I82" s="60">
        <f>+VLOOKUP(E82,Participants!$A$1:$F$806,3,FALSE)</f>
        <v>4</v>
      </c>
      <c r="J82" s="60" t="str">
        <f>+VLOOKUP(E82,Participants!$A$1:$G$806,7,FALSE)</f>
        <v>DEV GIRLS</v>
      </c>
      <c r="K82" s="60">
        <f t="shared" si="1"/>
        <v>20</v>
      </c>
      <c r="L82" s="60"/>
    </row>
    <row r="83" spans="1:12" ht="14.25" customHeight="1" x14ac:dyDescent="0.35">
      <c r="A83" s="87" t="s">
        <v>680</v>
      </c>
      <c r="B83" s="23">
        <v>7</v>
      </c>
      <c r="C83" s="60">
        <v>41.38</v>
      </c>
      <c r="D83" s="60">
        <v>4</v>
      </c>
      <c r="E83" s="60">
        <v>361</v>
      </c>
      <c r="F83" s="24" t="str">
        <f>+VLOOKUP(E83,Participants!$A$1:$F$806,2,FALSE)</f>
        <v>Winifred Salinas</v>
      </c>
      <c r="G83" s="24" t="str">
        <f>+VLOOKUP(E83,Participants!$A$1:$F$806,4,FALSE)</f>
        <v>AAP</v>
      </c>
      <c r="H83" s="24" t="str">
        <f>+VLOOKUP(E83,Participants!$A$1:$F$806,5,FALSE)</f>
        <v>F</v>
      </c>
      <c r="I83" s="60">
        <f>+VLOOKUP(E83,Participants!$A$1:$F$806,3,FALSE)</f>
        <v>4</v>
      </c>
      <c r="J83" s="60" t="str">
        <f>+VLOOKUP(E83,Participants!$A$1:$G$806,7,FALSE)</f>
        <v>DEV GIRLS</v>
      </c>
      <c r="K83" s="60">
        <f t="shared" si="1"/>
        <v>21</v>
      </c>
      <c r="L83" s="60"/>
    </row>
    <row r="84" spans="1:12" ht="14.25" customHeight="1" x14ac:dyDescent="0.35">
      <c r="A84" s="87" t="s">
        <v>680</v>
      </c>
      <c r="B84" s="23">
        <v>1</v>
      </c>
      <c r="C84" s="60">
        <v>41.54</v>
      </c>
      <c r="D84" s="60">
        <v>3</v>
      </c>
      <c r="E84" s="60">
        <v>26</v>
      </c>
      <c r="F84" s="24" t="str">
        <f>+VLOOKUP(E84,Participants!$A$1:$F$806,2,FALSE)</f>
        <v>Dylan Kane</v>
      </c>
      <c r="G84" s="24" t="str">
        <f>+VLOOKUP(E84,Participants!$A$1:$F$806,4,FALSE)</f>
        <v>BFS</v>
      </c>
      <c r="H84" s="24" t="str">
        <f>+VLOOKUP(E84,Participants!$A$1:$F$806,5,FALSE)</f>
        <v>F</v>
      </c>
      <c r="I84" s="60">
        <f>+VLOOKUP(E84,Participants!$A$1:$F$806,3,FALSE)</f>
        <v>2</v>
      </c>
      <c r="J84" s="60" t="str">
        <f>+VLOOKUP(E84,Participants!$A$1:$G$806,7,FALSE)</f>
        <v>DEV GIRLS</v>
      </c>
      <c r="K84" s="60">
        <f t="shared" si="1"/>
        <v>22</v>
      </c>
      <c r="L84" s="60"/>
    </row>
    <row r="85" spans="1:12" ht="14.25" customHeight="1" x14ac:dyDescent="0.35">
      <c r="A85" s="87" t="s">
        <v>680</v>
      </c>
      <c r="B85" s="23">
        <v>3</v>
      </c>
      <c r="C85" s="60">
        <v>41.55</v>
      </c>
      <c r="D85" s="60">
        <v>3</v>
      </c>
      <c r="E85" s="60">
        <v>349</v>
      </c>
      <c r="F85" s="24" t="str">
        <f>+VLOOKUP(E85,Participants!$A$1:$F$806,2,FALSE)</f>
        <v>Miriam Sanchez</v>
      </c>
      <c r="G85" s="24" t="str">
        <f>+VLOOKUP(E85,Participants!$A$1:$F$806,4,FALSE)</f>
        <v>AAP</v>
      </c>
      <c r="H85" s="24" t="str">
        <f>+VLOOKUP(E85,Participants!$A$1:$F$806,5,FALSE)</f>
        <v>F</v>
      </c>
      <c r="I85" s="60">
        <f>+VLOOKUP(E85,Participants!$A$1:$F$806,3,FALSE)</f>
        <v>3</v>
      </c>
      <c r="J85" s="60" t="str">
        <f>+VLOOKUP(E85,Participants!$A$1:$G$806,7,FALSE)</f>
        <v>DEV GIRLS</v>
      </c>
      <c r="K85" s="60">
        <f t="shared" si="1"/>
        <v>23</v>
      </c>
      <c r="L85" s="60"/>
    </row>
    <row r="86" spans="1:12" ht="14.25" customHeight="1" x14ac:dyDescent="0.35">
      <c r="A86" s="87" t="s">
        <v>680</v>
      </c>
      <c r="B86" s="23">
        <v>3</v>
      </c>
      <c r="C86" s="60">
        <v>41.61</v>
      </c>
      <c r="D86" s="60">
        <v>8</v>
      </c>
      <c r="E86" s="60">
        <v>442</v>
      </c>
      <c r="F86" s="24" t="str">
        <f>+VLOOKUP(E86,Participants!$A$1:$F$806,2,FALSE)</f>
        <v>Cleo Hughey</v>
      </c>
      <c r="G86" s="24" t="str">
        <f>+VLOOKUP(E86,Participants!$A$1:$F$806,4,FALSE)</f>
        <v>AGS</v>
      </c>
      <c r="H86" s="24" t="str">
        <f>+VLOOKUP(E86,Participants!$A$1:$F$806,5,FALSE)</f>
        <v>F</v>
      </c>
      <c r="I86" s="60">
        <f>+VLOOKUP(E86,Participants!$A$1:$F$806,3,FALSE)</f>
        <v>3</v>
      </c>
      <c r="J86" s="60" t="str">
        <f>+VLOOKUP(E86,Participants!$A$1:$G$806,7,FALSE)</f>
        <v>DEV GIRLS</v>
      </c>
      <c r="K86" s="60">
        <f t="shared" si="1"/>
        <v>24</v>
      </c>
      <c r="L86" s="60"/>
    </row>
    <row r="87" spans="1:12" ht="14.25" customHeight="1" x14ac:dyDescent="0.35">
      <c r="A87" s="87" t="s">
        <v>680</v>
      </c>
      <c r="B87" s="23">
        <v>2</v>
      </c>
      <c r="C87" s="60">
        <v>41.8</v>
      </c>
      <c r="D87" s="60">
        <v>3</v>
      </c>
      <c r="E87" s="60">
        <v>89</v>
      </c>
      <c r="F87" s="24" t="str">
        <f>+VLOOKUP(E87,Participants!$A$1:$F$806,2,FALSE)</f>
        <v>Ava Feigel</v>
      </c>
      <c r="G87" s="24" t="str">
        <f>+VLOOKUP(E87,Participants!$A$1:$F$806,4,FALSE)</f>
        <v>BFS</v>
      </c>
      <c r="H87" s="24" t="str">
        <f>+VLOOKUP(E87,Participants!$A$1:$F$806,5,FALSE)</f>
        <v>F</v>
      </c>
      <c r="I87" s="60">
        <f>+VLOOKUP(E87,Participants!$A$1:$F$806,3,FALSE)</f>
        <v>2</v>
      </c>
      <c r="J87" s="60" t="str">
        <f>+VLOOKUP(E87,Participants!$A$1:$G$806,7,FALSE)</f>
        <v>DEV GIRLS</v>
      </c>
      <c r="K87" s="60">
        <f t="shared" si="1"/>
        <v>25</v>
      </c>
      <c r="L87" s="60"/>
    </row>
    <row r="88" spans="1:12" ht="14.25" customHeight="1" x14ac:dyDescent="0.35">
      <c r="A88" s="87" t="s">
        <v>680</v>
      </c>
      <c r="B88" s="23">
        <v>2</v>
      </c>
      <c r="C88" s="60">
        <v>42.07</v>
      </c>
      <c r="D88" s="60">
        <v>7</v>
      </c>
      <c r="E88" s="60">
        <v>1408</v>
      </c>
      <c r="F88" s="24" t="str">
        <f>+VLOOKUP(E88,Participants!$A$1:$F$806,2,FALSE)</f>
        <v>Mona Klinvex</v>
      </c>
      <c r="G88" s="24" t="str">
        <f>+VLOOKUP(E88,Participants!$A$1:$F$806,4,FALSE)</f>
        <v>SJS</v>
      </c>
      <c r="H88" s="24" t="str">
        <f>+VLOOKUP(E88,Participants!$A$1:$F$806,5,FALSE)</f>
        <v>F</v>
      </c>
      <c r="I88" s="60">
        <f>+VLOOKUP(E88,Participants!$A$1:$F$806,3,FALSE)</f>
        <v>2</v>
      </c>
      <c r="J88" s="60" t="str">
        <f>+VLOOKUP(E88,Participants!$A$1:$G$806,7,FALSE)</f>
        <v>DEV GIRLS</v>
      </c>
      <c r="K88" s="60">
        <f t="shared" si="1"/>
        <v>26</v>
      </c>
      <c r="L88" s="60"/>
    </row>
    <row r="89" spans="1:12" ht="14.25" customHeight="1" x14ac:dyDescent="0.35">
      <c r="A89" s="87" t="s">
        <v>680</v>
      </c>
      <c r="B89" s="23">
        <v>5</v>
      </c>
      <c r="C89" s="60">
        <v>42.08</v>
      </c>
      <c r="D89" s="60">
        <v>7</v>
      </c>
      <c r="E89" s="60">
        <v>450</v>
      </c>
      <c r="F89" s="24" t="str">
        <f>+VLOOKUP(E89,Participants!$A$1:$F$806,2,FALSE)</f>
        <v>Amelia Close</v>
      </c>
      <c r="G89" s="24" t="str">
        <f>+VLOOKUP(E89,Participants!$A$1:$F$806,4,FALSE)</f>
        <v>AGS</v>
      </c>
      <c r="H89" s="24" t="str">
        <f>+VLOOKUP(E89,Participants!$A$1:$F$806,5,FALSE)</f>
        <v>F</v>
      </c>
      <c r="I89" s="60">
        <f>+VLOOKUP(E89,Participants!$A$1:$F$806,3,FALSE)</f>
        <v>4</v>
      </c>
      <c r="J89" s="60" t="str">
        <f>+VLOOKUP(E89,Participants!$A$1:$G$806,7,FALSE)</f>
        <v>DEV GIRLS</v>
      </c>
      <c r="K89" s="60">
        <f t="shared" si="1"/>
        <v>27</v>
      </c>
      <c r="L89" s="60"/>
    </row>
    <row r="90" spans="1:12" ht="14.25" customHeight="1" x14ac:dyDescent="0.35">
      <c r="A90" s="87" t="s">
        <v>680</v>
      </c>
      <c r="B90" s="23">
        <v>2</v>
      </c>
      <c r="C90" s="60">
        <v>42.1</v>
      </c>
      <c r="D90" s="60">
        <v>5</v>
      </c>
      <c r="E90" s="60">
        <v>341</v>
      </c>
      <c r="F90" s="24" t="str">
        <f>+VLOOKUP(E90,Participants!$A$1:$F$806,2,FALSE)</f>
        <v>Elsie Bamberg</v>
      </c>
      <c r="G90" s="24" t="str">
        <f>+VLOOKUP(E90,Participants!$A$1:$F$806,4,FALSE)</f>
        <v>AAP</v>
      </c>
      <c r="H90" s="24" t="str">
        <f>+VLOOKUP(E90,Participants!$A$1:$F$806,5,FALSE)</f>
        <v>F</v>
      </c>
      <c r="I90" s="60">
        <f>+VLOOKUP(E90,Participants!$A$1:$F$806,3,FALSE)</f>
        <v>2</v>
      </c>
      <c r="J90" s="60" t="str">
        <f>+VLOOKUP(E90,Participants!$A$1:$G$806,7,FALSE)</f>
        <v>DEV GIRLS</v>
      </c>
      <c r="K90" s="60">
        <f t="shared" si="1"/>
        <v>28</v>
      </c>
      <c r="L90" s="60"/>
    </row>
    <row r="91" spans="1:12" ht="14.25" customHeight="1" x14ac:dyDescent="0.35">
      <c r="A91" s="87" t="s">
        <v>680</v>
      </c>
      <c r="B91" s="23">
        <v>4</v>
      </c>
      <c r="C91" s="60">
        <v>42.85</v>
      </c>
      <c r="D91" s="60">
        <v>7</v>
      </c>
      <c r="E91" s="60">
        <v>449</v>
      </c>
      <c r="F91" s="24" t="str">
        <f>+VLOOKUP(E91,Participants!$A$1:$F$806,2,FALSE)</f>
        <v>Katya Lozano</v>
      </c>
      <c r="G91" s="24" t="str">
        <f>+VLOOKUP(E91,Participants!$A$1:$F$806,4,FALSE)</f>
        <v>AGS</v>
      </c>
      <c r="H91" s="24" t="str">
        <f>+VLOOKUP(E91,Participants!$A$1:$F$806,5,FALSE)</f>
        <v>F</v>
      </c>
      <c r="I91" s="60">
        <f>+VLOOKUP(E91,Participants!$A$1:$F$806,3,FALSE)</f>
        <v>4</v>
      </c>
      <c r="J91" s="60" t="str">
        <f>+VLOOKUP(E91,Participants!$A$1:$G$806,7,FALSE)</f>
        <v>DEV GIRLS</v>
      </c>
      <c r="K91" s="60">
        <f t="shared" si="1"/>
        <v>29</v>
      </c>
      <c r="L91" s="60"/>
    </row>
    <row r="92" spans="1:12" ht="14.25" customHeight="1" x14ac:dyDescent="0.35">
      <c r="A92" s="87" t="s">
        <v>680</v>
      </c>
      <c r="B92" s="23">
        <v>5</v>
      </c>
      <c r="C92" s="60">
        <v>42.91</v>
      </c>
      <c r="D92" s="60">
        <v>2</v>
      </c>
      <c r="E92" s="60">
        <v>1469</v>
      </c>
      <c r="F92" s="24" t="str">
        <f>+VLOOKUP(E92,Participants!$A$1:$F$806,2,FALSE)</f>
        <v>Mila Benso</v>
      </c>
      <c r="G92" s="24" t="str">
        <f>+VLOOKUP(E92,Participants!$A$1:$F$806,4,FALSE)</f>
        <v>SKS</v>
      </c>
      <c r="H92" s="24" t="str">
        <f>+VLOOKUP(E92,Participants!$A$1:$F$806,5,FALSE)</f>
        <v>F</v>
      </c>
      <c r="I92" s="60">
        <f>+VLOOKUP(E92,Participants!$A$1:$F$806,3,FALSE)</f>
        <v>4</v>
      </c>
      <c r="J92" s="60" t="str">
        <f>+VLOOKUP(E92,Participants!$A$1:$G$806,7,FALSE)</f>
        <v>DEV GIRLS</v>
      </c>
      <c r="K92" s="60">
        <f t="shared" si="1"/>
        <v>30</v>
      </c>
      <c r="L92" s="60"/>
    </row>
    <row r="93" spans="1:12" ht="14.25" customHeight="1" x14ac:dyDescent="0.35">
      <c r="A93" s="87" t="s">
        <v>680</v>
      </c>
      <c r="B93" s="23">
        <v>3</v>
      </c>
      <c r="C93" s="60">
        <v>43.08</v>
      </c>
      <c r="D93" s="60">
        <v>2</v>
      </c>
      <c r="E93" s="60">
        <v>1465</v>
      </c>
      <c r="F93" s="24" t="str">
        <f>+VLOOKUP(E93,Participants!$A$1:$F$806,2,FALSE)</f>
        <v>Greta Narwold</v>
      </c>
      <c r="G93" s="24" t="str">
        <f>+VLOOKUP(E93,Participants!$A$1:$F$806,4,FALSE)</f>
        <v>SKS</v>
      </c>
      <c r="H93" s="24" t="str">
        <f>+VLOOKUP(E93,Participants!$A$1:$F$806,5,FALSE)</f>
        <v>F</v>
      </c>
      <c r="I93" s="60">
        <f>+VLOOKUP(E93,Participants!$A$1:$F$806,3,FALSE)</f>
        <v>3</v>
      </c>
      <c r="J93" s="60" t="str">
        <f>+VLOOKUP(E93,Participants!$A$1:$G$806,7,FALSE)</f>
        <v>DEV GIRLS</v>
      </c>
      <c r="K93" s="60">
        <f t="shared" si="1"/>
        <v>31</v>
      </c>
      <c r="L93" s="60"/>
    </row>
    <row r="94" spans="1:12" ht="14.25" customHeight="1" x14ac:dyDescent="0.35">
      <c r="A94" s="87" t="s">
        <v>680</v>
      </c>
      <c r="B94" s="23">
        <v>2</v>
      </c>
      <c r="C94" s="60">
        <v>43.23</v>
      </c>
      <c r="D94" s="60">
        <v>2</v>
      </c>
      <c r="E94" s="60">
        <v>342</v>
      </c>
      <c r="F94" s="24" t="str">
        <f>+VLOOKUP(E94,Participants!$A$1:$F$806,2,FALSE)</f>
        <v>Angela Gallagher</v>
      </c>
      <c r="G94" s="24" t="str">
        <f>+VLOOKUP(E94,Participants!$A$1:$F$806,4,FALSE)</f>
        <v>AAP</v>
      </c>
      <c r="H94" s="24" t="str">
        <f>+VLOOKUP(E94,Participants!$A$1:$F$806,5,FALSE)</f>
        <v>F</v>
      </c>
      <c r="I94" s="60">
        <f>+VLOOKUP(E94,Participants!$A$1:$F$806,3,FALSE)</f>
        <v>2</v>
      </c>
      <c r="J94" s="60" t="str">
        <f>+VLOOKUP(E94,Participants!$A$1:$G$806,7,FALSE)</f>
        <v>DEV GIRLS</v>
      </c>
      <c r="K94" s="60">
        <f t="shared" si="1"/>
        <v>32</v>
      </c>
      <c r="L94" s="60"/>
    </row>
    <row r="95" spans="1:12" ht="14.25" customHeight="1" x14ac:dyDescent="0.35">
      <c r="A95" s="87" t="s">
        <v>680</v>
      </c>
      <c r="B95" s="23">
        <v>2</v>
      </c>
      <c r="C95" s="60">
        <v>43.69</v>
      </c>
      <c r="D95" s="60">
        <v>4</v>
      </c>
      <c r="E95" s="60">
        <v>345</v>
      </c>
      <c r="F95" s="24" t="str">
        <f>+VLOOKUP(E95,Participants!$A$1:$F$806,2,FALSE)</f>
        <v>Molly Sauber</v>
      </c>
      <c r="G95" s="24" t="str">
        <f>+VLOOKUP(E95,Participants!$A$1:$F$806,4,FALSE)</f>
        <v>AAP</v>
      </c>
      <c r="H95" s="24" t="str">
        <f>+VLOOKUP(E95,Participants!$A$1:$F$806,5,FALSE)</f>
        <v>F</v>
      </c>
      <c r="I95" s="60">
        <f>+VLOOKUP(E95,Participants!$A$1:$F$806,3,FALSE)</f>
        <v>2</v>
      </c>
      <c r="J95" s="60" t="str">
        <f>+VLOOKUP(E95,Participants!$A$1:$G$806,7,FALSE)</f>
        <v>DEV GIRLS</v>
      </c>
      <c r="K95" s="60">
        <f t="shared" si="1"/>
        <v>33</v>
      </c>
      <c r="L95" s="60"/>
    </row>
    <row r="96" spans="1:12" ht="14.25" customHeight="1" x14ac:dyDescent="0.35">
      <c r="A96" s="87" t="s">
        <v>680</v>
      </c>
      <c r="B96" s="23">
        <v>7</v>
      </c>
      <c r="C96" s="60">
        <v>44.14</v>
      </c>
      <c r="D96" s="60">
        <v>1</v>
      </c>
      <c r="E96" s="60">
        <v>359</v>
      </c>
      <c r="F96" s="24" t="str">
        <f>+VLOOKUP(E96,Participants!$A$1:$F$806,2,FALSE)</f>
        <v>Brigid Mueller</v>
      </c>
      <c r="G96" s="24" t="str">
        <f>+VLOOKUP(E96,Participants!$A$1:$F$806,4,FALSE)</f>
        <v>AAP</v>
      </c>
      <c r="H96" s="24" t="str">
        <f>+VLOOKUP(E96,Participants!$A$1:$F$806,5,FALSE)</f>
        <v>F</v>
      </c>
      <c r="I96" s="60">
        <f>+VLOOKUP(E96,Participants!$A$1:$F$806,3,FALSE)</f>
        <v>4</v>
      </c>
      <c r="J96" s="60" t="str">
        <f>+VLOOKUP(E96,Participants!$A$1:$G$806,7,FALSE)</f>
        <v>DEV GIRLS</v>
      </c>
      <c r="K96" s="60">
        <f t="shared" si="1"/>
        <v>34</v>
      </c>
      <c r="L96" s="60"/>
    </row>
    <row r="97" spans="1:12" ht="14.25" customHeight="1" x14ac:dyDescent="0.35">
      <c r="A97" s="87" t="s">
        <v>680</v>
      </c>
      <c r="B97" s="23">
        <v>3</v>
      </c>
      <c r="C97" s="60">
        <v>44.5</v>
      </c>
      <c r="D97" s="60">
        <v>1</v>
      </c>
      <c r="E97" s="60">
        <v>1671</v>
      </c>
      <c r="F97" s="24" t="str">
        <f>+VLOOKUP(E97,Participants!$A$1:$F$806,2,FALSE)</f>
        <v>Vayda Micu</v>
      </c>
      <c r="G97" s="24" t="str">
        <f>+VLOOKUP(E97,Participants!$A$1:$F$806,4,FALSE)</f>
        <v>STG</v>
      </c>
      <c r="H97" s="24" t="str">
        <f>+VLOOKUP(E97,Participants!$A$1:$F$806,5,FALSE)</f>
        <v>F</v>
      </c>
      <c r="I97" s="60">
        <f>+VLOOKUP(E97,Participants!$A$1:$F$806,3,FALSE)</f>
        <v>3</v>
      </c>
      <c r="J97" s="60" t="str">
        <f>+VLOOKUP(E97,Participants!$A$1:$G$806,7,FALSE)</f>
        <v>DEV GIRLS</v>
      </c>
      <c r="K97" s="60">
        <f t="shared" si="1"/>
        <v>35</v>
      </c>
      <c r="L97" s="60"/>
    </row>
    <row r="98" spans="1:12" ht="14.25" customHeight="1" x14ac:dyDescent="0.35">
      <c r="A98" s="87" t="s">
        <v>680</v>
      </c>
      <c r="B98" s="23">
        <v>4</v>
      </c>
      <c r="C98" s="60">
        <v>44.59</v>
      </c>
      <c r="D98" s="60">
        <v>8</v>
      </c>
      <c r="E98" s="60">
        <v>445</v>
      </c>
      <c r="F98" s="24" t="str">
        <f>+VLOOKUP(E98,Participants!$A$1:$F$806,2,FALSE)</f>
        <v>Ava Fabiann</v>
      </c>
      <c r="G98" s="24" t="str">
        <f>+VLOOKUP(E98,Participants!$A$1:$F$806,4,FALSE)</f>
        <v>AGS</v>
      </c>
      <c r="H98" s="24" t="str">
        <f>+VLOOKUP(E98,Participants!$A$1:$F$806,5,FALSE)</f>
        <v>F</v>
      </c>
      <c r="I98" s="60">
        <f>+VLOOKUP(E98,Participants!$A$1:$F$806,3,FALSE)</f>
        <v>3</v>
      </c>
      <c r="J98" s="60" t="str">
        <f>+VLOOKUP(E98,Participants!$A$1:$G$806,7,FALSE)</f>
        <v>DEV GIRLS</v>
      </c>
      <c r="K98" s="60">
        <f t="shared" si="1"/>
        <v>36</v>
      </c>
      <c r="L98" s="60"/>
    </row>
    <row r="99" spans="1:12" ht="14.25" customHeight="1" x14ac:dyDescent="0.35">
      <c r="A99" s="87" t="s">
        <v>680</v>
      </c>
      <c r="B99" s="23">
        <v>5</v>
      </c>
      <c r="C99" s="60">
        <v>44.95</v>
      </c>
      <c r="D99" s="60">
        <v>6</v>
      </c>
      <c r="E99" s="60">
        <v>945</v>
      </c>
      <c r="F99" s="24" t="str">
        <f>+VLOOKUP(E99,Participants!$A$1:$F$806,2,FALSE)</f>
        <v>ALAINA DEAL</v>
      </c>
      <c r="G99" s="24" t="str">
        <f>+VLOOKUP(E99,Participants!$A$1:$F$806,4,FALSE)</f>
        <v>HCA</v>
      </c>
      <c r="H99" s="24" t="str">
        <f>+VLOOKUP(E99,Participants!$A$1:$F$806,5,FALSE)</f>
        <v>F</v>
      </c>
      <c r="I99" s="60">
        <f>+VLOOKUP(E99,Participants!$A$1:$F$806,3,FALSE)</f>
        <v>4</v>
      </c>
      <c r="J99" s="60" t="str">
        <f>+VLOOKUP(E99,Participants!$A$1:$G$806,7,FALSE)</f>
        <v>DEV GIRLS</v>
      </c>
      <c r="K99" s="60">
        <f t="shared" si="1"/>
        <v>37</v>
      </c>
      <c r="L99" s="60"/>
    </row>
    <row r="100" spans="1:12" ht="14.25" customHeight="1" x14ac:dyDescent="0.35">
      <c r="A100" s="87" t="s">
        <v>680</v>
      </c>
      <c r="B100" s="23">
        <v>5</v>
      </c>
      <c r="C100" s="60">
        <v>46.88</v>
      </c>
      <c r="D100" s="60">
        <v>3</v>
      </c>
      <c r="E100" s="60">
        <v>1472</v>
      </c>
      <c r="F100" s="24" t="str">
        <f>+VLOOKUP(E100,Participants!$A$1:$F$806,2,FALSE)</f>
        <v>Penelope Fejes</v>
      </c>
      <c r="G100" s="24" t="str">
        <f>+VLOOKUP(E100,Participants!$A$1:$F$806,4,FALSE)</f>
        <v>SKS</v>
      </c>
      <c r="H100" s="24" t="str">
        <f>+VLOOKUP(E100,Participants!$A$1:$F$806,5,FALSE)</f>
        <v>F</v>
      </c>
      <c r="I100" s="60">
        <f>+VLOOKUP(E100,Participants!$A$1:$F$806,3,FALSE)</f>
        <v>4</v>
      </c>
      <c r="J100" s="60" t="str">
        <f>+VLOOKUP(E100,Participants!$A$1:$G$806,7,FALSE)</f>
        <v>DEV GIRLS</v>
      </c>
      <c r="K100" s="60">
        <f t="shared" si="1"/>
        <v>38</v>
      </c>
      <c r="L100" s="60"/>
    </row>
    <row r="101" spans="1:12" ht="14.25" customHeight="1" x14ac:dyDescent="0.35">
      <c r="A101" s="87" t="s">
        <v>680</v>
      </c>
      <c r="B101" s="23">
        <v>1</v>
      </c>
      <c r="C101" s="60">
        <v>47.35</v>
      </c>
      <c r="D101" s="60">
        <v>8</v>
      </c>
      <c r="E101" s="60">
        <v>439</v>
      </c>
      <c r="F101" s="24" t="str">
        <f>+VLOOKUP(E101,Participants!$A$1:$F$806,2,FALSE)</f>
        <v>Casey Walsh</v>
      </c>
      <c r="G101" s="24" t="str">
        <f>+VLOOKUP(E101,Participants!$A$1:$F$806,4,FALSE)</f>
        <v>AGS</v>
      </c>
      <c r="H101" s="24" t="str">
        <f>+VLOOKUP(E101,Participants!$A$1:$F$806,5,FALSE)</f>
        <v>F</v>
      </c>
      <c r="I101" s="60">
        <f>+VLOOKUP(E101,Participants!$A$1:$F$806,3,FALSE)</f>
        <v>1</v>
      </c>
      <c r="J101" s="60" t="str">
        <f>+VLOOKUP(E101,Participants!$A$1:$G$806,7,FALSE)</f>
        <v>DEV GIRLS</v>
      </c>
      <c r="K101" s="60">
        <f t="shared" si="1"/>
        <v>39</v>
      </c>
      <c r="L101" s="60"/>
    </row>
    <row r="102" spans="1:12" ht="14.25" customHeight="1" x14ac:dyDescent="0.35">
      <c r="A102" s="87" t="s">
        <v>680</v>
      </c>
      <c r="B102" s="23">
        <v>2</v>
      </c>
      <c r="C102" s="60">
        <v>47.93</v>
      </c>
      <c r="D102" s="60">
        <v>1</v>
      </c>
      <c r="E102" s="60">
        <v>1669</v>
      </c>
      <c r="F102" s="24" t="str">
        <f>+VLOOKUP(E102,Participants!$A$1:$F$806,2,FALSE)</f>
        <v>Luciana Lopez</v>
      </c>
      <c r="G102" s="24" t="str">
        <f>+VLOOKUP(E102,Participants!$A$1:$F$806,4,FALSE)</f>
        <v>STG</v>
      </c>
      <c r="H102" s="24" t="str">
        <f>+VLOOKUP(E102,Participants!$A$1:$F$806,5,FALSE)</f>
        <v>F</v>
      </c>
      <c r="I102" s="60">
        <f>+VLOOKUP(E102,Participants!$A$1:$F$806,3,FALSE)</f>
        <v>2</v>
      </c>
      <c r="J102" s="60" t="str">
        <f>+VLOOKUP(E102,Participants!$A$1:$G$806,7,FALSE)</f>
        <v>DEV GIRLS</v>
      </c>
      <c r="K102" s="60">
        <f t="shared" si="1"/>
        <v>40</v>
      </c>
      <c r="L102" s="60"/>
    </row>
    <row r="103" spans="1:12" ht="14.25" customHeight="1" x14ac:dyDescent="0.35">
      <c r="A103" s="87" t="s">
        <v>680</v>
      </c>
      <c r="B103" s="23">
        <v>6</v>
      </c>
      <c r="C103" s="60">
        <v>48.01</v>
      </c>
      <c r="D103" s="60">
        <v>1</v>
      </c>
      <c r="E103" s="60">
        <v>1475</v>
      </c>
      <c r="F103" s="24" t="str">
        <f>+VLOOKUP(E103,Participants!$A$1:$F$806,2,FALSE)</f>
        <v>Maizie Lapic</v>
      </c>
      <c r="G103" s="24" t="str">
        <f>+VLOOKUP(E103,Participants!$A$1:$F$806,4,FALSE)</f>
        <v>SKS</v>
      </c>
      <c r="H103" s="24" t="str">
        <f>+VLOOKUP(E103,Participants!$A$1:$F$806,5,FALSE)</f>
        <v>F</v>
      </c>
      <c r="I103" s="60">
        <f>+VLOOKUP(E103,Participants!$A$1:$F$806,3,FALSE)</f>
        <v>4</v>
      </c>
      <c r="J103" s="60" t="str">
        <f>+VLOOKUP(E103,Participants!$A$1:$G$806,7,FALSE)</f>
        <v>DEV GIRLS</v>
      </c>
      <c r="K103" s="60">
        <f t="shared" si="1"/>
        <v>41</v>
      </c>
      <c r="L103" s="60"/>
    </row>
    <row r="104" spans="1:12" ht="14.25" customHeight="1" x14ac:dyDescent="0.35">
      <c r="A104" s="87" t="s">
        <v>680</v>
      </c>
      <c r="B104" s="23">
        <v>4</v>
      </c>
      <c r="C104" s="60">
        <v>48.14</v>
      </c>
      <c r="D104" s="60">
        <v>6</v>
      </c>
      <c r="E104" s="60">
        <v>941</v>
      </c>
      <c r="F104" s="24" t="str">
        <f>+VLOOKUP(E104,Participants!$A$1:$F$806,2,FALSE)</f>
        <v>LOUISA MCDEVITT</v>
      </c>
      <c r="G104" s="24" t="str">
        <f>+VLOOKUP(E104,Participants!$A$1:$F$806,4,FALSE)</f>
        <v>HCA</v>
      </c>
      <c r="H104" s="24" t="str">
        <f>+VLOOKUP(E104,Participants!$A$1:$F$806,5,FALSE)</f>
        <v>F</v>
      </c>
      <c r="I104" s="60">
        <f>+VLOOKUP(E104,Participants!$A$1:$F$806,3,FALSE)</f>
        <v>3</v>
      </c>
      <c r="J104" s="60" t="str">
        <f>+VLOOKUP(E104,Participants!$A$1:$G$806,7,FALSE)</f>
        <v>DEV GIRLS</v>
      </c>
      <c r="K104" s="60">
        <f t="shared" si="1"/>
        <v>42</v>
      </c>
      <c r="L104" s="60"/>
    </row>
    <row r="105" spans="1:12" ht="14.25" customHeight="1" x14ac:dyDescent="0.35">
      <c r="A105" s="87" t="s">
        <v>680</v>
      </c>
      <c r="B105" s="23">
        <v>1</v>
      </c>
      <c r="C105" s="60">
        <v>48.35</v>
      </c>
      <c r="D105" s="60">
        <v>2</v>
      </c>
      <c r="E105" s="60">
        <v>1466</v>
      </c>
      <c r="F105" s="24" t="str">
        <f>+VLOOKUP(E105,Participants!$A$1:$F$806,2,FALSE)</f>
        <v>Amelia Nguyen</v>
      </c>
      <c r="G105" s="24" t="str">
        <f>+VLOOKUP(E105,Participants!$A$1:$F$806,4,FALSE)</f>
        <v>SKS</v>
      </c>
      <c r="H105" s="24" t="str">
        <f>+VLOOKUP(E105,Participants!$A$1:$F$806,5,FALSE)</f>
        <v>F</v>
      </c>
      <c r="I105" s="60">
        <f>+VLOOKUP(E105,Participants!$A$1:$F$806,3,FALSE)</f>
        <v>3</v>
      </c>
      <c r="J105" s="60" t="str">
        <f>+VLOOKUP(E105,Participants!$A$1:$G$806,7,FALSE)</f>
        <v>DEV GIRLS</v>
      </c>
      <c r="K105" s="60">
        <f t="shared" si="1"/>
        <v>43</v>
      </c>
      <c r="L105" s="60"/>
    </row>
    <row r="106" spans="1:12" ht="14.25" customHeight="1" x14ac:dyDescent="0.35">
      <c r="A106" s="87" t="s">
        <v>680</v>
      </c>
      <c r="B106" s="23">
        <v>1</v>
      </c>
      <c r="C106" s="60">
        <v>49.25</v>
      </c>
      <c r="D106" s="60">
        <v>4</v>
      </c>
      <c r="E106" s="60">
        <v>344</v>
      </c>
      <c r="F106" s="24" t="str">
        <f>+VLOOKUP(E106,Participants!$A$1:$F$806,2,FALSE)</f>
        <v>Jane Rice</v>
      </c>
      <c r="G106" s="24" t="str">
        <f>+VLOOKUP(E106,Participants!$A$1:$F$806,4,FALSE)</f>
        <v>AAP</v>
      </c>
      <c r="H106" s="24" t="str">
        <f>+VLOOKUP(E106,Participants!$A$1:$F$806,5,FALSE)</f>
        <v>F</v>
      </c>
      <c r="I106" s="60">
        <f>+VLOOKUP(E106,Participants!$A$1:$F$806,3,FALSE)</f>
        <v>2</v>
      </c>
      <c r="J106" s="60" t="str">
        <f>+VLOOKUP(E106,Participants!$A$1:$G$806,7,FALSE)</f>
        <v>DEV GIRLS</v>
      </c>
      <c r="K106" s="60">
        <f t="shared" si="1"/>
        <v>44</v>
      </c>
      <c r="L106" s="60"/>
    </row>
    <row r="107" spans="1:12" ht="14.25" customHeight="1" x14ac:dyDescent="0.35">
      <c r="A107" s="87" t="s">
        <v>680</v>
      </c>
      <c r="B107" s="23">
        <v>3</v>
      </c>
      <c r="C107" s="60">
        <v>49.45</v>
      </c>
      <c r="D107" s="60">
        <v>5</v>
      </c>
      <c r="E107" s="60">
        <v>942</v>
      </c>
      <c r="F107" s="24" t="str">
        <f>+VLOOKUP(E107,Participants!$A$1:$F$806,2,FALSE)</f>
        <v>CLAIRE ODONNELL</v>
      </c>
      <c r="G107" s="24" t="str">
        <f>+VLOOKUP(E107,Participants!$A$1:$F$806,4,FALSE)</f>
        <v>HCA</v>
      </c>
      <c r="H107" s="24" t="str">
        <f>+VLOOKUP(E107,Participants!$A$1:$F$806,5,FALSE)</f>
        <v>F</v>
      </c>
      <c r="I107" s="60">
        <f>+VLOOKUP(E107,Participants!$A$1:$F$806,3,FALSE)</f>
        <v>3</v>
      </c>
      <c r="J107" s="60" t="str">
        <f>+VLOOKUP(E107,Participants!$A$1:$G$806,7,FALSE)</f>
        <v>DEV GIRLS</v>
      </c>
      <c r="K107" s="60">
        <f t="shared" si="1"/>
        <v>45</v>
      </c>
      <c r="L107" s="60"/>
    </row>
    <row r="108" spans="1:12" ht="14.25" customHeight="1" x14ac:dyDescent="0.35">
      <c r="A108" s="87" t="s">
        <v>680</v>
      </c>
      <c r="B108" s="23">
        <v>4</v>
      </c>
      <c r="C108" s="60">
        <v>51.76</v>
      </c>
      <c r="D108" s="60">
        <v>1</v>
      </c>
      <c r="E108" s="60">
        <v>1673</v>
      </c>
      <c r="F108" s="24" t="str">
        <f>+VLOOKUP(E108,Participants!$A$1:$F$806,2,FALSE)</f>
        <v>Madeline Harmanos</v>
      </c>
      <c r="G108" s="24" t="str">
        <f>+VLOOKUP(E108,Participants!$A$1:$F$806,4,FALSE)</f>
        <v>STG</v>
      </c>
      <c r="H108" s="24" t="str">
        <f>+VLOOKUP(E108,Participants!$A$1:$F$806,5,FALSE)</f>
        <v>F</v>
      </c>
      <c r="I108" s="60">
        <f>+VLOOKUP(E108,Participants!$A$1:$F$806,3,FALSE)</f>
        <v>4</v>
      </c>
      <c r="J108" s="60" t="str">
        <f>+VLOOKUP(E108,Participants!$A$1:$G$806,7,FALSE)</f>
        <v>DEV GIRLS</v>
      </c>
      <c r="K108" s="60">
        <f t="shared" si="1"/>
        <v>46</v>
      </c>
      <c r="L108" s="60"/>
    </row>
    <row r="109" spans="1:12" ht="14.25" customHeight="1" x14ac:dyDescent="0.35">
      <c r="A109" s="87" t="s">
        <v>680</v>
      </c>
      <c r="B109" s="23">
        <v>3</v>
      </c>
      <c r="C109" s="60">
        <v>52.23</v>
      </c>
      <c r="D109" s="60">
        <v>7</v>
      </c>
      <c r="E109" s="60">
        <v>1407</v>
      </c>
      <c r="F109" s="24" t="str">
        <f>+VLOOKUP(E109,Participants!$A$1:$F$806,2,FALSE)</f>
        <v>Isabella Morrida</v>
      </c>
      <c r="G109" s="24" t="str">
        <f>+VLOOKUP(E109,Participants!$A$1:$F$806,4,FALSE)</f>
        <v>SJS</v>
      </c>
      <c r="H109" s="24" t="str">
        <f>+VLOOKUP(E109,Participants!$A$1:$F$806,5,FALSE)</f>
        <v>F</v>
      </c>
      <c r="I109" s="60">
        <f>+VLOOKUP(E109,Participants!$A$1:$F$806,3,FALSE)</f>
        <v>2</v>
      </c>
      <c r="J109" s="60" t="str">
        <f>+VLOOKUP(E109,Participants!$A$1:$G$806,7,FALSE)</f>
        <v>DEV GIRLS</v>
      </c>
      <c r="K109" s="60">
        <f t="shared" si="1"/>
        <v>47</v>
      </c>
      <c r="L109" s="60"/>
    </row>
    <row r="110" spans="1:12" ht="14.25" customHeight="1" x14ac:dyDescent="0.35">
      <c r="A110" s="87" t="s">
        <v>680</v>
      </c>
      <c r="B110" s="23">
        <v>1</v>
      </c>
      <c r="C110" s="60">
        <v>52.62</v>
      </c>
      <c r="D110" s="60">
        <v>5</v>
      </c>
      <c r="E110" s="60">
        <v>653</v>
      </c>
      <c r="F110" s="24" t="str">
        <f>+VLOOKUP(E110,Participants!$A$1:$F$806,2,FALSE)</f>
        <v>Gabby Skrbin</v>
      </c>
      <c r="G110" s="24" t="str">
        <f>+VLOOKUP(E110,Participants!$A$1:$F$806,4,FALSE)</f>
        <v>BTA</v>
      </c>
      <c r="H110" s="24" t="str">
        <f>+VLOOKUP(E110,Participants!$A$1:$F$806,5,FALSE)</f>
        <v>F</v>
      </c>
      <c r="I110" s="60">
        <f>+VLOOKUP(E110,Participants!$A$1:$F$806,3,FALSE)</f>
        <v>2</v>
      </c>
      <c r="J110" s="60" t="str">
        <f>+VLOOKUP(E110,Participants!$A$1:$G$806,7,FALSE)</f>
        <v>DEV GIRLS</v>
      </c>
      <c r="K110" s="60">
        <f t="shared" si="1"/>
        <v>48</v>
      </c>
      <c r="L110" s="60"/>
    </row>
    <row r="111" spans="1:12" ht="14.25" customHeight="1" x14ac:dyDescent="0.35">
      <c r="A111" s="87" t="s">
        <v>680</v>
      </c>
      <c r="B111" s="23">
        <v>5</v>
      </c>
      <c r="C111" s="60">
        <v>52.69</v>
      </c>
      <c r="D111" s="60">
        <v>8</v>
      </c>
      <c r="E111" s="60">
        <v>443</v>
      </c>
      <c r="F111" s="24" t="str">
        <f>+VLOOKUP(E111,Participants!$A$1:$F$806,2,FALSE)</f>
        <v>Augusta Hejmowski</v>
      </c>
      <c r="G111" s="24" t="str">
        <f>+VLOOKUP(E111,Participants!$A$1:$F$806,4,FALSE)</f>
        <v>AGS</v>
      </c>
      <c r="H111" s="24" t="str">
        <f>+VLOOKUP(E111,Participants!$A$1:$F$806,5,FALSE)</f>
        <v>F</v>
      </c>
      <c r="I111" s="60">
        <f>+VLOOKUP(E111,Participants!$A$1:$F$806,3,FALSE)</f>
        <v>3</v>
      </c>
      <c r="J111" s="60" t="str">
        <f>+VLOOKUP(E111,Participants!$A$1:$G$806,7,FALSE)</f>
        <v>DEV GIRLS</v>
      </c>
      <c r="K111" s="60">
        <f t="shared" si="1"/>
        <v>49</v>
      </c>
      <c r="L111" s="60"/>
    </row>
    <row r="112" spans="1:12" ht="14.25" customHeight="1" x14ac:dyDescent="0.35">
      <c r="A112" s="87" t="s">
        <v>680</v>
      </c>
      <c r="B112" s="23">
        <v>1</v>
      </c>
      <c r="C112" s="60">
        <v>53.35</v>
      </c>
      <c r="D112" s="60">
        <v>1</v>
      </c>
      <c r="E112" s="60">
        <v>1665</v>
      </c>
      <c r="F112" s="24" t="str">
        <f>+VLOOKUP(E112,Participants!$A$1:$F$806,2,FALSE)</f>
        <v>Riley Nedzelski</v>
      </c>
      <c r="G112" s="24" t="str">
        <f>+VLOOKUP(E112,Participants!$A$1:$F$806,4,FALSE)</f>
        <v>STG</v>
      </c>
      <c r="H112" s="24" t="str">
        <f>+VLOOKUP(E112,Participants!$A$1:$F$806,5,FALSE)</f>
        <v>F</v>
      </c>
      <c r="I112" s="60">
        <f>+VLOOKUP(E112,Participants!$A$1:$F$806,3,FALSE)</f>
        <v>0</v>
      </c>
      <c r="J112" s="60" t="str">
        <f>+VLOOKUP(E112,Participants!$A$1:$G$806,7,FALSE)</f>
        <v>DEV GIRLS</v>
      </c>
      <c r="K112" s="60">
        <f t="shared" si="1"/>
        <v>50</v>
      </c>
      <c r="L112" s="60"/>
    </row>
    <row r="113" spans="1:25" ht="14.25" customHeight="1" x14ac:dyDescent="0.35">
      <c r="A113" s="87" t="s">
        <v>680</v>
      </c>
      <c r="B113" s="23">
        <v>2</v>
      </c>
      <c r="C113" s="60" t="s">
        <v>882</v>
      </c>
      <c r="D113" s="60">
        <v>8</v>
      </c>
      <c r="E113" s="60">
        <v>438</v>
      </c>
      <c r="F113" s="24" t="str">
        <f>+VLOOKUP(E113,Participants!$A$1:$F$806,2,FALSE)</f>
        <v>Felicity Gerlowski</v>
      </c>
      <c r="G113" s="24" t="str">
        <f>+VLOOKUP(E113,Participants!$A$1:$F$806,4,FALSE)</f>
        <v>AGS</v>
      </c>
      <c r="H113" s="24" t="str">
        <f>+VLOOKUP(E113,Participants!$A$1:$F$806,5,FALSE)</f>
        <v>F</v>
      </c>
      <c r="I113" s="60">
        <f>+VLOOKUP(E113,Participants!$A$1:$F$806,3,FALSE)</f>
        <v>1</v>
      </c>
      <c r="J113" s="60" t="str">
        <f>+VLOOKUP(E113,Participants!$A$1:$G$806,7,FALSE)</f>
        <v>DEV GIRLS</v>
      </c>
      <c r="K113" s="60">
        <f t="shared" si="1"/>
        <v>51</v>
      </c>
      <c r="L113" s="60"/>
    </row>
    <row r="114" spans="1:25" ht="14.25" customHeight="1" x14ac:dyDescent="0.25">
      <c r="E114" s="49"/>
    </row>
    <row r="115" spans="1:25" ht="14.25" customHeight="1" x14ac:dyDescent="0.25">
      <c r="E115" s="49"/>
    </row>
    <row r="116" spans="1:25" ht="14.25" customHeight="1" x14ac:dyDescent="0.25">
      <c r="B116" s="28" t="s">
        <v>12</v>
      </c>
      <c r="C116" s="28" t="s">
        <v>14</v>
      </c>
      <c r="D116" s="29" t="s">
        <v>16</v>
      </c>
      <c r="E116" s="28" t="s">
        <v>18</v>
      </c>
      <c r="F116" s="28" t="s">
        <v>8</v>
      </c>
      <c r="G116" s="28" t="s">
        <v>21</v>
      </c>
      <c r="H116" s="28" t="s">
        <v>23</v>
      </c>
      <c r="I116" s="28" t="s">
        <v>25</v>
      </c>
      <c r="J116" s="28" t="s">
        <v>27</v>
      </c>
      <c r="K116" s="28" t="s">
        <v>29</v>
      </c>
      <c r="L116" s="28" t="s">
        <v>31</v>
      </c>
      <c r="M116" s="28" t="s">
        <v>33</v>
      </c>
      <c r="N116" s="28" t="s">
        <v>35</v>
      </c>
      <c r="O116" s="28" t="s">
        <v>39</v>
      </c>
      <c r="P116" s="28" t="s">
        <v>643</v>
      </c>
      <c r="Q116" s="28" t="s">
        <v>42</v>
      </c>
      <c r="R116" s="28" t="s">
        <v>44</v>
      </c>
      <c r="S116" s="28" t="s">
        <v>48</v>
      </c>
      <c r="T116" s="28" t="s">
        <v>51</v>
      </c>
      <c r="U116" s="28" t="s">
        <v>53</v>
      </c>
      <c r="V116" s="28" t="s">
        <v>55</v>
      </c>
      <c r="W116" s="28" t="s">
        <v>59</v>
      </c>
      <c r="X116" s="28" t="s">
        <v>61</v>
      </c>
    </row>
    <row r="117" spans="1:25" ht="14.25" customHeight="1" x14ac:dyDescent="0.25">
      <c r="A117" s="30" t="s">
        <v>47</v>
      </c>
      <c r="B117" s="30">
        <f t="shared" ref="B117:K118" si="2">+SUMIFS($L$2:$L$113,$J$2:$J$113,$A117,$G$2:$G$113,B$116)</f>
        <v>4</v>
      </c>
      <c r="C117" s="49">
        <f t="shared" si="2"/>
        <v>0</v>
      </c>
      <c r="D117" s="49">
        <f t="shared" si="2"/>
        <v>2</v>
      </c>
      <c r="E117" s="49">
        <f t="shared" si="2"/>
        <v>0</v>
      </c>
      <c r="F117" s="30">
        <f t="shared" si="2"/>
        <v>0</v>
      </c>
      <c r="G117" s="30">
        <f t="shared" si="2"/>
        <v>9</v>
      </c>
      <c r="H117" s="30">
        <f t="shared" si="2"/>
        <v>0</v>
      </c>
      <c r="I117" s="49">
        <f t="shared" si="2"/>
        <v>0</v>
      </c>
      <c r="J117" s="49">
        <f t="shared" si="2"/>
        <v>0</v>
      </c>
      <c r="K117" s="49">
        <f t="shared" si="2"/>
        <v>0</v>
      </c>
      <c r="L117" s="49">
        <f t="shared" ref="L117:X118" si="3">+SUMIFS($L$2:$L$113,$J$2:$J$113,$A117,$G$2:$G$113,L$116)</f>
        <v>0</v>
      </c>
      <c r="M117" s="30">
        <f t="shared" si="3"/>
        <v>16</v>
      </c>
      <c r="N117" s="30">
        <f t="shared" si="3"/>
        <v>0</v>
      </c>
      <c r="O117" s="30">
        <f t="shared" si="3"/>
        <v>0</v>
      </c>
      <c r="P117" s="30">
        <f t="shared" si="3"/>
        <v>0</v>
      </c>
      <c r="Q117" s="30">
        <f t="shared" si="3"/>
        <v>0</v>
      </c>
      <c r="R117" s="30">
        <f t="shared" si="3"/>
        <v>0</v>
      </c>
      <c r="S117" s="30">
        <f t="shared" si="3"/>
        <v>0</v>
      </c>
      <c r="T117" s="30">
        <f t="shared" si="3"/>
        <v>8</v>
      </c>
      <c r="U117" s="30">
        <f t="shared" si="3"/>
        <v>0</v>
      </c>
      <c r="V117" s="30">
        <f t="shared" si="3"/>
        <v>0</v>
      </c>
      <c r="W117" s="30">
        <f t="shared" si="3"/>
        <v>0</v>
      </c>
      <c r="X117" s="30">
        <f t="shared" si="3"/>
        <v>0</v>
      </c>
      <c r="Y117" s="30">
        <f>SUM(B117:X117)</f>
        <v>39</v>
      </c>
    </row>
    <row r="118" spans="1:25" ht="14.25" customHeight="1" x14ac:dyDescent="0.25">
      <c r="A118" s="30" t="s">
        <v>11</v>
      </c>
      <c r="B118" s="30">
        <f t="shared" si="2"/>
        <v>5</v>
      </c>
      <c r="C118" s="49">
        <f t="shared" si="2"/>
        <v>0</v>
      </c>
      <c r="D118" s="49">
        <f t="shared" si="2"/>
        <v>13</v>
      </c>
      <c r="E118" s="49">
        <f t="shared" si="2"/>
        <v>0</v>
      </c>
      <c r="F118" s="30">
        <f t="shared" si="2"/>
        <v>5</v>
      </c>
      <c r="G118" s="30">
        <f t="shared" si="2"/>
        <v>0</v>
      </c>
      <c r="H118" s="30">
        <f t="shared" si="2"/>
        <v>0</v>
      </c>
      <c r="I118" s="49">
        <f t="shared" si="2"/>
        <v>0</v>
      </c>
      <c r="J118" s="49">
        <f t="shared" si="2"/>
        <v>0</v>
      </c>
      <c r="K118" s="49">
        <f t="shared" si="2"/>
        <v>0</v>
      </c>
      <c r="L118" s="49">
        <f t="shared" si="3"/>
        <v>0</v>
      </c>
      <c r="M118" s="30">
        <f t="shared" si="3"/>
        <v>0</v>
      </c>
      <c r="N118" s="30">
        <f t="shared" si="3"/>
        <v>0</v>
      </c>
      <c r="O118" s="30">
        <f t="shared" si="3"/>
        <v>0</v>
      </c>
      <c r="P118" s="30">
        <f t="shared" si="3"/>
        <v>0</v>
      </c>
      <c r="Q118" s="30">
        <f t="shared" si="3"/>
        <v>0</v>
      </c>
      <c r="R118" s="30">
        <f t="shared" si="3"/>
        <v>0</v>
      </c>
      <c r="S118" s="30">
        <f t="shared" si="3"/>
        <v>0</v>
      </c>
      <c r="T118" s="30">
        <f t="shared" si="3"/>
        <v>14</v>
      </c>
      <c r="U118" s="30">
        <f t="shared" si="3"/>
        <v>0</v>
      </c>
      <c r="V118" s="30">
        <f t="shared" si="3"/>
        <v>0</v>
      </c>
      <c r="W118" s="30">
        <f t="shared" si="3"/>
        <v>0</v>
      </c>
      <c r="X118" s="30">
        <f t="shared" si="3"/>
        <v>2</v>
      </c>
      <c r="Y118" s="30">
        <f>SUM(B118:X118)</f>
        <v>39</v>
      </c>
    </row>
    <row r="119" spans="1:25" ht="14.25" customHeight="1" x14ac:dyDescent="0.25">
      <c r="E119" s="49"/>
    </row>
    <row r="120" spans="1:25" ht="14.25" customHeight="1" x14ac:dyDescent="0.25">
      <c r="E120" s="49"/>
    </row>
    <row r="121" spans="1:25" ht="14.25" customHeight="1" x14ac:dyDescent="0.25">
      <c r="E121" s="49"/>
    </row>
    <row r="122" spans="1:25" ht="14.25" customHeight="1" x14ac:dyDescent="0.25">
      <c r="E122" s="49"/>
    </row>
    <row r="123" spans="1:25" ht="14.25" customHeight="1" x14ac:dyDescent="0.25">
      <c r="E123" s="49"/>
    </row>
    <row r="124" spans="1:25" ht="14.25" customHeight="1" x14ac:dyDescent="0.25">
      <c r="E124" s="49"/>
    </row>
    <row r="125" spans="1:25" ht="14.25" customHeight="1" x14ac:dyDescent="0.25">
      <c r="E125" s="49"/>
    </row>
    <row r="126" spans="1:25" ht="14.25" customHeight="1" x14ac:dyDescent="0.25">
      <c r="E126" s="49"/>
    </row>
    <row r="127" spans="1:25" ht="14.25" customHeight="1" x14ac:dyDescent="0.25">
      <c r="E127" s="49"/>
    </row>
    <row r="128" spans="1:25" ht="14.25" customHeight="1" x14ac:dyDescent="0.25">
      <c r="E128" s="49"/>
    </row>
    <row r="129" spans="5:5" ht="14.25" customHeight="1" x14ac:dyDescent="0.25">
      <c r="E129" s="49"/>
    </row>
    <row r="130" spans="5:5" ht="14.25" customHeight="1" x14ac:dyDescent="0.25">
      <c r="E130" s="49"/>
    </row>
    <row r="131" spans="5:5" ht="14.25" customHeight="1" x14ac:dyDescent="0.25">
      <c r="E131" s="49"/>
    </row>
    <row r="132" spans="5:5" ht="14.25" customHeight="1" x14ac:dyDescent="0.25">
      <c r="E132" s="49"/>
    </row>
    <row r="133" spans="5:5" ht="14.25" customHeight="1" x14ac:dyDescent="0.25">
      <c r="E133" s="49"/>
    </row>
    <row r="134" spans="5:5" ht="14.25" customHeight="1" x14ac:dyDescent="0.25">
      <c r="E134" s="49"/>
    </row>
    <row r="135" spans="5:5" ht="14.25" customHeight="1" x14ac:dyDescent="0.25">
      <c r="E135" s="49"/>
    </row>
    <row r="136" spans="5:5" ht="14.25" customHeight="1" x14ac:dyDescent="0.25">
      <c r="E136" s="49"/>
    </row>
    <row r="137" spans="5:5" ht="14.25" customHeight="1" x14ac:dyDescent="0.25">
      <c r="E137" s="49"/>
    </row>
    <row r="138" spans="5:5" ht="14.25" customHeight="1" x14ac:dyDescent="0.25">
      <c r="E138" s="49"/>
    </row>
    <row r="139" spans="5:5" ht="14.25" customHeight="1" x14ac:dyDescent="0.25">
      <c r="E139" s="49"/>
    </row>
    <row r="140" spans="5:5" ht="14.25" customHeight="1" x14ac:dyDescent="0.25">
      <c r="E140" s="49"/>
    </row>
    <row r="141" spans="5:5" ht="14.25" customHeight="1" x14ac:dyDescent="0.25">
      <c r="E141" s="49"/>
    </row>
    <row r="142" spans="5:5" ht="14.25" customHeight="1" x14ac:dyDescent="0.25">
      <c r="E142" s="49"/>
    </row>
    <row r="143" spans="5:5" ht="14.25" customHeight="1" x14ac:dyDescent="0.25">
      <c r="E143" s="49"/>
    </row>
    <row r="144" spans="5:5" ht="14.25" customHeight="1" x14ac:dyDescent="0.25">
      <c r="E144" s="49"/>
    </row>
    <row r="145" spans="5:5" ht="14.25" customHeight="1" x14ac:dyDescent="0.25">
      <c r="E145" s="49"/>
    </row>
    <row r="146" spans="5:5" ht="14.25" customHeight="1" x14ac:dyDescent="0.25">
      <c r="E146" s="49"/>
    </row>
    <row r="147" spans="5:5" ht="14.25" customHeight="1" x14ac:dyDescent="0.25">
      <c r="E147" s="49"/>
    </row>
    <row r="148" spans="5:5" ht="14.25" customHeight="1" x14ac:dyDescent="0.25">
      <c r="E148" s="49"/>
    </row>
    <row r="149" spans="5:5" ht="14.25" customHeight="1" x14ac:dyDescent="0.25">
      <c r="E149" s="49"/>
    </row>
    <row r="150" spans="5:5" ht="14.25" customHeight="1" x14ac:dyDescent="0.25">
      <c r="E150" s="49"/>
    </row>
    <row r="151" spans="5:5" ht="14.25" customHeight="1" x14ac:dyDescent="0.25">
      <c r="E151" s="49"/>
    </row>
    <row r="152" spans="5:5" ht="14.25" customHeight="1" x14ac:dyDescent="0.25">
      <c r="E152" s="49"/>
    </row>
    <row r="153" spans="5:5" ht="14.25" customHeight="1" x14ac:dyDescent="0.25">
      <c r="E153" s="49"/>
    </row>
    <row r="154" spans="5:5" ht="14.25" customHeight="1" x14ac:dyDescent="0.25">
      <c r="E154" s="49"/>
    </row>
    <row r="155" spans="5:5" ht="14.25" customHeight="1" x14ac:dyDescent="0.25">
      <c r="E155" s="49"/>
    </row>
    <row r="156" spans="5:5" ht="14.25" customHeight="1" x14ac:dyDescent="0.25">
      <c r="E156" s="49"/>
    </row>
    <row r="157" spans="5:5" ht="14.25" customHeight="1" x14ac:dyDescent="0.25">
      <c r="E157" s="49"/>
    </row>
    <row r="158" spans="5:5" ht="14.25" customHeight="1" x14ac:dyDescent="0.25">
      <c r="E158" s="49"/>
    </row>
    <row r="159" spans="5:5" ht="14.25" customHeight="1" x14ac:dyDescent="0.25">
      <c r="E159" s="49"/>
    </row>
    <row r="160" spans="5:5" ht="14.25" customHeight="1" x14ac:dyDescent="0.25">
      <c r="E160" s="49"/>
    </row>
    <row r="161" spans="5:5" ht="14.25" customHeight="1" x14ac:dyDescent="0.25">
      <c r="E161" s="49"/>
    </row>
    <row r="162" spans="5:5" ht="14.25" customHeight="1" x14ac:dyDescent="0.25">
      <c r="E162" s="49"/>
    </row>
    <row r="163" spans="5:5" ht="14.25" customHeight="1" x14ac:dyDescent="0.25">
      <c r="E163" s="49"/>
    </row>
    <row r="164" spans="5:5" ht="14.25" customHeight="1" x14ac:dyDescent="0.25">
      <c r="E164" s="49"/>
    </row>
    <row r="165" spans="5:5" ht="14.25" customHeight="1" x14ac:dyDescent="0.25">
      <c r="E165" s="49"/>
    </row>
    <row r="166" spans="5:5" ht="14.25" customHeight="1" x14ac:dyDescent="0.25">
      <c r="E166" s="49"/>
    </row>
    <row r="167" spans="5:5" ht="14.25" customHeight="1" x14ac:dyDescent="0.25">
      <c r="E167" s="49"/>
    </row>
    <row r="168" spans="5:5" ht="14.25" customHeight="1" x14ac:dyDescent="0.25">
      <c r="E168" s="49"/>
    </row>
    <row r="169" spans="5:5" ht="14.25" customHeight="1" x14ac:dyDescent="0.25">
      <c r="E169" s="49"/>
    </row>
    <row r="170" spans="5:5" ht="14.25" customHeight="1" x14ac:dyDescent="0.25">
      <c r="E170" s="49"/>
    </row>
    <row r="171" spans="5:5" ht="14.25" customHeight="1" x14ac:dyDescent="0.25">
      <c r="E171" s="49"/>
    </row>
    <row r="172" spans="5:5" ht="14.25" customHeight="1" x14ac:dyDescent="0.25">
      <c r="E172" s="49"/>
    </row>
    <row r="173" spans="5:5" ht="14.25" customHeight="1" x14ac:dyDescent="0.25">
      <c r="E173" s="49"/>
    </row>
    <row r="174" spans="5:5" ht="14.25" customHeight="1" x14ac:dyDescent="0.25">
      <c r="E174" s="49"/>
    </row>
    <row r="175" spans="5:5" ht="14.25" customHeight="1" x14ac:dyDescent="0.25">
      <c r="E175" s="49"/>
    </row>
    <row r="176" spans="5:5" ht="14.25" customHeight="1" x14ac:dyDescent="0.25">
      <c r="E176" s="49"/>
    </row>
    <row r="177" spans="5:5" ht="14.25" customHeight="1" x14ac:dyDescent="0.25">
      <c r="E177" s="49"/>
    </row>
    <row r="178" spans="5:5" ht="14.25" customHeight="1" x14ac:dyDescent="0.25">
      <c r="E178" s="49"/>
    </row>
    <row r="179" spans="5:5" ht="14.25" customHeight="1" x14ac:dyDescent="0.25">
      <c r="E179" s="49"/>
    </row>
    <row r="180" spans="5:5" ht="14.25" customHeight="1" x14ac:dyDescent="0.25">
      <c r="E180" s="49"/>
    </row>
    <row r="181" spans="5:5" ht="14.25" customHeight="1" x14ac:dyDescent="0.25">
      <c r="E181" s="49"/>
    </row>
    <row r="182" spans="5:5" ht="14.25" customHeight="1" x14ac:dyDescent="0.25">
      <c r="E182" s="49"/>
    </row>
    <row r="183" spans="5:5" ht="14.25" customHeight="1" x14ac:dyDescent="0.25">
      <c r="E183" s="49"/>
    </row>
    <row r="184" spans="5:5" ht="14.25" customHeight="1" x14ac:dyDescent="0.25">
      <c r="E184" s="49"/>
    </row>
    <row r="185" spans="5:5" ht="14.25" customHeight="1" x14ac:dyDescent="0.25">
      <c r="E185" s="49"/>
    </row>
    <row r="186" spans="5:5" ht="14.25" customHeight="1" x14ac:dyDescent="0.25">
      <c r="E186" s="49"/>
    </row>
    <row r="187" spans="5:5" ht="14.25" customHeight="1" x14ac:dyDescent="0.25">
      <c r="E187" s="49"/>
    </row>
    <row r="188" spans="5:5" ht="14.25" customHeight="1" x14ac:dyDescent="0.25">
      <c r="E188" s="49"/>
    </row>
    <row r="189" spans="5:5" ht="14.25" customHeight="1" x14ac:dyDescent="0.25">
      <c r="E189" s="49"/>
    </row>
    <row r="190" spans="5:5" ht="14.25" customHeight="1" x14ac:dyDescent="0.25">
      <c r="E190" s="49"/>
    </row>
    <row r="191" spans="5:5" ht="14.25" customHeight="1" x14ac:dyDescent="0.25">
      <c r="E191" s="49"/>
    </row>
    <row r="192" spans="5:5" ht="14.25" customHeight="1" x14ac:dyDescent="0.25">
      <c r="E192" s="49"/>
    </row>
    <row r="193" spans="5:5" ht="14.25" customHeight="1" x14ac:dyDescent="0.25">
      <c r="E193" s="49"/>
    </row>
    <row r="194" spans="5:5" ht="14.25" customHeight="1" x14ac:dyDescent="0.25">
      <c r="E194" s="49"/>
    </row>
    <row r="195" spans="5:5" ht="14.25" customHeight="1" x14ac:dyDescent="0.25">
      <c r="E195" s="49"/>
    </row>
    <row r="196" spans="5:5" ht="14.25" customHeight="1" x14ac:dyDescent="0.25">
      <c r="E196" s="49"/>
    </row>
    <row r="197" spans="5:5" ht="14.25" customHeight="1" x14ac:dyDescent="0.25">
      <c r="E197" s="49"/>
    </row>
    <row r="198" spans="5:5" ht="14.25" customHeight="1" x14ac:dyDescent="0.25">
      <c r="E198" s="49"/>
    </row>
    <row r="199" spans="5:5" ht="14.25" customHeight="1" x14ac:dyDescent="0.25">
      <c r="E199" s="49"/>
    </row>
    <row r="200" spans="5:5" ht="14.25" customHeight="1" x14ac:dyDescent="0.25">
      <c r="E200" s="49"/>
    </row>
    <row r="201" spans="5:5" ht="14.25" customHeight="1" x14ac:dyDescent="0.25">
      <c r="E201" s="49"/>
    </row>
    <row r="202" spans="5:5" ht="14.25" customHeight="1" x14ac:dyDescent="0.25">
      <c r="E202" s="49"/>
    </row>
    <row r="203" spans="5:5" ht="14.25" customHeight="1" x14ac:dyDescent="0.25">
      <c r="E203" s="49"/>
    </row>
    <row r="204" spans="5:5" ht="14.25" customHeight="1" x14ac:dyDescent="0.25">
      <c r="E204" s="49"/>
    </row>
    <row r="205" spans="5:5" ht="14.25" customHeight="1" x14ac:dyDescent="0.25">
      <c r="E205" s="49"/>
    </row>
    <row r="206" spans="5:5" ht="14.25" customHeight="1" x14ac:dyDescent="0.25">
      <c r="E206" s="49"/>
    </row>
    <row r="207" spans="5:5" ht="14.25" customHeight="1" x14ac:dyDescent="0.25">
      <c r="E207" s="49"/>
    </row>
    <row r="208" spans="5:5" ht="14.25" customHeight="1" x14ac:dyDescent="0.25">
      <c r="E208" s="49"/>
    </row>
    <row r="209" spans="5:5" ht="14.25" customHeight="1" x14ac:dyDescent="0.25">
      <c r="E209" s="49"/>
    </row>
    <row r="210" spans="5:5" ht="14.25" customHeight="1" x14ac:dyDescent="0.25">
      <c r="E210" s="49"/>
    </row>
    <row r="211" spans="5:5" ht="14.25" customHeight="1" x14ac:dyDescent="0.25">
      <c r="E211" s="49"/>
    </row>
    <row r="212" spans="5:5" ht="14.25" customHeight="1" x14ac:dyDescent="0.25">
      <c r="E212" s="49"/>
    </row>
    <row r="213" spans="5:5" ht="14.25" customHeight="1" x14ac:dyDescent="0.25">
      <c r="E213" s="49"/>
    </row>
    <row r="214" spans="5:5" ht="14.25" customHeight="1" x14ac:dyDescent="0.25">
      <c r="E214" s="49"/>
    </row>
    <row r="215" spans="5:5" ht="14.25" customHeight="1" x14ac:dyDescent="0.25">
      <c r="E215" s="49"/>
    </row>
    <row r="216" spans="5:5" ht="14.25" customHeight="1" x14ac:dyDescent="0.25">
      <c r="E216" s="49"/>
    </row>
    <row r="217" spans="5:5" ht="14.25" customHeight="1" x14ac:dyDescent="0.25">
      <c r="E217" s="49"/>
    </row>
    <row r="218" spans="5:5" ht="14.25" customHeight="1" x14ac:dyDescent="0.25">
      <c r="E218" s="49"/>
    </row>
    <row r="219" spans="5:5" ht="14.25" customHeight="1" x14ac:dyDescent="0.25">
      <c r="E219" s="49"/>
    </row>
    <row r="220" spans="5:5" ht="14.25" customHeight="1" x14ac:dyDescent="0.25">
      <c r="E220" s="49"/>
    </row>
    <row r="221" spans="5:5" ht="14.25" customHeight="1" x14ac:dyDescent="0.25">
      <c r="E221" s="49"/>
    </row>
    <row r="222" spans="5:5" ht="14.25" customHeight="1" x14ac:dyDescent="0.25">
      <c r="E222" s="49"/>
    </row>
    <row r="223" spans="5:5" ht="14.25" customHeight="1" x14ac:dyDescent="0.25">
      <c r="E223" s="49"/>
    </row>
    <row r="224" spans="5:5" ht="14.25" customHeight="1" x14ac:dyDescent="0.25">
      <c r="E224" s="49"/>
    </row>
    <row r="225" spans="5:5" ht="14.25" customHeight="1" x14ac:dyDescent="0.25">
      <c r="E225" s="49"/>
    </row>
    <row r="226" spans="5:5" ht="14.25" customHeight="1" x14ac:dyDescent="0.25">
      <c r="E226" s="49"/>
    </row>
    <row r="227" spans="5:5" ht="14.25" customHeight="1" x14ac:dyDescent="0.25">
      <c r="E227" s="49"/>
    </row>
    <row r="228" spans="5:5" ht="14.25" customHeight="1" x14ac:dyDescent="0.25">
      <c r="E228" s="49"/>
    </row>
    <row r="229" spans="5:5" ht="14.25" customHeight="1" x14ac:dyDescent="0.25">
      <c r="E229" s="49"/>
    </row>
    <row r="230" spans="5:5" ht="14.25" customHeight="1" x14ac:dyDescent="0.25">
      <c r="E230" s="49"/>
    </row>
    <row r="231" spans="5:5" ht="14.25" customHeight="1" x14ac:dyDescent="0.25">
      <c r="E231" s="49"/>
    </row>
    <row r="232" spans="5:5" ht="14.25" customHeight="1" x14ac:dyDescent="0.25">
      <c r="E232" s="49"/>
    </row>
    <row r="233" spans="5:5" ht="14.25" customHeight="1" x14ac:dyDescent="0.25">
      <c r="E233" s="49"/>
    </row>
    <row r="234" spans="5:5" ht="14.25" customHeight="1" x14ac:dyDescent="0.25">
      <c r="E234" s="49"/>
    </row>
    <row r="235" spans="5:5" ht="14.25" customHeight="1" x14ac:dyDescent="0.25">
      <c r="E235" s="49"/>
    </row>
    <row r="236" spans="5:5" ht="14.25" customHeight="1" x14ac:dyDescent="0.25">
      <c r="E236" s="49"/>
    </row>
    <row r="237" spans="5:5" ht="14.25" customHeight="1" x14ac:dyDescent="0.25">
      <c r="E237" s="49"/>
    </row>
    <row r="238" spans="5:5" ht="14.25" customHeight="1" x14ac:dyDescent="0.25">
      <c r="E238" s="49"/>
    </row>
    <row r="239" spans="5:5" ht="14.25" customHeight="1" x14ac:dyDescent="0.25">
      <c r="E239" s="49"/>
    </row>
    <row r="240" spans="5:5" ht="14.25" customHeight="1" x14ac:dyDescent="0.25">
      <c r="E240" s="49"/>
    </row>
    <row r="241" spans="5:5" ht="14.25" customHeight="1" x14ac:dyDescent="0.25">
      <c r="E241" s="49"/>
    </row>
    <row r="242" spans="5:5" ht="14.25" customHeight="1" x14ac:dyDescent="0.25">
      <c r="E242" s="49"/>
    </row>
    <row r="243" spans="5:5" ht="14.25" customHeight="1" x14ac:dyDescent="0.25">
      <c r="E243" s="49"/>
    </row>
    <row r="244" spans="5:5" ht="14.25" customHeight="1" x14ac:dyDescent="0.25">
      <c r="E244" s="49"/>
    </row>
    <row r="245" spans="5:5" ht="14.25" customHeight="1" x14ac:dyDescent="0.25">
      <c r="E245" s="49"/>
    </row>
    <row r="246" spans="5:5" ht="14.25" customHeight="1" x14ac:dyDescent="0.25">
      <c r="E246" s="49"/>
    </row>
    <row r="247" spans="5:5" ht="14.25" customHeight="1" x14ac:dyDescent="0.25">
      <c r="E247" s="49"/>
    </row>
    <row r="248" spans="5:5" ht="14.25" customHeight="1" x14ac:dyDescent="0.25">
      <c r="E248" s="49"/>
    </row>
    <row r="249" spans="5:5" ht="14.25" customHeight="1" x14ac:dyDescent="0.25">
      <c r="E249" s="49"/>
    </row>
    <row r="250" spans="5:5" ht="14.25" customHeight="1" x14ac:dyDescent="0.25">
      <c r="E250" s="49"/>
    </row>
    <row r="251" spans="5:5" ht="14.25" customHeight="1" x14ac:dyDescent="0.25">
      <c r="E251" s="49"/>
    </row>
    <row r="252" spans="5:5" ht="14.25" customHeight="1" x14ac:dyDescent="0.25">
      <c r="E252" s="49"/>
    </row>
    <row r="253" spans="5:5" ht="14.25" customHeight="1" x14ac:dyDescent="0.25">
      <c r="E253" s="49"/>
    </row>
    <row r="254" spans="5:5" ht="14.25" customHeight="1" x14ac:dyDescent="0.25">
      <c r="E254" s="49"/>
    </row>
    <row r="255" spans="5:5" ht="14.25" customHeight="1" x14ac:dyDescent="0.25">
      <c r="E255" s="49"/>
    </row>
    <row r="256" spans="5:5" ht="14.25" customHeight="1" x14ac:dyDescent="0.25">
      <c r="E256" s="49"/>
    </row>
    <row r="257" spans="5:5" ht="14.25" customHeight="1" x14ac:dyDescent="0.25">
      <c r="E257" s="49"/>
    </row>
    <row r="258" spans="5:5" ht="14.25" customHeight="1" x14ac:dyDescent="0.25">
      <c r="E258" s="49"/>
    </row>
    <row r="259" spans="5:5" ht="14.25" customHeight="1" x14ac:dyDescent="0.25">
      <c r="E259" s="49"/>
    </row>
    <row r="260" spans="5:5" ht="14.25" customHeight="1" x14ac:dyDescent="0.25">
      <c r="E260" s="49"/>
    </row>
    <row r="261" spans="5:5" ht="14.25" customHeight="1" x14ac:dyDescent="0.25">
      <c r="E261" s="49"/>
    </row>
    <row r="262" spans="5:5" ht="14.25" customHeight="1" x14ac:dyDescent="0.25">
      <c r="E262" s="49"/>
    </row>
    <row r="263" spans="5:5" ht="14.25" customHeight="1" x14ac:dyDescent="0.25">
      <c r="E263" s="49"/>
    </row>
    <row r="264" spans="5:5" ht="14.25" customHeight="1" x14ac:dyDescent="0.25">
      <c r="E264" s="49"/>
    </row>
    <row r="265" spans="5:5" ht="14.25" customHeight="1" x14ac:dyDescent="0.25">
      <c r="E265" s="49"/>
    </row>
    <row r="266" spans="5:5" ht="14.25" customHeight="1" x14ac:dyDescent="0.25">
      <c r="E266" s="49"/>
    </row>
    <row r="267" spans="5:5" ht="14.25" customHeight="1" x14ac:dyDescent="0.25">
      <c r="E267" s="49"/>
    </row>
    <row r="268" spans="5:5" ht="14.25" customHeight="1" x14ac:dyDescent="0.25">
      <c r="E268" s="49"/>
    </row>
    <row r="269" spans="5:5" ht="14.25" customHeight="1" x14ac:dyDescent="0.25">
      <c r="E269" s="49"/>
    </row>
    <row r="270" spans="5:5" ht="14.25" customHeight="1" x14ac:dyDescent="0.25">
      <c r="E270" s="49"/>
    </row>
    <row r="271" spans="5:5" ht="14.25" customHeight="1" x14ac:dyDescent="0.25">
      <c r="E271" s="49"/>
    </row>
    <row r="272" spans="5:5" ht="14.25" customHeight="1" x14ac:dyDescent="0.25">
      <c r="E272" s="49"/>
    </row>
    <row r="273" spans="5:5" ht="14.25" customHeight="1" x14ac:dyDescent="0.25">
      <c r="E273" s="49"/>
    </row>
    <row r="274" spans="5:5" ht="14.25" customHeight="1" x14ac:dyDescent="0.25">
      <c r="E274" s="49"/>
    </row>
    <row r="275" spans="5:5" ht="14.25" customHeight="1" x14ac:dyDescent="0.25">
      <c r="E275" s="49"/>
    </row>
    <row r="276" spans="5:5" ht="14.25" customHeight="1" x14ac:dyDescent="0.25">
      <c r="E276" s="49"/>
    </row>
    <row r="277" spans="5:5" ht="14.25" customHeight="1" x14ac:dyDescent="0.25">
      <c r="E277" s="49"/>
    </row>
    <row r="278" spans="5:5" ht="14.25" customHeight="1" x14ac:dyDescent="0.25">
      <c r="E278" s="49"/>
    </row>
    <row r="279" spans="5:5" ht="14.25" customHeight="1" x14ac:dyDescent="0.25">
      <c r="E279" s="49"/>
    </row>
    <row r="280" spans="5:5" ht="14.25" customHeight="1" x14ac:dyDescent="0.25">
      <c r="E280" s="49"/>
    </row>
    <row r="281" spans="5:5" ht="14.25" customHeight="1" x14ac:dyDescent="0.25">
      <c r="E281" s="49"/>
    </row>
    <row r="282" spans="5:5" ht="14.25" customHeight="1" x14ac:dyDescent="0.25">
      <c r="E282" s="49"/>
    </row>
    <row r="283" spans="5:5" ht="14.25" customHeight="1" x14ac:dyDescent="0.25">
      <c r="E283" s="49"/>
    </row>
    <row r="284" spans="5:5" ht="14.25" customHeight="1" x14ac:dyDescent="0.25">
      <c r="E284" s="49"/>
    </row>
    <row r="285" spans="5:5" ht="14.25" customHeight="1" x14ac:dyDescent="0.25">
      <c r="E285" s="49"/>
    </row>
    <row r="286" spans="5:5" ht="14.25" customHeight="1" x14ac:dyDescent="0.25">
      <c r="E286" s="49"/>
    </row>
    <row r="287" spans="5:5" ht="14.25" customHeight="1" x14ac:dyDescent="0.25">
      <c r="E287" s="49"/>
    </row>
    <row r="288" spans="5:5" ht="14.25" customHeight="1" x14ac:dyDescent="0.25">
      <c r="E288" s="49"/>
    </row>
    <row r="289" spans="5:5" ht="14.25" customHeight="1" x14ac:dyDescent="0.25">
      <c r="E289" s="49"/>
    </row>
    <row r="290" spans="5:5" ht="14.25" customHeight="1" x14ac:dyDescent="0.25">
      <c r="E290" s="49"/>
    </row>
    <row r="291" spans="5:5" ht="14.25" customHeight="1" x14ac:dyDescent="0.25">
      <c r="E291" s="49"/>
    </row>
    <row r="292" spans="5:5" ht="14.25" customHeight="1" x14ac:dyDescent="0.25">
      <c r="E292" s="49"/>
    </row>
    <row r="293" spans="5:5" ht="14.25" customHeight="1" x14ac:dyDescent="0.25">
      <c r="E293" s="49"/>
    </row>
    <row r="294" spans="5:5" ht="14.25" customHeight="1" x14ac:dyDescent="0.25">
      <c r="E294" s="49"/>
    </row>
    <row r="295" spans="5:5" ht="14.25" customHeight="1" x14ac:dyDescent="0.25">
      <c r="E295" s="49"/>
    </row>
    <row r="296" spans="5:5" ht="14.25" customHeight="1" x14ac:dyDescent="0.25">
      <c r="E296" s="49"/>
    </row>
    <row r="297" spans="5:5" ht="14.25" customHeight="1" x14ac:dyDescent="0.25">
      <c r="E297" s="49"/>
    </row>
    <row r="298" spans="5:5" ht="14.25" customHeight="1" x14ac:dyDescent="0.25">
      <c r="E298" s="49"/>
    </row>
    <row r="299" spans="5:5" ht="14.25" customHeight="1" x14ac:dyDescent="0.25">
      <c r="E299" s="49"/>
    </row>
    <row r="300" spans="5:5" ht="14.25" customHeight="1" x14ac:dyDescent="0.25">
      <c r="E300" s="49"/>
    </row>
    <row r="301" spans="5:5" ht="14.25" customHeight="1" x14ac:dyDescent="0.25">
      <c r="E301" s="49"/>
    </row>
    <row r="302" spans="5:5" ht="14.25" customHeight="1" x14ac:dyDescent="0.25">
      <c r="E302" s="49"/>
    </row>
    <row r="303" spans="5:5" ht="14.25" customHeight="1" x14ac:dyDescent="0.25">
      <c r="E303" s="49"/>
    </row>
    <row r="304" spans="5:5" ht="14.25" customHeight="1" x14ac:dyDescent="0.25">
      <c r="E304" s="49"/>
    </row>
    <row r="305" spans="5:5" ht="14.25" customHeight="1" x14ac:dyDescent="0.25">
      <c r="E305" s="49"/>
    </row>
    <row r="306" spans="5:5" ht="14.25" customHeight="1" x14ac:dyDescent="0.25">
      <c r="E306" s="49"/>
    </row>
    <row r="307" spans="5:5" ht="14.25" customHeight="1" x14ac:dyDescent="0.25">
      <c r="E307" s="49"/>
    </row>
    <row r="308" spans="5:5" ht="14.25" customHeight="1" x14ac:dyDescent="0.25">
      <c r="E308" s="49"/>
    </row>
    <row r="309" spans="5:5" ht="14.25" customHeight="1" x14ac:dyDescent="0.25">
      <c r="E309" s="49"/>
    </row>
    <row r="310" spans="5:5" ht="14.25" customHeight="1" x14ac:dyDescent="0.25">
      <c r="E310" s="49"/>
    </row>
    <row r="311" spans="5:5" ht="14.25" customHeight="1" x14ac:dyDescent="0.25">
      <c r="E311" s="49"/>
    </row>
    <row r="312" spans="5:5" ht="14.25" customHeight="1" x14ac:dyDescent="0.25">
      <c r="E312" s="49"/>
    </row>
    <row r="313" spans="5:5" ht="14.25" customHeight="1" x14ac:dyDescent="0.25">
      <c r="E313" s="49"/>
    </row>
    <row r="314" spans="5:5" ht="14.25" customHeight="1" x14ac:dyDescent="0.25">
      <c r="E314" s="49"/>
    </row>
    <row r="315" spans="5:5" ht="14.25" customHeight="1" x14ac:dyDescent="0.25">
      <c r="E315" s="49"/>
    </row>
    <row r="316" spans="5:5" ht="14.25" customHeight="1" x14ac:dyDescent="0.25">
      <c r="E316" s="49"/>
    </row>
    <row r="317" spans="5:5" ht="14.25" customHeight="1" x14ac:dyDescent="0.25">
      <c r="E317" s="49"/>
    </row>
    <row r="318" spans="5:5" ht="14.25" customHeight="1" x14ac:dyDescent="0.25">
      <c r="E318" s="49"/>
    </row>
    <row r="319" spans="5:5" ht="15.75" customHeight="1" x14ac:dyDescent="0.25"/>
    <row r="320" spans="5:5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</sheetData>
  <sortState xmlns:xlrd2="http://schemas.microsoft.com/office/spreadsheetml/2017/richdata2" ref="A2:L113">
    <sortCondition ref="J2:J113"/>
    <sortCondition ref="C2:C113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4A20-AE24-4332-AA4B-2E1F57591E22}">
  <dimension ref="A1:Y20"/>
  <sheetViews>
    <sheetView workbookViewId="0">
      <selection activeCell="G12" sqref="G12"/>
    </sheetView>
  </sheetViews>
  <sheetFormatPr defaultRowHeight="15" x14ac:dyDescent="0.25"/>
  <cols>
    <col min="5" max="5" width="12.5703125" customWidth="1"/>
    <col min="6" max="6" width="21.140625" customWidth="1"/>
    <col min="13" max="13" width="8.85546875" style="77"/>
  </cols>
  <sheetData>
    <row r="1" spans="1:14" x14ac:dyDescent="0.25">
      <c r="B1" s="41" t="s">
        <v>884</v>
      </c>
      <c r="C1" s="41"/>
      <c r="D1" s="42"/>
      <c r="E1" s="41"/>
      <c r="F1" s="41"/>
      <c r="G1" s="42"/>
      <c r="H1" s="42"/>
      <c r="I1" s="41"/>
      <c r="J1" s="41"/>
      <c r="K1" s="42"/>
      <c r="L1" s="42"/>
      <c r="M1" s="42"/>
    </row>
    <row r="2" spans="1:14" ht="18.75" x14ac:dyDescent="0.3">
      <c r="A2" s="44"/>
      <c r="B2" s="44"/>
      <c r="C2" s="44" t="s">
        <v>634</v>
      </c>
      <c r="D2" s="45" t="s">
        <v>636</v>
      </c>
      <c r="E2" s="44" t="s">
        <v>637</v>
      </c>
      <c r="F2" s="44" t="s">
        <v>672</v>
      </c>
      <c r="G2" s="45" t="s">
        <v>639</v>
      </c>
      <c r="H2" s="45" t="s">
        <v>640</v>
      </c>
      <c r="I2" s="44" t="s">
        <v>2</v>
      </c>
      <c r="J2" s="44" t="s">
        <v>5</v>
      </c>
      <c r="K2" s="45" t="s">
        <v>635</v>
      </c>
      <c r="L2" s="45" t="s">
        <v>641</v>
      </c>
      <c r="M2" s="45" t="s">
        <v>642</v>
      </c>
      <c r="N2" s="44" t="s">
        <v>673</v>
      </c>
    </row>
    <row r="3" spans="1:14" x14ac:dyDescent="0.25">
      <c r="A3" s="83" t="s">
        <v>885</v>
      </c>
      <c r="B3" s="48"/>
      <c r="C3" s="48">
        <v>1</v>
      </c>
      <c r="D3" s="24"/>
      <c r="E3" s="24">
        <v>654</v>
      </c>
      <c r="F3" s="60" t="s">
        <v>280</v>
      </c>
      <c r="G3" s="60" t="s">
        <v>21</v>
      </c>
      <c r="H3" s="24" t="s">
        <v>46</v>
      </c>
      <c r="I3" s="24">
        <v>4</v>
      </c>
      <c r="J3" s="100" t="s">
        <v>47</v>
      </c>
      <c r="K3" s="60" t="s">
        <v>886</v>
      </c>
      <c r="L3" s="60">
        <v>1</v>
      </c>
      <c r="M3" s="88">
        <v>10</v>
      </c>
      <c r="N3" s="85"/>
    </row>
    <row r="4" spans="1:14" x14ac:dyDescent="0.25">
      <c r="A4" s="83" t="s">
        <v>885</v>
      </c>
      <c r="B4" s="48"/>
      <c r="C4" s="48">
        <v>1</v>
      </c>
      <c r="D4" s="24"/>
      <c r="E4" s="24">
        <v>28</v>
      </c>
      <c r="F4" s="60" t="s">
        <v>64</v>
      </c>
      <c r="G4" s="60" t="s">
        <v>8</v>
      </c>
      <c r="H4" s="24" t="s">
        <v>46</v>
      </c>
      <c r="I4" s="24">
        <v>4</v>
      </c>
      <c r="J4" s="100" t="s">
        <v>47</v>
      </c>
      <c r="K4" s="60" t="s">
        <v>887</v>
      </c>
      <c r="L4" s="60">
        <v>2</v>
      </c>
      <c r="M4" s="88">
        <v>8</v>
      </c>
      <c r="N4" s="85"/>
    </row>
    <row r="5" spans="1:14" x14ac:dyDescent="0.25">
      <c r="A5" s="83" t="s">
        <v>885</v>
      </c>
      <c r="B5" s="48"/>
      <c r="C5" s="48">
        <v>1</v>
      </c>
      <c r="D5" s="24"/>
      <c r="E5" s="24">
        <v>1468</v>
      </c>
      <c r="F5" s="60" t="s">
        <v>472</v>
      </c>
      <c r="G5" s="60" t="s">
        <v>51</v>
      </c>
      <c r="H5" s="24" t="s">
        <v>46</v>
      </c>
      <c r="I5" s="24">
        <v>4</v>
      </c>
      <c r="J5" s="100" t="s">
        <v>47</v>
      </c>
      <c r="K5" s="60" t="s">
        <v>888</v>
      </c>
      <c r="L5" s="60">
        <v>3</v>
      </c>
      <c r="M5" s="88">
        <v>6</v>
      </c>
      <c r="N5" s="84"/>
    </row>
    <row r="6" spans="1:14" x14ac:dyDescent="0.25">
      <c r="A6" s="83" t="s">
        <v>885</v>
      </c>
      <c r="B6" s="48"/>
      <c r="C6" s="48">
        <v>1</v>
      </c>
      <c r="D6" s="24"/>
      <c r="E6" s="24">
        <v>357</v>
      </c>
      <c r="F6" s="60" t="s">
        <v>162</v>
      </c>
      <c r="G6" s="60" t="s">
        <v>12</v>
      </c>
      <c r="H6" s="24" t="s">
        <v>46</v>
      </c>
      <c r="I6" s="24">
        <v>4</v>
      </c>
      <c r="J6" s="100" t="s">
        <v>47</v>
      </c>
      <c r="K6" s="60" t="s">
        <v>889</v>
      </c>
      <c r="L6" s="60">
        <v>4</v>
      </c>
      <c r="M6" s="88">
        <v>5</v>
      </c>
      <c r="N6" s="85"/>
    </row>
    <row r="7" spans="1:14" x14ac:dyDescent="0.25">
      <c r="A7" s="83" t="s">
        <v>885</v>
      </c>
      <c r="B7" s="48"/>
      <c r="C7" s="48">
        <v>1</v>
      </c>
      <c r="D7" s="24"/>
      <c r="E7" s="24">
        <v>1471</v>
      </c>
      <c r="F7" s="60" t="s">
        <v>475</v>
      </c>
      <c r="G7" s="60" t="s">
        <v>51</v>
      </c>
      <c r="H7" s="24" t="s">
        <v>46</v>
      </c>
      <c r="I7" s="24">
        <v>4</v>
      </c>
      <c r="J7" s="100" t="s">
        <v>47</v>
      </c>
      <c r="K7" s="60" t="s">
        <v>890</v>
      </c>
      <c r="L7" s="60">
        <v>5</v>
      </c>
      <c r="M7" s="88" t="s">
        <v>841</v>
      </c>
      <c r="N7" s="84"/>
    </row>
    <row r="8" spans="1:14" x14ac:dyDescent="0.25">
      <c r="A8" s="83" t="s">
        <v>885</v>
      </c>
      <c r="B8" s="48"/>
      <c r="C8" s="48">
        <v>1</v>
      </c>
      <c r="D8" s="24"/>
      <c r="E8" s="24">
        <v>1465</v>
      </c>
      <c r="F8" s="60" t="s">
        <v>469</v>
      </c>
      <c r="G8" s="60" t="s">
        <v>51</v>
      </c>
      <c r="H8" s="24" t="s">
        <v>46</v>
      </c>
      <c r="I8" s="24">
        <v>3</v>
      </c>
      <c r="J8" s="100" t="s">
        <v>47</v>
      </c>
      <c r="K8" s="60" t="s">
        <v>891</v>
      </c>
      <c r="L8" s="60">
        <v>6</v>
      </c>
      <c r="M8" s="88" t="s">
        <v>841</v>
      </c>
      <c r="N8" s="84"/>
    </row>
    <row r="9" spans="1:14" x14ac:dyDescent="0.25">
      <c r="A9" s="83"/>
      <c r="B9" s="48"/>
      <c r="C9" s="48"/>
      <c r="D9" s="24"/>
      <c r="E9" s="24"/>
      <c r="F9" s="60"/>
      <c r="G9" s="60"/>
      <c r="H9" s="24"/>
      <c r="I9" s="24"/>
      <c r="J9" s="102"/>
      <c r="K9" s="60"/>
      <c r="L9" s="60"/>
      <c r="M9" s="88"/>
      <c r="N9" s="84"/>
    </row>
    <row r="10" spans="1:14" x14ac:dyDescent="0.25">
      <c r="A10" s="83" t="s">
        <v>885</v>
      </c>
      <c r="B10" s="48"/>
      <c r="C10" s="48">
        <v>2</v>
      </c>
      <c r="D10" s="24"/>
      <c r="E10" s="24">
        <v>5</v>
      </c>
      <c r="F10" s="60" t="s">
        <v>19</v>
      </c>
      <c r="G10" s="60" t="s">
        <v>8</v>
      </c>
      <c r="H10" s="24" t="s">
        <v>9</v>
      </c>
      <c r="I10" s="24">
        <v>4</v>
      </c>
      <c r="J10" s="102" t="s">
        <v>11</v>
      </c>
      <c r="K10" s="60" t="s">
        <v>892</v>
      </c>
      <c r="L10" s="60">
        <v>1</v>
      </c>
      <c r="M10" s="49">
        <v>10</v>
      </c>
    </row>
    <row r="11" spans="1:14" x14ac:dyDescent="0.25">
      <c r="A11" s="83"/>
      <c r="B11" s="48"/>
      <c r="C11" s="48">
        <v>2</v>
      </c>
      <c r="D11" s="24"/>
      <c r="E11" s="24"/>
      <c r="F11" s="60"/>
      <c r="G11" s="60" t="s">
        <v>51</v>
      </c>
      <c r="H11" s="24" t="s">
        <v>9</v>
      </c>
      <c r="I11" s="24"/>
      <c r="J11" s="102" t="s">
        <v>11</v>
      </c>
      <c r="K11" s="60" t="s">
        <v>899</v>
      </c>
      <c r="L11" s="60">
        <v>2</v>
      </c>
      <c r="M11" s="49">
        <v>8</v>
      </c>
    </row>
    <row r="12" spans="1:14" x14ac:dyDescent="0.25">
      <c r="A12" s="83" t="s">
        <v>885</v>
      </c>
      <c r="B12" s="48"/>
      <c r="C12" s="48">
        <v>2</v>
      </c>
      <c r="D12" s="24"/>
      <c r="E12" s="24">
        <v>340</v>
      </c>
      <c r="F12" s="60" t="s">
        <v>145</v>
      </c>
      <c r="G12" s="60" t="s">
        <v>12</v>
      </c>
      <c r="H12" s="24" t="s">
        <v>9</v>
      </c>
      <c r="I12" s="24">
        <v>4</v>
      </c>
      <c r="J12" s="102" t="s">
        <v>11</v>
      </c>
      <c r="K12" s="60" t="s">
        <v>893</v>
      </c>
      <c r="L12" s="60">
        <v>3</v>
      </c>
      <c r="M12" s="88">
        <v>6</v>
      </c>
      <c r="N12" s="84"/>
    </row>
    <row r="13" spans="1:14" x14ac:dyDescent="0.25">
      <c r="A13" s="83" t="s">
        <v>885</v>
      </c>
      <c r="B13" s="48"/>
      <c r="C13" s="48">
        <v>2</v>
      </c>
      <c r="D13" s="24"/>
      <c r="E13" s="24">
        <v>1657</v>
      </c>
      <c r="F13" s="60" t="s">
        <v>598</v>
      </c>
      <c r="G13" s="60" t="s">
        <v>59</v>
      </c>
      <c r="H13" s="24" t="s">
        <v>9</v>
      </c>
      <c r="I13" s="24">
        <v>4</v>
      </c>
      <c r="J13" s="102" t="s">
        <v>11</v>
      </c>
      <c r="K13" s="60" t="s">
        <v>894</v>
      </c>
      <c r="L13" s="60">
        <v>4</v>
      </c>
      <c r="M13" s="88">
        <v>5</v>
      </c>
      <c r="N13" s="84"/>
    </row>
    <row r="14" spans="1:14" x14ac:dyDescent="0.25">
      <c r="A14" s="83" t="s">
        <v>885</v>
      </c>
      <c r="B14" s="48"/>
      <c r="C14" s="48">
        <v>2</v>
      </c>
      <c r="D14" s="24"/>
      <c r="E14" s="24">
        <v>1445</v>
      </c>
      <c r="F14" s="60" t="s">
        <v>449</v>
      </c>
      <c r="G14" s="60" t="s">
        <v>51</v>
      </c>
      <c r="H14" s="24" t="s">
        <v>9</v>
      </c>
      <c r="I14" s="24">
        <v>4</v>
      </c>
      <c r="J14" s="102" t="s">
        <v>11</v>
      </c>
      <c r="K14" s="60" t="s">
        <v>896</v>
      </c>
      <c r="L14" s="60">
        <v>5</v>
      </c>
      <c r="M14" s="88" t="s">
        <v>841</v>
      </c>
      <c r="N14" s="85"/>
    </row>
    <row r="15" spans="1:14" x14ac:dyDescent="0.25">
      <c r="A15" s="83" t="s">
        <v>885</v>
      </c>
      <c r="B15" s="48"/>
      <c r="C15" s="48">
        <v>2</v>
      </c>
      <c r="D15" s="24"/>
      <c r="E15" s="24">
        <v>1650</v>
      </c>
      <c r="F15" s="60" t="s">
        <v>591</v>
      </c>
      <c r="G15" s="60" t="s">
        <v>59</v>
      </c>
      <c r="H15" s="24" t="s">
        <v>9</v>
      </c>
      <c r="I15" s="24">
        <v>2</v>
      </c>
      <c r="J15" s="102" t="s">
        <v>11</v>
      </c>
      <c r="K15" s="60" t="s">
        <v>895</v>
      </c>
      <c r="L15" s="60">
        <v>6</v>
      </c>
      <c r="M15" s="88" t="s">
        <v>841</v>
      </c>
      <c r="N15" s="84"/>
    </row>
    <row r="18" spans="1:25" ht="14.25" customHeight="1" x14ac:dyDescent="0.25">
      <c r="B18" s="28" t="s">
        <v>12</v>
      </c>
      <c r="C18" s="28" t="s">
        <v>14</v>
      </c>
      <c r="D18" s="29" t="s">
        <v>16</v>
      </c>
      <c r="E18" s="28" t="s">
        <v>18</v>
      </c>
      <c r="F18" s="28" t="s">
        <v>8</v>
      </c>
      <c r="G18" s="28" t="s">
        <v>21</v>
      </c>
      <c r="H18" s="28" t="s">
        <v>23</v>
      </c>
      <c r="I18" s="28" t="s">
        <v>25</v>
      </c>
      <c r="J18" s="28" t="s">
        <v>27</v>
      </c>
      <c r="K18" s="28" t="s">
        <v>29</v>
      </c>
      <c r="L18" s="28" t="s">
        <v>31</v>
      </c>
      <c r="M18" s="28" t="s">
        <v>33</v>
      </c>
      <c r="N18" s="28" t="s">
        <v>35</v>
      </c>
      <c r="O18" s="28" t="s">
        <v>39</v>
      </c>
      <c r="P18" s="28" t="s">
        <v>643</v>
      </c>
      <c r="Q18" s="28" t="s">
        <v>42</v>
      </c>
      <c r="R18" s="28" t="s">
        <v>44</v>
      </c>
      <c r="S18" s="28" t="s">
        <v>48</v>
      </c>
      <c r="T18" s="28" t="s">
        <v>51</v>
      </c>
      <c r="U18" s="28" t="s">
        <v>53</v>
      </c>
      <c r="V18" s="28" t="s">
        <v>55</v>
      </c>
      <c r="W18" s="28" t="s">
        <v>59</v>
      </c>
      <c r="X18" s="28" t="s">
        <v>61</v>
      </c>
    </row>
    <row r="19" spans="1:25" ht="14.25" customHeight="1" x14ac:dyDescent="0.25">
      <c r="A19" s="30" t="s">
        <v>47</v>
      </c>
      <c r="B19" s="49">
        <f t="shared" ref="B19:K20" si="0">+SUMIFS($M$3:$M$17,$J$3:$J$17,$A19,$G$3:$G$17,B$18)</f>
        <v>5</v>
      </c>
      <c r="C19" s="49">
        <f t="shared" si="0"/>
        <v>0</v>
      </c>
      <c r="D19" s="49">
        <f t="shared" si="0"/>
        <v>0</v>
      </c>
      <c r="E19" s="49">
        <f t="shared" si="0"/>
        <v>0</v>
      </c>
      <c r="F19" s="49">
        <f t="shared" si="0"/>
        <v>8</v>
      </c>
      <c r="G19" s="49">
        <f t="shared" si="0"/>
        <v>10</v>
      </c>
      <c r="H19" s="49">
        <f t="shared" si="0"/>
        <v>0</v>
      </c>
      <c r="I19" s="49">
        <f t="shared" si="0"/>
        <v>0</v>
      </c>
      <c r="J19" s="49">
        <f t="shared" si="0"/>
        <v>0</v>
      </c>
      <c r="K19" s="49">
        <f t="shared" si="0"/>
        <v>0</v>
      </c>
      <c r="L19" s="49">
        <f t="shared" ref="L19:X20" si="1">+SUMIFS($M$3:$M$17,$J$3:$J$17,$A19,$G$3:$G$17,L$18)</f>
        <v>0</v>
      </c>
      <c r="M19" s="49">
        <f t="shared" si="1"/>
        <v>0</v>
      </c>
      <c r="N19" s="49">
        <f t="shared" si="1"/>
        <v>0</v>
      </c>
      <c r="O19" s="49">
        <f t="shared" si="1"/>
        <v>0</v>
      </c>
      <c r="P19" s="49">
        <f t="shared" si="1"/>
        <v>0</v>
      </c>
      <c r="Q19" s="49">
        <f t="shared" si="1"/>
        <v>0</v>
      </c>
      <c r="R19" s="49">
        <f t="shared" si="1"/>
        <v>0</v>
      </c>
      <c r="S19" s="49">
        <f t="shared" si="1"/>
        <v>0</v>
      </c>
      <c r="T19" s="49">
        <f t="shared" si="1"/>
        <v>6</v>
      </c>
      <c r="U19" s="49">
        <f t="shared" si="1"/>
        <v>0</v>
      </c>
      <c r="V19" s="49">
        <f t="shared" si="1"/>
        <v>0</v>
      </c>
      <c r="W19" s="49">
        <f t="shared" si="1"/>
        <v>0</v>
      </c>
      <c r="X19" s="49">
        <f t="shared" si="1"/>
        <v>0</v>
      </c>
      <c r="Y19" s="49">
        <f>SUM(B19:X19)</f>
        <v>29</v>
      </c>
    </row>
    <row r="20" spans="1:25" ht="14.25" customHeight="1" x14ac:dyDescent="0.25">
      <c r="A20" s="30" t="s">
        <v>11</v>
      </c>
      <c r="B20" s="49">
        <f t="shared" si="0"/>
        <v>6</v>
      </c>
      <c r="C20" s="49">
        <f t="shared" si="0"/>
        <v>0</v>
      </c>
      <c r="D20" s="49">
        <f t="shared" si="0"/>
        <v>0</v>
      </c>
      <c r="E20" s="49">
        <f t="shared" si="0"/>
        <v>0</v>
      </c>
      <c r="F20" s="49">
        <f t="shared" si="0"/>
        <v>10</v>
      </c>
      <c r="G20" s="49">
        <f t="shared" si="0"/>
        <v>0</v>
      </c>
      <c r="H20" s="49">
        <f t="shared" si="0"/>
        <v>0</v>
      </c>
      <c r="I20" s="49">
        <f t="shared" si="0"/>
        <v>0</v>
      </c>
      <c r="J20" s="49">
        <f t="shared" si="0"/>
        <v>0</v>
      </c>
      <c r="K20" s="49">
        <f t="shared" si="0"/>
        <v>0</v>
      </c>
      <c r="L20" s="49">
        <f t="shared" si="1"/>
        <v>0</v>
      </c>
      <c r="M20" s="49">
        <f t="shared" si="1"/>
        <v>0</v>
      </c>
      <c r="N20" s="49">
        <f t="shared" si="1"/>
        <v>0</v>
      </c>
      <c r="O20" s="49">
        <f t="shared" si="1"/>
        <v>0</v>
      </c>
      <c r="P20" s="49">
        <f t="shared" si="1"/>
        <v>0</v>
      </c>
      <c r="Q20" s="49">
        <f t="shared" si="1"/>
        <v>0</v>
      </c>
      <c r="R20" s="49">
        <f t="shared" si="1"/>
        <v>0</v>
      </c>
      <c r="S20" s="49">
        <f t="shared" si="1"/>
        <v>0</v>
      </c>
      <c r="T20" s="49">
        <f t="shared" si="1"/>
        <v>8</v>
      </c>
      <c r="U20" s="49">
        <f t="shared" si="1"/>
        <v>0</v>
      </c>
      <c r="V20" s="49">
        <f t="shared" si="1"/>
        <v>0</v>
      </c>
      <c r="W20" s="49">
        <f t="shared" si="1"/>
        <v>5</v>
      </c>
      <c r="X20" s="49">
        <f t="shared" si="1"/>
        <v>0</v>
      </c>
      <c r="Y20" s="49">
        <f>SUM(B20:X20)</f>
        <v>29</v>
      </c>
    </row>
  </sheetData>
  <phoneticPr fontId="2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826"/>
  <sheetViews>
    <sheetView topLeftCell="E1" workbookViewId="0">
      <pane ySplit="2" topLeftCell="A45" activePane="bottomLeft" state="frozen"/>
      <selection pane="bottomLeft" activeCell="E1" sqref="E1:O57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style="77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77" customWidth="1"/>
    <col min="16" max="24" width="8.42578125" customWidth="1"/>
  </cols>
  <sheetData>
    <row r="1" spans="1:15" ht="14.25" customHeight="1" x14ac:dyDescent="0.25">
      <c r="A1" s="52" t="s">
        <v>681</v>
      </c>
      <c r="B1" s="53" t="s">
        <v>682</v>
      </c>
      <c r="C1" s="53" t="s">
        <v>683</v>
      </c>
      <c r="D1" s="54" t="s">
        <v>684</v>
      </c>
      <c r="E1" s="103"/>
      <c r="F1" s="48" t="s">
        <v>685</v>
      </c>
      <c r="N1" s="106" t="s">
        <v>686</v>
      </c>
      <c r="O1" s="107"/>
    </row>
    <row r="2" spans="1:15" ht="14.25" customHeight="1" x14ac:dyDescent="0.25">
      <c r="A2" s="55" t="s">
        <v>687</v>
      </c>
      <c r="B2" s="56" t="s">
        <v>688</v>
      </c>
      <c r="C2" s="56" t="s">
        <v>689</v>
      </c>
      <c r="D2" s="56" t="s">
        <v>690</v>
      </c>
      <c r="E2" s="104"/>
      <c r="F2" s="48" t="s">
        <v>691</v>
      </c>
      <c r="G2" s="104" t="s">
        <v>638</v>
      </c>
      <c r="H2" s="104" t="s">
        <v>639</v>
      </c>
      <c r="I2" s="104" t="s">
        <v>640</v>
      </c>
      <c r="J2" s="104" t="s">
        <v>2</v>
      </c>
      <c r="K2" s="104" t="s">
        <v>5</v>
      </c>
      <c r="L2" s="104" t="s">
        <v>641</v>
      </c>
      <c r="M2" s="105" t="s">
        <v>642</v>
      </c>
      <c r="N2" s="48" t="s">
        <v>692</v>
      </c>
      <c r="O2" s="48" t="s">
        <v>693</v>
      </c>
    </row>
    <row r="3" spans="1:15" ht="14.25" customHeight="1" x14ac:dyDescent="0.25">
      <c r="A3" s="57"/>
      <c r="B3" s="58"/>
      <c r="C3" s="58"/>
      <c r="D3" s="59"/>
      <c r="E3" s="59"/>
      <c r="F3" s="59">
        <v>1453</v>
      </c>
      <c r="G3" s="60" t="str">
        <f>+VLOOKUP(F3,Participants!$A$1:$F$806,2,FALSE)</f>
        <v>Kevin Mcdonough</v>
      </c>
      <c r="H3" s="60" t="str">
        <f>+VLOOKUP(F3,Participants!$A$1:$F$806,4,FALSE)</f>
        <v>SKS</v>
      </c>
      <c r="I3" s="60" t="str">
        <f>+VLOOKUP(F3,Participants!$A$1:$F$806,5,FALSE)</f>
        <v>M</v>
      </c>
      <c r="J3" s="60">
        <f>+VLOOKUP(F3,Participants!$A$1:$F$806,3,FALSE)</f>
        <v>4</v>
      </c>
      <c r="K3" s="24" t="str">
        <f>+VLOOKUP(F3,Participants!$A$1:$G$806,7,FALSE)</f>
        <v>DEV BOYS</v>
      </c>
      <c r="L3" s="102"/>
      <c r="M3" s="60">
        <v>10</v>
      </c>
      <c r="N3" s="60">
        <v>57</v>
      </c>
      <c r="O3" s="60">
        <v>6</v>
      </c>
    </row>
    <row r="4" spans="1:15" ht="14.25" customHeight="1" x14ac:dyDescent="0.25">
      <c r="A4" s="61"/>
      <c r="B4" s="62"/>
      <c r="C4" s="62"/>
      <c r="D4" s="63"/>
      <c r="E4" s="59"/>
      <c r="F4" s="59">
        <v>433</v>
      </c>
      <c r="G4" s="60" t="str">
        <f>+VLOOKUP(F4,Participants!$A$1:$F$806,2,FALSE)</f>
        <v>Nathan Wertelet</v>
      </c>
      <c r="H4" s="60" t="str">
        <f>+VLOOKUP(F4,Participants!$A$1:$F$806,4,FALSE)</f>
        <v>AGS</v>
      </c>
      <c r="I4" s="60" t="str">
        <f>+VLOOKUP(F4,Participants!$A$1:$F$806,5,FALSE)</f>
        <v>M</v>
      </c>
      <c r="J4" s="60">
        <f>+VLOOKUP(F4,Participants!$A$1:$F$806,3,FALSE)</f>
        <v>4</v>
      </c>
      <c r="K4" s="24" t="str">
        <f>+VLOOKUP(F4,Participants!$A$1:$G$806,7,FALSE)</f>
        <v>DEV BOYS</v>
      </c>
      <c r="L4" s="100"/>
      <c r="M4" s="60">
        <v>8</v>
      </c>
      <c r="N4" s="60">
        <v>56</v>
      </c>
      <c r="O4" s="60">
        <v>6</v>
      </c>
    </row>
    <row r="5" spans="1:15" ht="14.25" customHeight="1" x14ac:dyDescent="0.25">
      <c r="A5" s="57"/>
      <c r="B5" s="58"/>
      <c r="C5" s="58"/>
      <c r="D5" s="59"/>
      <c r="E5" s="59"/>
      <c r="F5" s="59">
        <v>1448</v>
      </c>
      <c r="G5" s="60" t="str">
        <f>+VLOOKUP(F5,Participants!$A$1:$F$806,2,FALSE)</f>
        <v>Brody DiLoreto</v>
      </c>
      <c r="H5" s="60" t="str">
        <f>+VLOOKUP(F5,Participants!$A$1:$F$806,4,FALSE)</f>
        <v>SKS</v>
      </c>
      <c r="I5" s="60" t="str">
        <f>+VLOOKUP(F5,Participants!$A$1:$F$806,5,FALSE)</f>
        <v>M</v>
      </c>
      <c r="J5" s="60">
        <f>+VLOOKUP(F5,Participants!$A$1:$F$806,3,FALSE)</f>
        <v>4</v>
      </c>
      <c r="K5" s="24" t="str">
        <f>+VLOOKUP(F5,Participants!$A$1:$G$806,7,FALSE)</f>
        <v>DEV BOYS</v>
      </c>
      <c r="L5" s="102"/>
      <c r="M5" s="60">
        <v>6</v>
      </c>
      <c r="N5" s="60">
        <v>52</v>
      </c>
      <c r="O5" s="60">
        <v>3</v>
      </c>
    </row>
    <row r="6" spans="1:15" ht="14.25" customHeight="1" x14ac:dyDescent="0.25">
      <c r="A6" s="61"/>
      <c r="B6" s="62"/>
      <c r="C6" s="62"/>
      <c r="D6" s="63"/>
      <c r="E6" s="59"/>
      <c r="F6" s="59">
        <v>18</v>
      </c>
      <c r="G6" s="60" t="str">
        <f>+VLOOKUP(F6,Participants!$A$1:$F$806,2,FALSE)</f>
        <v>Isaac White</v>
      </c>
      <c r="H6" s="60" t="str">
        <f>+VLOOKUP(F6,Participants!$A$1:$F$806,4,FALSE)</f>
        <v>BFS</v>
      </c>
      <c r="I6" s="60" t="str">
        <f>+VLOOKUP(F6,Participants!$A$1:$F$806,5,FALSE)</f>
        <v>M</v>
      </c>
      <c r="J6" s="60">
        <f>+VLOOKUP(F6,Participants!$A$1:$F$806,3,FALSE)</f>
        <v>4</v>
      </c>
      <c r="K6" s="24" t="str">
        <f>+VLOOKUP(F6,Participants!$A$1:$G$806,7,FALSE)</f>
        <v>DEV BOYS</v>
      </c>
      <c r="L6" s="100"/>
      <c r="M6" s="60">
        <v>5</v>
      </c>
      <c r="N6" s="60">
        <v>50</v>
      </c>
      <c r="O6" s="60">
        <v>9</v>
      </c>
    </row>
    <row r="7" spans="1:15" ht="14.25" customHeight="1" x14ac:dyDescent="0.25">
      <c r="A7" s="57"/>
      <c r="B7" s="58"/>
      <c r="C7" s="58"/>
      <c r="D7" s="59"/>
      <c r="E7" s="59"/>
      <c r="F7" s="60">
        <v>335</v>
      </c>
      <c r="G7" s="60" t="str">
        <f>+VLOOKUP(F7,Participants!$A$1:$F$806,2,FALSE)</f>
        <v>James Bamberg</v>
      </c>
      <c r="H7" s="60" t="str">
        <f>+VLOOKUP(F7,Participants!$A$1:$F$806,4,FALSE)</f>
        <v>AAP</v>
      </c>
      <c r="I7" s="60" t="str">
        <f>+VLOOKUP(F7,Participants!$A$1:$F$806,5,FALSE)</f>
        <v>M</v>
      </c>
      <c r="J7" s="60">
        <f>+VLOOKUP(F7,Participants!$A$1:$F$806,3,FALSE)</f>
        <v>4</v>
      </c>
      <c r="K7" s="24" t="str">
        <f>+VLOOKUP(F7,Participants!$A$1:$G$806,7,FALSE)</f>
        <v>DEV BOYS</v>
      </c>
      <c r="L7" s="102"/>
      <c r="M7" s="60">
        <v>4</v>
      </c>
      <c r="N7" s="60">
        <v>50</v>
      </c>
      <c r="O7" s="60">
        <v>8</v>
      </c>
    </row>
    <row r="8" spans="1:15" ht="14.25" customHeight="1" x14ac:dyDescent="0.25">
      <c r="A8" s="61"/>
      <c r="B8" s="62"/>
      <c r="C8" s="62"/>
      <c r="D8" s="63"/>
      <c r="E8" s="59"/>
      <c r="F8" s="59">
        <v>1440</v>
      </c>
      <c r="G8" s="60" t="str">
        <f>+VLOOKUP(F8,Participants!$A$1:$F$806,2,FALSE)</f>
        <v>Owen Pawlowicz</v>
      </c>
      <c r="H8" s="60" t="str">
        <f>+VLOOKUP(F8,Participants!$A$1:$F$806,4,FALSE)</f>
        <v>SKS</v>
      </c>
      <c r="I8" s="60" t="str">
        <f>+VLOOKUP(F8,Participants!$A$1:$F$806,5,FALSE)</f>
        <v>M</v>
      </c>
      <c r="J8" s="60">
        <f>+VLOOKUP(F8,Participants!$A$1:$F$806,3,FALSE)</f>
        <v>3</v>
      </c>
      <c r="K8" s="24" t="str">
        <f>+VLOOKUP(F8,Participants!$A$1:$G$806,7,FALSE)</f>
        <v>DEV BOYS</v>
      </c>
      <c r="L8" s="100"/>
      <c r="M8" s="60">
        <v>3</v>
      </c>
      <c r="N8" s="60">
        <v>46</v>
      </c>
      <c r="O8" s="60">
        <v>2</v>
      </c>
    </row>
    <row r="9" spans="1:15" ht="14.25" customHeight="1" x14ac:dyDescent="0.25">
      <c r="A9" s="57"/>
      <c r="B9" s="58"/>
      <c r="C9" s="58"/>
      <c r="D9" s="59"/>
      <c r="E9" s="59"/>
      <c r="F9" s="60">
        <v>409</v>
      </c>
      <c r="G9" s="60" t="str">
        <f>+VLOOKUP(F9,Participants!$A$1:$F$806,2,FALSE)</f>
        <v>Mark Schellhaas</v>
      </c>
      <c r="H9" s="60" t="str">
        <f>+VLOOKUP(F9,Participants!$A$1:$F$806,4,FALSE)</f>
        <v>AAP</v>
      </c>
      <c r="I9" s="60" t="str">
        <f>+VLOOKUP(F9,Participants!$A$1:$F$806,5,FALSE)</f>
        <v>M</v>
      </c>
      <c r="J9" s="60">
        <f>+VLOOKUP(F9,Participants!$A$1:$F$806,3,FALSE)</f>
        <v>4</v>
      </c>
      <c r="K9" s="24" t="str">
        <f>+VLOOKUP(F9,Participants!$A$1:$G$806,7,FALSE)</f>
        <v>DEV BOYS</v>
      </c>
      <c r="L9" s="102"/>
      <c r="M9" s="60">
        <v>2</v>
      </c>
      <c r="N9" s="60">
        <v>43</v>
      </c>
      <c r="O9" s="60">
        <v>2</v>
      </c>
    </row>
    <row r="10" spans="1:15" ht="14.25" customHeight="1" x14ac:dyDescent="0.25">
      <c r="A10" s="61"/>
      <c r="B10" s="62"/>
      <c r="C10" s="62"/>
      <c r="D10" s="63"/>
      <c r="E10" s="59"/>
      <c r="F10" s="59">
        <v>1402</v>
      </c>
      <c r="G10" s="60" t="str">
        <f>+VLOOKUP(F10,Participants!$A$1:$F$806,2,FALSE)</f>
        <v>Max Smith</v>
      </c>
      <c r="H10" s="60" t="str">
        <f>+VLOOKUP(F10,Participants!$A$1:$F$806,4,FALSE)</f>
        <v>SJS</v>
      </c>
      <c r="I10" s="60" t="str">
        <f>+VLOOKUP(F10,Participants!$A$1:$F$806,5,FALSE)</f>
        <v>M</v>
      </c>
      <c r="J10" s="60">
        <f>+VLOOKUP(F10,Participants!$A$1:$F$806,3,FALSE)</f>
        <v>2</v>
      </c>
      <c r="K10" s="24" t="str">
        <f>+VLOOKUP(F10,Participants!$A$1:$G$806,7,FALSE)</f>
        <v>DEV BOYS</v>
      </c>
      <c r="L10" s="100"/>
      <c r="M10" s="60">
        <v>1</v>
      </c>
      <c r="N10" s="60">
        <v>42</v>
      </c>
      <c r="O10" s="60">
        <v>5</v>
      </c>
    </row>
    <row r="11" spans="1:15" ht="14.25" customHeight="1" x14ac:dyDescent="0.25">
      <c r="A11" s="57"/>
      <c r="B11" s="58"/>
      <c r="C11" s="58"/>
      <c r="D11" s="59"/>
      <c r="E11" s="59"/>
      <c r="F11" s="59">
        <v>336</v>
      </c>
      <c r="G11" s="60" t="str">
        <f>+VLOOKUP(F11,Participants!$A$1:$F$806,2,FALSE)</f>
        <v>Noah Malone</v>
      </c>
      <c r="H11" s="60" t="str">
        <f>+VLOOKUP(F11,Participants!$A$1:$F$806,4,FALSE)</f>
        <v>AAP</v>
      </c>
      <c r="I11" s="60" t="str">
        <f>+VLOOKUP(F11,Participants!$A$1:$F$806,5,FALSE)</f>
        <v>M</v>
      </c>
      <c r="J11" s="60">
        <f>+VLOOKUP(F11,Participants!$A$1:$F$806,3,FALSE)</f>
        <v>4</v>
      </c>
      <c r="K11" s="24" t="str">
        <f>+VLOOKUP(F11,Participants!$A$1:$G$806,7,FALSE)</f>
        <v>DEV BOYS</v>
      </c>
      <c r="L11" s="102"/>
      <c r="M11" s="60"/>
      <c r="N11" s="60">
        <v>40</v>
      </c>
      <c r="O11" s="60">
        <v>6</v>
      </c>
    </row>
    <row r="12" spans="1:15" ht="14.25" customHeight="1" x14ac:dyDescent="0.25">
      <c r="A12" s="61"/>
      <c r="B12" s="62"/>
      <c r="C12" s="62"/>
      <c r="D12" s="63"/>
      <c r="E12" s="59"/>
      <c r="F12" s="59">
        <v>938</v>
      </c>
      <c r="G12" s="60" t="str">
        <f>+VLOOKUP(F12,Participants!$A$1:$F$806,2,FALSE)</f>
        <v>SEBASTIAN LEMON</v>
      </c>
      <c r="H12" s="60" t="str">
        <f>+VLOOKUP(F12,Participants!$A$1:$F$806,4,FALSE)</f>
        <v>HCA</v>
      </c>
      <c r="I12" s="60" t="str">
        <f>+VLOOKUP(F12,Participants!$A$1:$F$806,5,FALSE)</f>
        <v>M</v>
      </c>
      <c r="J12" s="60">
        <f>+VLOOKUP(F12,Participants!$A$1:$F$806,3,FALSE)</f>
        <v>4</v>
      </c>
      <c r="K12" s="24" t="str">
        <f>+VLOOKUP(F12,Participants!$A$1:$G$806,7,FALSE)</f>
        <v>DEV BOYS</v>
      </c>
      <c r="L12" s="100"/>
      <c r="M12" s="60"/>
      <c r="N12" s="60">
        <v>40</v>
      </c>
      <c r="O12" s="60">
        <v>5</v>
      </c>
    </row>
    <row r="13" spans="1:15" ht="14.25" customHeight="1" x14ac:dyDescent="0.25">
      <c r="A13" s="57"/>
      <c r="B13" s="58"/>
      <c r="C13" s="58"/>
      <c r="D13" s="59"/>
      <c r="E13" s="59"/>
      <c r="F13" s="59">
        <v>1434</v>
      </c>
      <c r="G13" s="60" t="str">
        <f>+VLOOKUP(F13,Participants!$A$1:$F$806,2,FALSE)</f>
        <v>Jordan Bossong</v>
      </c>
      <c r="H13" s="60" t="str">
        <f>+VLOOKUP(F13,Participants!$A$1:$F$806,4,FALSE)</f>
        <v>SKS</v>
      </c>
      <c r="I13" s="60" t="str">
        <f>+VLOOKUP(F13,Participants!$A$1:$F$806,5,FALSE)</f>
        <v>M</v>
      </c>
      <c r="J13" s="60">
        <f>+VLOOKUP(F13,Participants!$A$1:$F$806,3,FALSE)</f>
        <v>3</v>
      </c>
      <c r="K13" s="24" t="str">
        <f>+VLOOKUP(F13,Participants!$A$1:$G$806,7,FALSE)</f>
        <v>DEV BOYS</v>
      </c>
      <c r="L13" s="102"/>
      <c r="M13" s="60"/>
      <c r="N13" s="60">
        <v>39</v>
      </c>
      <c r="O13" s="60">
        <v>7</v>
      </c>
    </row>
    <row r="14" spans="1:15" ht="14.25" customHeight="1" x14ac:dyDescent="0.25">
      <c r="A14" s="61"/>
      <c r="B14" s="62"/>
      <c r="C14" s="62"/>
      <c r="D14" s="63"/>
      <c r="E14" s="59"/>
      <c r="F14" s="60">
        <v>15</v>
      </c>
      <c r="G14" s="60" t="str">
        <f>+VLOOKUP(F14,Participants!$A$1:$F$806,2,FALSE)</f>
        <v>Bennett Solarczyk</v>
      </c>
      <c r="H14" s="60" t="str">
        <f>+VLOOKUP(F14,Participants!$A$1:$F$806,4,FALSE)</f>
        <v>BFS</v>
      </c>
      <c r="I14" s="60" t="str">
        <f>+VLOOKUP(F14,Participants!$A$1:$F$806,5,FALSE)</f>
        <v>M</v>
      </c>
      <c r="J14" s="60">
        <f>+VLOOKUP(F14,Participants!$A$1:$F$806,3,FALSE)</f>
        <v>4</v>
      </c>
      <c r="K14" s="24" t="str">
        <f>+VLOOKUP(F14,Participants!$A$1:$G$806,7,FALSE)</f>
        <v>DEV BOYS</v>
      </c>
      <c r="L14" s="100"/>
      <c r="M14" s="60"/>
      <c r="N14" s="60">
        <v>38</v>
      </c>
      <c r="O14" s="60">
        <v>8</v>
      </c>
    </row>
    <row r="15" spans="1:15" ht="14.25" customHeight="1" x14ac:dyDescent="0.25">
      <c r="A15" s="57"/>
      <c r="B15" s="58"/>
      <c r="C15" s="58"/>
      <c r="D15" s="59"/>
      <c r="E15" s="59"/>
      <c r="F15" s="59">
        <v>1441</v>
      </c>
      <c r="G15" s="60" t="str">
        <f>+VLOOKUP(F15,Participants!$A$1:$F$806,2,FALSE)</f>
        <v>Alden Stall</v>
      </c>
      <c r="H15" s="60" t="str">
        <f>+VLOOKUP(F15,Participants!$A$1:$F$806,4,FALSE)</f>
        <v>SKS</v>
      </c>
      <c r="I15" s="60" t="str">
        <f>+VLOOKUP(F15,Participants!$A$1:$F$806,5,FALSE)</f>
        <v>M</v>
      </c>
      <c r="J15" s="60">
        <f>+VLOOKUP(F15,Participants!$A$1:$F$806,3,FALSE)</f>
        <v>3</v>
      </c>
      <c r="K15" s="24" t="str">
        <f>+VLOOKUP(F15,Participants!$A$1:$G$806,7,FALSE)</f>
        <v>DEV BOYS</v>
      </c>
      <c r="L15" s="102"/>
      <c r="M15" s="60"/>
      <c r="N15" s="60">
        <v>38</v>
      </c>
      <c r="O15" s="60">
        <v>5</v>
      </c>
    </row>
    <row r="16" spans="1:15" ht="14.25" customHeight="1" x14ac:dyDescent="0.25">
      <c r="A16" s="61"/>
      <c r="B16" s="62"/>
      <c r="C16" s="62"/>
      <c r="D16" s="63"/>
      <c r="E16" s="59"/>
      <c r="F16" s="59">
        <v>327</v>
      </c>
      <c r="G16" s="60" t="str">
        <f>+VLOOKUP(F16,Participants!$A$1:$F$806,2,FALSE)</f>
        <v>Jack Hannon</v>
      </c>
      <c r="H16" s="60" t="str">
        <f>+VLOOKUP(F16,Participants!$A$1:$F$806,4,FALSE)</f>
        <v>AAP</v>
      </c>
      <c r="I16" s="60" t="str">
        <f>+VLOOKUP(F16,Participants!$A$1:$F$806,5,FALSE)</f>
        <v>M</v>
      </c>
      <c r="J16" s="60">
        <f>+VLOOKUP(F16,Participants!$A$1:$F$806,3,FALSE)</f>
        <v>2</v>
      </c>
      <c r="K16" s="24" t="str">
        <f>+VLOOKUP(F16,Participants!$A$1:$G$806,7,FALSE)</f>
        <v>DEV BOYS</v>
      </c>
      <c r="L16" s="100"/>
      <c r="M16" s="60"/>
      <c r="N16" s="60">
        <v>38</v>
      </c>
      <c r="O16" s="60">
        <v>0</v>
      </c>
    </row>
    <row r="17" spans="1:15" ht="14.25" customHeight="1" x14ac:dyDescent="0.25">
      <c r="A17" s="57"/>
      <c r="B17" s="58"/>
      <c r="C17" s="58"/>
      <c r="D17" s="59"/>
      <c r="E17" s="59"/>
      <c r="F17" s="59">
        <v>1405</v>
      </c>
      <c r="G17" s="60" t="str">
        <f>+VLOOKUP(F17,Participants!$A$1:$F$806,2,FALSE)</f>
        <v>Daniel Gauntner</v>
      </c>
      <c r="H17" s="60" t="str">
        <f>+VLOOKUP(F17,Participants!$A$1:$F$806,4,FALSE)</f>
        <v>SJS</v>
      </c>
      <c r="I17" s="60" t="str">
        <f>+VLOOKUP(F17,Participants!$A$1:$F$806,5,FALSE)</f>
        <v>M</v>
      </c>
      <c r="J17" s="60">
        <f>+VLOOKUP(F17,Participants!$A$1:$F$806,3,FALSE)</f>
        <v>4</v>
      </c>
      <c r="K17" s="24" t="str">
        <f>+VLOOKUP(F17,Participants!$A$1:$G$806,7,FALSE)</f>
        <v>DEV BOYS</v>
      </c>
      <c r="L17" s="102"/>
      <c r="M17" s="60"/>
      <c r="N17" s="60">
        <v>37</v>
      </c>
      <c r="O17" s="60">
        <v>4</v>
      </c>
    </row>
    <row r="18" spans="1:15" ht="14.25" customHeight="1" x14ac:dyDescent="0.25">
      <c r="A18" s="61"/>
      <c r="B18" s="62"/>
      <c r="C18" s="62"/>
      <c r="D18" s="63"/>
      <c r="E18" s="59"/>
      <c r="F18" s="59">
        <v>4</v>
      </c>
      <c r="G18" s="60" t="str">
        <f>+VLOOKUP(F18,Participants!$A$1:$F$806,2,FALSE)</f>
        <v>Daniel Flynn</v>
      </c>
      <c r="H18" s="60" t="str">
        <f>+VLOOKUP(F18,Participants!$A$1:$F$806,4,FALSE)</f>
        <v>BFS</v>
      </c>
      <c r="I18" s="60" t="str">
        <f>+VLOOKUP(F18,Participants!$A$1:$F$806,5,FALSE)</f>
        <v>M</v>
      </c>
      <c r="J18" s="60">
        <f>+VLOOKUP(F18,Participants!$A$1:$F$806,3,FALSE)</f>
        <v>2</v>
      </c>
      <c r="K18" s="24" t="str">
        <f>+VLOOKUP(F18,Participants!$A$1:$G$806,7,FALSE)</f>
        <v>DEV BOYS</v>
      </c>
      <c r="L18" s="100"/>
      <c r="M18" s="60"/>
      <c r="N18" s="60">
        <v>36</v>
      </c>
      <c r="O18" s="60">
        <v>1</v>
      </c>
    </row>
    <row r="19" spans="1:15" ht="14.25" customHeight="1" x14ac:dyDescent="0.25">
      <c r="A19" s="57"/>
      <c r="B19" s="58"/>
      <c r="C19" s="58"/>
      <c r="D19" s="59"/>
      <c r="E19" s="59"/>
      <c r="F19" s="59">
        <v>430</v>
      </c>
      <c r="G19" s="60" t="str">
        <f>+VLOOKUP(F19,Participants!$A$1:$F$806,2,FALSE)</f>
        <v>Leonard Thomas</v>
      </c>
      <c r="H19" s="60" t="str">
        <f>+VLOOKUP(F19,Participants!$A$1:$F$806,4,FALSE)</f>
        <v>AGS</v>
      </c>
      <c r="I19" s="60" t="str">
        <f>+VLOOKUP(F19,Participants!$A$1:$F$806,5,FALSE)</f>
        <v>M</v>
      </c>
      <c r="J19" s="60">
        <f>+VLOOKUP(F19,Participants!$A$1:$F$806,3,FALSE)</f>
        <v>3</v>
      </c>
      <c r="K19" s="24" t="str">
        <f>+VLOOKUP(F19,Participants!$A$1:$G$806,7,FALSE)</f>
        <v>DEV BOYS</v>
      </c>
      <c r="L19" s="102"/>
      <c r="M19" s="60"/>
      <c r="N19" s="60">
        <v>35</v>
      </c>
      <c r="O19" s="60">
        <v>11</v>
      </c>
    </row>
    <row r="20" spans="1:15" ht="14.25" customHeight="1" x14ac:dyDescent="0.25">
      <c r="A20" s="61"/>
      <c r="B20" s="62"/>
      <c r="C20" s="62"/>
      <c r="D20" s="63"/>
      <c r="E20" s="59"/>
      <c r="F20" s="59">
        <v>339</v>
      </c>
      <c r="G20" s="60" t="str">
        <f>+VLOOKUP(F20,Participants!$A$1:$F$806,2,FALSE)</f>
        <v>Logan Rice</v>
      </c>
      <c r="H20" s="60" t="str">
        <f>+VLOOKUP(F20,Participants!$A$1:$F$806,4,FALSE)</f>
        <v>AAP</v>
      </c>
      <c r="I20" s="60" t="str">
        <f>+VLOOKUP(F20,Participants!$A$1:$F$806,5,FALSE)</f>
        <v>M</v>
      </c>
      <c r="J20" s="60">
        <f>+VLOOKUP(F20,Participants!$A$1:$F$806,3,FALSE)</f>
        <v>4</v>
      </c>
      <c r="K20" s="24" t="str">
        <f>+VLOOKUP(F20,Participants!$A$1:$G$806,7,FALSE)</f>
        <v>DEV BOYS</v>
      </c>
      <c r="L20" s="100"/>
      <c r="M20" s="60"/>
      <c r="N20" s="60">
        <v>34</v>
      </c>
      <c r="O20" s="60">
        <v>0</v>
      </c>
    </row>
    <row r="21" spans="1:15" ht="14.25" customHeight="1" x14ac:dyDescent="0.25">
      <c r="A21" s="57"/>
      <c r="B21" s="58"/>
      <c r="C21" s="58"/>
      <c r="D21" s="59"/>
      <c r="E21" s="59"/>
      <c r="F21" s="59">
        <v>326</v>
      </c>
      <c r="G21" s="60" t="str">
        <f>+VLOOKUP(F21,Participants!$A$1:$F$806,2,FALSE)</f>
        <v>Will Campbell</v>
      </c>
      <c r="H21" s="60" t="str">
        <f>+VLOOKUP(F21,Participants!$A$1:$F$806,4,FALSE)</f>
        <v>AAP</v>
      </c>
      <c r="I21" s="60" t="str">
        <f>+VLOOKUP(F21,Participants!$A$1:$F$806,5,FALSE)</f>
        <v>M</v>
      </c>
      <c r="J21" s="60">
        <f>+VLOOKUP(F21,Participants!$A$1:$F$806,3,FALSE)</f>
        <v>2</v>
      </c>
      <c r="K21" s="24" t="str">
        <f>+VLOOKUP(F21,Participants!$A$1:$G$806,7,FALSE)</f>
        <v>DEV BOYS</v>
      </c>
      <c r="L21" s="102"/>
      <c r="M21" s="60"/>
      <c r="N21" s="60">
        <v>32</v>
      </c>
      <c r="O21" s="60">
        <v>11</v>
      </c>
    </row>
    <row r="22" spans="1:15" ht="14.25" customHeight="1" x14ac:dyDescent="0.25">
      <c r="A22" s="61"/>
      <c r="B22" s="62"/>
      <c r="C22" s="62"/>
      <c r="D22" s="63"/>
      <c r="E22" s="59"/>
      <c r="F22" s="59">
        <v>425</v>
      </c>
      <c r="G22" s="60" t="str">
        <f>+VLOOKUP(F22,Participants!$A$1:$F$806,2,FALSE)</f>
        <v>Amos Rohrdanz</v>
      </c>
      <c r="H22" s="60" t="str">
        <f>+VLOOKUP(F22,Participants!$A$1:$F$806,4,FALSE)</f>
        <v>AGS</v>
      </c>
      <c r="I22" s="60" t="str">
        <f>+VLOOKUP(F22,Participants!$A$1:$F$806,5,FALSE)</f>
        <v>M</v>
      </c>
      <c r="J22" s="60">
        <f>+VLOOKUP(F22,Participants!$A$1:$F$806,3,FALSE)</f>
        <v>1</v>
      </c>
      <c r="K22" s="24" t="str">
        <f>+VLOOKUP(F22,Participants!$A$1:$G$806,7,FALSE)</f>
        <v>DEV BOYS</v>
      </c>
      <c r="L22" s="100"/>
      <c r="M22" s="60"/>
      <c r="N22" s="60">
        <v>32</v>
      </c>
      <c r="O22" s="60">
        <v>9</v>
      </c>
    </row>
    <row r="23" spans="1:15" ht="14.25" customHeight="1" x14ac:dyDescent="0.25">
      <c r="A23" s="57"/>
      <c r="B23" s="58"/>
      <c r="C23" s="58"/>
      <c r="D23" s="59"/>
      <c r="E23" s="59"/>
      <c r="F23" s="59">
        <v>1406</v>
      </c>
      <c r="G23" s="60" t="str">
        <f>+VLOOKUP(F23,Participants!$A$1:$F$806,2,FALSE)</f>
        <v>Henley Engel</v>
      </c>
      <c r="H23" s="60" t="str">
        <f>+VLOOKUP(F23,Participants!$A$1:$F$806,4,FALSE)</f>
        <v>SJS</v>
      </c>
      <c r="I23" s="60" t="str">
        <f>+VLOOKUP(F23,Participants!$A$1:$F$806,5,FALSE)</f>
        <v>M</v>
      </c>
      <c r="J23" s="60">
        <f>+VLOOKUP(F23,Participants!$A$1:$F$806,3,FALSE)</f>
        <v>4</v>
      </c>
      <c r="K23" s="24" t="str">
        <f>+VLOOKUP(F23,Participants!$A$1:$G$806,7,FALSE)</f>
        <v>DEV BOYS</v>
      </c>
      <c r="L23" s="102"/>
      <c r="M23" s="60"/>
      <c r="N23" s="60">
        <v>31</v>
      </c>
      <c r="O23" s="60">
        <v>0</v>
      </c>
    </row>
    <row r="24" spans="1:15" ht="14.25" customHeight="1" x14ac:dyDescent="0.25">
      <c r="A24" s="61"/>
      <c r="B24" s="62"/>
      <c r="C24" s="62"/>
      <c r="D24" s="63"/>
      <c r="E24" s="59"/>
      <c r="F24" s="59">
        <v>1436</v>
      </c>
      <c r="G24" s="60" t="str">
        <f>+VLOOKUP(F24,Participants!$A$1:$F$806,2,FALSE)</f>
        <v>Weston Goossen</v>
      </c>
      <c r="H24" s="60" t="str">
        <f>+VLOOKUP(F24,Participants!$A$1:$F$806,4,FALSE)</f>
        <v>SKS</v>
      </c>
      <c r="I24" s="60" t="str">
        <f>+VLOOKUP(F24,Participants!$A$1:$F$806,5,FALSE)</f>
        <v>M</v>
      </c>
      <c r="J24" s="60">
        <f>+VLOOKUP(F24,Participants!$A$1:$F$806,3,FALSE)</f>
        <v>3</v>
      </c>
      <c r="K24" s="24" t="str">
        <f>+VLOOKUP(F24,Participants!$A$1:$G$806,7,FALSE)</f>
        <v>DEV BOYS</v>
      </c>
      <c r="L24" s="100"/>
      <c r="M24" s="60"/>
      <c r="N24" s="60">
        <v>30</v>
      </c>
      <c r="O24" s="60">
        <v>9</v>
      </c>
    </row>
    <row r="25" spans="1:15" ht="14.25" customHeight="1" x14ac:dyDescent="0.25">
      <c r="A25" s="57"/>
      <c r="B25" s="58"/>
      <c r="C25" s="58"/>
      <c r="D25" s="59"/>
      <c r="E25" s="59"/>
      <c r="F25" s="59">
        <v>337</v>
      </c>
      <c r="G25" s="60" t="str">
        <f>+VLOOKUP(F25,Participants!$A$1:$F$806,2,FALSE)</f>
        <v>Joseph Petrich</v>
      </c>
      <c r="H25" s="60" t="str">
        <f>+VLOOKUP(F25,Participants!$A$1:$F$806,4,FALSE)</f>
        <v>AAP</v>
      </c>
      <c r="I25" s="60" t="str">
        <f>+VLOOKUP(F25,Participants!$A$1:$F$806,5,FALSE)</f>
        <v>M</v>
      </c>
      <c r="J25" s="60">
        <f>+VLOOKUP(F25,Participants!$A$1:$F$806,3,FALSE)</f>
        <v>4</v>
      </c>
      <c r="K25" s="24" t="str">
        <f>+VLOOKUP(F25,Participants!$A$1:$G$806,7,FALSE)</f>
        <v>DEV BOYS</v>
      </c>
      <c r="L25" s="102"/>
      <c r="M25" s="60"/>
      <c r="N25" s="60">
        <v>29</v>
      </c>
      <c r="O25" s="60">
        <v>8</v>
      </c>
    </row>
    <row r="26" spans="1:15" ht="14.25" customHeight="1" x14ac:dyDescent="0.25">
      <c r="A26" s="61"/>
      <c r="B26" s="62"/>
      <c r="C26" s="62"/>
      <c r="D26" s="63"/>
      <c r="E26" s="59"/>
      <c r="F26" s="59">
        <v>1648</v>
      </c>
      <c r="G26" s="60" t="str">
        <f>+VLOOKUP(F26,Participants!$A$1:$F$806,2,FALSE)</f>
        <v>Eric Strosnider</v>
      </c>
      <c r="H26" s="60" t="str">
        <f>+VLOOKUP(F26,Participants!$A$1:$F$806,4,FALSE)</f>
        <v>STG</v>
      </c>
      <c r="I26" s="60" t="str">
        <f>+VLOOKUP(F26,Participants!$A$1:$F$806,5,FALSE)</f>
        <v>M</v>
      </c>
      <c r="J26" s="60">
        <f>+VLOOKUP(F26,Participants!$A$1:$F$806,3,FALSE)</f>
        <v>1</v>
      </c>
      <c r="K26" s="24" t="str">
        <f>+VLOOKUP(F26,Participants!$A$1:$G$806,7,FALSE)</f>
        <v>DEV BOYS</v>
      </c>
      <c r="L26" s="100"/>
      <c r="M26" s="60"/>
      <c r="N26" s="60">
        <v>27</v>
      </c>
      <c r="O26" s="60">
        <v>7</v>
      </c>
    </row>
    <row r="27" spans="1:15" ht="14.25" customHeight="1" x14ac:dyDescent="0.25">
      <c r="A27" s="57"/>
      <c r="B27" s="58"/>
      <c r="C27" s="58"/>
      <c r="D27" s="59"/>
      <c r="E27" s="59"/>
      <c r="F27" s="59">
        <v>426</v>
      </c>
      <c r="G27" s="60" t="str">
        <f>+VLOOKUP(F27,Participants!$A$1:$F$806,2,FALSE)</f>
        <v>Noah Hess</v>
      </c>
      <c r="H27" s="60" t="str">
        <f>+VLOOKUP(F27,Participants!$A$1:$F$806,4,FALSE)</f>
        <v>AGS</v>
      </c>
      <c r="I27" s="60" t="str">
        <f>+VLOOKUP(F27,Participants!$A$1:$F$806,5,FALSE)</f>
        <v>M</v>
      </c>
      <c r="J27" s="60">
        <f>+VLOOKUP(F27,Participants!$A$1:$F$806,3,FALSE)</f>
        <v>1</v>
      </c>
      <c r="K27" s="24" t="str">
        <f>+VLOOKUP(F27,Participants!$A$1:$G$806,7,FALSE)</f>
        <v>DEV BOYS</v>
      </c>
      <c r="L27" s="102"/>
      <c r="M27" s="60"/>
      <c r="N27" s="60">
        <v>27</v>
      </c>
      <c r="O27" s="60">
        <v>0</v>
      </c>
    </row>
    <row r="28" spans="1:15" ht="14.25" customHeight="1" x14ac:dyDescent="0.25">
      <c r="A28" s="61"/>
      <c r="B28" s="62"/>
      <c r="C28" s="62"/>
      <c r="D28" s="63"/>
      <c r="E28" s="59"/>
      <c r="F28" s="59">
        <v>1430</v>
      </c>
      <c r="G28" s="60" t="str">
        <f>+VLOOKUP(F28,Participants!$A$1:$F$806,2,FALSE)</f>
        <v>Mason Arnold</v>
      </c>
      <c r="H28" s="60" t="str">
        <f>+VLOOKUP(F28,Participants!$A$1:$F$806,4,FALSE)</f>
        <v>SKS</v>
      </c>
      <c r="I28" s="60" t="str">
        <f>+VLOOKUP(F28,Participants!$A$1:$F$806,5,FALSE)</f>
        <v>M</v>
      </c>
      <c r="J28" s="60">
        <f>+VLOOKUP(F28,Participants!$A$1:$F$806,3,FALSE)</f>
        <v>3</v>
      </c>
      <c r="K28" s="24" t="str">
        <f>+VLOOKUP(F28,Participants!$A$1:$G$806,7,FALSE)</f>
        <v>DEV BOYS</v>
      </c>
      <c r="L28" s="100"/>
      <c r="M28" s="60"/>
      <c r="N28" s="60">
        <v>26</v>
      </c>
      <c r="O28" s="60">
        <v>11</v>
      </c>
    </row>
    <row r="29" spans="1:15" ht="14.25" customHeight="1" x14ac:dyDescent="0.25">
      <c r="A29" s="57"/>
      <c r="B29" s="58"/>
      <c r="C29" s="58"/>
      <c r="D29" s="59"/>
      <c r="E29" s="59"/>
      <c r="F29" s="59">
        <v>330</v>
      </c>
      <c r="G29" s="60" t="str">
        <f>+VLOOKUP(F29,Participants!$A$1:$F$806,2,FALSE)</f>
        <v>Joseph Sokolski</v>
      </c>
      <c r="H29" s="60" t="str">
        <f>+VLOOKUP(F29,Participants!$A$1:$F$806,4,FALSE)</f>
        <v>AAP</v>
      </c>
      <c r="I29" s="60" t="str">
        <f>+VLOOKUP(F29,Participants!$A$1:$F$806,5,FALSE)</f>
        <v>M</v>
      </c>
      <c r="J29" s="60">
        <f>+VLOOKUP(F29,Participants!$A$1:$F$806,3,FALSE)</f>
        <v>2</v>
      </c>
      <c r="K29" s="24" t="str">
        <f>+VLOOKUP(F29,Participants!$A$1:$G$806,7,FALSE)</f>
        <v>DEV BOYS</v>
      </c>
      <c r="L29" s="102"/>
      <c r="M29" s="60"/>
      <c r="N29" s="60">
        <v>25</v>
      </c>
      <c r="O29" s="60">
        <v>7</v>
      </c>
    </row>
    <row r="30" spans="1:15" ht="14.25" customHeight="1" x14ac:dyDescent="0.25">
      <c r="A30" s="61"/>
      <c r="B30" s="62"/>
      <c r="C30" s="62"/>
      <c r="D30" s="63"/>
      <c r="E30" s="59"/>
      <c r="F30" s="59">
        <v>937</v>
      </c>
      <c r="G30" s="60" t="str">
        <f>+VLOOKUP(F30,Participants!$A$1:$F$806,2,FALSE)</f>
        <v>JACKSON STUDEBAKER</v>
      </c>
      <c r="H30" s="60" t="str">
        <f>+VLOOKUP(F30,Participants!$A$1:$F$806,4,FALSE)</f>
        <v>HCA</v>
      </c>
      <c r="I30" s="60" t="str">
        <f>+VLOOKUP(F30,Participants!$A$1:$F$806,5,FALSE)</f>
        <v>M</v>
      </c>
      <c r="J30" s="60">
        <f>+VLOOKUP(F30,Participants!$A$1:$F$806,3,FALSE)</f>
        <v>3</v>
      </c>
      <c r="K30" s="24" t="str">
        <f>+VLOOKUP(F30,Participants!$A$1:$G$806,7,FALSE)</f>
        <v>DEV BOYS</v>
      </c>
      <c r="L30" s="100"/>
      <c r="M30" s="60"/>
      <c r="N30" s="60">
        <v>24</v>
      </c>
      <c r="O30" s="60">
        <v>9</v>
      </c>
    </row>
    <row r="31" spans="1:15" ht="14.25" customHeight="1" x14ac:dyDescent="0.25">
      <c r="A31" s="57"/>
      <c r="B31" s="58"/>
      <c r="C31" s="58"/>
      <c r="D31" s="59"/>
      <c r="E31" s="59"/>
      <c r="F31" s="59">
        <v>936</v>
      </c>
      <c r="G31" s="60" t="str">
        <f>+VLOOKUP(F31,Participants!$A$1:$F$806,2,FALSE)</f>
        <v>NOLAN LEVINE</v>
      </c>
      <c r="H31" s="60" t="str">
        <f>+VLOOKUP(F31,Participants!$A$1:$F$806,4,FALSE)</f>
        <v>HCA</v>
      </c>
      <c r="I31" s="60" t="str">
        <f>+VLOOKUP(F31,Participants!$A$1:$F$806,5,FALSE)</f>
        <v>M</v>
      </c>
      <c r="J31" s="60">
        <f>+VLOOKUP(F31,Participants!$A$1:$F$806,3,FALSE)</f>
        <v>3</v>
      </c>
      <c r="K31" s="24" t="str">
        <f>+VLOOKUP(F31,Participants!$A$1:$G$806,7,FALSE)</f>
        <v>DEV BOYS</v>
      </c>
      <c r="L31" s="102"/>
      <c r="M31" s="60"/>
      <c r="N31" s="60">
        <v>24</v>
      </c>
      <c r="O31" s="60">
        <v>1</v>
      </c>
    </row>
    <row r="32" spans="1:15" ht="14.25" customHeight="1" x14ac:dyDescent="0.25">
      <c r="A32" s="61"/>
      <c r="B32" s="62"/>
      <c r="C32" s="62"/>
      <c r="D32" s="63"/>
      <c r="E32" s="59"/>
      <c r="F32" s="59">
        <v>427</v>
      </c>
      <c r="G32" s="60" t="str">
        <f>+VLOOKUP(F32,Participants!$A$1:$F$806,2,FALSE)</f>
        <v>Anthony Fabiann</v>
      </c>
      <c r="H32" s="60" t="str">
        <f>+VLOOKUP(F32,Participants!$A$1:$F$806,4,FALSE)</f>
        <v>AGS</v>
      </c>
      <c r="I32" s="60" t="str">
        <f>+VLOOKUP(F32,Participants!$A$1:$F$806,5,FALSE)</f>
        <v>M</v>
      </c>
      <c r="J32" s="60">
        <f>+VLOOKUP(F32,Participants!$A$1:$F$806,3,FALSE)</f>
        <v>1</v>
      </c>
      <c r="K32" s="24" t="str">
        <f>+VLOOKUP(F32,Participants!$A$1:$G$806,7,FALSE)</f>
        <v>DEV BOYS</v>
      </c>
      <c r="L32" s="100"/>
      <c r="M32" s="60"/>
      <c r="N32" s="60">
        <v>22</v>
      </c>
      <c r="O32" s="60">
        <v>3</v>
      </c>
    </row>
    <row r="33" spans="1:15" ht="14.25" customHeight="1" x14ac:dyDescent="0.25">
      <c r="A33" s="57"/>
      <c r="B33" s="58"/>
      <c r="C33" s="58"/>
      <c r="D33" s="59"/>
      <c r="E33" s="59"/>
      <c r="F33" s="59">
        <v>650</v>
      </c>
      <c r="G33" s="60" t="str">
        <f>+VLOOKUP(F33,Participants!$A$1:$F$806,2,FALSE)</f>
        <v>Anthony Grady</v>
      </c>
      <c r="H33" s="60" t="str">
        <f>+VLOOKUP(F33,Participants!$A$1:$F$806,4,FALSE)</f>
        <v>BTA</v>
      </c>
      <c r="I33" s="60" t="str">
        <f>+VLOOKUP(F33,Participants!$A$1:$F$806,5,FALSE)</f>
        <v>M</v>
      </c>
      <c r="J33" s="60">
        <f>+VLOOKUP(F33,Participants!$A$1:$F$806,3,FALSE)</f>
        <v>2</v>
      </c>
      <c r="K33" s="24" t="str">
        <f>+VLOOKUP(F33,Participants!$A$1:$G$806,7,FALSE)</f>
        <v>DEV BOYS</v>
      </c>
      <c r="L33" s="102"/>
      <c r="M33" s="60"/>
      <c r="N33" s="60">
        <v>20</v>
      </c>
      <c r="O33" s="60">
        <v>11</v>
      </c>
    </row>
    <row r="34" spans="1:15" ht="14.25" customHeight="1" x14ac:dyDescent="0.25">
      <c r="A34" s="61"/>
      <c r="B34" s="62"/>
      <c r="C34" s="62"/>
      <c r="D34" s="63"/>
      <c r="E34" s="59"/>
      <c r="F34" s="59">
        <v>432</v>
      </c>
      <c r="G34" s="60" t="str">
        <f>+VLOOKUP(F34,Participants!$A$1:$F$806,2,FALSE)</f>
        <v>Simon Gerlowski</v>
      </c>
      <c r="H34" s="60" t="str">
        <f>+VLOOKUP(F34,Participants!$A$1:$F$806,4,FALSE)</f>
        <v>AGS</v>
      </c>
      <c r="I34" s="60" t="str">
        <f>+VLOOKUP(F34,Participants!$A$1:$F$806,5,FALSE)</f>
        <v>M</v>
      </c>
      <c r="J34" s="60">
        <f>+VLOOKUP(F34,Participants!$A$1:$F$806,3,FALSE)</f>
        <v>3</v>
      </c>
      <c r="K34" s="24" t="str">
        <f>+VLOOKUP(F34,Participants!$A$1:$G$806,7,FALSE)</f>
        <v>DEV BOYS</v>
      </c>
      <c r="L34" s="100"/>
      <c r="M34" s="60"/>
      <c r="N34" s="60">
        <v>15</v>
      </c>
      <c r="O34" s="60">
        <v>7</v>
      </c>
    </row>
    <row r="35" spans="1:15" ht="14.25" customHeight="1" x14ac:dyDescent="0.25">
      <c r="A35" s="57"/>
      <c r="B35" s="58"/>
      <c r="C35" s="58"/>
      <c r="D35" s="59"/>
      <c r="E35" s="59"/>
      <c r="F35" s="59">
        <v>1637</v>
      </c>
      <c r="G35" s="60" t="str">
        <f>+VLOOKUP(F35,Participants!$A$1:$F$806,2,FALSE)</f>
        <v>Sam Heisel</v>
      </c>
      <c r="H35" s="60" t="str">
        <f>+VLOOKUP(F35,Participants!$A$1:$F$806,4,FALSE)</f>
        <v>STG</v>
      </c>
      <c r="I35" s="60" t="str">
        <f>+VLOOKUP(F35,Participants!$A$1:$F$806,5,FALSE)</f>
        <v>M</v>
      </c>
      <c r="J35" s="60">
        <f>+VLOOKUP(F35,Participants!$A$1:$F$806,3,FALSE)</f>
        <v>0</v>
      </c>
      <c r="K35" s="24" t="str">
        <f>+VLOOKUP(F35,Participants!$A$1:$G$806,7,FALSE)</f>
        <v>DEV BOYS</v>
      </c>
      <c r="L35" s="102"/>
      <c r="M35" s="60"/>
      <c r="N35" s="60">
        <v>12</v>
      </c>
      <c r="O35" s="60">
        <v>0</v>
      </c>
    </row>
    <row r="36" spans="1:15" ht="14.25" customHeight="1" x14ac:dyDescent="0.25">
      <c r="A36" s="57"/>
      <c r="B36" s="58"/>
      <c r="C36" s="58"/>
      <c r="D36" s="59"/>
      <c r="E36" s="59"/>
      <c r="F36" s="59"/>
      <c r="G36" s="60"/>
      <c r="H36" s="60"/>
      <c r="I36" s="60"/>
      <c r="J36" s="60"/>
      <c r="K36" s="24"/>
      <c r="L36" s="102"/>
      <c r="M36" s="60"/>
      <c r="N36" s="60"/>
      <c r="O36" s="60"/>
    </row>
    <row r="37" spans="1:15" ht="14.25" customHeight="1" x14ac:dyDescent="0.25">
      <c r="A37" s="61"/>
      <c r="B37" s="62"/>
      <c r="C37" s="62"/>
      <c r="D37" s="63"/>
      <c r="E37" s="59"/>
      <c r="F37" s="59">
        <v>654</v>
      </c>
      <c r="G37" s="60" t="str">
        <f>+VLOOKUP(F37,Participants!$A$1:$F$806,2,FALSE)</f>
        <v>Grace Bandurski</v>
      </c>
      <c r="H37" s="60" t="str">
        <f>+VLOOKUP(F37,Participants!$A$1:$F$806,4,FALSE)</f>
        <v>BTA</v>
      </c>
      <c r="I37" s="60" t="str">
        <f>+VLOOKUP(F37,Participants!$A$1:$F$806,5,FALSE)</f>
        <v>F</v>
      </c>
      <c r="J37" s="60">
        <f>+VLOOKUP(F37,Participants!$A$1:$F$806,3,FALSE)</f>
        <v>4</v>
      </c>
      <c r="K37" s="24" t="str">
        <f>+VLOOKUP(F37,Participants!$A$1:$G$806,7,FALSE)</f>
        <v>DEV GIRLS</v>
      </c>
      <c r="L37" s="100">
        <v>1</v>
      </c>
      <c r="M37" s="60">
        <v>10</v>
      </c>
      <c r="N37" s="60">
        <v>46</v>
      </c>
      <c r="O37" s="60">
        <v>10</v>
      </c>
    </row>
    <row r="38" spans="1:15" ht="14.25" customHeight="1" x14ac:dyDescent="0.25">
      <c r="A38" s="57"/>
      <c r="B38" s="58"/>
      <c r="C38" s="58"/>
      <c r="D38" s="59"/>
      <c r="E38" s="59"/>
      <c r="F38" s="60">
        <v>22</v>
      </c>
      <c r="G38" s="60" t="str">
        <f>+VLOOKUP(F38,Participants!$A$1:$F$806,2,FALSE)</f>
        <v>Madelyn Feigel</v>
      </c>
      <c r="H38" s="60" t="str">
        <f>+VLOOKUP(F38,Participants!$A$1:$F$806,4,FALSE)</f>
        <v>BFS</v>
      </c>
      <c r="I38" s="60" t="str">
        <f>+VLOOKUP(F38,Participants!$A$1:$F$806,5,FALSE)</f>
        <v>F</v>
      </c>
      <c r="J38" s="60">
        <f>+VLOOKUP(F38,Participants!$A$1:$F$806,3,FALSE)</f>
        <v>3</v>
      </c>
      <c r="K38" s="24" t="str">
        <f>+VLOOKUP(F38,Participants!$A$1:$G$806,7,FALSE)</f>
        <v>DEV GIRLS</v>
      </c>
      <c r="L38" s="102">
        <f>L37+1</f>
        <v>2</v>
      </c>
      <c r="M38" s="60">
        <v>8</v>
      </c>
      <c r="N38" s="60">
        <v>44</v>
      </c>
      <c r="O38" s="60">
        <v>9</v>
      </c>
    </row>
    <row r="39" spans="1:15" ht="14.25" customHeight="1" x14ac:dyDescent="0.25">
      <c r="A39" s="61"/>
      <c r="B39" s="62"/>
      <c r="C39" s="62"/>
      <c r="D39" s="63"/>
      <c r="E39" s="59"/>
      <c r="F39" s="59">
        <v>946</v>
      </c>
      <c r="G39" s="60" t="str">
        <f>+VLOOKUP(F39,Participants!$A$1:$F$806,2,FALSE)</f>
        <v>LEXI FRISCO</v>
      </c>
      <c r="H39" s="60" t="str">
        <f>+VLOOKUP(F39,Participants!$A$1:$F$806,4,FALSE)</f>
        <v>HCA</v>
      </c>
      <c r="I39" s="60" t="str">
        <f>+VLOOKUP(F39,Participants!$A$1:$F$806,5,FALSE)</f>
        <v>F</v>
      </c>
      <c r="J39" s="60">
        <f>+VLOOKUP(F39,Participants!$A$1:$F$806,3,FALSE)</f>
        <v>4</v>
      </c>
      <c r="K39" s="24" t="str">
        <f>+VLOOKUP(F39,Participants!$A$1:$G$806,7,FALSE)</f>
        <v>DEV GIRLS</v>
      </c>
      <c r="L39" s="102">
        <f t="shared" ref="L39:L57" si="0">L38+1</f>
        <v>3</v>
      </c>
      <c r="M39" s="60">
        <v>6</v>
      </c>
      <c r="N39" s="60">
        <v>44</v>
      </c>
      <c r="O39" s="60">
        <v>2</v>
      </c>
    </row>
    <row r="40" spans="1:15" ht="14.25" customHeight="1" x14ac:dyDescent="0.25">
      <c r="A40" s="57"/>
      <c r="B40" s="58"/>
      <c r="C40" s="58"/>
      <c r="D40" s="59"/>
      <c r="E40" s="59"/>
      <c r="F40" s="59">
        <v>658</v>
      </c>
      <c r="G40" s="60" t="str">
        <f>+VLOOKUP(F40,Participants!$A$1:$F$806,2,FALSE)</f>
        <v>Muiriel Tunno</v>
      </c>
      <c r="H40" s="60" t="str">
        <f>+VLOOKUP(F40,Participants!$A$1:$F$806,4,FALSE)</f>
        <v>BTA</v>
      </c>
      <c r="I40" s="60" t="str">
        <f>+VLOOKUP(F40,Participants!$A$1:$F$806,5,FALSE)</f>
        <v>F</v>
      </c>
      <c r="J40" s="60">
        <f>+VLOOKUP(F40,Participants!$A$1:$F$806,3,FALSE)</f>
        <v>4</v>
      </c>
      <c r="K40" s="24" t="str">
        <f>+VLOOKUP(F40,Participants!$A$1:$G$806,7,FALSE)</f>
        <v>DEV GIRLS</v>
      </c>
      <c r="L40" s="102">
        <f t="shared" si="0"/>
        <v>4</v>
      </c>
      <c r="M40" s="60">
        <v>5</v>
      </c>
      <c r="N40" s="60">
        <v>42</v>
      </c>
      <c r="O40" s="60">
        <v>10</v>
      </c>
    </row>
    <row r="41" spans="1:15" ht="14.25" customHeight="1" x14ac:dyDescent="0.25">
      <c r="A41" s="61"/>
      <c r="B41" s="62"/>
      <c r="C41" s="62"/>
      <c r="D41" s="63"/>
      <c r="E41" s="59"/>
      <c r="F41" s="59">
        <v>448</v>
      </c>
      <c r="G41" s="60" t="str">
        <f>+VLOOKUP(F41,Participants!$A$1:$F$806,2,FALSE)</f>
        <v>Maggie Davoli</v>
      </c>
      <c r="H41" s="60" t="str">
        <f>+VLOOKUP(F41,Participants!$A$1:$F$806,4,FALSE)</f>
        <v>AGS</v>
      </c>
      <c r="I41" s="60" t="str">
        <f>+VLOOKUP(F41,Participants!$A$1:$F$806,5,FALSE)</f>
        <v>F</v>
      </c>
      <c r="J41" s="60">
        <f>+VLOOKUP(F41,Participants!$A$1:$F$806,3,FALSE)</f>
        <v>4</v>
      </c>
      <c r="K41" s="24" t="str">
        <f>+VLOOKUP(F41,Participants!$A$1:$G$806,7,FALSE)</f>
        <v>DEV GIRLS</v>
      </c>
      <c r="L41" s="102">
        <f t="shared" si="0"/>
        <v>5</v>
      </c>
      <c r="M41" s="60">
        <v>4</v>
      </c>
      <c r="N41" s="60">
        <v>40</v>
      </c>
      <c r="O41" s="60">
        <v>7</v>
      </c>
    </row>
    <row r="42" spans="1:15" ht="14.25" customHeight="1" x14ac:dyDescent="0.25">
      <c r="A42" s="57"/>
      <c r="B42" s="58"/>
      <c r="C42" s="58"/>
      <c r="D42" s="59"/>
      <c r="E42" s="59"/>
      <c r="F42" s="59">
        <v>446</v>
      </c>
      <c r="G42" s="60" t="str">
        <f>+VLOOKUP(F42,Participants!$A$1:$F$806,2,FALSE)</f>
        <v>Emily Rohrdanz</v>
      </c>
      <c r="H42" s="60" t="str">
        <f>+VLOOKUP(F42,Participants!$A$1:$F$806,4,FALSE)</f>
        <v>AGS</v>
      </c>
      <c r="I42" s="60" t="str">
        <f>+VLOOKUP(F42,Participants!$A$1:$F$806,5,FALSE)</f>
        <v>F</v>
      </c>
      <c r="J42" s="60">
        <f>+VLOOKUP(F42,Participants!$A$1:$F$806,3,FALSE)</f>
        <v>4</v>
      </c>
      <c r="K42" s="24" t="str">
        <f>+VLOOKUP(F42,Participants!$A$1:$G$806,7,FALSE)</f>
        <v>DEV GIRLS</v>
      </c>
      <c r="L42" s="102">
        <f t="shared" si="0"/>
        <v>6</v>
      </c>
      <c r="M42" s="60">
        <v>3</v>
      </c>
      <c r="N42" s="60">
        <v>38</v>
      </c>
      <c r="O42" s="60">
        <v>1</v>
      </c>
    </row>
    <row r="43" spans="1:15" ht="14.25" customHeight="1" x14ac:dyDescent="0.25">
      <c r="A43" s="61"/>
      <c r="B43" s="62"/>
      <c r="C43" s="62"/>
      <c r="D43" s="63"/>
      <c r="E43" s="59"/>
      <c r="F43" s="59">
        <v>348</v>
      </c>
      <c r="G43" s="60" t="str">
        <f>+VLOOKUP(F43,Participants!$A$1:$F$806,2,FALSE)</f>
        <v>Lucy Hayden</v>
      </c>
      <c r="H43" s="60" t="str">
        <f>+VLOOKUP(F43,Participants!$A$1:$F$806,4,FALSE)</f>
        <v>AAP</v>
      </c>
      <c r="I43" s="60" t="str">
        <f>+VLOOKUP(F43,Participants!$A$1:$F$806,5,FALSE)</f>
        <v>F</v>
      </c>
      <c r="J43" s="60">
        <f>+VLOOKUP(F43,Participants!$A$1:$F$806,3,FALSE)</f>
        <v>3</v>
      </c>
      <c r="K43" s="24" t="str">
        <f>+VLOOKUP(F43,Participants!$A$1:$G$806,7,FALSE)</f>
        <v>DEV GIRLS</v>
      </c>
      <c r="L43" s="102">
        <f t="shared" si="0"/>
        <v>7</v>
      </c>
      <c r="M43" s="60">
        <v>2</v>
      </c>
      <c r="N43" s="60">
        <v>31</v>
      </c>
      <c r="O43" s="60">
        <v>10</v>
      </c>
    </row>
    <row r="44" spans="1:15" ht="14.25" customHeight="1" x14ac:dyDescent="0.25">
      <c r="A44" s="57"/>
      <c r="B44" s="58"/>
      <c r="C44" s="58"/>
      <c r="D44" s="59"/>
      <c r="E44" s="59"/>
      <c r="F44" s="59">
        <v>28</v>
      </c>
      <c r="G44" s="60" t="str">
        <f>+VLOOKUP(F44,Participants!$A$1:$F$806,2,FALSE)</f>
        <v>Maggie Miller</v>
      </c>
      <c r="H44" s="60" t="str">
        <f>+VLOOKUP(F44,Participants!$A$1:$F$806,4,FALSE)</f>
        <v>BFS</v>
      </c>
      <c r="I44" s="60" t="str">
        <f>+VLOOKUP(F44,Participants!$A$1:$F$806,5,FALSE)</f>
        <v>F</v>
      </c>
      <c r="J44" s="60">
        <f>+VLOOKUP(F44,Participants!$A$1:$F$806,3,FALSE)</f>
        <v>4</v>
      </c>
      <c r="K44" s="24" t="str">
        <f>+VLOOKUP(F44,Participants!$A$1:$G$806,7,FALSE)</f>
        <v>DEV GIRLS</v>
      </c>
      <c r="L44" s="102">
        <f t="shared" si="0"/>
        <v>8</v>
      </c>
      <c r="M44" s="60">
        <v>1</v>
      </c>
      <c r="N44" s="60">
        <v>30</v>
      </c>
      <c r="O44" s="60">
        <v>9</v>
      </c>
    </row>
    <row r="45" spans="1:15" ht="14.25" customHeight="1" x14ac:dyDescent="0.25">
      <c r="A45" s="61"/>
      <c r="B45" s="62"/>
      <c r="C45" s="62"/>
      <c r="D45" s="63"/>
      <c r="E45" s="59"/>
      <c r="F45" s="59">
        <v>442</v>
      </c>
      <c r="G45" s="60" t="str">
        <f>+VLOOKUP(F45,Participants!$A$1:$F$806,2,FALSE)</f>
        <v>Cleo Hughey</v>
      </c>
      <c r="H45" s="60" t="str">
        <f>+VLOOKUP(F45,Participants!$A$1:$F$806,4,FALSE)</f>
        <v>AGS</v>
      </c>
      <c r="I45" s="60" t="str">
        <f>+VLOOKUP(F45,Participants!$A$1:$F$806,5,FALSE)</f>
        <v>F</v>
      </c>
      <c r="J45" s="60">
        <f>+VLOOKUP(F45,Participants!$A$1:$F$806,3,FALSE)</f>
        <v>3</v>
      </c>
      <c r="K45" s="24" t="str">
        <f>+VLOOKUP(F45,Participants!$A$1:$G$806,7,FALSE)</f>
        <v>DEV GIRLS</v>
      </c>
      <c r="L45" s="102">
        <f t="shared" si="0"/>
        <v>9</v>
      </c>
      <c r="M45" s="60"/>
      <c r="N45" s="60">
        <v>28</v>
      </c>
      <c r="O45" s="60">
        <v>10</v>
      </c>
    </row>
    <row r="46" spans="1:15" ht="14.25" customHeight="1" x14ac:dyDescent="0.25">
      <c r="A46" s="57"/>
      <c r="B46" s="58"/>
      <c r="C46" s="58"/>
      <c r="D46" s="59"/>
      <c r="E46" s="59"/>
      <c r="F46" s="59">
        <v>346</v>
      </c>
      <c r="G46" s="60" t="str">
        <f>+VLOOKUP(F46,Participants!$A$1:$F$806,2,FALSE)</f>
        <v>Gemma Baker</v>
      </c>
      <c r="H46" s="60" t="str">
        <f>+VLOOKUP(F46,Participants!$A$1:$F$806,4,FALSE)</f>
        <v>AAP</v>
      </c>
      <c r="I46" s="60" t="str">
        <f>+VLOOKUP(F46,Participants!$A$1:$F$806,5,FALSE)</f>
        <v>F</v>
      </c>
      <c r="J46" s="60">
        <f>+VLOOKUP(F46,Participants!$A$1:$F$806,3,FALSE)</f>
        <v>3</v>
      </c>
      <c r="K46" s="24" t="str">
        <f>+VLOOKUP(F46,Participants!$A$1:$G$806,7,FALSE)</f>
        <v>DEV GIRLS</v>
      </c>
      <c r="L46" s="102">
        <f t="shared" si="0"/>
        <v>10</v>
      </c>
      <c r="M46" s="60"/>
      <c r="N46" s="60">
        <v>28</v>
      </c>
      <c r="O46" s="60">
        <v>4</v>
      </c>
    </row>
    <row r="47" spans="1:15" ht="14.25" customHeight="1" x14ac:dyDescent="0.25">
      <c r="A47" s="61"/>
      <c r="B47" s="62"/>
      <c r="C47" s="62"/>
      <c r="D47" s="63"/>
      <c r="E47" s="59"/>
      <c r="F47" s="59">
        <v>449</v>
      </c>
      <c r="G47" s="60" t="str">
        <f>+VLOOKUP(F47,Participants!$A$1:$F$806,2,FALSE)</f>
        <v>Katya Lozano</v>
      </c>
      <c r="H47" s="60" t="str">
        <f>+VLOOKUP(F47,Participants!$A$1:$F$806,4,FALSE)</f>
        <v>AGS</v>
      </c>
      <c r="I47" s="60" t="str">
        <f>+VLOOKUP(F47,Participants!$A$1:$F$806,5,FALSE)</f>
        <v>F</v>
      </c>
      <c r="J47" s="60">
        <f>+VLOOKUP(F47,Participants!$A$1:$F$806,3,FALSE)</f>
        <v>4</v>
      </c>
      <c r="K47" s="24" t="str">
        <f>+VLOOKUP(F47,Participants!$A$1:$G$806,7,FALSE)</f>
        <v>DEV GIRLS</v>
      </c>
      <c r="L47" s="102">
        <f t="shared" si="0"/>
        <v>11</v>
      </c>
      <c r="M47" s="60"/>
      <c r="N47" s="60">
        <v>27</v>
      </c>
      <c r="O47" s="60">
        <v>11</v>
      </c>
    </row>
    <row r="48" spans="1:15" ht="14.25" customHeight="1" x14ac:dyDescent="0.25">
      <c r="A48" s="57"/>
      <c r="B48" s="58"/>
      <c r="C48" s="58"/>
      <c r="D48" s="59"/>
      <c r="E48" s="59"/>
      <c r="F48" s="59">
        <v>451</v>
      </c>
      <c r="G48" s="60" t="str">
        <f>+VLOOKUP(F48,Participants!$A$1:$F$806,2,FALSE)</f>
        <v>Gianna DiVito</v>
      </c>
      <c r="H48" s="60" t="str">
        <f>+VLOOKUP(F48,Participants!$A$1:$F$806,4,FALSE)</f>
        <v>AGS</v>
      </c>
      <c r="I48" s="60" t="str">
        <f>+VLOOKUP(F48,Participants!$A$1:$F$806,5,FALSE)</f>
        <v>F</v>
      </c>
      <c r="J48" s="60">
        <f>+VLOOKUP(F48,Participants!$A$1:$F$806,3,FALSE)</f>
        <v>4</v>
      </c>
      <c r="K48" s="24" t="str">
        <f>+VLOOKUP(F48,Participants!$A$1:$G$806,7,FALSE)</f>
        <v>DEV GIRLS</v>
      </c>
      <c r="L48" s="102">
        <f t="shared" si="0"/>
        <v>12</v>
      </c>
      <c r="M48" s="60"/>
      <c r="N48" s="60">
        <v>27</v>
      </c>
      <c r="O48" s="60">
        <v>6</v>
      </c>
    </row>
    <row r="49" spans="1:25" ht="14.25" customHeight="1" x14ac:dyDescent="0.25">
      <c r="A49" s="61"/>
      <c r="B49" s="62"/>
      <c r="C49" s="62"/>
      <c r="D49" s="63"/>
      <c r="E49" s="59"/>
      <c r="F49" s="59">
        <v>945</v>
      </c>
      <c r="G49" s="60" t="str">
        <f>+VLOOKUP(F49,Participants!$A$1:$F$806,2,FALSE)</f>
        <v>ALAINA DEAL</v>
      </c>
      <c r="H49" s="60" t="str">
        <f>+VLOOKUP(F49,Participants!$A$1:$F$806,4,FALSE)</f>
        <v>HCA</v>
      </c>
      <c r="I49" s="60" t="str">
        <f>+VLOOKUP(F49,Participants!$A$1:$F$806,5,FALSE)</f>
        <v>F</v>
      </c>
      <c r="J49" s="60">
        <f>+VLOOKUP(F49,Participants!$A$1:$F$806,3,FALSE)</f>
        <v>4</v>
      </c>
      <c r="K49" s="24" t="str">
        <f>+VLOOKUP(F49,Participants!$A$1:$G$806,7,FALSE)</f>
        <v>DEV GIRLS</v>
      </c>
      <c r="L49" s="102">
        <f t="shared" si="0"/>
        <v>13</v>
      </c>
      <c r="M49" s="60"/>
      <c r="N49" s="60">
        <v>25</v>
      </c>
      <c r="O49" s="60">
        <v>8</v>
      </c>
    </row>
    <row r="50" spans="1:25" ht="14.25" customHeight="1" x14ac:dyDescent="0.25">
      <c r="A50" s="57"/>
      <c r="B50" s="58"/>
      <c r="C50" s="58"/>
      <c r="D50" s="59"/>
      <c r="E50" s="59"/>
      <c r="F50" s="59">
        <v>1469</v>
      </c>
      <c r="G50" s="60" t="str">
        <f>+VLOOKUP(F50,Participants!$A$1:$F$806,2,FALSE)</f>
        <v>Mila Benso</v>
      </c>
      <c r="H50" s="60" t="str">
        <f>+VLOOKUP(F50,Participants!$A$1:$F$806,4,FALSE)</f>
        <v>SKS</v>
      </c>
      <c r="I50" s="60" t="str">
        <f>+VLOOKUP(F50,Participants!$A$1:$F$806,5,FALSE)</f>
        <v>F</v>
      </c>
      <c r="J50" s="60">
        <f>+VLOOKUP(F50,Participants!$A$1:$F$806,3,FALSE)</f>
        <v>4</v>
      </c>
      <c r="K50" s="24" t="str">
        <f>+VLOOKUP(F50,Participants!$A$1:$G$806,7,FALSE)</f>
        <v>DEV GIRLS</v>
      </c>
      <c r="L50" s="102">
        <f t="shared" si="0"/>
        <v>14</v>
      </c>
      <c r="M50" s="60"/>
      <c r="N50" s="60">
        <v>22</v>
      </c>
      <c r="O50" s="60">
        <v>2</v>
      </c>
    </row>
    <row r="51" spans="1:25" ht="14.25" customHeight="1" x14ac:dyDescent="0.25">
      <c r="A51" s="61"/>
      <c r="B51" s="62"/>
      <c r="C51" s="62"/>
      <c r="D51" s="63"/>
      <c r="E51" s="59"/>
      <c r="F51" s="59">
        <v>1475</v>
      </c>
      <c r="G51" s="60" t="str">
        <f>+VLOOKUP(F51,Participants!$A$1:$F$806,2,FALSE)</f>
        <v>Maizie Lapic</v>
      </c>
      <c r="H51" s="60" t="str">
        <f>+VLOOKUP(F51,Participants!$A$1:$F$806,4,FALSE)</f>
        <v>SKS</v>
      </c>
      <c r="I51" s="60" t="str">
        <f>+VLOOKUP(F51,Participants!$A$1:$F$806,5,FALSE)</f>
        <v>F</v>
      </c>
      <c r="J51" s="60">
        <f>+VLOOKUP(F51,Participants!$A$1:$F$806,3,FALSE)</f>
        <v>4</v>
      </c>
      <c r="K51" s="24" t="str">
        <f>+VLOOKUP(F51,Participants!$A$1:$G$806,7,FALSE)</f>
        <v>DEV GIRLS</v>
      </c>
      <c r="L51" s="102">
        <f t="shared" si="0"/>
        <v>15</v>
      </c>
      <c r="M51" s="60"/>
      <c r="N51" s="60">
        <v>20</v>
      </c>
      <c r="O51" s="60">
        <v>8</v>
      </c>
    </row>
    <row r="52" spans="1:25" ht="14.25" customHeight="1" x14ac:dyDescent="0.25">
      <c r="A52" s="57"/>
      <c r="B52" s="58"/>
      <c r="C52" s="58"/>
      <c r="D52" s="59"/>
      <c r="E52" s="59"/>
      <c r="F52" s="59">
        <v>653</v>
      </c>
      <c r="G52" s="60" t="str">
        <f>+VLOOKUP(F52,Participants!$A$1:$F$806,2,FALSE)</f>
        <v>Gabby Skrbin</v>
      </c>
      <c r="H52" s="60" t="str">
        <f>+VLOOKUP(F52,Participants!$A$1:$F$806,4,FALSE)</f>
        <v>BTA</v>
      </c>
      <c r="I52" s="60" t="str">
        <f>+VLOOKUP(F52,Participants!$A$1:$F$806,5,FALSE)</f>
        <v>F</v>
      </c>
      <c r="J52" s="60">
        <f>+VLOOKUP(F52,Participants!$A$1:$F$806,3,FALSE)</f>
        <v>2</v>
      </c>
      <c r="K52" s="24" t="str">
        <f>+VLOOKUP(F52,Participants!$A$1:$G$806,7,FALSE)</f>
        <v>DEV GIRLS</v>
      </c>
      <c r="L52" s="102">
        <f t="shared" si="0"/>
        <v>16</v>
      </c>
      <c r="M52" s="60"/>
      <c r="N52" s="60">
        <v>20</v>
      </c>
      <c r="O52" s="60">
        <v>8</v>
      </c>
    </row>
    <row r="53" spans="1:25" ht="14.25" customHeight="1" x14ac:dyDescent="0.25">
      <c r="A53" s="61"/>
      <c r="B53" s="62"/>
      <c r="C53" s="62"/>
      <c r="D53" s="63"/>
      <c r="E53" s="59"/>
      <c r="F53" s="59">
        <v>942</v>
      </c>
      <c r="G53" s="60" t="str">
        <f>+VLOOKUP(F53,Participants!$A$1:$F$806,2,FALSE)</f>
        <v>CLAIRE ODONNELL</v>
      </c>
      <c r="H53" s="60" t="str">
        <f>+VLOOKUP(F53,Participants!$A$1:$F$806,4,FALSE)</f>
        <v>HCA</v>
      </c>
      <c r="I53" s="60" t="str">
        <f>+VLOOKUP(F53,Participants!$A$1:$F$806,5,FALSE)</f>
        <v>F</v>
      </c>
      <c r="J53" s="60">
        <f>+VLOOKUP(F53,Participants!$A$1:$F$806,3,FALSE)</f>
        <v>3</v>
      </c>
      <c r="K53" s="24" t="str">
        <f>+VLOOKUP(F53,Participants!$A$1:$G$806,7,FALSE)</f>
        <v>DEV GIRLS</v>
      </c>
      <c r="L53" s="102">
        <f t="shared" si="0"/>
        <v>17</v>
      </c>
      <c r="M53" s="60"/>
      <c r="N53" s="60">
        <v>18</v>
      </c>
      <c r="O53" s="60">
        <v>8</v>
      </c>
    </row>
    <row r="54" spans="1:25" ht="14.25" customHeight="1" x14ac:dyDescent="0.25">
      <c r="A54" s="57"/>
      <c r="B54" s="58"/>
      <c r="C54" s="58"/>
      <c r="D54" s="59"/>
      <c r="E54" s="59"/>
      <c r="F54" s="59">
        <v>941</v>
      </c>
      <c r="G54" s="60" t="str">
        <f>+VLOOKUP(F54,Participants!$A$1:$F$806,2,FALSE)</f>
        <v>LOUISA MCDEVITT</v>
      </c>
      <c r="H54" s="60" t="str">
        <f>+VLOOKUP(F54,Participants!$A$1:$F$806,4,FALSE)</f>
        <v>HCA</v>
      </c>
      <c r="I54" s="60" t="str">
        <f>+VLOOKUP(F54,Participants!$A$1:$F$806,5,FALSE)</f>
        <v>F</v>
      </c>
      <c r="J54" s="60">
        <f>+VLOOKUP(F54,Participants!$A$1:$F$806,3,FALSE)</f>
        <v>3</v>
      </c>
      <c r="K54" s="24" t="str">
        <f>+VLOOKUP(F54,Participants!$A$1:$G$806,7,FALSE)</f>
        <v>DEV GIRLS</v>
      </c>
      <c r="L54" s="102">
        <f t="shared" si="0"/>
        <v>18</v>
      </c>
      <c r="M54" s="60"/>
      <c r="N54" s="60">
        <v>17</v>
      </c>
      <c r="O54" s="60">
        <v>5</v>
      </c>
    </row>
    <row r="55" spans="1:25" ht="14.25" customHeight="1" x14ac:dyDescent="0.25">
      <c r="A55" s="61"/>
      <c r="B55" s="62"/>
      <c r="C55" s="62"/>
      <c r="D55" s="63"/>
      <c r="E55" s="59"/>
      <c r="F55" s="59">
        <v>440</v>
      </c>
      <c r="G55" s="60" t="str">
        <f>+VLOOKUP(F55,Participants!$A$1:$F$806,2,FALSE)</f>
        <v>Rita Madden</v>
      </c>
      <c r="H55" s="60" t="str">
        <f>+VLOOKUP(F55,Participants!$A$1:$F$806,4,FALSE)</f>
        <v>AGS</v>
      </c>
      <c r="I55" s="60" t="str">
        <f>+VLOOKUP(F55,Participants!$A$1:$F$806,5,FALSE)</f>
        <v>F</v>
      </c>
      <c r="J55" s="60">
        <f>+VLOOKUP(F55,Participants!$A$1:$F$806,3,FALSE)</f>
        <v>2</v>
      </c>
      <c r="K55" s="24" t="str">
        <f>+VLOOKUP(F55,Participants!$A$1:$G$806,7,FALSE)</f>
        <v>DEV GIRLS</v>
      </c>
      <c r="L55" s="102">
        <f t="shared" si="0"/>
        <v>19</v>
      </c>
      <c r="M55" s="60"/>
      <c r="N55" s="60">
        <v>16</v>
      </c>
      <c r="O55" s="60">
        <v>9</v>
      </c>
    </row>
    <row r="56" spans="1:25" ht="14.25" customHeight="1" x14ac:dyDescent="0.25">
      <c r="A56" s="57"/>
      <c r="B56" s="58"/>
      <c r="C56" s="58"/>
      <c r="D56" s="59"/>
      <c r="E56" s="59"/>
      <c r="F56" s="59">
        <v>1410</v>
      </c>
      <c r="G56" s="60" t="str">
        <f>+VLOOKUP(F56,Participants!$A$1:$F$806,2,FALSE)</f>
        <v>Giada Morrida</v>
      </c>
      <c r="H56" s="60" t="str">
        <f>+VLOOKUP(F56,Participants!$A$1:$F$806,4,FALSE)</f>
        <v>SJS</v>
      </c>
      <c r="I56" s="60" t="str">
        <f>+VLOOKUP(F56,Participants!$A$1:$F$806,5,FALSE)</f>
        <v>F</v>
      </c>
      <c r="J56" s="60">
        <f>+VLOOKUP(F56,Participants!$A$1:$F$806,3,FALSE)</f>
        <v>4</v>
      </c>
      <c r="K56" s="24" t="str">
        <f>+VLOOKUP(F56,Participants!$A$1:$G$806,7,FALSE)</f>
        <v>DEV GIRLS</v>
      </c>
      <c r="L56" s="102">
        <f t="shared" si="0"/>
        <v>20</v>
      </c>
      <c r="M56" s="60"/>
      <c r="N56" s="60">
        <v>16</v>
      </c>
      <c r="O56" s="60">
        <v>7</v>
      </c>
    </row>
    <row r="57" spans="1:25" ht="14.25" customHeight="1" x14ac:dyDescent="0.25">
      <c r="A57" s="61"/>
      <c r="B57" s="62"/>
      <c r="C57" s="62"/>
      <c r="D57" s="63"/>
      <c r="E57" s="59"/>
      <c r="F57" s="59">
        <v>656</v>
      </c>
      <c r="G57" s="60" t="str">
        <f>+VLOOKUP(F57,Participants!$A$1:$F$806,2,FALSE)</f>
        <v>Audrey Kibler</v>
      </c>
      <c r="H57" s="60" t="str">
        <f>+VLOOKUP(F57,Participants!$A$1:$F$806,4,FALSE)</f>
        <v>BTA</v>
      </c>
      <c r="I57" s="60" t="str">
        <f>+VLOOKUP(F57,Participants!$A$1:$F$806,5,FALSE)</f>
        <v>F</v>
      </c>
      <c r="J57" s="60">
        <f>+VLOOKUP(F57,Participants!$A$1:$F$806,3,FALSE)</f>
        <v>4</v>
      </c>
      <c r="K57" s="24" t="str">
        <f>+VLOOKUP(F57,Participants!$A$1:$G$806,7,FALSE)</f>
        <v>DEV GIRLS</v>
      </c>
      <c r="L57" s="102">
        <f t="shared" si="0"/>
        <v>21</v>
      </c>
      <c r="M57" s="60"/>
      <c r="N57" s="60">
        <v>7</v>
      </c>
      <c r="O57" s="60">
        <v>6</v>
      </c>
    </row>
    <row r="58" spans="1:25" ht="14.25" customHeight="1" x14ac:dyDescent="0.25">
      <c r="A58" s="27"/>
      <c r="B58" s="64"/>
      <c r="C58" s="64"/>
      <c r="D58" s="27"/>
      <c r="E58" s="27"/>
      <c r="F58" s="49"/>
      <c r="N58" s="49"/>
      <c r="O58" s="49"/>
    </row>
    <row r="59" spans="1:25" ht="14.25" customHeight="1" x14ac:dyDescent="0.25">
      <c r="N59" s="49"/>
      <c r="O59" s="49"/>
    </row>
    <row r="60" spans="1:25" ht="14.25" customHeight="1" x14ac:dyDescent="0.25">
      <c r="B60" s="28" t="s">
        <v>12</v>
      </c>
      <c r="C60" s="28" t="s">
        <v>14</v>
      </c>
      <c r="D60" s="29" t="s">
        <v>16</v>
      </c>
      <c r="E60" s="28" t="s">
        <v>18</v>
      </c>
      <c r="F60" s="28" t="s">
        <v>8</v>
      </c>
      <c r="G60" s="28" t="s">
        <v>21</v>
      </c>
      <c r="H60" s="28" t="s">
        <v>23</v>
      </c>
      <c r="I60" s="28" t="s">
        <v>25</v>
      </c>
      <c r="J60" s="28" t="s">
        <v>27</v>
      </c>
      <c r="K60" s="28" t="s">
        <v>29</v>
      </c>
      <c r="L60" s="28" t="s">
        <v>31</v>
      </c>
      <c r="M60" s="28" t="s">
        <v>33</v>
      </c>
      <c r="N60" s="28" t="s">
        <v>35</v>
      </c>
      <c r="O60" s="28" t="s">
        <v>39</v>
      </c>
      <c r="P60" s="28" t="s">
        <v>643</v>
      </c>
      <c r="Q60" s="28" t="s">
        <v>42</v>
      </c>
      <c r="R60" s="28" t="s">
        <v>44</v>
      </c>
      <c r="S60" s="28" t="s">
        <v>48</v>
      </c>
      <c r="T60" s="28" t="s">
        <v>51</v>
      </c>
      <c r="U60" s="28" t="s">
        <v>53</v>
      </c>
      <c r="V60" s="28" t="s">
        <v>55</v>
      </c>
      <c r="W60" s="28" t="s">
        <v>59</v>
      </c>
      <c r="X60" s="28" t="s">
        <v>61</v>
      </c>
    </row>
    <row r="61" spans="1:25" ht="14.25" customHeight="1" x14ac:dyDescent="0.25">
      <c r="A61" s="30" t="s">
        <v>47</v>
      </c>
      <c r="B61" s="30">
        <f t="shared" ref="B61:K62" si="1">+SUMIFS($M$2:$M$57,$K$2:$K$57,$A61,$H$2:$H$57,B$60)</f>
        <v>2</v>
      </c>
      <c r="C61" s="30">
        <f t="shared" si="1"/>
        <v>0</v>
      </c>
      <c r="D61" s="30">
        <f t="shared" si="1"/>
        <v>7</v>
      </c>
      <c r="E61" s="30">
        <f t="shared" si="1"/>
        <v>0</v>
      </c>
      <c r="F61" s="30">
        <f t="shared" si="1"/>
        <v>9</v>
      </c>
      <c r="G61" s="30">
        <f t="shared" si="1"/>
        <v>15</v>
      </c>
      <c r="H61" s="30">
        <f t="shared" si="1"/>
        <v>0</v>
      </c>
      <c r="I61" s="30">
        <f t="shared" si="1"/>
        <v>0</v>
      </c>
      <c r="J61" s="30">
        <f t="shared" si="1"/>
        <v>0</v>
      </c>
      <c r="K61" s="30">
        <f t="shared" si="1"/>
        <v>0</v>
      </c>
      <c r="L61" s="30">
        <f t="shared" ref="L61:X62" si="2">+SUMIFS($M$2:$M$57,$K$2:$K$57,$A61,$H$2:$H$57,L$60)</f>
        <v>0</v>
      </c>
      <c r="M61" s="30">
        <f t="shared" si="2"/>
        <v>6</v>
      </c>
      <c r="N61" s="30">
        <f t="shared" si="2"/>
        <v>0</v>
      </c>
      <c r="O61" s="30">
        <f t="shared" si="2"/>
        <v>0</v>
      </c>
      <c r="P61" s="30">
        <f t="shared" si="2"/>
        <v>0</v>
      </c>
      <c r="Q61" s="30">
        <f t="shared" si="2"/>
        <v>0</v>
      </c>
      <c r="R61" s="30">
        <f t="shared" si="2"/>
        <v>0</v>
      </c>
      <c r="S61" s="30">
        <f t="shared" si="2"/>
        <v>0</v>
      </c>
      <c r="T61" s="30">
        <f t="shared" si="2"/>
        <v>0</v>
      </c>
      <c r="U61" s="30">
        <f t="shared" si="2"/>
        <v>0</v>
      </c>
      <c r="V61" s="30">
        <f t="shared" si="2"/>
        <v>0</v>
      </c>
      <c r="W61" s="30">
        <f t="shared" si="2"/>
        <v>0</v>
      </c>
      <c r="X61" s="30">
        <f t="shared" si="2"/>
        <v>0</v>
      </c>
      <c r="Y61" s="30">
        <f>SUM(B61:X61)</f>
        <v>39</v>
      </c>
    </row>
    <row r="62" spans="1:25" ht="14.25" customHeight="1" x14ac:dyDescent="0.25">
      <c r="A62" s="30" t="s">
        <v>11</v>
      </c>
      <c r="B62" s="30">
        <f t="shared" si="1"/>
        <v>6</v>
      </c>
      <c r="C62" s="30">
        <f t="shared" si="1"/>
        <v>0</v>
      </c>
      <c r="D62" s="30">
        <f t="shared" si="1"/>
        <v>8</v>
      </c>
      <c r="E62" s="30">
        <f t="shared" si="1"/>
        <v>0</v>
      </c>
      <c r="F62" s="49">
        <f t="shared" si="1"/>
        <v>5</v>
      </c>
      <c r="G62" s="30">
        <f t="shared" si="1"/>
        <v>0</v>
      </c>
      <c r="H62" s="30">
        <f t="shared" si="1"/>
        <v>0</v>
      </c>
      <c r="I62" s="30">
        <f t="shared" si="1"/>
        <v>0</v>
      </c>
      <c r="J62" s="30">
        <f t="shared" si="1"/>
        <v>0</v>
      </c>
      <c r="K62" s="30">
        <f t="shared" si="1"/>
        <v>0</v>
      </c>
      <c r="L62" s="30">
        <f t="shared" si="2"/>
        <v>0</v>
      </c>
      <c r="M62" s="30">
        <f t="shared" si="2"/>
        <v>0</v>
      </c>
      <c r="N62" s="49">
        <f t="shared" si="2"/>
        <v>0</v>
      </c>
      <c r="O62" s="49">
        <f t="shared" si="2"/>
        <v>0</v>
      </c>
      <c r="P62" s="30">
        <f t="shared" si="2"/>
        <v>0</v>
      </c>
      <c r="Q62" s="30">
        <f t="shared" si="2"/>
        <v>0</v>
      </c>
      <c r="R62" s="30">
        <f t="shared" si="2"/>
        <v>0</v>
      </c>
      <c r="S62" s="30">
        <f t="shared" si="2"/>
        <v>0</v>
      </c>
      <c r="T62" s="30">
        <f t="shared" si="2"/>
        <v>19</v>
      </c>
      <c r="U62" s="30">
        <f t="shared" si="2"/>
        <v>0</v>
      </c>
      <c r="V62" s="30">
        <f t="shared" si="2"/>
        <v>0</v>
      </c>
      <c r="W62" s="30">
        <f t="shared" si="2"/>
        <v>0</v>
      </c>
      <c r="X62" s="30">
        <f t="shared" si="2"/>
        <v>1</v>
      </c>
      <c r="Y62" s="30">
        <f>SUM(B62:X62)</f>
        <v>39</v>
      </c>
    </row>
    <row r="63" spans="1:25" ht="14.25" customHeight="1" x14ac:dyDescent="0.25">
      <c r="N63" s="49"/>
      <c r="O63" s="49"/>
    </row>
    <row r="64" spans="1:25" ht="14.25" customHeight="1" x14ac:dyDescent="0.25">
      <c r="N64" s="49"/>
      <c r="O64" s="49"/>
    </row>
    <row r="65" spans="14:15" ht="14.25" customHeight="1" x14ac:dyDescent="0.25">
      <c r="N65" s="49"/>
      <c r="O65" s="49"/>
    </row>
    <row r="66" spans="14:15" ht="14.25" customHeight="1" x14ac:dyDescent="0.25">
      <c r="N66" s="49"/>
      <c r="O66" s="49"/>
    </row>
    <row r="67" spans="14:15" ht="14.25" customHeight="1" x14ac:dyDescent="0.25">
      <c r="N67" s="49"/>
      <c r="O67" s="49"/>
    </row>
    <row r="68" spans="14:15" ht="14.25" customHeight="1" x14ac:dyDescent="0.25">
      <c r="N68" s="49"/>
      <c r="O68" s="49"/>
    </row>
    <row r="69" spans="14:15" ht="14.25" customHeight="1" x14ac:dyDescent="0.25">
      <c r="N69" s="49"/>
      <c r="O69" s="49"/>
    </row>
    <row r="70" spans="14:15" ht="14.25" customHeight="1" x14ac:dyDescent="0.25">
      <c r="N70" s="49"/>
      <c r="O70" s="49"/>
    </row>
    <row r="71" spans="14:15" ht="14.25" customHeight="1" x14ac:dyDescent="0.25">
      <c r="N71" s="49"/>
      <c r="O71" s="49"/>
    </row>
    <row r="72" spans="14:15" ht="14.25" customHeight="1" x14ac:dyDescent="0.25">
      <c r="N72" s="49"/>
      <c r="O72" s="49"/>
    </row>
    <row r="73" spans="14:15" ht="14.25" customHeight="1" x14ac:dyDescent="0.25">
      <c r="N73" s="49"/>
      <c r="O73" s="49"/>
    </row>
    <row r="74" spans="14:15" ht="14.25" customHeight="1" x14ac:dyDescent="0.25">
      <c r="N74" s="49"/>
      <c r="O74" s="49"/>
    </row>
    <row r="75" spans="14:15" ht="14.25" customHeight="1" x14ac:dyDescent="0.25">
      <c r="N75" s="49"/>
      <c r="O75" s="49"/>
    </row>
    <row r="76" spans="14:15" ht="14.25" customHeight="1" x14ac:dyDescent="0.25">
      <c r="N76" s="49"/>
      <c r="O76" s="49"/>
    </row>
    <row r="77" spans="14:15" ht="14.25" customHeight="1" x14ac:dyDescent="0.25">
      <c r="N77" s="49"/>
      <c r="O77" s="49"/>
    </row>
    <row r="78" spans="14:15" ht="14.25" customHeight="1" x14ac:dyDescent="0.25">
      <c r="N78" s="49"/>
      <c r="O78" s="49"/>
    </row>
    <row r="79" spans="14:15" ht="14.25" customHeight="1" x14ac:dyDescent="0.25">
      <c r="N79" s="49"/>
      <c r="O79" s="49"/>
    </row>
    <row r="80" spans="14:15" ht="14.25" customHeight="1" x14ac:dyDescent="0.25">
      <c r="N80" s="49"/>
      <c r="O80" s="49"/>
    </row>
    <row r="81" spans="14:15" ht="14.25" customHeight="1" x14ac:dyDescent="0.25">
      <c r="N81" s="49"/>
      <c r="O81" s="49"/>
    </row>
    <row r="82" spans="14:15" ht="14.25" customHeight="1" x14ac:dyDescent="0.25">
      <c r="N82" s="49"/>
      <c r="O82" s="49"/>
    </row>
    <row r="83" spans="14:15" ht="14.25" customHeight="1" x14ac:dyDescent="0.25">
      <c r="N83" s="49"/>
      <c r="O83" s="49"/>
    </row>
    <row r="84" spans="14:15" ht="14.25" customHeight="1" x14ac:dyDescent="0.25">
      <c r="N84" s="49"/>
      <c r="O84" s="49"/>
    </row>
    <row r="85" spans="14:15" ht="14.25" customHeight="1" x14ac:dyDescent="0.25">
      <c r="N85" s="49"/>
      <c r="O85" s="49"/>
    </row>
    <row r="86" spans="14:15" ht="14.25" customHeight="1" x14ac:dyDescent="0.25">
      <c r="N86" s="49"/>
      <c r="O86" s="49"/>
    </row>
    <row r="87" spans="14:15" ht="14.25" customHeight="1" x14ac:dyDescent="0.25">
      <c r="N87" s="49"/>
      <c r="O87" s="49"/>
    </row>
    <row r="88" spans="14:15" ht="14.25" customHeight="1" x14ac:dyDescent="0.25">
      <c r="N88" s="49"/>
      <c r="O88" s="49"/>
    </row>
    <row r="89" spans="14:15" ht="14.25" customHeight="1" x14ac:dyDescent="0.25">
      <c r="N89" s="49"/>
      <c r="O89" s="49"/>
    </row>
    <row r="90" spans="14:15" ht="14.25" customHeight="1" x14ac:dyDescent="0.25">
      <c r="N90" s="49"/>
      <c r="O90" s="49"/>
    </row>
    <row r="91" spans="14:15" ht="14.25" customHeight="1" x14ac:dyDescent="0.25">
      <c r="N91" s="49"/>
      <c r="O91" s="49"/>
    </row>
    <row r="92" spans="14:15" ht="14.25" customHeight="1" x14ac:dyDescent="0.25">
      <c r="N92" s="49"/>
      <c r="O92" s="49"/>
    </row>
    <row r="93" spans="14:15" ht="14.25" customHeight="1" x14ac:dyDescent="0.25">
      <c r="N93" s="49"/>
      <c r="O93" s="49"/>
    </row>
    <row r="94" spans="14:15" ht="14.25" customHeight="1" x14ac:dyDescent="0.25">
      <c r="N94" s="49"/>
      <c r="O94" s="49"/>
    </row>
    <row r="95" spans="14:15" ht="14.25" customHeight="1" x14ac:dyDescent="0.25">
      <c r="N95" s="49"/>
      <c r="O95" s="49"/>
    </row>
    <row r="96" spans="14:15" ht="14.25" customHeight="1" x14ac:dyDescent="0.25">
      <c r="N96" s="49"/>
      <c r="O96" s="49"/>
    </row>
    <row r="97" spans="14:15" ht="14.25" customHeight="1" x14ac:dyDescent="0.25">
      <c r="N97" s="49"/>
      <c r="O97" s="49"/>
    </row>
    <row r="98" spans="14:15" ht="14.25" customHeight="1" x14ac:dyDescent="0.25">
      <c r="N98" s="49"/>
      <c r="O98" s="49"/>
    </row>
    <row r="99" spans="14:15" ht="14.25" customHeight="1" x14ac:dyDescent="0.25">
      <c r="N99" s="49"/>
      <c r="O99" s="49"/>
    </row>
    <row r="100" spans="14:15" ht="14.25" customHeight="1" x14ac:dyDescent="0.25">
      <c r="N100" s="49"/>
      <c r="O100" s="49"/>
    </row>
    <row r="101" spans="14:15" ht="14.25" customHeight="1" x14ac:dyDescent="0.25">
      <c r="N101" s="49"/>
      <c r="O101" s="49"/>
    </row>
    <row r="102" spans="14:15" ht="14.25" customHeight="1" x14ac:dyDescent="0.25">
      <c r="N102" s="49"/>
      <c r="O102" s="49"/>
    </row>
    <row r="103" spans="14:15" ht="14.25" customHeight="1" x14ac:dyDescent="0.25">
      <c r="N103" s="49"/>
      <c r="O103" s="49"/>
    </row>
    <row r="104" spans="14:15" ht="14.25" customHeight="1" x14ac:dyDescent="0.25">
      <c r="N104" s="49"/>
      <c r="O104" s="49"/>
    </row>
    <row r="105" spans="14:15" ht="14.25" customHeight="1" x14ac:dyDescent="0.25">
      <c r="N105" s="49"/>
      <c r="O105" s="49"/>
    </row>
    <row r="106" spans="14:15" ht="14.25" customHeight="1" x14ac:dyDescent="0.25">
      <c r="N106" s="49"/>
      <c r="O106" s="49"/>
    </row>
    <row r="107" spans="14:15" ht="14.25" customHeight="1" x14ac:dyDescent="0.25">
      <c r="N107" s="49"/>
      <c r="O107" s="49"/>
    </row>
    <row r="108" spans="14:15" ht="14.25" customHeight="1" x14ac:dyDescent="0.25">
      <c r="N108" s="49"/>
      <c r="O108" s="49"/>
    </row>
    <row r="109" spans="14:15" ht="14.25" customHeight="1" x14ac:dyDescent="0.25">
      <c r="N109" s="49"/>
      <c r="O109" s="49"/>
    </row>
    <row r="110" spans="14:15" ht="14.25" customHeight="1" x14ac:dyDescent="0.25">
      <c r="N110" s="49"/>
      <c r="O110" s="49"/>
    </row>
    <row r="111" spans="14:15" ht="14.25" customHeight="1" x14ac:dyDescent="0.25">
      <c r="N111" s="49"/>
      <c r="O111" s="49"/>
    </row>
    <row r="112" spans="14:15" ht="14.25" customHeight="1" x14ac:dyDescent="0.25">
      <c r="N112" s="49"/>
      <c r="O112" s="49"/>
    </row>
    <row r="113" spans="14:15" ht="14.25" customHeight="1" x14ac:dyDescent="0.25">
      <c r="N113" s="49"/>
      <c r="O113" s="49"/>
    </row>
    <row r="114" spans="14:15" ht="14.25" customHeight="1" x14ac:dyDescent="0.25">
      <c r="N114" s="49"/>
      <c r="O114" s="49"/>
    </row>
    <row r="115" spans="14:15" ht="14.25" customHeight="1" x14ac:dyDescent="0.25">
      <c r="N115" s="49"/>
      <c r="O115" s="49"/>
    </row>
    <row r="116" spans="14:15" ht="14.25" customHeight="1" x14ac:dyDescent="0.25">
      <c r="N116" s="49"/>
      <c r="O116" s="49"/>
    </row>
    <row r="117" spans="14:15" ht="14.25" customHeight="1" x14ac:dyDescent="0.25">
      <c r="N117" s="49"/>
      <c r="O117" s="49"/>
    </row>
    <row r="118" spans="14:15" ht="14.25" customHeight="1" x14ac:dyDescent="0.25">
      <c r="N118" s="49"/>
      <c r="O118" s="49"/>
    </row>
    <row r="119" spans="14:15" ht="14.25" customHeight="1" x14ac:dyDescent="0.25">
      <c r="N119" s="49"/>
      <c r="O119" s="49"/>
    </row>
    <row r="120" spans="14:15" ht="14.25" customHeight="1" x14ac:dyDescent="0.25">
      <c r="N120" s="49"/>
      <c r="O120" s="49"/>
    </row>
    <row r="121" spans="14:15" ht="14.25" customHeight="1" x14ac:dyDescent="0.25">
      <c r="N121" s="49"/>
      <c r="O121" s="49"/>
    </row>
    <row r="122" spans="14:15" ht="14.25" customHeight="1" x14ac:dyDescent="0.25">
      <c r="N122" s="49"/>
      <c r="O122" s="49"/>
    </row>
    <row r="123" spans="14:15" ht="14.25" customHeight="1" x14ac:dyDescent="0.25">
      <c r="N123" s="49"/>
      <c r="O123" s="49"/>
    </row>
    <row r="124" spans="14:15" ht="14.25" customHeight="1" x14ac:dyDescent="0.25">
      <c r="N124" s="49"/>
      <c r="O124" s="49"/>
    </row>
    <row r="125" spans="14:15" ht="14.25" customHeight="1" x14ac:dyDescent="0.25">
      <c r="N125" s="49"/>
      <c r="O125" s="49"/>
    </row>
    <row r="126" spans="14:15" ht="14.25" customHeight="1" x14ac:dyDescent="0.25">
      <c r="N126" s="49"/>
      <c r="O126" s="49"/>
    </row>
    <row r="127" spans="14:15" ht="14.25" customHeight="1" x14ac:dyDescent="0.25">
      <c r="N127" s="49"/>
      <c r="O127" s="49"/>
    </row>
    <row r="128" spans="14:15" ht="14.25" customHeight="1" x14ac:dyDescent="0.25">
      <c r="N128" s="49"/>
      <c r="O128" s="49"/>
    </row>
    <row r="129" spans="2:23" ht="14.25" customHeight="1" x14ac:dyDescent="0.25">
      <c r="N129" s="49"/>
      <c r="O129" s="49"/>
    </row>
    <row r="130" spans="2:23" ht="14.25" customHeight="1" x14ac:dyDescent="0.25">
      <c r="N130" s="49"/>
      <c r="O130" s="49"/>
    </row>
    <row r="131" spans="2:23" ht="14.25" customHeight="1" x14ac:dyDescent="0.25">
      <c r="N131" s="49"/>
      <c r="O131" s="49"/>
    </row>
    <row r="132" spans="2:23" ht="14.25" customHeight="1" x14ac:dyDescent="0.25">
      <c r="N132" s="49"/>
      <c r="O132" s="49"/>
    </row>
    <row r="133" spans="2:23" ht="14.25" customHeight="1" x14ac:dyDescent="0.25">
      <c r="N133" s="49"/>
      <c r="O133" s="49"/>
    </row>
    <row r="134" spans="2:23" ht="14.25" customHeight="1" x14ac:dyDescent="0.25">
      <c r="N134" s="49"/>
      <c r="O134" s="49"/>
    </row>
    <row r="135" spans="2:23" ht="14.25" customHeight="1" x14ac:dyDescent="0.25">
      <c r="N135" s="49"/>
      <c r="O135" s="49"/>
    </row>
    <row r="136" spans="2:23" ht="14.25" customHeight="1" x14ac:dyDescent="0.25">
      <c r="N136" s="49"/>
      <c r="O136" s="49"/>
    </row>
    <row r="137" spans="2:23" ht="14.25" customHeight="1" x14ac:dyDescent="0.25">
      <c r="N137" s="49"/>
      <c r="O137" s="49"/>
    </row>
    <row r="138" spans="2:23" ht="14.25" customHeight="1" x14ac:dyDescent="0.25">
      <c r="N138" s="49"/>
      <c r="O138" s="49"/>
    </row>
    <row r="139" spans="2:23" ht="14.25" customHeight="1" x14ac:dyDescent="0.25">
      <c r="N139" s="49"/>
      <c r="O139" s="49"/>
    </row>
    <row r="140" spans="2:23" ht="14.25" customHeight="1" x14ac:dyDescent="0.25">
      <c r="N140" s="49"/>
      <c r="O140" s="49"/>
    </row>
    <row r="141" spans="2:23" ht="14.25" customHeight="1" x14ac:dyDescent="0.25">
      <c r="N141" s="49"/>
      <c r="O141" s="49"/>
    </row>
    <row r="142" spans="2:23" ht="14.25" customHeight="1" x14ac:dyDescent="0.25">
      <c r="N142" s="49"/>
      <c r="O142" s="49"/>
    </row>
    <row r="143" spans="2:23" ht="14.25" customHeight="1" x14ac:dyDescent="0.25">
      <c r="N143" s="49"/>
      <c r="O143" s="49"/>
    </row>
    <row r="144" spans="2:23" ht="14.25" customHeight="1" x14ac:dyDescent="0.25">
      <c r="B144" s="35" t="s">
        <v>645</v>
      </c>
      <c r="C144" s="35" t="s">
        <v>646</v>
      </c>
      <c r="D144" s="35" t="s">
        <v>37</v>
      </c>
      <c r="E144" s="37" t="s">
        <v>647</v>
      </c>
      <c r="F144" s="81" t="s">
        <v>648</v>
      </c>
      <c r="G144" s="35" t="s">
        <v>649</v>
      </c>
      <c r="H144" s="35" t="s">
        <v>650</v>
      </c>
      <c r="I144" s="35" t="s">
        <v>651</v>
      </c>
      <c r="J144" s="35" t="s">
        <v>652</v>
      </c>
      <c r="K144" s="35" t="s">
        <v>653</v>
      </c>
      <c r="L144" s="35" t="s">
        <v>654</v>
      </c>
      <c r="M144" s="35" t="s">
        <v>655</v>
      </c>
      <c r="N144" s="28" t="s">
        <v>656</v>
      </c>
      <c r="O144" s="28" t="s">
        <v>657</v>
      </c>
      <c r="P144" s="35" t="s">
        <v>658</v>
      </c>
      <c r="Q144" s="35" t="s">
        <v>659</v>
      </c>
      <c r="R144" s="35" t="s">
        <v>57</v>
      </c>
      <c r="S144" s="35" t="s">
        <v>660</v>
      </c>
      <c r="T144" s="35" t="s">
        <v>661</v>
      </c>
      <c r="U144" s="35" t="s">
        <v>662</v>
      </c>
      <c r="V144" s="35" t="s">
        <v>663</v>
      </c>
      <c r="W144" s="35" t="s">
        <v>664</v>
      </c>
    </row>
    <row r="145" spans="1:23" ht="14.25" customHeight="1" x14ac:dyDescent="0.25">
      <c r="A145" s="30" t="s">
        <v>665</v>
      </c>
      <c r="B145" s="30" t="e">
        <f t="shared" ref="B145:W145" si="3">+SUMIF(#REF!,B$144,#REF!)</f>
        <v>#REF!</v>
      </c>
      <c r="C145" s="30" t="e">
        <f t="shared" si="3"/>
        <v>#REF!</v>
      </c>
      <c r="D145" s="30" t="e">
        <f t="shared" si="3"/>
        <v>#REF!</v>
      </c>
      <c r="E145" s="30" t="e">
        <f t="shared" si="3"/>
        <v>#REF!</v>
      </c>
      <c r="F145" s="49" t="e">
        <f t="shared" si="3"/>
        <v>#REF!</v>
      </c>
      <c r="G145" s="30" t="e">
        <f t="shared" si="3"/>
        <v>#REF!</v>
      </c>
      <c r="H145" s="30" t="e">
        <f t="shared" si="3"/>
        <v>#REF!</v>
      </c>
      <c r="I145" s="30" t="e">
        <f t="shared" si="3"/>
        <v>#REF!</v>
      </c>
      <c r="J145" s="30" t="e">
        <f t="shared" si="3"/>
        <v>#REF!</v>
      </c>
      <c r="K145" s="30" t="e">
        <f t="shared" si="3"/>
        <v>#REF!</v>
      </c>
      <c r="L145" s="30" t="e">
        <f t="shared" si="3"/>
        <v>#REF!</v>
      </c>
      <c r="M145" s="30" t="e">
        <f t="shared" si="3"/>
        <v>#REF!</v>
      </c>
      <c r="N145" s="49" t="e">
        <f t="shared" si="3"/>
        <v>#REF!</v>
      </c>
      <c r="O145" s="49" t="e">
        <f t="shared" si="3"/>
        <v>#REF!</v>
      </c>
      <c r="P145" s="30" t="e">
        <f t="shared" si="3"/>
        <v>#REF!</v>
      </c>
      <c r="Q145" s="30" t="e">
        <f t="shared" si="3"/>
        <v>#REF!</v>
      </c>
      <c r="R145" s="30" t="e">
        <f t="shared" si="3"/>
        <v>#REF!</v>
      </c>
      <c r="S145" s="30" t="e">
        <f t="shared" si="3"/>
        <v>#REF!</v>
      </c>
      <c r="T145" s="30" t="e">
        <f t="shared" si="3"/>
        <v>#REF!</v>
      </c>
      <c r="U145" s="30" t="e">
        <f t="shared" si="3"/>
        <v>#REF!</v>
      </c>
      <c r="V145" s="30" t="e">
        <f t="shared" si="3"/>
        <v>#REF!</v>
      </c>
      <c r="W145" s="30" t="e">
        <f t="shared" si="3"/>
        <v>#REF!</v>
      </c>
    </row>
    <row r="146" spans="1:23" ht="14.25" customHeight="1" x14ac:dyDescent="0.25">
      <c r="A146" s="30" t="s">
        <v>666</v>
      </c>
      <c r="B146" s="30">
        <f t="shared" ref="B146:W146" si="4">+SUMIF($H$3:$H$12,B$144,$M$3:$M$12)</f>
        <v>0</v>
      </c>
      <c r="C146" s="30">
        <f t="shared" si="4"/>
        <v>0</v>
      </c>
      <c r="D146" s="30">
        <f t="shared" si="4"/>
        <v>0</v>
      </c>
      <c r="E146" s="30">
        <f t="shared" si="4"/>
        <v>0</v>
      </c>
      <c r="F146" s="49">
        <f t="shared" si="4"/>
        <v>0</v>
      </c>
      <c r="G146" s="30">
        <f t="shared" si="4"/>
        <v>0</v>
      </c>
      <c r="H146" s="30">
        <f t="shared" si="4"/>
        <v>0</v>
      </c>
      <c r="I146" s="30">
        <f t="shared" si="4"/>
        <v>0</v>
      </c>
      <c r="J146" s="30">
        <f t="shared" si="4"/>
        <v>0</v>
      </c>
      <c r="K146" s="30">
        <f t="shared" si="4"/>
        <v>0</v>
      </c>
      <c r="L146" s="30">
        <f t="shared" si="4"/>
        <v>0</v>
      </c>
      <c r="M146" s="30">
        <f t="shared" si="4"/>
        <v>0</v>
      </c>
      <c r="N146" s="49">
        <f t="shared" si="4"/>
        <v>0</v>
      </c>
      <c r="O146" s="49">
        <f t="shared" si="4"/>
        <v>0</v>
      </c>
      <c r="P146" s="30">
        <f t="shared" si="4"/>
        <v>0</v>
      </c>
      <c r="Q146" s="30">
        <f t="shared" si="4"/>
        <v>0</v>
      </c>
      <c r="R146" s="30">
        <f t="shared" si="4"/>
        <v>0</v>
      </c>
      <c r="S146" s="30">
        <f t="shared" si="4"/>
        <v>0</v>
      </c>
      <c r="T146" s="30">
        <f t="shared" si="4"/>
        <v>0</v>
      </c>
      <c r="U146" s="30">
        <f t="shared" si="4"/>
        <v>0</v>
      </c>
      <c r="V146" s="30">
        <f t="shared" si="4"/>
        <v>0</v>
      </c>
      <c r="W146" s="30">
        <f t="shared" si="4"/>
        <v>0</v>
      </c>
    </row>
    <row r="147" spans="1:23" ht="14.25" customHeight="1" x14ac:dyDescent="0.25">
      <c r="A147" s="30" t="s">
        <v>667</v>
      </c>
      <c r="B147" s="30" t="e">
        <f t="shared" ref="B147:W147" si="5">+SUMIF(#REF!,B$144,#REF!)</f>
        <v>#REF!</v>
      </c>
      <c r="C147" s="30" t="e">
        <f t="shared" si="5"/>
        <v>#REF!</v>
      </c>
      <c r="D147" s="30" t="e">
        <f t="shared" si="5"/>
        <v>#REF!</v>
      </c>
      <c r="E147" s="30" t="e">
        <f t="shared" si="5"/>
        <v>#REF!</v>
      </c>
      <c r="F147" s="49" t="e">
        <f t="shared" si="5"/>
        <v>#REF!</v>
      </c>
      <c r="G147" s="30" t="e">
        <f t="shared" si="5"/>
        <v>#REF!</v>
      </c>
      <c r="H147" s="30" t="e">
        <f t="shared" si="5"/>
        <v>#REF!</v>
      </c>
      <c r="I147" s="30" t="e">
        <f t="shared" si="5"/>
        <v>#REF!</v>
      </c>
      <c r="J147" s="30" t="e">
        <f t="shared" si="5"/>
        <v>#REF!</v>
      </c>
      <c r="K147" s="30" t="e">
        <f t="shared" si="5"/>
        <v>#REF!</v>
      </c>
      <c r="L147" s="30" t="e">
        <f t="shared" si="5"/>
        <v>#REF!</v>
      </c>
      <c r="M147" s="30" t="e">
        <f t="shared" si="5"/>
        <v>#REF!</v>
      </c>
      <c r="N147" s="49" t="e">
        <f t="shared" si="5"/>
        <v>#REF!</v>
      </c>
      <c r="O147" s="49" t="e">
        <f t="shared" si="5"/>
        <v>#REF!</v>
      </c>
      <c r="P147" s="30" t="e">
        <f t="shared" si="5"/>
        <v>#REF!</v>
      </c>
      <c r="Q147" s="30" t="e">
        <f t="shared" si="5"/>
        <v>#REF!</v>
      </c>
      <c r="R147" s="30" t="e">
        <f t="shared" si="5"/>
        <v>#REF!</v>
      </c>
      <c r="S147" s="30" t="e">
        <f t="shared" si="5"/>
        <v>#REF!</v>
      </c>
      <c r="T147" s="30" t="e">
        <f t="shared" si="5"/>
        <v>#REF!</v>
      </c>
      <c r="U147" s="30" t="e">
        <f t="shared" si="5"/>
        <v>#REF!</v>
      </c>
      <c r="V147" s="30" t="e">
        <f t="shared" si="5"/>
        <v>#REF!</v>
      </c>
      <c r="W147" s="30" t="e">
        <f t="shared" si="5"/>
        <v>#REF!</v>
      </c>
    </row>
    <row r="148" spans="1:23" ht="14.25" customHeight="1" x14ac:dyDescent="0.25">
      <c r="A148" s="30" t="s">
        <v>668</v>
      </c>
      <c r="B148" s="30">
        <f t="shared" ref="B148:W148" si="6">+SUMIF($H$13:$H$57,B$144,$M$13:$M$57)</f>
        <v>0</v>
      </c>
      <c r="C148" s="30">
        <f t="shared" si="6"/>
        <v>0</v>
      </c>
      <c r="D148" s="30">
        <f t="shared" si="6"/>
        <v>0</v>
      </c>
      <c r="E148" s="30">
        <f t="shared" si="6"/>
        <v>0</v>
      </c>
      <c r="F148" s="49">
        <f t="shared" si="6"/>
        <v>0</v>
      </c>
      <c r="G148" s="30">
        <f t="shared" si="6"/>
        <v>0</v>
      </c>
      <c r="H148" s="30">
        <f t="shared" si="6"/>
        <v>0</v>
      </c>
      <c r="I148" s="30">
        <f t="shared" si="6"/>
        <v>0</v>
      </c>
      <c r="J148" s="30">
        <f t="shared" si="6"/>
        <v>0</v>
      </c>
      <c r="K148" s="30">
        <f t="shared" si="6"/>
        <v>0</v>
      </c>
      <c r="L148" s="30">
        <f t="shared" si="6"/>
        <v>0</v>
      </c>
      <c r="M148" s="30">
        <f t="shared" si="6"/>
        <v>0</v>
      </c>
      <c r="N148" s="49">
        <f t="shared" si="6"/>
        <v>0</v>
      </c>
      <c r="O148" s="49">
        <f t="shared" si="6"/>
        <v>0</v>
      </c>
      <c r="P148" s="30">
        <f t="shared" si="6"/>
        <v>0</v>
      </c>
      <c r="Q148" s="30">
        <f t="shared" si="6"/>
        <v>0</v>
      </c>
      <c r="R148" s="30">
        <f t="shared" si="6"/>
        <v>0</v>
      </c>
      <c r="S148" s="30">
        <f t="shared" si="6"/>
        <v>0</v>
      </c>
      <c r="T148" s="30">
        <f t="shared" si="6"/>
        <v>0</v>
      </c>
      <c r="U148" s="30">
        <f t="shared" si="6"/>
        <v>0</v>
      </c>
      <c r="V148" s="30">
        <f t="shared" si="6"/>
        <v>0</v>
      </c>
      <c r="W148" s="30">
        <f t="shared" si="6"/>
        <v>0</v>
      </c>
    </row>
    <row r="149" spans="1:23" ht="14.25" customHeight="1" x14ac:dyDescent="0.25">
      <c r="A149" s="30" t="s">
        <v>669</v>
      </c>
      <c r="B149" s="30" t="e">
        <f t="shared" ref="B149:W149" si="7">SUM(B145:B148)</f>
        <v>#REF!</v>
      </c>
      <c r="C149" s="30" t="e">
        <f t="shared" si="7"/>
        <v>#REF!</v>
      </c>
      <c r="D149" s="30" t="e">
        <f t="shared" si="7"/>
        <v>#REF!</v>
      </c>
      <c r="E149" s="30" t="e">
        <f t="shared" si="7"/>
        <v>#REF!</v>
      </c>
      <c r="F149" s="49" t="e">
        <f t="shared" si="7"/>
        <v>#REF!</v>
      </c>
      <c r="G149" s="30" t="e">
        <f t="shared" si="7"/>
        <v>#REF!</v>
      </c>
      <c r="H149" s="30" t="e">
        <f t="shared" si="7"/>
        <v>#REF!</v>
      </c>
      <c r="I149" s="30" t="e">
        <f t="shared" si="7"/>
        <v>#REF!</v>
      </c>
      <c r="J149" s="30" t="e">
        <f t="shared" si="7"/>
        <v>#REF!</v>
      </c>
      <c r="K149" s="30" t="e">
        <f t="shared" si="7"/>
        <v>#REF!</v>
      </c>
      <c r="L149" s="30" t="e">
        <f t="shared" si="7"/>
        <v>#REF!</v>
      </c>
      <c r="M149" s="30" t="e">
        <f t="shared" si="7"/>
        <v>#REF!</v>
      </c>
      <c r="N149" s="49" t="e">
        <f t="shared" si="7"/>
        <v>#REF!</v>
      </c>
      <c r="O149" s="49" t="e">
        <f t="shared" si="7"/>
        <v>#REF!</v>
      </c>
      <c r="P149" s="30" t="e">
        <f t="shared" si="7"/>
        <v>#REF!</v>
      </c>
      <c r="Q149" s="30" t="e">
        <f t="shared" si="7"/>
        <v>#REF!</v>
      </c>
      <c r="R149" s="30" t="e">
        <f t="shared" si="7"/>
        <v>#REF!</v>
      </c>
      <c r="S149" s="30" t="e">
        <f t="shared" si="7"/>
        <v>#REF!</v>
      </c>
      <c r="T149" s="30" t="e">
        <f t="shared" si="7"/>
        <v>#REF!</v>
      </c>
      <c r="U149" s="30" t="e">
        <f t="shared" si="7"/>
        <v>#REF!</v>
      </c>
      <c r="V149" s="30" t="e">
        <f t="shared" si="7"/>
        <v>#REF!</v>
      </c>
      <c r="W149" s="30" t="e">
        <f t="shared" si="7"/>
        <v>#REF!</v>
      </c>
    </row>
    <row r="150" spans="1:23" ht="14.25" customHeight="1" x14ac:dyDescent="0.25">
      <c r="N150" s="49"/>
      <c r="O150" s="49"/>
    </row>
    <row r="151" spans="1:23" ht="14.25" customHeight="1" x14ac:dyDescent="0.25">
      <c r="N151" s="49"/>
      <c r="O151" s="49"/>
    </row>
    <row r="152" spans="1:23" ht="14.25" customHeight="1" x14ac:dyDescent="0.25">
      <c r="N152" s="49"/>
      <c r="O152" s="49"/>
    </row>
    <row r="153" spans="1:23" ht="14.25" customHeight="1" x14ac:dyDescent="0.25">
      <c r="N153" s="49"/>
      <c r="O153" s="49"/>
    </row>
    <row r="154" spans="1:23" ht="14.25" customHeight="1" x14ac:dyDescent="0.25">
      <c r="N154" s="49"/>
      <c r="O154" s="49"/>
    </row>
    <row r="155" spans="1:23" ht="14.25" customHeight="1" x14ac:dyDescent="0.25">
      <c r="N155" s="49"/>
      <c r="O155" s="49"/>
    </row>
    <row r="156" spans="1:23" ht="14.25" customHeight="1" x14ac:dyDescent="0.25">
      <c r="N156" s="49"/>
      <c r="O156" s="49"/>
    </row>
    <row r="157" spans="1:23" ht="14.25" customHeight="1" x14ac:dyDescent="0.25">
      <c r="N157" s="49"/>
      <c r="O157" s="49"/>
    </row>
    <row r="158" spans="1:23" ht="14.25" customHeight="1" x14ac:dyDescent="0.25">
      <c r="N158" s="49"/>
      <c r="O158" s="49"/>
    </row>
    <row r="159" spans="1:23" ht="14.25" customHeight="1" x14ac:dyDescent="0.25">
      <c r="N159" s="49"/>
      <c r="O159" s="49"/>
    </row>
    <row r="160" spans="1:23" ht="14.25" customHeight="1" x14ac:dyDescent="0.25">
      <c r="N160" s="49"/>
      <c r="O160" s="49"/>
    </row>
    <row r="161" spans="14:15" ht="14.25" customHeight="1" x14ac:dyDescent="0.25">
      <c r="N161" s="49"/>
      <c r="O161" s="49"/>
    </row>
    <row r="162" spans="14:15" ht="14.25" customHeight="1" x14ac:dyDescent="0.25">
      <c r="N162" s="49"/>
      <c r="O162" s="49"/>
    </row>
    <row r="163" spans="14:15" ht="14.25" customHeight="1" x14ac:dyDescent="0.25">
      <c r="N163" s="49"/>
      <c r="O163" s="49"/>
    </row>
    <row r="164" spans="14:15" ht="14.25" customHeight="1" x14ac:dyDescent="0.25">
      <c r="N164" s="49"/>
      <c r="O164" s="49"/>
    </row>
    <row r="165" spans="14:15" ht="14.25" customHeight="1" x14ac:dyDescent="0.25">
      <c r="N165" s="49"/>
      <c r="O165" s="49"/>
    </row>
    <row r="166" spans="14:15" ht="14.25" customHeight="1" x14ac:dyDescent="0.25">
      <c r="N166" s="49"/>
      <c r="O166" s="49"/>
    </row>
    <row r="167" spans="14:15" ht="14.25" customHeight="1" x14ac:dyDescent="0.25">
      <c r="N167" s="49"/>
      <c r="O167" s="49"/>
    </row>
    <row r="168" spans="14:15" ht="14.25" customHeight="1" x14ac:dyDescent="0.25">
      <c r="N168" s="49"/>
      <c r="O168" s="49"/>
    </row>
    <row r="169" spans="14:15" ht="14.25" customHeight="1" x14ac:dyDescent="0.25">
      <c r="N169" s="49"/>
      <c r="O169" s="49"/>
    </row>
    <row r="170" spans="14:15" ht="14.25" customHeight="1" x14ac:dyDescent="0.25">
      <c r="N170" s="49"/>
      <c r="O170" s="49"/>
    </row>
    <row r="171" spans="14:15" ht="14.25" customHeight="1" x14ac:dyDescent="0.25">
      <c r="N171" s="49"/>
      <c r="O171" s="49"/>
    </row>
    <row r="172" spans="14:15" ht="14.25" customHeight="1" x14ac:dyDescent="0.25">
      <c r="N172" s="49"/>
      <c r="O172" s="49"/>
    </row>
    <row r="173" spans="14:15" ht="14.25" customHeight="1" x14ac:dyDescent="0.25">
      <c r="N173" s="49"/>
      <c r="O173" s="49"/>
    </row>
    <row r="174" spans="14:15" ht="14.25" customHeight="1" x14ac:dyDescent="0.25">
      <c r="N174" s="49"/>
      <c r="O174" s="49"/>
    </row>
    <row r="175" spans="14:15" ht="14.25" customHeight="1" x14ac:dyDescent="0.25">
      <c r="N175" s="49"/>
      <c r="O175" s="49"/>
    </row>
    <row r="176" spans="14:15" ht="14.25" customHeight="1" x14ac:dyDescent="0.25">
      <c r="N176" s="49"/>
      <c r="O176" s="49"/>
    </row>
    <row r="177" spans="14:15" ht="14.25" customHeight="1" x14ac:dyDescent="0.25">
      <c r="N177" s="49"/>
      <c r="O177" s="49"/>
    </row>
    <row r="178" spans="14:15" ht="14.25" customHeight="1" x14ac:dyDescent="0.25">
      <c r="N178" s="49"/>
      <c r="O178" s="49"/>
    </row>
    <row r="179" spans="14:15" ht="14.25" customHeight="1" x14ac:dyDescent="0.25">
      <c r="N179" s="49"/>
      <c r="O179" s="49"/>
    </row>
    <row r="180" spans="14:15" ht="14.25" customHeight="1" x14ac:dyDescent="0.25">
      <c r="N180" s="49"/>
      <c r="O180" s="49"/>
    </row>
    <row r="181" spans="14:15" ht="14.25" customHeight="1" x14ac:dyDescent="0.25">
      <c r="N181" s="49"/>
      <c r="O181" s="49"/>
    </row>
    <row r="182" spans="14:15" ht="14.25" customHeight="1" x14ac:dyDescent="0.25">
      <c r="N182" s="49"/>
      <c r="O182" s="49"/>
    </row>
    <row r="183" spans="14:15" ht="14.25" customHeight="1" x14ac:dyDescent="0.25">
      <c r="N183" s="49"/>
      <c r="O183" s="49"/>
    </row>
    <row r="184" spans="14:15" ht="14.25" customHeight="1" x14ac:dyDescent="0.25">
      <c r="N184" s="49"/>
      <c r="O184" s="49"/>
    </row>
    <row r="185" spans="14:15" ht="14.25" customHeight="1" x14ac:dyDescent="0.25">
      <c r="N185" s="49"/>
      <c r="O185" s="49"/>
    </row>
    <row r="186" spans="14:15" ht="14.25" customHeight="1" x14ac:dyDescent="0.25">
      <c r="N186" s="49"/>
      <c r="O186" s="49"/>
    </row>
    <row r="187" spans="14:15" ht="14.25" customHeight="1" x14ac:dyDescent="0.25">
      <c r="N187" s="49"/>
      <c r="O187" s="49"/>
    </row>
    <row r="188" spans="14:15" ht="14.25" customHeight="1" x14ac:dyDescent="0.25">
      <c r="N188" s="49"/>
      <c r="O188" s="49"/>
    </row>
    <row r="189" spans="14:15" ht="14.25" customHeight="1" x14ac:dyDescent="0.25">
      <c r="N189" s="49"/>
      <c r="O189" s="49"/>
    </row>
    <row r="190" spans="14:15" ht="14.25" customHeight="1" x14ac:dyDescent="0.25">
      <c r="N190" s="49"/>
      <c r="O190" s="49"/>
    </row>
    <row r="191" spans="14:15" ht="14.25" customHeight="1" x14ac:dyDescent="0.25">
      <c r="N191" s="49"/>
      <c r="O191" s="49"/>
    </row>
    <row r="192" spans="14:15" ht="14.25" customHeight="1" x14ac:dyDescent="0.25">
      <c r="N192" s="49"/>
      <c r="O192" s="49"/>
    </row>
    <row r="193" spans="14:15" ht="14.25" customHeight="1" x14ac:dyDescent="0.25">
      <c r="N193" s="49"/>
      <c r="O193" s="49"/>
    </row>
    <row r="194" spans="14:15" ht="14.25" customHeight="1" x14ac:dyDescent="0.25">
      <c r="N194" s="49"/>
      <c r="O194" s="49"/>
    </row>
    <row r="195" spans="14:15" ht="14.25" customHeight="1" x14ac:dyDescent="0.25">
      <c r="N195" s="49"/>
      <c r="O195" s="49"/>
    </row>
    <row r="196" spans="14:15" ht="14.25" customHeight="1" x14ac:dyDescent="0.25">
      <c r="N196" s="49"/>
      <c r="O196" s="49"/>
    </row>
    <row r="197" spans="14:15" ht="14.25" customHeight="1" x14ac:dyDescent="0.25">
      <c r="N197" s="49"/>
      <c r="O197" s="49"/>
    </row>
    <row r="198" spans="14:15" ht="14.25" customHeight="1" x14ac:dyDescent="0.25">
      <c r="N198" s="49"/>
      <c r="O198" s="49"/>
    </row>
    <row r="199" spans="14:15" ht="14.25" customHeight="1" x14ac:dyDescent="0.25">
      <c r="N199" s="49"/>
      <c r="O199" s="49"/>
    </row>
    <row r="200" spans="14:15" ht="14.25" customHeight="1" x14ac:dyDescent="0.25">
      <c r="N200" s="49"/>
      <c r="O200" s="49"/>
    </row>
    <row r="201" spans="14:15" ht="14.25" customHeight="1" x14ac:dyDescent="0.25">
      <c r="N201" s="49"/>
      <c r="O201" s="49"/>
    </row>
    <row r="202" spans="14:15" ht="14.25" customHeight="1" x14ac:dyDescent="0.25">
      <c r="N202" s="49"/>
      <c r="O202" s="49"/>
    </row>
    <row r="203" spans="14:15" ht="14.25" customHeight="1" x14ac:dyDescent="0.25">
      <c r="N203" s="49"/>
      <c r="O203" s="49"/>
    </row>
    <row r="204" spans="14:15" ht="14.25" customHeight="1" x14ac:dyDescent="0.25">
      <c r="N204" s="49"/>
      <c r="O204" s="49"/>
    </row>
    <row r="205" spans="14:15" ht="14.25" customHeight="1" x14ac:dyDescent="0.25">
      <c r="N205" s="49"/>
      <c r="O205" s="49"/>
    </row>
    <row r="206" spans="14:15" ht="14.25" customHeight="1" x14ac:dyDescent="0.25">
      <c r="N206" s="49"/>
      <c r="O206" s="49"/>
    </row>
    <row r="207" spans="14:15" ht="14.25" customHeight="1" x14ac:dyDescent="0.25">
      <c r="N207" s="49"/>
      <c r="O207" s="49"/>
    </row>
    <row r="208" spans="14:15" ht="14.25" customHeight="1" x14ac:dyDescent="0.25">
      <c r="N208" s="49"/>
      <c r="O208" s="49"/>
    </row>
    <row r="209" spans="14:15" ht="14.25" customHeight="1" x14ac:dyDescent="0.25">
      <c r="N209" s="49"/>
      <c r="O209" s="49"/>
    </row>
    <row r="210" spans="14:15" ht="14.25" customHeight="1" x14ac:dyDescent="0.25">
      <c r="N210" s="49"/>
      <c r="O210" s="49"/>
    </row>
    <row r="211" spans="14:15" ht="14.25" customHeight="1" x14ac:dyDescent="0.25">
      <c r="N211" s="49"/>
      <c r="O211" s="49"/>
    </row>
    <row r="212" spans="14:15" ht="14.25" customHeight="1" x14ac:dyDescent="0.25">
      <c r="N212" s="49"/>
      <c r="O212" s="49"/>
    </row>
    <row r="213" spans="14:15" ht="14.25" customHeight="1" x14ac:dyDescent="0.25">
      <c r="N213" s="49"/>
      <c r="O213" s="49"/>
    </row>
    <row r="214" spans="14:15" ht="14.25" customHeight="1" x14ac:dyDescent="0.25">
      <c r="N214" s="49"/>
      <c r="O214" s="49"/>
    </row>
    <row r="215" spans="14:15" ht="14.25" customHeight="1" x14ac:dyDescent="0.25">
      <c r="N215" s="49"/>
      <c r="O215" s="49"/>
    </row>
    <row r="216" spans="14:15" ht="14.25" customHeight="1" x14ac:dyDescent="0.25">
      <c r="N216" s="49"/>
      <c r="O216" s="49"/>
    </row>
    <row r="217" spans="14:15" ht="14.25" customHeight="1" x14ac:dyDescent="0.25">
      <c r="N217" s="49"/>
      <c r="O217" s="49"/>
    </row>
    <row r="218" spans="14:15" ht="14.25" customHeight="1" x14ac:dyDescent="0.25">
      <c r="N218" s="49"/>
      <c r="O218" s="49"/>
    </row>
    <row r="219" spans="14:15" ht="14.25" customHeight="1" x14ac:dyDescent="0.25">
      <c r="N219" s="49"/>
      <c r="O219" s="49"/>
    </row>
    <row r="220" spans="14:15" ht="14.25" customHeight="1" x14ac:dyDescent="0.25">
      <c r="N220" s="49"/>
      <c r="O220" s="49"/>
    </row>
    <row r="221" spans="14:15" ht="14.25" customHeight="1" x14ac:dyDescent="0.25">
      <c r="N221" s="49"/>
      <c r="O221" s="49"/>
    </row>
    <row r="222" spans="14:15" ht="14.25" customHeight="1" x14ac:dyDescent="0.25">
      <c r="N222" s="49"/>
      <c r="O222" s="49"/>
    </row>
    <row r="223" spans="14:15" ht="14.25" customHeight="1" x14ac:dyDescent="0.25">
      <c r="N223" s="49"/>
      <c r="O223" s="49"/>
    </row>
    <row r="224" spans="14:15" ht="14.25" customHeight="1" x14ac:dyDescent="0.25">
      <c r="N224" s="49"/>
      <c r="O224" s="49"/>
    </row>
    <row r="225" spans="14:15" ht="14.25" customHeight="1" x14ac:dyDescent="0.25">
      <c r="N225" s="49"/>
      <c r="O225" s="49"/>
    </row>
    <row r="226" spans="14:15" ht="14.25" customHeight="1" x14ac:dyDescent="0.25">
      <c r="N226" s="49"/>
      <c r="O226" s="49"/>
    </row>
    <row r="227" spans="14:15" ht="14.25" customHeight="1" x14ac:dyDescent="0.25">
      <c r="N227" s="49"/>
      <c r="O227" s="49"/>
    </row>
    <row r="228" spans="14:15" ht="14.25" customHeight="1" x14ac:dyDescent="0.25">
      <c r="N228" s="49"/>
      <c r="O228" s="49"/>
    </row>
    <row r="229" spans="14:15" ht="14.25" customHeight="1" x14ac:dyDescent="0.25">
      <c r="N229" s="49"/>
      <c r="O229" s="49"/>
    </row>
    <row r="230" spans="14:15" ht="14.25" customHeight="1" x14ac:dyDescent="0.25">
      <c r="N230" s="49"/>
      <c r="O230" s="49"/>
    </row>
    <row r="231" spans="14:15" ht="14.25" customHeight="1" x14ac:dyDescent="0.25">
      <c r="N231" s="49"/>
      <c r="O231" s="49"/>
    </row>
    <row r="232" spans="14:15" ht="14.25" customHeight="1" x14ac:dyDescent="0.25">
      <c r="N232" s="49"/>
      <c r="O232" s="49"/>
    </row>
    <row r="233" spans="14:15" ht="14.25" customHeight="1" x14ac:dyDescent="0.25">
      <c r="N233" s="49"/>
      <c r="O233" s="49"/>
    </row>
    <row r="234" spans="14:15" ht="14.25" customHeight="1" x14ac:dyDescent="0.25">
      <c r="N234" s="49"/>
      <c r="O234" s="49"/>
    </row>
    <row r="235" spans="14:15" ht="14.25" customHeight="1" x14ac:dyDescent="0.25">
      <c r="N235" s="49"/>
      <c r="O235" s="49"/>
    </row>
    <row r="236" spans="14:15" ht="14.25" customHeight="1" x14ac:dyDescent="0.25">
      <c r="N236" s="49"/>
      <c r="O236" s="49"/>
    </row>
    <row r="237" spans="14:15" ht="14.25" customHeight="1" x14ac:dyDescent="0.25">
      <c r="N237" s="49"/>
      <c r="O237" s="49"/>
    </row>
    <row r="238" spans="14:15" ht="14.25" customHeight="1" x14ac:dyDescent="0.25">
      <c r="N238" s="49"/>
      <c r="O238" s="49"/>
    </row>
    <row r="239" spans="14:15" ht="14.25" customHeight="1" x14ac:dyDescent="0.25">
      <c r="N239" s="49"/>
      <c r="O239" s="49"/>
    </row>
    <row r="240" spans="14:15" ht="14.25" customHeight="1" x14ac:dyDescent="0.25">
      <c r="N240" s="49"/>
      <c r="O240" s="49"/>
    </row>
    <row r="241" spans="14:15" ht="14.25" customHeight="1" x14ac:dyDescent="0.25">
      <c r="N241" s="49"/>
      <c r="O241" s="49"/>
    </row>
    <row r="242" spans="14:15" ht="14.25" customHeight="1" x14ac:dyDescent="0.25">
      <c r="N242" s="49"/>
      <c r="O242" s="49"/>
    </row>
    <row r="243" spans="14:15" ht="14.25" customHeight="1" x14ac:dyDescent="0.25">
      <c r="N243" s="49"/>
      <c r="O243" s="49"/>
    </row>
    <row r="244" spans="14:15" ht="14.25" customHeight="1" x14ac:dyDescent="0.25">
      <c r="N244" s="49"/>
      <c r="O244" s="49"/>
    </row>
    <row r="245" spans="14:15" ht="14.25" customHeight="1" x14ac:dyDescent="0.25">
      <c r="N245" s="49"/>
      <c r="O245" s="49"/>
    </row>
    <row r="246" spans="14:15" ht="14.25" customHeight="1" x14ac:dyDescent="0.25">
      <c r="N246" s="49"/>
      <c r="O246" s="49"/>
    </row>
    <row r="247" spans="14:15" ht="14.25" customHeight="1" x14ac:dyDescent="0.25">
      <c r="N247" s="49"/>
      <c r="O247" s="49"/>
    </row>
    <row r="248" spans="14:15" ht="14.25" customHeight="1" x14ac:dyDescent="0.25">
      <c r="N248" s="49"/>
      <c r="O248" s="49"/>
    </row>
    <row r="249" spans="14:15" ht="14.25" customHeight="1" x14ac:dyDescent="0.25">
      <c r="N249" s="49"/>
      <c r="O249" s="49"/>
    </row>
    <row r="250" spans="14:15" ht="14.25" customHeight="1" x14ac:dyDescent="0.25">
      <c r="N250" s="49"/>
      <c r="O250" s="49"/>
    </row>
    <row r="251" spans="14:15" ht="14.25" customHeight="1" x14ac:dyDescent="0.25">
      <c r="N251" s="49"/>
      <c r="O251" s="49"/>
    </row>
    <row r="252" spans="14:15" ht="14.25" customHeight="1" x14ac:dyDescent="0.25">
      <c r="N252" s="49"/>
      <c r="O252" s="49"/>
    </row>
    <row r="253" spans="14:15" ht="14.25" customHeight="1" x14ac:dyDescent="0.25">
      <c r="N253" s="49"/>
      <c r="O253" s="49"/>
    </row>
    <row r="254" spans="14:15" ht="14.25" customHeight="1" x14ac:dyDescent="0.25">
      <c r="N254" s="49"/>
      <c r="O254" s="49"/>
    </row>
    <row r="255" spans="14:15" ht="14.25" customHeight="1" x14ac:dyDescent="0.25">
      <c r="N255" s="49"/>
      <c r="O255" s="49"/>
    </row>
    <row r="256" spans="14:15" ht="14.25" customHeight="1" x14ac:dyDescent="0.25">
      <c r="N256" s="49"/>
      <c r="O256" s="49"/>
    </row>
    <row r="257" spans="14:15" ht="14.25" customHeight="1" x14ac:dyDescent="0.25">
      <c r="N257" s="49"/>
      <c r="O257" s="49"/>
    </row>
    <row r="258" spans="14:15" ht="14.25" customHeight="1" x14ac:dyDescent="0.25">
      <c r="N258" s="49"/>
      <c r="O258" s="49"/>
    </row>
    <row r="259" spans="14:15" ht="14.25" customHeight="1" x14ac:dyDescent="0.25">
      <c r="N259" s="49"/>
      <c r="O259" s="49"/>
    </row>
    <row r="260" spans="14:15" ht="14.25" customHeight="1" x14ac:dyDescent="0.25">
      <c r="N260" s="49"/>
      <c r="O260" s="49"/>
    </row>
    <row r="261" spans="14:15" ht="14.25" customHeight="1" x14ac:dyDescent="0.25">
      <c r="N261" s="49"/>
      <c r="O261" s="49"/>
    </row>
    <row r="262" spans="14:15" ht="14.25" customHeight="1" x14ac:dyDescent="0.25">
      <c r="N262" s="49"/>
      <c r="O262" s="49"/>
    </row>
    <row r="263" spans="14:15" ht="14.25" customHeight="1" x14ac:dyDescent="0.25">
      <c r="N263" s="49"/>
      <c r="O263" s="49"/>
    </row>
    <row r="264" spans="14:15" ht="14.25" customHeight="1" x14ac:dyDescent="0.25">
      <c r="N264" s="49"/>
      <c r="O264" s="49"/>
    </row>
    <row r="265" spans="14:15" ht="14.25" customHeight="1" x14ac:dyDescent="0.25">
      <c r="N265" s="49"/>
      <c r="O265" s="49"/>
    </row>
    <row r="266" spans="14:15" ht="14.25" customHeight="1" x14ac:dyDescent="0.25">
      <c r="N266" s="49"/>
      <c r="O266" s="49"/>
    </row>
    <row r="267" spans="14:15" ht="14.25" customHeight="1" x14ac:dyDescent="0.25">
      <c r="N267" s="49"/>
      <c r="O267" s="49"/>
    </row>
    <row r="268" spans="14:15" ht="14.25" customHeight="1" x14ac:dyDescent="0.25">
      <c r="N268" s="49"/>
      <c r="O268" s="49"/>
    </row>
    <row r="269" spans="14:15" ht="14.25" customHeight="1" x14ac:dyDescent="0.25">
      <c r="N269" s="49"/>
      <c r="O269" s="49"/>
    </row>
    <row r="270" spans="14:15" ht="14.25" customHeight="1" x14ac:dyDescent="0.25">
      <c r="N270" s="49"/>
      <c r="O270" s="49"/>
    </row>
    <row r="271" spans="14:15" ht="14.25" customHeight="1" x14ac:dyDescent="0.25">
      <c r="N271" s="49"/>
      <c r="O271" s="49"/>
    </row>
    <row r="272" spans="14:15" ht="14.25" customHeight="1" x14ac:dyDescent="0.25">
      <c r="N272" s="49"/>
      <c r="O272" s="49"/>
    </row>
    <row r="273" spans="14:15" ht="14.25" customHeight="1" x14ac:dyDescent="0.25">
      <c r="N273" s="49"/>
      <c r="O273" s="49"/>
    </row>
    <row r="274" spans="14:15" ht="14.25" customHeight="1" x14ac:dyDescent="0.25">
      <c r="N274" s="49"/>
      <c r="O274" s="49"/>
    </row>
    <row r="275" spans="14:15" ht="14.25" customHeight="1" x14ac:dyDescent="0.25">
      <c r="N275" s="49"/>
      <c r="O275" s="49"/>
    </row>
    <row r="276" spans="14:15" ht="14.25" customHeight="1" x14ac:dyDescent="0.25">
      <c r="N276" s="49"/>
      <c r="O276" s="49"/>
    </row>
    <row r="277" spans="14:15" ht="14.25" customHeight="1" x14ac:dyDescent="0.25">
      <c r="N277" s="49"/>
      <c r="O277" s="49"/>
    </row>
    <row r="278" spans="14:15" ht="14.25" customHeight="1" x14ac:dyDescent="0.25">
      <c r="N278" s="49"/>
      <c r="O278" s="49"/>
    </row>
    <row r="279" spans="14:15" ht="14.25" customHeight="1" x14ac:dyDescent="0.25">
      <c r="N279" s="49"/>
      <c r="O279" s="49"/>
    </row>
    <row r="280" spans="14:15" ht="14.25" customHeight="1" x14ac:dyDescent="0.25">
      <c r="N280" s="49"/>
      <c r="O280" s="49"/>
    </row>
    <row r="281" spans="14:15" ht="14.25" customHeight="1" x14ac:dyDescent="0.25">
      <c r="N281" s="49"/>
      <c r="O281" s="49"/>
    </row>
    <row r="282" spans="14:15" ht="14.25" customHeight="1" x14ac:dyDescent="0.25">
      <c r="N282" s="49"/>
      <c r="O282" s="49"/>
    </row>
    <row r="283" spans="14:15" ht="14.25" customHeight="1" x14ac:dyDescent="0.25">
      <c r="N283" s="49"/>
      <c r="O283" s="49"/>
    </row>
    <row r="284" spans="14:15" ht="14.25" customHeight="1" x14ac:dyDescent="0.25">
      <c r="N284" s="49"/>
      <c r="O284" s="49"/>
    </row>
    <row r="285" spans="14:15" ht="14.25" customHeight="1" x14ac:dyDescent="0.25">
      <c r="N285" s="49"/>
      <c r="O285" s="49"/>
    </row>
    <row r="286" spans="14:15" ht="14.25" customHeight="1" x14ac:dyDescent="0.25">
      <c r="N286" s="49"/>
      <c r="O286" s="49"/>
    </row>
    <row r="287" spans="14:15" ht="14.25" customHeight="1" x14ac:dyDescent="0.25">
      <c r="N287" s="49"/>
      <c r="O287" s="49"/>
    </row>
    <row r="288" spans="14:15" ht="14.25" customHeight="1" x14ac:dyDescent="0.25">
      <c r="N288" s="49"/>
      <c r="O288" s="49"/>
    </row>
    <row r="289" spans="14:15" ht="14.25" customHeight="1" x14ac:dyDescent="0.25">
      <c r="N289" s="49"/>
      <c r="O289" s="49"/>
    </row>
    <row r="290" spans="14:15" ht="14.25" customHeight="1" x14ac:dyDescent="0.25">
      <c r="N290" s="49"/>
      <c r="O290" s="49"/>
    </row>
    <row r="291" spans="14:15" ht="14.25" customHeight="1" x14ac:dyDescent="0.25">
      <c r="N291" s="49"/>
      <c r="O291" s="49"/>
    </row>
    <row r="292" spans="14:15" ht="14.25" customHeight="1" x14ac:dyDescent="0.25">
      <c r="N292" s="49"/>
      <c r="O292" s="49"/>
    </row>
    <row r="293" spans="14:15" ht="14.25" customHeight="1" x14ac:dyDescent="0.25">
      <c r="N293" s="49"/>
      <c r="O293" s="49"/>
    </row>
    <row r="294" spans="14:15" ht="14.25" customHeight="1" x14ac:dyDescent="0.25">
      <c r="N294" s="49"/>
      <c r="O294" s="49"/>
    </row>
    <row r="295" spans="14:15" ht="14.25" customHeight="1" x14ac:dyDescent="0.25">
      <c r="N295" s="49"/>
      <c r="O295" s="49"/>
    </row>
    <row r="296" spans="14:15" ht="14.25" customHeight="1" x14ac:dyDescent="0.25">
      <c r="N296" s="49"/>
      <c r="O296" s="49"/>
    </row>
    <row r="297" spans="14:15" ht="14.25" customHeight="1" x14ac:dyDescent="0.25">
      <c r="N297" s="49"/>
      <c r="O297" s="49"/>
    </row>
    <row r="298" spans="14:15" ht="14.25" customHeight="1" x14ac:dyDescent="0.25">
      <c r="N298" s="49"/>
      <c r="O298" s="49"/>
    </row>
    <row r="299" spans="14:15" ht="14.25" customHeight="1" x14ac:dyDescent="0.25">
      <c r="N299" s="49"/>
      <c r="O299" s="49"/>
    </row>
    <row r="300" spans="14:15" ht="14.25" customHeight="1" x14ac:dyDescent="0.25">
      <c r="N300" s="49"/>
      <c r="O300" s="49"/>
    </row>
    <row r="301" spans="14:15" ht="14.25" customHeight="1" x14ac:dyDescent="0.25">
      <c r="N301" s="49"/>
      <c r="O301" s="49"/>
    </row>
    <row r="302" spans="14:15" ht="14.25" customHeight="1" x14ac:dyDescent="0.25">
      <c r="N302" s="49"/>
      <c r="O302" s="49"/>
    </row>
    <row r="303" spans="14:15" ht="14.25" customHeight="1" x14ac:dyDescent="0.25">
      <c r="N303" s="49"/>
      <c r="O303" s="49"/>
    </row>
    <row r="304" spans="14:15" ht="14.25" customHeight="1" x14ac:dyDescent="0.25">
      <c r="N304" s="49"/>
      <c r="O304" s="49"/>
    </row>
    <row r="305" spans="14:15" ht="14.25" customHeight="1" x14ac:dyDescent="0.25">
      <c r="N305" s="49"/>
      <c r="O305" s="49"/>
    </row>
    <row r="306" spans="14:15" ht="14.25" customHeight="1" x14ac:dyDescent="0.25">
      <c r="N306" s="49"/>
      <c r="O306" s="49"/>
    </row>
    <row r="307" spans="14:15" ht="14.25" customHeight="1" x14ac:dyDescent="0.25">
      <c r="N307" s="49"/>
      <c r="O307" s="49"/>
    </row>
    <row r="308" spans="14:15" ht="14.25" customHeight="1" x14ac:dyDescent="0.25">
      <c r="N308" s="49"/>
      <c r="O308" s="49"/>
    </row>
    <row r="309" spans="14:15" ht="14.25" customHeight="1" x14ac:dyDescent="0.25">
      <c r="N309" s="49"/>
      <c r="O309" s="49"/>
    </row>
    <row r="310" spans="14:15" ht="14.25" customHeight="1" x14ac:dyDescent="0.25">
      <c r="N310" s="49"/>
      <c r="O310" s="49"/>
    </row>
    <row r="311" spans="14:15" ht="14.25" customHeight="1" x14ac:dyDescent="0.25">
      <c r="N311" s="49"/>
      <c r="O311" s="49"/>
    </row>
    <row r="312" spans="14:15" ht="14.25" customHeight="1" x14ac:dyDescent="0.25">
      <c r="N312" s="49"/>
      <c r="O312" s="49"/>
    </row>
    <row r="313" spans="14:15" ht="14.25" customHeight="1" x14ac:dyDescent="0.25">
      <c r="N313" s="49"/>
      <c r="O313" s="49"/>
    </row>
    <row r="314" spans="14:15" ht="14.25" customHeight="1" x14ac:dyDescent="0.25">
      <c r="N314" s="49"/>
      <c r="O314" s="49"/>
    </row>
    <row r="315" spans="14:15" ht="14.25" customHeight="1" x14ac:dyDescent="0.25">
      <c r="N315" s="49"/>
      <c r="O315" s="49"/>
    </row>
    <row r="316" spans="14:15" ht="14.25" customHeight="1" x14ac:dyDescent="0.25">
      <c r="N316" s="49"/>
      <c r="O316" s="49"/>
    </row>
    <row r="317" spans="14:15" ht="14.25" customHeight="1" x14ac:dyDescent="0.25">
      <c r="N317" s="49"/>
      <c r="O317" s="49"/>
    </row>
    <row r="318" spans="14:15" ht="14.25" customHeight="1" x14ac:dyDescent="0.25">
      <c r="N318" s="49"/>
      <c r="O318" s="49"/>
    </row>
    <row r="319" spans="14:15" ht="14.25" customHeight="1" x14ac:dyDescent="0.25">
      <c r="N319" s="49"/>
      <c r="O319" s="49"/>
    </row>
    <row r="320" spans="14:15" ht="14.25" customHeight="1" x14ac:dyDescent="0.25">
      <c r="N320" s="49"/>
      <c r="O320" s="49"/>
    </row>
    <row r="321" spans="14:15" ht="14.25" customHeight="1" x14ac:dyDescent="0.25">
      <c r="N321" s="49"/>
      <c r="O321" s="49"/>
    </row>
    <row r="322" spans="14:15" ht="14.25" customHeight="1" x14ac:dyDescent="0.25">
      <c r="N322" s="49"/>
      <c r="O322" s="49"/>
    </row>
    <row r="323" spans="14:15" ht="14.25" customHeight="1" x14ac:dyDescent="0.25">
      <c r="N323" s="49"/>
      <c r="O323" s="49"/>
    </row>
    <row r="324" spans="14:15" ht="14.25" customHeight="1" x14ac:dyDescent="0.25">
      <c r="N324" s="49"/>
      <c r="O324" s="49"/>
    </row>
    <row r="325" spans="14:15" ht="14.25" customHeight="1" x14ac:dyDescent="0.25">
      <c r="N325" s="49"/>
      <c r="O325" s="49"/>
    </row>
    <row r="326" spans="14:15" ht="14.25" customHeight="1" x14ac:dyDescent="0.25">
      <c r="N326" s="49"/>
      <c r="O326" s="49"/>
    </row>
    <row r="327" spans="14:15" ht="14.25" customHeight="1" x14ac:dyDescent="0.25">
      <c r="N327" s="49"/>
      <c r="O327" s="49"/>
    </row>
    <row r="328" spans="14:15" ht="14.25" customHeight="1" x14ac:dyDescent="0.25">
      <c r="N328" s="49"/>
      <c r="O328" s="49"/>
    </row>
    <row r="329" spans="14:15" ht="14.25" customHeight="1" x14ac:dyDescent="0.25">
      <c r="N329" s="49"/>
      <c r="O329" s="49"/>
    </row>
    <row r="330" spans="14:15" ht="14.25" customHeight="1" x14ac:dyDescent="0.25">
      <c r="N330" s="49"/>
      <c r="O330" s="49"/>
    </row>
    <row r="331" spans="14:15" ht="14.25" customHeight="1" x14ac:dyDescent="0.25">
      <c r="N331" s="49"/>
      <c r="O331" s="49"/>
    </row>
    <row r="332" spans="14:15" ht="14.25" customHeight="1" x14ac:dyDescent="0.25">
      <c r="N332" s="49"/>
      <c r="O332" s="49"/>
    </row>
    <row r="333" spans="14:15" ht="14.25" customHeight="1" x14ac:dyDescent="0.25">
      <c r="N333" s="49"/>
      <c r="O333" s="49"/>
    </row>
    <row r="334" spans="14:15" ht="14.25" customHeight="1" x14ac:dyDescent="0.25">
      <c r="N334" s="49"/>
      <c r="O334" s="49"/>
    </row>
    <row r="335" spans="14:15" ht="14.25" customHeight="1" x14ac:dyDescent="0.25">
      <c r="N335" s="49"/>
      <c r="O335" s="49"/>
    </row>
    <row r="336" spans="14:15" ht="14.25" customHeight="1" x14ac:dyDescent="0.25">
      <c r="N336" s="49"/>
      <c r="O336" s="49"/>
    </row>
    <row r="337" spans="14:15" ht="14.25" customHeight="1" x14ac:dyDescent="0.25">
      <c r="N337" s="49"/>
      <c r="O337" s="49"/>
    </row>
    <row r="338" spans="14:15" ht="14.25" customHeight="1" x14ac:dyDescent="0.25">
      <c r="N338" s="49"/>
      <c r="O338" s="49"/>
    </row>
    <row r="339" spans="14:15" ht="14.25" customHeight="1" x14ac:dyDescent="0.25">
      <c r="N339" s="49"/>
      <c r="O339" s="49"/>
    </row>
    <row r="340" spans="14:15" ht="14.25" customHeight="1" x14ac:dyDescent="0.25">
      <c r="N340" s="49"/>
      <c r="O340" s="49"/>
    </row>
    <row r="341" spans="14:15" ht="14.25" customHeight="1" x14ac:dyDescent="0.25">
      <c r="N341" s="49"/>
      <c r="O341" s="49"/>
    </row>
    <row r="342" spans="14:15" ht="14.25" customHeight="1" x14ac:dyDescent="0.25">
      <c r="N342" s="49"/>
      <c r="O342" s="49"/>
    </row>
    <row r="343" spans="14:15" ht="14.25" customHeight="1" x14ac:dyDescent="0.25">
      <c r="N343" s="49"/>
      <c r="O343" s="49"/>
    </row>
    <row r="344" spans="14:15" ht="14.25" customHeight="1" x14ac:dyDescent="0.25">
      <c r="N344" s="49"/>
      <c r="O344" s="49"/>
    </row>
    <row r="345" spans="14:15" ht="14.25" customHeight="1" x14ac:dyDescent="0.25">
      <c r="N345" s="49"/>
      <c r="O345" s="49"/>
    </row>
    <row r="346" spans="14:15" ht="14.25" customHeight="1" x14ac:dyDescent="0.25">
      <c r="N346" s="49"/>
      <c r="O346" s="49"/>
    </row>
    <row r="347" spans="14:15" ht="14.25" customHeight="1" x14ac:dyDescent="0.25">
      <c r="N347" s="49"/>
      <c r="O347" s="49"/>
    </row>
    <row r="348" spans="14:15" ht="14.25" customHeight="1" x14ac:dyDescent="0.25">
      <c r="N348" s="49"/>
      <c r="O348" s="49"/>
    </row>
    <row r="349" spans="14:15" ht="14.25" customHeight="1" x14ac:dyDescent="0.25">
      <c r="N349" s="49"/>
      <c r="O349" s="49"/>
    </row>
    <row r="350" spans="14:15" ht="15.75" customHeight="1" x14ac:dyDescent="0.25"/>
    <row r="351" spans="14:15" ht="15.75" customHeight="1" x14ac:dyDescent="0.25"/>
    <row r="352" spans="14:15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</sheetData>
  <sortState xmlns:xlrd2="http://schemas.microsoft.com/office/spreadsheetml/2017/richdata2" ref="F3:O57">
    <sortCondition ref="K3:K57"/>
    <sortCondition descending="1" ref="N3:N57"/>
    <sortCondition descending="1" ref="O3:O57"/>
  </sortState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100- All</vt:lpstr>
      <vt:lpstr>1600mm - ALL</vt:lpstr>
      <vt:lpstr>400 - All</vt:lpstr>
      <vt:lpstr>4x100 - ALL</vt:lpstr>
      <vt:lpstr>800 - ALL</vt:lpstr>
      <vt:lpstr>200 - All</vt:lpstr>
      <vt:lpstr>4x400 -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JACKJULIE WHITE</dc:creator>
  <cp:lastModifiedBy>Richard Unger</cp:lastModifiedBy>
  <dcterms:created xsi:type="dcterms:W3CDTF">2025-04-06T14:38:24Z</dcterms:created>
  <dcterms:modified xsi:type="dcterms:W3CDTF">2025-04-09T13:33:18Z</dcterms:modified>
</cp:coreProperties>
</file>