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13_ncr:1_{FD4E15C9-47A1-4BFE-B1F8-1B8F753DBC2D}" xr6:coauthVersionLast="46" xr6:coauthVersionMax="46" xr10:uidLastSave="{00000000-0000-0000-0000-000000000000}"/>
  <bookViews>
    <workbookView xWindow="3870" yWindow="480" windowWidth="30420" windowHeight="15240" tabRatio="784" xr2:uid="{00000000-000D-0000-FFFF-FFFF00000000}"/>
  </bookViews>
  <sheets>
    <sheet name="Participants" sheetId="1" r:id="rId1"/>
    <sheet name="50-All" sheetId="2" r:id="rId2"/>
    <sheet name="100-All" sheetId="3" r:id="rId3"/>
    <sheet name="200-All" sheetId="4" r:id="rId4"/>
    <sheet name="400-All" sheetId="5" r:id="rId5"/>
    <sheet name="800-ALL" sheetId="6" r:id="rId6"/>
    <sheet name="1600-ALL" sheetId="7" r:id="rId7"/>
    <sheet name="3200-ALL" sheetId="8" r:id="rId8"/>
    <sheet name="4x100 - ALL" sheetId="9" r:id="rId9"/>
    <sheet name="4x400 - ALL" sheetId="10" r:id="rId10"/>
    <sheet name="Shot Put" sheetId="11" r:id="rId11"/>
    <sheet name="Long Jump" sheetId="12" r:id="rId12"/>
    <sheet name="Turbo Jav" sheetId="13" r:id="rId13"/>
    <sheet name="Team Results" sheetId="14" r:id="rId14"/>
    <sheet name="Individual Results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7" i="13" l="1"/>
  <c r="J267" i="13"/>
  <c r="I267" i="13"/>
  <c r="H267" i="13"/>
  <c r="G267" i="13"/>
  <c r="K266" i="13"/>
  <c r="J266" i="13"/>
  <c r="I266" i="13"/>
  <c r="H266" i="13"/>
  <c r="G266" i="13"/>
  <c r="K265" i="13"/>
  <c r="J265" i="13"/>
  <c r="I265" i="13"/>
  <c r="H265" i="13"/>
  <c r="G265" i="13"/>
  <c r="K264" i="13"/>
  <c r="J264" i="13"/>
  <c r="I264" i="13"/>
  <c r="H264" i="13"/>
  <c r="G264" i="13"/>
  <c r="K263" i="13"/>
  <c r="J263" i="13"/>
  <c r="I263" i="13"/>
  <c r="H263" i="13"/>
  <c r="G263" i="13"/>
  <c r="K262" i="13"/>
  <c r="J262" i="13"/>
  <c r="I262" i="13"/>
  <c r="H262" i="13"/>
  <c r="G262" i="13"/>
  <c r="K261" i="13"/>
  <c r="J261" i="13"/>
  <c r="I261" i="13"/>
  <c r="H261" i="13"/>
  <c r="G261" i="13"/>
  <c r="K260" i="13"/>
  <c r="J260" i="13"/>
  <c r="I260" i="13"/>
  <c r="H260" i="13"/>
  <c r="G260" i="13"/>
  <c r="K259" i="13"/>
  <c r="J259" i="13"/>
  <c r="I259" i="13"/>
  <c r="H259" i="13"/>
  <c r="G259" i="13"/>
  <c r="K258" i="13"/>
  <c r="J258" i="13"/>
  <c r="I258" i="13"/>
  <c r="H258" i="13"/>
  <c r="G258" i="13"/>
  <c r="K257" i="13"/>
  <c r="J257" i="13"/>
  <c r="I257" i="13"/>
  <c r="H257" i="13"/>
  <c r="G257" i="13"/>
  <c r="K256" i="13"/>
  <c r="J256" i="13"/>
  <c r="I256" i="13"/>
  <c r="H256" i="13"/>
  <c r="G256" i="13"/>
  <c r="K255" i="13"/>
  <c r="J255" i="13"/>
  <c r="I255" i="13"/>
  <c r="H255" i="13"/>
  <c r="G255" i="13"/>
  <c r="K254" i="13"/>
  <c r="J254" i="13"/>
  <c r="I254" i="13"/>
  <c r="H254" i="13"/>
  <c r="G254" i="13"/>
  <c r="K253" i="13"/>
  <c r="J253" i="13"/>
  <c r="I253" i="13"/>
  <c r="H253" i="13"/>
  <c r="G253" i="13"/>
  <c r="K252" i="13"/>
  <c r="J252" i="13"/>
  <c r="I252" i="13"/>
  <c r="H252" i="13"/>
  <c r="G252" i="13"/>
  <c r="K251" i="13"/>
  <c r="J251" i="13"/>
  <c r="I251" i="13"/>
  <c r="H251" i="13"/>
  <c r="G251" i="13"/>
  <c r="K250" i="13"/>
  <c r="J250" i="13"/>
  <c r="I250" i="13"/>
  <c r="H250" i="13"/>
  <c r="G250" i="13"/>
  <c r="K249" i="13"/>
  <c r="J249" i="13"/>
  <c r="I249" i="13"/>
  <c r="H249" i="13"/>
  <c r="G249" i="13"/>
  <c r="K248" i="13"/>
  <c r="J248" i="13"/>
  <c r="I248" i="13"/>
  <c r="H248" i="13"/>
  <c r="G248" i="13"/>
  <c r="K247" i="13"/>
  <c r="J247" i="13"/>
  <c r="I247" i="13"/>
  <c r="H247" i="13"/>
  <c r="G247" i="13"/>
  <c r="K246" i="13"/>
  <c r="J246" i="13"/>
  <c r="I246" i="13"/>
  <c r="H246" i="13"/>
  <c r="G246" i="13"/>
  <c r="K245" i="13"/>
  <c r="J245" i="13"/>
  <c r="I245" i="13"/>
  <c r="H245" i="13"/>
  <c r="G245" i="13"/>
  <c r="K244" i="13"/>
  <c r="J244" i="13"/>
  <c r="I244" i="13"/>
  <c r="H244" i="13"/>
  <c r="G244" i="13"/>
  <c r="K243" i="13"/>
  <c r="J243" i="13"/>
  <c r="I243" i="13"/>
  <c r="H243" i="13"/>
  <c r="G243" i="13"/>
  <c r="K242" i="13"/>
  <c r="J242" i="13"/>
  <c r="I242" i="13"/>
  <c r="H242" i="13"/>
  <c r="G242" i="13"/>
  <c r="K241" i="13"/>
  <c r="J241" i="13"/>
  <c r="I241" i="13"/>
  <c r="H241" i="13"/>
  <c r="G241" i="13"/>
  <c r="K240" i="13"/>
  <c r="J240" i="13"/>
  <c r="I240" i="13"/>
  <c r="H240" i="13"/>
  <c r="G240" i="13"/>
  <c r="K239" i="13"/>
  <c r="J239" i="13"/>
  <c r="I239" i="13"/>
  <c r="H239" i="13"/>
  <c r="G239" i="13"/>
  <c r="K238" i="13"/>
  <c r="J238" i="13"/>
  <c r="I238" i="13"/>
  <c r="H238" i="13"/>
  <c r="G238" i="13"/>
  <c r="K237" i="13"/>
  <c r="J237" i="13"/>
  <c r="I237" i="13"/>
  <c r="H237" i="13"/>
  <c r="G237" i="13"/>
  <c r="K236" i="13"/>
  <c r="J236" i="13"/>
  <c r="I236" i="13"/>
  <c r="H236" i="13"/>
  <c r="G236" i="13"/>
  <c r="K235" i="13"/>
  <c r="J235" i="13"/>
  <c r="I235" i="13"/>
  <c r="H235" i="13"/>
  <c r="G235" i="13"/>
  <c r="K234" i="13"/>
  <c r="J234" i="13"/>
  <c r="I234" i="13"/>
  <c r="H234" i="13"/>
  <c r="G234" i="13"/>
  <c r="K233" i="13"/>
  <c r="J233" i="13"/>
  <c r="I233" i="13"/>
  <c r="H233" i="13"/>
  <c r="G233" i="13"/>
  <c r="K232" i="13"/>
  <c r="J232" i="13"/>
  <c r="I232" i="13"/>
  <c r="H232" i="13"/>
  <c r="G232" i="13"/>
  <c r="K231" i="13"/>
  <c r="J231" i="13"/>
  <c r="I231" i="13"/>
  <c r="H231" i="13"/>
  <c r="G231" i="13"/>
  <c r="K230" i="13"/>
  <c r="J230" i="13"/>
  <c r="I230" i="13"/>
  <c r="H230" i="13"/>
  <c r="G230" i="13"/>
  <c r="K229" i="13"/>
  <c r="J229" i="13"/>
  <c r="I229" i="13"/>
  <c r="H229" i="13"/>
  <c r="G229" i="13"/>
  <c r="K228" i="13"/>
  <c r="J228" i="13"/>
  <c r="I228" i="13"/>
  <c r="H228" i="13"/>
  <c r="G228" i="13"/>
  <c r="K227" i="13"/>
  <c r="J227" i="13"/>
  <c r="I227" i="13"/>
  <c r="H227" i="13"/>
  <c r="G227" i="13"/>
  <c r="K226" i="13"/>
  <c r="J226" i="13"/>
  <c r="I226" i="13"/>
  <c r="H226" i="13"/>
  <c r="G226" i="13"/>
  <c r="K225" i="13"/>
  <c r="J225" i="13"/>
  <c r="I225" i="13"/>
  <c r="H225" i="13"/>
  <c r="G225" i="13"/>
  <c r="K224" i="13"/>
  <c r="J224" i="13"/>
  <c r="I224" i="13"/>
  <c r="H224" i="13"/>
  <c r="G224" i="13"/>
  <c r="K223" i="13"/>
  <c r="J223" i="13"/>
  <c r="I223" i="13"/>
  <c r="H223" i="13"/>
  <c r="G223" i="13"/>
  <c r="K222" i="13"/>
  <c r="J222" i="13"/>
  <c r="I222" i="13"/>
  <c r="H222" i="13"/>
  <c r="G222" i="13"/>
  <c r="K221" i="13"/>
  <c r="J221" i="13"/>
  <c r="I221" i="13"/>
  <c r="H221" i="13"/>
  <c r="G221" i="13"/>
  <c r="K220" i="13"/>
  <c r="J220" i="13"/>
  <c r="I220" i="13"/>
  <c r="H220" i="13"/>
  <c r="G220" i="13"/>
  <c r="K219" i="13"/>
  <c r="J219" i="13"/>
  <c r="I219" i="13"/>
  <c r="H219" i="13"/>
  <c r="G219" i="13"/>
  <c r="K218" i="13"/>
  <c r="J218" i="13"/>
  <c r="I218" i="13"/>
  <c r="H218" i="13"/>
  <c r="G218" i="13"/>
  <c r="K217" i="13"/>
  <c r="J217" i="13"/>
  <c r="I217" i="13"/>
  <c r="H217" i="13"/>
  <c r="G217" i="13"/>
  <c r="K216" i="13"/>
  <c r="J216" i="13"/>
  <c r="I216" i="13"/>
  <c r="H216" i="13"/>
  <c r="G216" i="13"/>
  <c r="K215" i="13"/>
  <c r="J215" i="13"/>
  <c r="I215" i="13"/>
  <c r="H215" i="13"/>
  <c r="G215" i="13"/>
  <c r="K214" i="13"/>
  <c r="J214" i="13"/>
  <c r="I214" i="13"/>
  <c r="H214" i="13"/>
  <c r="G214" i="13"/>
  <c r="K213" i="13"/>
  <c r="J213" i="13"/>
  <c r="I213" i="13"/>
  <c r="H213" i="13"/>
  <c r="G213" i="13"/>
  <c r="K212" i="13"/>
  <c r="J212" i="13"/>
  <c r="I212" i="13"/>
  <c r="H212" i="13"/>
  <c r="G212" i="13"/>
  <c r="K211" i="13"/>
  <c r="J211" i="13"/>
  <c r="I211" i="13"/>
  <c r="H211" i="13"/>
  <c r="G211" i="13"/>
  <c r="K210" i="13"/>
  <c r="J210" i="13"/>
  <c r="I210" i="13"/>
  <c r="H210" i="13"/>
  <c r="G210" i="13"/>
  <c r="K209" i="13"/>
  <c r="J209" i="13"/>
  <c r="I209" i="13"/>
  <c r="H209" i="13"/>
  <c r="G209" i="13"/>
  <c r="K208" i="13"/>
  <c r="J208" i="13"/>
  <c r="I208" i="13"/>
  <c r="H208" i="13"/>
  <c r="G208" i="13"/>
  <c r="K207" i="13"/>
  <c r="J207" i="13"/>
  <c r="I207" i="13"/>
  <c r="H207" i="13"/>
  <c r="G207" i="13"/>
  <c r="K206" i="13"/>
  <c r="J206" i="13"/>
  <c r="I206" i="13"/>
  <c r="H206" i="13"/>
  <c r="G206" i="13"/>
  <c r="K205" i="13"/>
  <c r="J205" i="13"/>
  <c r="I205" i="13"/>
  <c r="H205" i="13"/>
  <c r="G205" i="13"/>
  <c r="K204" i="13"/>
  <c r="J204" i="13"/>
  <c r="I204" i="13"/>
  <c r="H204" i="13"/>
  <c r="G204" i="13"/>
  <c r="K203" i="13"/>
  <c r="J203" i="13"/>
  <c r="I203" i="13"/>
  <c r="H203" i="13"/>
  <c r="G203" i="13"/>
  <c r="K202" i="13"/>
  <c r="J202" i="13"/>
  <c r="I202" i="13"/>
  <c r="H202" i="13"/>
  <c r="G202" i="13"/>
  <c r="K201" i="13"/>
  <c r="J201" i="13"/>
  <c r="I201" i="13"/>
  <c r="H201" i="13"/>
  <c r="G201" i="13"/>
  <c r="K200" i="13"/>
  <c r="J200" i="13"/>
  <c r="I200" i="13"/>
  <c r="H200" i="13"/>
  <c r="G200" i="13"/>
  <c r="K199" i="13"/>
  <c r="J199" i="13"/>
  <c r="I199" i="13"/>
  <c r="H199" i="13"/>
  <c r="G199" i="13"/>
  <c r="K198" i="13"/>
  <c r="J198" i="13"/>
  <c r="I198" i="13"/>
  <c r="H198" i="13"/>
  <c r="G198" i="13"/>
  <c r="K197" i="13"/>
  <c r="J197" i="13"/>
  <c r="I197" i="13"/>
  <c r="H197" i="13"/>
  <c r="G197" i="13"/>
  <c r="K196" i="13"/>
  <c r="J196" i="13"/>
  <c r="I196" i="13"/>
  <c r="H196" i="13"/>
  <c r="G196" i="13"/>
  <c r="K195" i="13"/>
  <c r="J195" i="13"/>
  <c r="I195" i="13"/>
  <c r="H195" i="13"/>
  <c r="G195" i="13"/>
  <c r="K194" i="13"/>
  <c r="J194" i="13"/>
  <c r="I194" i="13"/>
  <c r="H194" i="13"/>
  <c r="G194" i="13"/>
  <c r="K193" i="13"/>
  <c r="J193" i="13"/>
  <c r="I193" i="13"/>
  <c r="H193" i="13"/>
  <c r="G193" i="13"/>
  <c r="K192" i="13"/>
  <c r="J192" i="13"/>
  <c r="I192" i="13"/>
  <c r="H192" i="13"/>
  <c r="G192" i="13"/>
  <c r="K191" i="13"/>
  <c r="J191" i="13"/>
  <c r="I191" i="13"/>
  <c r="H191" i="13"/>
  <c r="G191" i="13"/>
  <c r="K190" i="13"/>
  <c r="J190" i="13"/>
  <c r="I190" i="13"/>
  <c r="H190" i="13"/>
  <c r="G190" i="13"/>
  <c r="K189" i="13"/>
  <c r="J189" i="13"/>
  <c r="I189" i="13"/>
  <c r="H189" i="13"/>
  <c r="G189" i="13"/>
  <c r="K188" i="13"/>
  <c r="J188" i="13"/>
  <c r="I188" i="13"/>
  <c r="H188" i="13"/>
  <c r="G188" i="13"/>
  <c r="K187" i="13"/>
  <c r="J187" i="13"/>
  <c r="I187" i="13"/>
  <c r="H187" i="13"/>
  <c r="G187" i="13"/>
  <c r="K186" i="13"/>
  <c r="J186" i="13"/>
  <c r="I186" i="13"/>
  <c r="H186" i="13"/>
  <c r="G186" i="13"/>
  <c r="K185" i="13"/>
  <c r="J185" i="13"/>
  <c r="I185" i="13"/>
  <c r="H185" i="13"/>
  <c r="G185" i="13"/>
  <c r="K184" i="13"/>
  <c r="J184" i="13"/>
  <c r="I184" i="13"/>
  <c r="H184" i="13"/>
  <c r="G184" i="13"/>
  <c r="K183" i="13"/>
  <c r="J183" i="13"/>
  <c r="I183" i="13"/>
  <c r="H183" i="13"/>
  <c r="G183" i="13"/>
  <c r="K182" i="13"/>
  <c r="J182" i="13"/>
  <c r="I182" i="13"/>
  <c r="H182" i="13"/>
  <c r="G182" i="13"/>
  <c r="K181" i="13"/>
  <c r="J181" i="13"/>
  <c r="I181" i="13"/>
  <c r="H181" i="13"/>
  <c r="G181" i="13"/>
  <c r="K180" i="13"/>
  <c r="J180" i="13"/>
  <c r="I180" i="13"/>
  <c r="H180" i="13"/>
  <c r="G180" i="13"/>
  <c r="K179" i="13"/>
  <c r="J179" i="13"/>
  <c r="I179" i="13"/>
  <c r="H179" i="13"/>
  <c r="G179" i="13"/>
  <c r="K178" i="13"/>
  <c r="J178" i="13"/>
  <c r="I178" i="13"/>
  <c r="H178" i="13"/>
  <c r="G178" i="13"/>
  <c r="K177" i="13"/>
  <c r="J177" i="13"/>
  <c r="I177" i="13"/>
  <c r="H177" i="13"/>
  <c r="G177" i="13"/>
  <c r="K176" i="13"/>
  <c r="J176" i="13"/>
  <c r="I176" i="13"/>
  <c r="H176" i="13"/>
  <c r="G176" i="13"/>
  <c r="K175" i="13"/>
  <c r="J175" i="13"/>
  <c r="I175" i="13"/>
  <c r="H175" i="13"/>
  <c r="G175" i="13"/>
  <c r="K174" i="13"/>
  <c r="J174" i="13"/>
  <c r="I174" i="13"/>
  <c r="H174" i="13"/>
  <c r="G174" i="13"/>
  <c r="K173" i="13"/>
  <c r="J173" i="13"/>
  <c r="I173" i="13"/>
  <c r="H173" i="13"/>
  <c r="G173" i="13"/>
  <c r="K172" i="13"/>
  <c r="J172" i="13"/>
  <c r="I172" i="13"/>
  <c r="H172" i="13"/>
  <c r="G172" i="13"/>
  <c r="K171" i="13"/>
  <c r="J171" i="13"/>
  <c r="I171" i="13"/>
  <c r="H171" i="13"/>
  <c r="G171" i="13"/>
  <c r="K170" i="13"/>
  <c r="J170" i="13"/>
  <c r="I170" i="13"/>
  <c r="H170" i="13"/>
  <c r="G170" i="13"/>
  <c r="K169" i="13"/>
  <c r="J169" i="13"/>
  <c r="I169" i="13"/>
  <c r="H169" i="13"/>
  <c r="G169" i="13"/>
  <c r="K168" i="13"/>
  <c r="J168" i="13"/>
  <c r="I168" i="13"/>
  <c r="H168" i="13"/>
  <c r="G168" i="13"/>
  <c r="K167" i="13"/>
  <c r="J167" i="13"/>
  <c r="I167" i="13"/>
  <c r="H167" i="13"/>
  <c r="G167" i="13"/>
  <c r="K166" i="13"/>
  <c r="J166" i="13"/>
  <c r="I166" i="13"/>
  <c r="H166" i="13"/>
  <c r="G166" i="13"/>
  <c r="K165" i="13"/>
  <c r="J165" i="13"/>
  <c r="I165" i="13"/>
  <c r="H165" i="13"/>
  <c r="G165" i="13"/>
  <c r="K164" i="13"/>
  <c r="J164" i="13"/>
  <c r="I164" i="13"/>
  <c r="H164" i="13"/>
  <c r="G164" i="13"/>
  <c r="K163" i="13"/>
  <c r="J163" i="13"/>
  <c r="I163" i="13"/>
  <c r="H163" i="13"/>
  <c r="G163" i="13"/>
  <c r="K162" i="13"/>
  <c r="J162" i="13"/>
  <c r="I162" i="13"/>
  <c r="H162" i="13"/>
  <c r="G162" i="13"/>
  <c r="K161" i="13"/>
  <c r="J161" i="13"/>
  <c r="I161" i="13"/>
  <c r="H161" i="13"/>
  <c r="G161" i="13"/>
  <c r="K160" i="13"/>
  <c r="J160" i="13"/>
  <c r="I160" i="13"/>
  <c r="H160" i="13"/>
  <c r="G160" i="13"/>
  <c r="K159" i="13"/>
  <c r="J159" i="13"/>
  <c r="I159" i="13"/>
  <c r="H159" i="13"/>
  <c r="G159" i="13"/>
  <c r="K158" i="13"/>
  <c r="J158" i="13"/>
  <c r="I158" i="13"/>
  <c r="H158" i="13"/>
  <c r="G158" i="13"/>
  <c r="K157" i="13"/>
  <c r="J157" i="13"/>
  <c r="I157" i="13"/>
  <c r="H157" i="13"/>
  <c r="G157" i="13"/>
  <c r="K156" i="13"/>
  <c r="J156" i="13"/>
  <c r="I156" i="13"/>
  <c r="H156" i="13"/>
  <c r="G156" i="13"/>
  <c r="K155" i="13"/>
  <c r="J155" i="13"/>
  <c r="I155" i="13"/>
  <c r="H155" i="13"/>
  <c r="G155" i="13"/>
  <c r="K154" i="13"/>
  <c r="J154" i="13"/>
  <c r="I154" i="13"/>
  <c r="H154" i="13"/>
  <c r="G154" i="13"/>
  <c r="K153" i="13"/>
  <c r="J153" i="13"/>
  <c r="I153" i="13"/>
  <c r="H153" i="13"/>
  <c r="G153" i="13"/>
  <c r="K152" i="13"/>
  <c r="J152" i="13"/>
  <c r="I152" i="13"/>
  <c r="H152" i="13"/>
  <c r="G152" i="13"/>
  <c r="K151" i="13"/>
  <c r="J151" i="13"/>
  <c r="I151" i="13"/>
  <c r="H151" i="13"/>
  <c r="G151" i="13"/>
  <c r="K150" i="13"/>
  <c r="J150" i="13"/>
  <c r="I150" i="13"/>
  <c r="H150" i="13"/>
  <c r="G150" i="13"/>
  <c r="K149" i="13"/>
  <c r="J149" i="13"/>
  <c r="I149" i="13"/>
  <c r="H149" i="13"/>
  <c r="G149" i="13"/>
  <c r="J148" i="13"/>
  <c r="I148" i="13"/>
  <c r="H148" i="13"/>
  <c r="G148" i="13"/>
  <c r="J147" i="13"/>
  <c r="I147" i="13"/>
  <c r="H147" i="13"/>
  <c r="G147" i="13"/>
  <c r="J146" i="13"/>
  <c r="I146" i="13"/>
  <c r="H146" i="13"/>
  <c r="G146" i="13"/>
  <c r="J145" i="13"/>
  <c r="I145" i="13"/>
  <c r="H145" i="13"/>
  <c r="G145" i="13"/>
  <c r="J144" i="13"/>
  <c r="I144" i="13"/>
  <c r="H144" i="13"/>
  <c r="G144" i="13"/>
  <c r="J143" i="13"/>
  <c r="I143" i="13"/>
  <c r="H143" i="13"/>
  <c r="G143" i="13"/>
  <c r="J142" i="13"/>
  <c r="I142" i="13"/>
  <c r="H142" i="13"/>
  <c r="G142" i="13"/>
  <c r="J141" i="13"/>
  <c r="I141" i="13"/>
  <c r="H141" i="13"/>
  <c r="G141" i="13"/>
  <c r="K140" i="13"/>
  <c r="J140" i="13"/>
  <c r="I140" i="13"/>
  <c r="H140" i="13"/>
  <c r="G140" i="13"/>
  <c r="J139" i="13"/>
  <c r="I139" i="13"/>
  <c r="H139" i="13"/>
  <c r="G139" i="13"/>
  <c r="J138" i="13"/>
  <c r="I138" i="13"/>
  <c r="H138" i="13"/>
  <c r="G138" i="13"/>
  <c r="J137" i="13"/>
  <c r="I137" i="13"/>
  <c r="H137" i="13"/>
  <c r="G137" i="13"/>
  <c r="J136" i="13"/>
  <c r="I136" i="13"/>
  <c r="H136" i="13"/>
  <c r="G136" i="13"/>
  <c r="J135" i="13"/>
  <c r="I135" i="13"/>
  <c r="H135" i="13"/>
  <c r="G135" i="13"/>
  <c r="J134" i="13"/>
  <c r="I134" i="13"/>
  <c r="H134" i="13"/>
  <c r="G134" i="13"/>
  <c r="J133" i="13"/>
  <c r="I133" i="13"/>
  <c r="H133" i="13"/>
  <c r="G133" i="13"/>
  <c r="J132" i="13"/>
  <c r="I132" i="13"/>
  <c r="H132" i="13"/>
  <c r="G132" i="13"/>
  <c r="J131" i="13"/>
  <c r="I131" i="13"/>
  <c r="H131" i="13"/>
  <c r="G131" i="13"/>
  <c r="J130" i="13"/>
  <c r="I130" i="13"/>
  <c r="H130" i="13"/>
  <c r="G130" i="13"/>
  <c r="J129" i="13"/>
  <c r="I129" i="13"/>
  <c r="H129" i="13"/>
  <c r="G129" i="13"/>
  <c r="J128" i="13"/>
  <c r="I128" i="13"/>
  <c r="H128" i="13"/>
  <c r="G128" i="13"/>
  <c r="J127" i="13"/>
  <c r="I127" i="13"/>
  <c r="H127" i="13"/>
  <c r="G127" i="13"/>
  <c r="J126" i="13"/>
  <c r="I126" i="13"/>
  <c r="H126" i="13"/>
  <c r="G126" i="13"/>
  <c r="J125" i="13"/>
  <c r="I125" i="13"/>
  <c r="H125" i="13"/>
  <c r="G125" i="13"/>
  <c r="J124" i="13"/>
  <c r="I124" i="13"/>
  <c r="H124" i="13"/>
  <c r="G124" i="13"/>
  <c r="J123" i="13"/>
  <c r="I123" i="13"/>
  <c r="H123" i="13"/>
  <c r="G123" i="13"/>
  <c r="J122" i="13"/>
  <c r="I122" i="13"/>
  <c r="H122" i="13"/>
  <c r="G122" i="13"/>
  <c r="J121" i="13"/>
  <c r="I121" i="13"/>
  <c r="H121" i="13"/>
  <c r="G121" i="13"/>
  <c r="J120" i="13"/>
  <c r="I120" i="13"/>
  <c r="H120" i="13"/>
  <c r="G120" i="13"/>
  <c r="J119" i="13"/>
  <c r="I119" i="13"/>
  <c r="H119" i="13"/>
  <c r="G119" i="13"/>
  <c r="J118" i="13"/>
  <c r="I118" i="13"/>
  <c r="H118" i="13"/>
  <c r="G118" i="13"/>
  <c r="J117" i="13"/>
  <c r="I117" i="13"/>
  <c r="H117" i="13"/>
  <c r="G117" i="13"/>
  <c r="J116" i="13"/>
  <c r="I116" i="13"/>
  <c r="H116" i="13"/>
  <c r="G116" i="13"/>
  <c r="J115" i="13"/>
  <c r="I115" i="13"/>
  <c r="H115" i="13"/>
  <c r="G115" i="13"/>
  <c r="J114" i="13"/>
  <c r="I114" i="13"/>
  <c r="H114" i="13"/>
  <c r="G114" i="13"/>
  <c r="J113" i="13"/>
  <c r="I113" i="13"/>
  <c r="H113" i="13"/>
  <c r="G113" i="13"/>
  <c r="J112" i="13"/>
  <c r="I112" i="13"/>
  <c r="H112" i="13"/>
  <c r="G112" i="13"/>
  <c r="J111" i="13"/>
  <c r="I111" i="13"/>
  <c r="H111" i="13"/>
  <c r="G111" i="13"/>
  <c r="J110" i="13"/>
  <c r="I110" i="13"/>
  <c r="H110" i="13"/>
  <c r="G110" i="13"/>
  <c r="J109" i="13"/>
  <c r="I109" i="13"/>
  <c r="H109" i="13"/>
  <c r="G109" i="13"/>
  <c r="J107" i="13"/>
  <c r="I107" i="13"/>
  <c r="H107" i="13"/>
  <c r="G107" i="13"/>
  <c r="J106" i="13"/>
  <c r="I106" i="13"/>
  <c r="H106" i="13"/>
  <c r="G106" i="13"/>
  <c r="J105" i="13"/>
  <c r="I105" i="13"/>
  <c r="H105" i="13"/>
  <c r="G105" i="13"/>
  <c r="J104" i="13"/>
  <c r="I104" i="13"/>
  <c r="H104" i="13"/>
  <c r="G104" i="13"/>
  <c r="J103" i="13"/>
  <c r="I103" i="13"/>
  <c r="H103" i="13"/>
  <c r="G103" i="13"/>
  <c r="J102" i="13"/>
  <c r="I102" i="13"/>
  <c r="H102" i="13"/>
  <c r="G102" i="13"/>
  <c r="J101" i="13"/>
  <c r="I101" i="13"/>
  <c r="H101" i="13"/>
  <c r="G101" i="13"/>
  <c r="J100" i="13"/>
  <c r="I100" i="13"/>
  <c r="H100" i="13"/>
  <c r="G100" i="13"/>
  <c r="J99" i="13"/>
  <c r="I99" i="13"/>
  <c r="H99" i="13"/>
  <c r="G99" i="13"/>
  <c r="J98" i="13"/>
  <c r="I98" i="13"/>
  <c r="H98" i="13"/>
  <c r="G98" i="13"/>
  <c r="J97" i="13"/>
  <c r="I97" i="13"/>
  <c r="H97" i="13"/>
  <c r="G97" i="13"/>
  <c r="J96" i="13"/>
  <c r="I96" i="13"/>
  <c r="H96" i="13"/>
  <c r="G96" i="13"/>
  <c r="J95" i="13"/>
  <c r="I95" i="13"/>
  <c r="H95" i="13"/>
  <c r="G95" i="13"/>
  <c r="J94" i="13"/>
  <c r="I94" i="13"/>
  <c r="H94" i="13"/>
  <c r="G94" i="13"/>
  <c r="J93" i="13"/>
  <c r="I93" i="13"/>
  <c r="H93" i="13"/>
  <c r="G93" i="13"/>
  <c r="J92" i="13"/>
  <c r="I92" i="13"/>
  <c r="H92" i="13"/>
  <c r="G92" i="13"/>
  <c r="J91" i="13"/>
  <c r="I91" i="13"/>
  <c r="H91" i="13"/>
  <c r="G91" i="13"/>
  <c r="J90" i="13"/>
  <c r="I90" i="13"/>
  <c r="H90" i="13"/>
  <c r="G90" i="13"/>
  <c r="J89" i="13"/>
  <c r="I89" i="13"/>
  <c r="H89" i="13"/>
  <c r="G89" i="13"/>
  <c r="J88" i="13"/>
  <c r="I88" i="13"/>
  <c r="H88" i="13"/>
  <c r="G88" i="13"/>
  <c r="J87" i="13"/>
  <c r="I87" i="13"/>
  <c r="H87" i="13"/>
  <c r="G87" i="13"/>
  <c r="J86" i="13"/>
  <c r="I86" i="13"/>
  <c r="H86" i="13"/>
  <c r="G86" i="13"/>
  <c r="J85" i="13"/>
  <c r="I85" i="13"/>
  <c r="H85" i="13"/>
  <c r="G85" i="13"/>
  <c r="J84" i="13"/>
  <c r="I84" i="13"/>
  <c r="H84" i="13"/>
  <c r="G84" i="13"/>
  <c r="J83" i="13"/>
  <c r="I83" i="13"/>
  <c r="H83" i="13"/>
  <c r="G83" i="13"/>
  <c r="J82" i="13"/>
  <c r="I82" i="13"/>
  <c r="H82" i="13"/>
  <c r="G82" i="13"/>
  <c r="J81" i="13"/>
  <c r="I81" i="13"/>
  <c r="H81" i="13"/>
  <c r="G81" i="13"/>
  <c r="J80" i="13"/>
  <c r="I80" i="13"/>
  <c r="H80" i="13"/>
  <c r="G80" i="13"/>
  <c r="J79" i="13"/>
  <c r="I79" i="13"/>
  <c r="H79" i="13"/>
  <c r="G79" i="13"/>
  <c r="J77" i="13"/>
  <c r="I77" i="13"/>
  <c r="H77" i="13"/>
  <c r="G77" i="13"/>
  <c r="J76" i="13"/>
  <c r="I76" i="13"/>
  <c r="H76" i="13"/>
  <c r="G76" i="13"/>
  <c r="J75" i="13"/>
  <c r="I75" i="13"/>
  <c r="H75" i="13"/>
  <c r="G75" i="13"/>
  <c r="J74" i="13"/>
  <c r="I74" i="13"/>
  <c r="H74" i="13"/>
  <c r="G74" i="13"/>
  <c r="J73" i="13"/>
  <c r="I73" i="13"/>
  <c r="H73" i="13"/>
  <c r="G73" i="13"/>
  <c r="J72" i="13"/>
  <c r="I72" i="13"/>
  <c r="H72" i="13"/>
  <c r="G72" i="13"/>
  <c r="J71" i="13"/>
  <c r="I71" i="13"/>
  <c r="H71" i="13"/>
  <c r="G71" i="13"/>
  <c r="J70" i="13"/>
  <c r="I70" i="13"/>
  <c r="H70" i="13"/>
  <c r="G70" i="13"/>
  <c r="J69" i="13"/>
  <c r="I69" i="13"/>
  <c r="H69" i="13"/>
  <c r="G69" i="13"/>
  <c r="J68" i="13"/>
  <c r="I68" i="13"/>
  <c r="H68" i="13"/>
  <c r="G68" i="13"/>
  <c r="J67" i="13"/>
  <c r="I67" i="13"/>
  <c r="H67" i="13"/>
  <c r="G67" i="13"/>
  <c r="J66" i="13"/>
  <c r="I66" i="13"/>
  <c r="H66" i="13"/>
  <c r="G66" i="13"/>
  <c r="J65" i="13"/>
  <c r="I65" i="13"/>
  <c r="H65" i="13"/>
  <c r="G65" i="13"/>
  <c r="J64" i="13"/>
  <c r="I64" i="13"/>
  <c r="H64" i="13"/>
  <c r="G64" i="13"/>
  <c r="J63" i="13"/>
  <c r="I63" i="13"/>
  <c r="H63" i="13"/>
  <c r="G63" i="13"/>
  <c r="J62" i="13"/>
  <c r="I62" i="13"/>
  <c r="H62" i="13"/>
  <c r="G62" i="13"/>
  <c r="J61" i="13"/>
  <c r="I61" i="13"/>
  <c r="H61" i="13"/>
  <c r="G61" i="13"/>
  <c r="J60" i="13"/>
  <c r="I60" i="13"/>
  <c r="H60" i="13"/>
  <c r="G60" i="13"/>
  <c r="J59" i="13"/>
  <c r="I59" i="13"/>
  <c r="H59" i="13"/>
  <c r="G59" i="13"/>
  <c r="J58" i="13"/>
  <c r="I58" i="13"/>
  <c r="H58" i="13"/>
  <c r="G58" i="13"/>
  <c r="J57" i="13"/>
  <c r="I57" i="13"/>
  <c r="H57" i="13"/>
  <c r="G57" i="13"/>
  <c r="J56" i="13"/>
  <c r="I56" i="13"/>
  <c r="H56" i="13"/>
  <c r="G56" i="13"/>
  <c r="J55" i="13"/>
  <c r="I55" i="13"/>
  <c r="H55" i="13"/>
  <c r="G55" i="13"/>
  <c r="J54" i="13"/>
  <c r="I54" i="13"/>
  <c r="H54" i="13"/>
  <c r="G54" i="13"/>
  <c r="J53" i="13"/>
  <c r="I53" i="13"/>
  <c r="H53" i="13"/>
  <c r="G53" i="13"/>
  <c r="J52" i="13"/>
  <c r="I52" i="13"/>
  <c r="H52" i="13"/>
  <c r="G52" i="13"/>
  <c r="J51" i="13"/>
  <c r="I51" i="13"/>
  <c r="H51" i="13"/>
  <c r="G51" i="13"/>
  <c r="J50" i="13"/>
  <c r="I50" i="13"/>
  <c r="H50" i="13"/>
  <c r="G50" i="13"/>
  <c r="J49" i="13"/>
  <c r="I49" i="13"/>
  <c r="H49" i="13"/>
  <c r="G49" i="13"/>
  <c r="J48" i="13"/>
  <c r="I48" i="13"/>
  <c r="H48" i="13"/>
  <c r="G48" i="13"/>
  <c r="J47" i="13"/>
  <c r="I47" i="13"/>
  <c r="H47" i="13"/>
  <c r="G47" i="13"/>
  <c r="J46" i="13"/>
  <c r="I46" i="13"/>
  <c r="H46" i="13"/>
  <c r="G46" i="13"/>
  <c r="J45" i="13"/>
  <c r="I45" i="13"/>
  <c r="H45" i="13"/>
  <c r="G45" i="13"/>
  <c r="J44" i="13"/>
  <c r="I44" i="13"/>
  <c r="H44" i="13"/>
  <c r="G44" i="13"/>
  <c r="J43" i="13"/>
  <c r="I43" i="13"/>
  <c r="H43" i="13"/>
  <c r="G43" i="13"/>
  <c r="J42" i="13"/>
  <c r="I42" i="13"/>
  <c r="H42" i="13"/>
  <c r="G42" i="13"/>
  <c r="J41" i="13"/>
  <c r="I41" i="13"/>
  <c r="H41" i="13"/>
  <c r="G41" i="13"/>
  <c r="J40" i="13"/>
  <c r="I40" i="13"/>
  <c r="H40" i="13"/>
  <c r="G40" i="13"/>
  <c r="J38" i="13"/>
  <c r="I38" i="13"/>
  <c r="H38" i="13"/>
  <c r="G38" i="13"/>
  <c r="J37" i="13"/>
  <c r="I37" i="13"/>
  <c r="H37" i="13"/>
  <c r="G37" i="13"/>
  <c r="J36" i="13"/>
  <c r="I36" i="13"/>
  <c r="H36" i="13"/>
  <c r="G36" i="13"/>
  <c r="J35" i="13"/>
  <c r="I35" i="13"/>
  <c r="H35" i="13"/>
  <c r="G35" i="13"/>
  <c r="J34" i="13"/>
  <c r="I34" i="13"/>
  <c r="H34" i="13"/>
  <c r="G34" i="13"/>
  <c r="J33" i="13"/>
  <c r="I33" i="13"/>
  <c r="H33" i="13"/>
  <c r="G33" i="13"/>
  <c r="J32" i="13"/>
  <c r="I32" i="13"/>
  <c r="H32" i="13"/>
  <c r="G32" i="13"/>
  <c r="J31" i="13"/>
  <c r="I31" i="13"/>
  <c r="H31" i="13"/>
  <c r="G31" i="13"/>
  <c r="J30" i="13"/>
  <c r="I30" i="13"/>
  <c r="H30" i="13"/>
  <c r="G30" i="13"/>
  <c r="J29" i="13"/>
  <c r="I29" i="13"/>
  <c r="H29" i="13"/>
  <c r="G29" i="13"/>
  <c r="J28" i="13"/>
  <c r="I28" i="13"/>
  <c r="H28" i="13"/>
  <c r="G28" i="13"/>
  <c r="J27" i="13"/>
  <c r="I27" i="13"/>
  <c r="H27" i="13"/>
  <c r="G27" i="13"/>
  <c r="J26" i="13"/>
  <c r="I26" i="13"/>
  <c r="H26" i="13"/>
  <c r="G26" i="13"/>
  <c r="J25" i="13"/>
  <c r="I25" i="13"/>
  <c r="H25" i="13"/>
  <c r="G25" i="13"/>
  <c r="J24" i="13"/>
  <c r="I24" i="13"/>
  <c r="H24" i="13"/>
  <c r="G24" i="13"/>
  <c r="J23" i="13"/>
  <c r="I23" i="13"/>
  <c r="H23" i="13"/>
  <c r="G23" i="13"/>
  <c r="J22" i="13"/>
  <c r="I22" i="13"/>
  <c r="H22" i="13"/>
  <c r="G22" i="13"/>
  <c r="J21" i="13"/>
  <c r="I21" i="13"/>
  <c r="H21" i="13"/>
  <c r="G21" i="13"/>
  <c r="J20" i="13"/>
  <c r="I20" i="13"/>
  <c r="H20" i="13"/>
  <c r="G20" i="13"/>
  <c r="J19" i="13"/>
  <c r="I19" i="13"/>
  <c r="H19" i="13"/>
  <c r="G19" i="13"/>
  <c r="J18" i="13"/>
  <c r="I18" i="13"/>
  <c r="H18" i="13"/>
  <c r="G18" i="13"/>
  <c r="J17" i="13"/>
  <c r="I17" i="13"/>
  <c r="H17" i="13"/>
  <c r="G17" i="13"/>
  <c r="J16" i="13"/>
  <c r="I16" i="13"/>
  <c r="H16" i="13"/>
  <c r="G16" i="13"/>
  <c r="J15" i="13"/>
  <c r="I15" i="13"/>
  <c r="H15" i="13"/>
  <c r="G15" i="13"/>
  <c r="J14" i="13"/>
  <c r="I14" i="13"/>
  <c r="H14" i="13"/>
  <c r="G14" i="13"/>
  <c r="J13" i="13"/>
  <c r="I13" i="13"/>
  <c r="H13" i="13"/>
  <c r="G13" i="13"/>
  <c r="J12" i="13"/>
  <c r="I12" i="13"/>
  <c r="H12" i="13"/>
  <c r="G12" i="13"/>
  <c r="J11" i="13"/>
  <c r="I11" i="13"/>
  <c r="H11" i="13"/>
  <c r="G11" i="13"/>
  <c r="J10" i="13"/>
  <c r="I10" i="13"/>
  <c r="H10" i="13"/>
  <c r="G10" i="13"/>
  <c r="J9" i="13"/>
  <c r="I9" i="13"/>
  <c r="H9" i="13"/>
  <c r="G9" i="13"/>
  <c r="J8" i="13"/>
  <c r="I8" i="13"/>
  <c r="H8" i="13"/>
  <c r="G8" i="13"/>
  <c r="J7" i="13"/>
  <c r="I7" i="13"/>
  <c r="H7" i="13"/>
  <c r="G7" i="13"/>
  <c r="J6" i="13"/>
  <c r="I6" i="13"/>
  <c r="H6" i="13"/>
  <c r="G6" i="13"/>
  <c r="J5" i="13"/>
  <c r="I5" i="13"/>
  <c r="H5" i="13"/>
  <c r="G5" i="13"/>
  <c r="J4" i="13"/>
  <c r="I4" i="13"/>
  <c r="H4" i="13"/>
  <c r="G4" i="13"/>
  <c r="J3" i="13"/>
  <c r="I3" i="13"/>
  <c r="H3" i="13"/>
  <c r="G3" i="13"/>
  <c r="U334" i="12"/>
  <c r="M334" i="12"/>
  <c r="J334" i="12"/>
  <c r="E334" i="12"/>
  <c r="X332" i="12"/>
  <c r="W332" i="12"/>
  <c r="V332" i="12"/>
  <c r="U332" i="12"/>
  <c r="T332" i="12"/>
  <c r="S332" i="12"/>
  <c r="R332" i="12"/>
  <c r="Q332" i="12"/>
  <c r="P332" i="12"/>
  <c r="O332" i="12"/>
  <c r="N332" i="12"/>
  <c r="M332" i="12"/>
  <c r="L332" i="12"/>
  <c r="K332" i="12"/>
  <c r="J332" i="12"/>
  <c r="I332" i="12"/>
  <c r="H332" i="12"/>
  <c r="G332" i="12"/>
  <c r="F332" i="12"/>
  <c r="E332" i="12"/>
  <c r="D332" i="12"/>
  <c r="C332" i="12"/>
  <c r="B332" i="12"/>
  <c r="W330" i="12"/>
  <c r="W334" i="12" s="1"/>
  <c r="V330" i="12"/>
  <c r="V334" i="12" s="1"/>
  <c r="U330" i="12"/>
  <c r="T330" i="12"/>
  <c r="T334" i="12" s="1"/>
  <c r="S330" i="12"/>
  <c r="S334" i="12" s="1"/>
  <c r="R330" i="12"/>
  <c r="R334" i="12" s="1"/>
  <c r="Q330" i="12"/>
  <c r="Q334" i="12" s="1"/>
  <c r="P330" i="12"/>
  <c r="P334" i="12" s="1"/>
  <c r="O330" i="12"/>
  <c r="O334" i="12" s="1"/>
  <c r="N330" i="12"/>
  <c r="N334" i="12" s="1"/>
  <c r="M330" i="12"/>
  <c r="L330" i="12"/>
  <c r="L334" i="12" s="1"/>
  <c r="K330" i="12"/>
  <c r="K334" i="12" s="1"/>
  <c r="J330" i="12"/>
  <c r="I330" i="12"/>
  <c r="I334" i="12" s="1"/>
  <c r="H330" i="12"/>
  <c r="H334" i="12" s="1"/>
  <c r="G330" i="12"/>
  <c r="G334" i="12" s="1"/>
  <c r="F330" i="12"/>
  <c r="F334" i="12" s="1"/>
  <c r="E330" i="12"/>
  <c r="D330" i="12"/>
  <c r="D334" i="12" s="1"/>
  <c r="C330" i="12"/>
  <c r="C334" i="12" s="1"/>
  <c r="B330" i="12"/>
  <c r="X330" i="12" s="1"/>
  <c r="K303" i="12"/>
  <c r="J303" i="12"/>
  <c r="I303" i="12"/>
  <c r="H303" i="12"/>
  <c r="G303" i="12"/>
  <c r="K302" i="12"/>
  <c r="J302" i="12"/>
  <c r="I302" i="12"/>
  <c r="H302" i="12"/>
  <c r="G302" i="12"/>
  <c r="K301" i="12"/>
  <c r="J301" i="12"/>
  <c r="I301" i="12"/>
  <c r="H301" i="12"/>
  <c r="G301" i="12"/>
  <c r="K300" i="12"/>
  <c r="J300" i="12"/>
  <c r="I300" i="12"/>
  <c r="H300" i="12"/>
  <c r="G300" i="12"/>
  <c r="K299" i="12"/>
  <c r="J299" i="12"/>
  <c r="I299" i="12"/>
  <c r="H299" i="12"/>
  <c r="G299" i="12"/>
  <c r="K298" i="12"/>
  <c r="J298" i="12"/>
  <c r="I298" i="12"/>
  <c r="H298" i="12"/>
  <c r="G298" i="12"/>
  <c r="K297" i="12"/>
  <c r="J297" i="12"/>
  <c r="I297" i="12"/>
  <c r="H297" i="12"/>
  <c r="G297" i="12"/>
  <c r="K296" i="12"/>
  <c r="J296" i="12"/>
  <c r="I296" i="12"/>
  <c r="H296" i="12"/>
  <c r="G296" i="12"/>
  <c r="K295" i="12"/>
  <c r="J295" i="12"/>
  <c r="I295" i="12"/>
  <c r="H295" i="12"/>
  <c r="G295" i="12"/>
  <c r="K294" i="12"/>
  <c r="J294" i="12"/>
  <c r="I294" i="12"/>
  <c r="H294" i="12"/>
  <c r="G294" i="12"/>
  <c r="J293" i="12"/>
  <c r="I293" i="12"/>
  <c r="H293" i="12"/>
  <c r="G293" i="12"/>
  <c r="J292" i="12"/>
  <c r="I292" i="12"/>
  <c r="H292" i="12"/>
  <c r="G292" i="12"/>
  <c r="J291" i="12"/>
  <c r="I291" i="12"/>
  <c r="H291" i="12"/>
  <c r="G291" i="12"/>
  <c r="J290" i="12"/>
  <c r="I290" i="12"/>
  <c r="H290" i="12"/>
  <c r="G290" i="12"/>
  <c r="J289" i="12"/>
  <c r="I289" i="12"/>
  <c r="H289" i="12"/>
  <c r="G289" i="12"/>
  <c r="J288" i="12"/>
  <c r="I288" i="12"/>
  <c r="H288" i="12"/>
  <c r="G288" i="12"/>
  <c r="K287" i="12"/>
  <c r="J287" i="12"/>
  <c r="I287" i="12"/>
  <c r="H287" i="12"/>
  <c r="G287" i="12"/>
  <c r="J286" i="12"/>
  <c r="I286" i="12"/>
  <c r="H286" i="12"/>
  <c r="G286" i="12"/>
  <c r="J285" i="12"/>
  <c r="I285" i="12"/>
  <c r="H285" i="12"/>
  <c r="G285" i="12"/>
  <c r="J284" i="12"/>
  <c r="I284" i="12"/>
  <c r="H284" i="12"/>
  <c r="G284" i="12"/>
  <c r="J283" i="12"/>
  <c r="I283" i="12"/>
  <c r="H283" i="12"/>
  <c r="G283" i="12"/>
  <c r="J282" i="12"/>
  <c r="I282" i="12"/>
  <c r="H282" i="12"/>
  <c r="G282" i="12"/>
  <c r="J281" i="12"/>
  <c r="I281" i="12"/>
  <c r="H281" i="12"/>
  <c r="G281" i="12"/>
  <c r="J280" i="12"/>
  <c r="I280" i="12"/>
  <c r="H280" i="12"/>
  <c r="G280" i="12"/>
  <c r="J279" i="12"/>
  <c r="I279" i="12"/>
  <c r="H279" i="12"/>
  <c r="G279" i="12"/>
  <c r="J278" i="12"/>
  <c r="I278" i="12"/>
  <c r="H278" i="12"/>
  <c r="G278" i="12"/>
  <c r="J277" i="12"/>
  <c r="I277" i="12"/>
  <c r="H277" i="12"/>
  <c r="G277" i="12"/>
  <c r="J276" i="12"/>
  <c r="I276" i="12"/>
  <c r="H276" i="12"/>
  <c r="G276" i="12"/>
  <c r="J275" i="12"/>
  <c r="I275" i="12"/>
  <c r="H275" i="12"/>
  <c r="G275" i="12"/>
  <c r="J274" i="12"/>
  <c r="I274" i="12"/>
  <c r="H274" i="12"/>
  <c r="G274" i="12"/>
  <c r="J273" i="12"/>
  <c r="I273" i="12"/>
  <c r="H273" i="12"/>
  <c r="G273" i="12"/>
  <c r="J272" i="12"/>
  <c r="I272" i="12"/>
  <c r="H272" i="12"/>
  <c r="G272" i="12"/>
  <c r="J271" i="12"/>
  <c r="I271" i="12"/>
  <c r="H271" i="12"/>
  <c r="G271" i="12"/>
  <c r="J270" i="12"/>
  <c r="I270" i="12"/>
  <c r="H270" i="12"/>
  <c r="G270" i="12"/>
  <c r="J269" i="12"/>
  <c r="I269" i="12"/>
  <c r="H269" i="12"/>
  <c r="G269" i="12"/>
  <c r="J268" i="12"/>
  <c r="I268" i="12"/>
  <c r="H268" i="12"/>
  <c r="G268" i="12"/>
  <c r="J267" i="12"/>
  <c r="I267" i="12"/>
  <c r="H267" i="12"/>
  <c r="G267" i="12"/>
  <c r="J265" i="12"/>
  <c r="I265" i="12"/>
  <c r="H265" i="12"/>
  <c r="G265" i="12"/>
  <c r="J264" i="12"/>
  <c r="I264" i="12"/>
  <c r="H264" i="12"/>
  <c r="G264" i="12"/>
  <c r="J263" i="12"/>
  <c r="I263" i="12"/>
  <c r="H263" i="12"/>
  <c r="G263" i="12"/>
  <c r="J262" i="12"/>
  <c r="I262" i="12"/>
  <c r="H262" i="12"/>
  <c r="G262" i="12"/>
  <c r="J261" i="12"/>
  <c r="I261" i="12"/>
  <c r="H261" i="12"/>
  <c r="G261" i="12"/>
  <c r="J260" i="12"/>
  <c r="I260" i="12"/>
  <c r="H260" i="12"/>
  <c r="G260" i="12"/>
  <c r="J259" i="12"/>
  <c r="I259" i="12"/>
  <c r="H259" i="12"/>
  <c r="G259" i="12"/>
  <c r="J258" i="12"/>
  <c r="I258" i="12"/>
  <c r="H258" i="12"/>
  <c r="G258" i="12"/>
  <c r="J257" i="12"/>
  <c r="I257" i="12"/>
  <c r="H257" i="12"/>
  <c r="G257" i="12"/>
  <c r="J256" i="12"/>
  <c r="I256" i="12"/>
  <c r="H256" i="12"/>
  <c r="G256" i="12"/>
  <c r="J255" i="12"/>
  <c r="I255" i="12"/>
  <c r="H255" i="12"/>
  <c r="G255" i="12"/>
  <c r="J254" i="12"/>
  <c r="I254" i="12"/>
  <c r="H254" i="12"/>
  <c r="G254" i="12"/>
  <c r="J253" i="12"/>
  <c r="I253" i="12"/>
  <c r="H253" i="12"/>
  <c r="G253" i="12"/>
  <c r="J252" i="12"/>
  <c r="I252" i="12"/>
  <c r="H252" i="12"/>
  <c r="G252" i="12"/>
  <c r="J251" i="12"/>
  <c r="I251" i="12"/>
  <c r="H251" i="12"/>
  <c r="G251" i="12"/>
  <c r="J250" i="12"/>
  <c r="I250" i="12"/>
  <c r="H250" i="12"/>
  <c r="G250" i="12"/>
  <c r="J249" i="12"/>
  <c r="I249" i="12"/>
  <c r="H249" i="12"/>
  <c r="G249" i="12"/>
  <c r="J248" i="12"/>
  <c r="I248" i="12"/>
  <c r="H248" i="12"/>
  <c r="G248" i="12"/>
  <c r="J247" i="12"/>
  <c r="I247" i="12"/>
  <c r="H247" i="12"/>
  <c r="G247" i="12"/>
  <c r="J246" i="12"/>
  <c r="I246" i="12"/>
  <c r="H246" i="12"/>
  <c r="G246" i="12"/>
  <c r="J245" i="12"/>
  <c r="I245" i="12"/>
  <c r="H245" i="12"/>
  <c r="G245" i="12"/>
  <c r="J244" i="12"/>
  <c r="I244" i="12"/>
  <c r="H244" i="12"/>
  <c r="G244" i="12"/>
  <c r="J243" i="12"/>
  <c r="I243" i="12"/>
  <c r="H243" i="12"/>
  <c r="G243" i="12"/>
  <c r="J242" i="12"/>
  <c r="I242" i="12"/>
  <c r="H242" i="12"/>
  <c r="G242" i="12"/>
  <c r="J241" i="12"/>
  <c r="I241" i="12"/>
  <c r="H241" i="12"/>
  <c r="G241" i="12"/>
  <c r="J240" i="12"/>
  <c r="I240" i="12"/>
  <c r="H240" i="12"/>
  <c r="G240" i="12"/>
  <c r="J239" i="12"/>
  <c r="I239" i="12"/>
  <c r="H239" i="12"/>
  <c r="G239" i="12"/>
  <c r="J238" i="12"/>
  <c r="I238" i="12"/>
  <c r="H238" i="12"/>
  <c r="G238" i="12"/>
  <c r="J237" i="12"/>
  <c r="I237" i="12"/>
  <c r="H237" i="12"/>
  <c r="G237" i="12"/>
  <c r="J236" i="12"/>
  <c r="I236" i="12"/>
  <c r="H236" i="12"/>
  <c r="G236" i="12"/>
  <c r="J235" i="12"/>
  <c r="I235" i="12"/>
  <c r="H235" i="12"/>
  <c r="G235" i="12"/>
  <c r="J234" i="12"/>
  <c r="I234" i="12"/>
  <c r="H234" i="12"/>
  <c r="G234" i="12"/>
  <c r="J233" i="12"/>
  <c r="I233" i="12"/>
  <c r="H233" i="12"/>
  <c r="G233" i="12"/>
  <c r="J232" i="12"/>
  <c r="I232" i="12"/>
  <c r="H232" i="12"/>
  <c r="G232" i="12"/>
  <c r="J230" i="12"/>
  <c r="I230" i="12"/>
  <c r="H230" i="12"/>
  <c r="G230" i="12"/>
  <c r="J229" i="12"/>
  <c r="I229" i="12"/>
  <c r="H229" i="12"/>
  <c r="G229" i="12"/>
  <c r="J228" i="12"/>
  <c r="I228" i="12"/>
  <c r="H228" i="12"/>
  <c r="G228" i="12"/>
  <c r="J227" i="12"/>
  <c r="I227" i="12"/>
  <c r="H227" i="12"/>
  <c r="G227" i="12"/>
  <c r="J226" i="12"/>
  <c r="I226" i="12"/>
  <c r="H226" i="12"/>
  <c r="G226" i="12"/>
  <c r="J225" i="12"/>
  <c r="I225" i="12"/>
  <c r="H225" i="12"/>
  <c r="G225" i="12"/>
  <c r="J224" i="12"/>
  <c r="I224" i="12"/>
  <c r="H224" i="12"/>
  <c r="G224" i="12"/>
  <c r="J223" i="12"/>
  <c r="I223" i="12"/>
  <c r="H223" i="12"/>
  <c r="G223" i="12"/>
  <c r="J222" i="12"/>
  <c r="I222" i="12"/>
  <c r="H222" i="12"/>
  <c r="G222" i="12"/>
  <c r="J221" i="12"/>
  <c r="I221" i="12"/>
  <c r="H221" i="12"/>
  <c r="G221" i="12"/>
  <c r="J220" i="12"/>
  <c r="I220" i="12"/>
  <c r="H220" i="12"/>
  <c r="G220" i="12"/>
  <c r="J219" i="12"/>
  <c r="I219" i="12"/>
  <c r="H219" i="12"/>
  <c r="G219" i="12"/>
  <c r="J218" i="12"/>
  <c r="I218" i="12"/>
  <c r="H218" i="12"/>
  <c r="G218" i="12"/>
  <c r="J217" i="12"/>
  <c r="I217" i="12"/>
  <c r="H217" i="12"/>
  <c r="G217" i="12"/>
  <c r="J216" i="12"/>
  <c r="I216" i="12"/>
  <c r="H216" i="12"/>
  <c r="G216" i="12"/>
  <c r="J215" i="12"/>
  <c r="I215" i="12"/>
  <c r="H215" i="12"/>
  <c r="G215" i="12"/>
  <c r="J214" i="12"/>
  <c r="I214" i="12"/>
  <c r="H214" i="12"/>
  <c r="G214" i="12"/>
  <c r="J213" i="12"/>
  <c r="I213" i="12"/>
  <c r="H213" i="12"/>
  <c r="G213" i="12"/>
  <c r="J212" i="12"/>
  <c r="I212" i="12"/>
  <c r="H212" i="12"/>
  <c r="G212" i="12"/>
  <c r="J211" i="12"/>
  <c r="I211" i="12"/>
  <c r="H211" i="12"/>
  <c r="G211" i="12"/>
  <c r="J210" i="12"/>
  <c r="I210" i="12"/>
  <c r="H210" i="12"/>
  <c r="G210" i="12"/>
  <c r="J209" i="12"/>
  <c r="I209" i="12"/>
  <c r="H209" i="12"/>
  <c r="G209" i="12"/>
  <c r="J208" i="12"/>
  <c r="I208" i="12"/>
  <c r="H208" i="12"/>
  <c r="G208" i="12"/>
  <c r="J207" i="12"/>
  <c r="I207" i="12"/>
  <c r="H207" i="12"/>
  <c r="G207" i="12"/>
  <c r="J206" i="12"/>
  <c r="I206" i="12"/>
  <c r="H206" i="12"/>
  <c r="G206" i="12"/>
  <c r="J205" i="12"/>
  <c r="I205" i="12"/>
  <c r="H205" i="12"/>
  <c r="G205" i="12"/>
  <c r="J204" i="12"/>
  <c r="I204" i="12"/>
  <c r="H204" i="12"/>
  <c r="G204" i="12"/>
  <c r="J203" i="12"/>
  <c r="I203" i="12"/>
  <c r="H203" i="12"/>
  <c r="G203" i="12"/>
  <c r="J202" i="12"/>
  <c r="I202" i="12"/>
  <c r="H202" i="12"/>
  <c r="G202" i="12"/>
  <c r="J201" i="12"/>
  <c r="I201" i="12"/>
  <c r="H201" i="12"/>
  <c r="G201" i="12"/>
  <c r="J200" i="12"/>
  <c r="I200" i="12"/>
  <c r="H200" i="12"/>
  <c r="G200" i="12"/>
  <c r="J199" i="12"/>
  <c r="I199" i="12"/>
  <c r="H199" i="12"/>
  <c r="G199" i="12"/>
  <c r="J198" i="12"/>
  <c r="I198" i="12"/>
  <c r="H198" i="12"/>
  <c r="G198" i="12"/>
  <c r="J197" i="12"/>
  <c r="I197" i="12"/>
  <c r="H197" i="12"/>
  <c r="G197" i="12"/>
  <c r="J196" i="12"/>
  <c r="I196" i="12"/>
  <c r="H196" i="12"/>
  <c r="G196" i="12"/>
  <c r="J195" i="12"/>
  <c r="I195" i="12"/>
  <c r="H195" i="12"/>
  <c r="G195" i="12"/>
  <c r="J194" i="12"/>
  <c r="I194" i="12"/>
  <c r="H194" i="12"/>
  <c r="G194" i="12"/>
  <c r="J193" i="12"/>
  <c r="I193" i="12"/>
  <c r="H193" i="12"/>
  <c r="G193" i="12"/>
  <c r="J192" i="12"/>
  <c r="I192" i="12"/>
  <c r="H192" i="12"/>
  <c r="G192" i="12"/>
  <c r="J191" i="12"/>
  <c r="I191" i="12"/>
  <c r="H191" i="12"/>
  <c r="G191" i="12"/>
  <c r="J190" i="12"/>
  <c r="I190" i="12"/>
  <c r="H190" i="12"/>
  <c r="G190" i="12"/>
  <c r="J189" i="12"/>
  <c r="I189" i="12"/>
  <c r="H189" i="12"/>
  <c r="G189" i="12"/>
  <c r="J187" i="12"/>
  <c r="I187" i="12"/>
  <c r="H187" i="12"/>
  <c r="G187" i="12"/>
  <c r="J186" i="12"/>
  <c r="I186" i="12"/>
  <c r="H186" i="12"/>
  <c r="G186" i="12"/>
  <c r="J185" i="12"/>
  <c r="I185" i="12"/>
  <c r="H185" i="12"/>
  <c r="G185" i="12"/>
  <c r="J184" i="12"/>
  <c r="I184" i="12"/>
  <c r="H184" i="12"/>
  <c r="G184" i="12"/>
  <c r="J183" i="12"/>
  <c r="I183" i="12"/>
  <c r="H183" i="12"/>
  <c r="G183" i="12"/>
  <c r="J182" i="12"/>
  <c r="I182" i="12"/>
  <c r="H182" i="12"/>
  <c r="G182" i="12"/>
  <c r="J181" i="12"/>
  <c r="I181" i="12"/>
  <c r="H181" i="12"/>
  <c r="G181" i="12"/>
  <c r="J180" i="12"/>
  <c r="I180" i="12"/>
  <c r="H180" i="12"/>
  <c r="G180" i="12"/>
  <c r="J179" i="12"/>
  <c r="I179" i="12"/>
  <c r="H179" i="12"/>
  <c r="G179" i="12"/>
  <c r="J178" i="12"/>
  <c r="I178" i="12"/>
  <c r="H178" i="12"/>
  <c r="G178" i="12"/>
  <c r="J177" i="12"/>
  <c r="I177" i="12"/>
  <c r="H177" i="12"/>
  <c r="G177" i="12"/>
  <c r="J176" i="12"/>
  <c r="I176" i="12"/>
  <c r="H176" i="12"/>
  <c r="G176" i="12"/>
  <c r="J175" i="12"/>
  <c r="I175" i="12"/>
  <c r="H175" i="12"/>
  <c r="G175" i="12"/>
  <c r="J174" i="12"/>
  <c r="I174" i="12"/>
  <c r="H174" i="12"/>
  <c r="G174" i="12"/>
  <c r="J173" i="12"/>
  <c r="I173" i="12"/>
  <c r="H173" i="12"/>
  <c r="G173" i="12"/>
  <c r="J172" i="12"/>
  <c r="I172" i="12"/>
  <c r="H172" i="12"/>
  <c r="G172" i="12"/>
  <c r="J171" i="12"/>
  <c r="I171" i="12"/>
  <c r="H171" i="12"/>
  <c r="G171" i="12"/>
  <c r="J170" i="12"/>
  <c r="I170" i="12"/>
  <c r="H170" i="12"/>
  <c r="G170" i="12"/>
  <c r="J169" i="12"/>
  <c r="I169" i="12"/>
  <c r="H169" i="12"/>
  <c r="G169" i="12"/>
  <c r="J168" i="12"/>
  <c r="I168" i="12"/>
  <c r="H168" i="12"/>
  <c r="G168" i="12"/>
  <c r="J167" i="12"/>
  <c r="I167" i="12"/>
  <c r="H167" i="12"/>
  <c r="G167" i="12"/>
  <c r="J166" i="12"/>
  <c r="I166" i="12"/>
  <c r="H166" i="12"/>
  <c r="G166" i="12"/>
  <c r="J165" i="12"/>
  <c r="I165" i="12"/>
  <c r="H165" i="12"/>
  <c r="G165" i="12"/>
  <c r="J164" i="12"/>
  <c r="I164" i="12"/>
  <c r="H164" i="12"/>
  <c r="G164" i="12"/>
  <c r="J163" i="12"/>
  <c r="I163" i="12"/>
  <c r="H163" i="12"/>
  <c r="G163" i="12"/>
  <c r="J162" i="12"/>
  <c r="I162" i="12"/>
  <c r="H162" i="12"/>
  <c r="G162" i="12"/>
  <c r="J161" i="12"/>
  <c r="I161" i="12"/>
  <c r="H161" i="12"/>
  <c r="G161" i="12"/>
  <c r="J160" i="12"/>
  <c r="I160" i="12"/>
  <c r="H160" i="12"/>
  <c r="G160" i="12"/>
  <c r="J159" i="12"/>
  <c r="I159" i="12"/>
  <c r="H159" i="12"/>
  <c r="G159" i="12"/>
  <c r="J158" i="12"/>
  <c r="I158" i="12"/>
  <c r="H158" i="12"/>
  <c r="G158" i="12"/>
  <c r="J157" i="12"/>
  <c r="I157" i="12"/>
  <c r="H157" i="12"/>
  <c r="G157" i="12"/>
  <c r="J156" i="12"/>
  <c r="I156" i="12"/>
  <c r="H156" i="12"/>
  <c r="G156" i="12"/>
  <c r="J155" i="12"/>
  <c r="I155" i="12"/>
  <c r="H155" i="12"/>
  <c r="G155" i="12"/>
  <c r="J154" i="12"/>
  <c r="I154" i="12"/>
  <c r="H154" i="12"/>
  <c r="G154" i="12"/>
  <c r="J153" i="12"/>
  <c r="I153" i="12"/>
  <c r="H153" i="12"/>
  <c r="G153" i="12"/>
  <c r="J152" i="12"/>
  <c r="I152" i="12"/>
  <c r="H152" i="12"/>
  <c r="G152" i="12"/>
  <c r="J151" i="12"/>
  <c r="I151" i="12"/>
  <c r="H151" i="12"/>
  <c r="G151" i="12"/>
  <c r="J150" i="12"/>
  <c r="I150" i="12"/>
  <c r="H150" i="12"/>
  <c r="G150" i="12"/>
  <c r="J148" i="12"/>
  <c r="I148" i="12"/>
  <c r="H148" i="12"/>
  <c r="G148" i="12"/>
  <c r="J147" i="12"/>
  <c r="I147" i="12"/>
  <c r="H147" i="12"/>
  <c r="G147" i="12"/>
  <c r="J146" i="12"/>
  <c r="I146" i="12"/>
  <c r="H146" i="12"/>
  <c r="G146" i="12"/>
  <c r="J145" i="12"/>
  <c r="I145" i="12"/>
  <c r="H145" i="12"/>
  <c r="G145" i="12"/>
  <c r="J144" i="12"/>
  <c r="I144" i="12"/>
  <c r="H144" i="12"/>
  <c r="G144" i="12"/>
  <c r="J143" i="12"/>
  <c r="I143" i="12"/>
  <c r="H143" i="12"/>
  <c r="G143" i="12"/>
  <c r="J142" i="12"/>
  <c r="I142" i="12"/>
  <c r="H142" i="12"/>
  <c r="G142" i="12"/>
  <c r="J141" i="12"/>
  <c r="I141" i="12"/>
  <c r="H141" i="12"/>
  <c r="G141" i="12"/>
  <c r="J140" i="12"/>
  <c r="I140" i="12"/>
  <c r="H140" i="12"/>
  <c r="G140" i="12"/>
  <c r="J139" i="12"/>
  <c r="I139" i="12"/>
  <c r="H139" i="12"/>
  <c r="G139" i="12"/>
  <c r="J138" i="12"/>
  <c r="I138" i="12"/>
  <c r="H138" i="12"/>
  <c r="G138" i="12"/>
  <c r="J137" i="12"/>
  <c r="I137" i="12"/>
  <c r="H137" i="12"/>
  <c r="G137" i="12"/>
  <c r="J136" i="12"/>
  <c r="I136" i="12"/>
  <c r="H136" i="12"/>
  <c r="G136" i="12"/>
  <c r="J135" i="12"/>
  <c r="I135" i="12"/>
  <c r="H135" i="12"/>
  <c r="G135" i="12"/>
  <c r="J134" i="12"/>
  <c r="I134" i="12"/>
  <c r="H134" i="12"/>
  <c r="G134" i="12"/>
  <c r="J133" i="12"/>
  <c r="I133" i="12"/>
  <c r="H133" i="12"/>
  <c r="G133" i="12"/>
  <c r="J132" i="12"/>
  <c r="I132" i="12"/>
  <c r="H132" i="12"/>
  <c r="G132" i="12"/>
  <c r="J131" i="12"/>
  <c r="I131" i="12"/>
  <c r="H131" i="12"/>
  <c r="G131" i="12"/>
  <c r="J130" i="12"/>
  <c r="I130" i="12"/>
  <c r="H130" i="12"/>
  <c r="G130" i="12"/>
  <c r="J129" i="12"/>
  <c r="I129" i="12"/>
  <c r="H129" i="12"/>
  <c r="G129" i="12"/>
  <c r="J128" i="12"/>
  <c r="I128" i="12"/>
  <c r="H128" i="12"/>
  <c r="G128" i="12"/>
  <c r="J127" i="12"/>
  <c r="I127" i="12"/>
  <c r="H127" i="12"/>
  <c r="G127" i="12"/>
  <c r="J126" i="12"/>
  <c r="I126" i="12"/>
  <c r="H126" i="12"/>
  <c r="G126" i="12"/>
  <c r="J125" i="12"/>
  <c r="I125" i="12"/>
  <c r="H125" i="12"/>
  <c r="G125" i="12"/>
  <c r="J124" i="12"/>
  <c r="I124" i="12"/>
  <c r="H124" i="12"/>
  <c r="G124" i="12"/>
  <c r="J123" i="12"/>
  <c r="I123" i="12"/>
  <c r="H123" i="12"/>
  <c r="G123" i="12"/>
  <c r="J122" i="12"/>
  <c r="I122" i="12"/>
  <c r="H122" i="12"/>
  <c r="G122" i="12"/>
  <c r="J121" i="12"/>
  <c r="I121" i="12"/>
  <c r="H121" i="12"/>
  <c r="G121" i="12"/>
  <c r="J120" i="12"/>
  <c r="I120" i="12"/>
  <c r="H120" i="12"/>
  <c r="G120" i="12"/>
  <c r="J119" i="12"/>
  <c r="I119" i="12"/>
  <c r="H119" i="12"/>
  <c r="G119" i="12"/>
  <c r="J118" i="12"/>
  <c r="I118" i="12"/>
  <c r="H118" i="12"/>
  <c r="G118" i="12"/>
  <c r="J117" i="12"/>
  <c r="I117" i="12"/>
  <c r="H117" i="12"/>
  <c r="G117" i="12"/>
  <c r="J116" i="12"/>
  <c r="I116" i="12"/>
  <c r="H116" i="12"/>
  <c r="G116" i="12"/>
  <c r="J115" i="12"/>
  <c r="I115" i="12"/>
  <c r="H115" i="12"/>
  <c r="G115" i="12"/>
  <c r="J114" i="12"/>
  <c r="I114" i="12"/>
  <c r="H114" i="12"/>
  <c r="G114" i="12"/>
  <c r="J113" i="12"/>
  <c r="I113" i="12"/>
  <c r="H113" i="12"/>
  <c r="G113" i="12"/>
  <c r="J112" i="12"/>
  <c r="I112" i="12"/>
  <c r="H112" i="12"/>
  <c r="G112" i="12"/>
  <c r="J111" i="12"/>
  <c r="I111" i="12"/>
  <c r="H111" i="12"/>
  <c r="G111" i="12"/>
  <c r="J110" i="12"/>
  <c r="I110" i="12"/>
  <c r="H110" i="12"/>
  <c r="G110" i="12"/>
  <c r="J109" i="12"/>
  <c r="I109" i="12"/>
  <c r="H109" i="12"/>
  <c r="G109" i="12"/>
  <c r="J108" i="12"/>
  <c r="I108" i="12"/>
  <c r="H108" i="12"/>
  <c r="G108" i="12"/>
  <c r="J107" i="12"/>
  <c r="I107" i="12"/>
  <c r="H107" i="12"/>
  <c r="G107" i="12"/>
  <c r="J106" i="12"/>
  <c r="I106" i="12"/>
  <c r="H106" i="12"/>
  <c r="G106" i="12"/>
  <c r="J105" i="12"/>
  <c r="I105" i="12"/>
  <c r="H105" i="12"/>
  <c r="G105" i="12"/>
  <c r="J104" i="12"/>
  <c r="I104" i="12"/>
  <c r="H104" i="12"/>
  <c r="G104" i="12"/>
  <c r="J103" i="12"/>
  <c r="I103" i="12"/>
  <c r="H103" i="12"/>
  <c r="G103" i="12"/>
  <c r="J102" i="12"/>
  <c r="I102" i="12"/>
  <c r="H102" i="12"/>
  <c r="G102" i="12"/>
  <c r="J101" i="12"/>
  <c r="I101" i="12"/>
  <c r="H101" i="12"/>
  <c r="G101" i="12"/>
  <c r="J100" i="12"/>
  <c r="I100" i="12"/>
  <c r="H100" i="12"/>
  <c r="G100" i="12"/>
  <c r="J99" i="12"/>
  <c r="I99" i="12"/>
  <c r="H99" i="12"/>
  <c r="G99" i="12"/>
  <c r="J98" i="12"/>
  <c r="I98" i="12"/>
  <c r="H98" i="12"/>
  <c r="G98" i="12"/>
  <c r="J97" i="12"/>
  <c r="I97" i="12"/>
  <c r="H97" i="12"/>
  <c r="G97" i="12"/>
  <c r="J96" i="12"/>
  <c r="I96" i="12"/>
  <c r="H96" i="12"/>
  <c r="G96" i="12"/>
  <c r="J95" i="12"/>
  <c r="I95" i="12"/>
  <c r="H95" i="12"/>
  <c r="G95" i="12"/>
  <c r="J94" i="12"/>
  <c r="I94" i="12"/>
  <c r="H94" i="12"/>
  <c r="G94" i="12"/>
  <c r="J93" i="12"/>
  <c r="I93" i="12"/>
  <c r="H93" i="12"/>
  <c r="G93" i="12"/>
  <c r="J92" i="12"/>
  <c r="I92" i="12"/>
  <c r="H92" i="12"/>
  <c r="G92" i="12"/>
  <c r="J91" i="12"/>
  <c r="I91" i="12"/>
  <c r="H91" i="12"/>
  <c r="G91" i="12"/>
  <c r="J90" i="12"/>
  <c r="I90" i="12"/>
  <c r="H90" i="12"/>
  <c r="G90" i="12"/>
  <c r="J89" i="12"/>
  <c r="I89" i="12"/>
  <c r="H89" i="12"/>
  <c r="G89" i="12"/>
  <c r="J88" i="12"/>
  <c r="I88" i="12"/>
  <c r="H88" i="12"/>
  <c r="G88" i="12"/>
  <c r="J87" i="12"/>
  <c r="I87" i="12"/>
  <c r="H87" i="12"/>
  <c r="G87" i="12"/>
  <c r="J86" i="12"/>
  <c r="I86" i="12"/>
  <c r="H86" i="12"/>
  <c r="G86" i="12"/>
  <c r="J85" i="12"/>
  <c r="I85" i="12"/>
  <c r="H85" i="12"/>
  <c r="G85" i="12"/>
  <c r="J84" i="12"/>
  <c r="I84" i="12"/>
  <c r="H84" i="12"/>
  <c r="G84" i="12"/>
  <c r="J83" i="12"/>
  <c r="I83" i="12"/>
  <c r="H83" i="12"/>
  <c r="G83" i="12"/>
  <c r="J82" i="12"/>
  <c r="I82" i="12"/>
  <c r="H82" i="12"/>
  <c r="G82" i="12"/>
  <c r="J81" i="12"/>
  <c r="I81" i="12"/>
  <c r="H81" i="12"/>
  <c r="G81" i="12"/>
  <c r="J80" i="12"/>
  <c r="I80" i="12"/>
  <c r="H80" i="12"/>
  <c r="G80" i="12"/>
  <c r="J79" i="12"/>
  <c r="I79" i="12"/>
  <c r="H79" i="12"/>
  <c r="G79" i="12"/>
  <c r="J77" i="12"/>
  <c r="I77" i="12"/>
  <c r="H77" i="12"/>
  <c r="G77" i="12"/>
  <c r="J76" i="12"/>
  <c r="I76" i="12"/>
  <c r="H76" i="12"/>
  <c r="G76" i="12"/>
  <c r="J75" i="12"/>
  <c r="I75" i="12"/>
  <c r="H75" i="12"/>
  <c r="G75" i="12"/>
  <c r="J74" i="12"/>
  <c r="I74" i="12"/>
  <c r="H74" i="12"/>
  <c r="G74" i="12"/>
  <c r="J73" i="12"/>
  <c r="I73" i="12"/>
  <c r="H73" i="12"/>
  <c r="G73" i="12"/>
  <c r="J72" i="12"/>
  <c r="I72" i="12"/>
  <c r="H72" i="12"/>
  <c r="G72" i="12"/>
  <c r="J71" i="12"/>
  <c r="I71" i="12"/>
  <c r="H71" i="12"/>
  <c r="G71" i="12"/>
  <c r="J70" i="12"/>
  <c r="I70" i="12"/>
  <c r="H70" i="12"/>
  <c r="G70" i="12"/>
  <c r="J69" i="12"/>
  <c r="I69" i="12"/>
  <c r="H69" i="12"/>
  <c r="G69" i="12"/>
  <c r="J68" i="12"/>
  <c r="I68" i="12"/>
  <c r="H68" i="12"/>
  <c r="G68" i="12"/>
  <c r="J67" i="12"/>
  <c r="I67" i="12"/>
  <c r="H67" i="12"/>
  <c r="G67" i="12"/>
  <c r="J66" i="12"/>
  <c r="I66" i="12"/>
  <c r="H66" i="12"/>
  <c r="G66" i="12"/>
  <c r="J65" i="12"/>
  <c r="I65" i="12"/>
  <c r="H65" i="12"/>
  <c r="G65" i="12"/>
  <c r="J64" i="12"/>
  <c r="I64" i="12"/>
  <c r="H64" i="12"/>
  <c r="G64" i="12"/>
  <c r="J63" i="12"/>
  <c r="I63" i="12"/>
  <c r="H63" i="12"/>
  <c r="G63" i="12"/>
  <c r="J62" i="12"/>
  <c r="I62" i="12"/>
  <c r="H62" i="12"/>
  <c r="G62" i="12"/>
  <c r="J61" i="12"/>
  <c r="I61" i="12"/>
  <c r="H61" i="12"/>
  <c r="G61" i="12"/>
  <c r="J60" i="12"/>
  <c r="I60" i="12"/>
  <c r="H60" i="12"/>
  <c r="G60" i="12"/>
  <c r="J59" i="12"/>
  <c r="I59" i="12"/>
  <c r="H59" i="12"/>
  <c r="G59" i="12"/>
  <c r="J58" i="12"/>
  <c r="I58" i="12"/>
  <c r="H58" i="12"/>
  <c r="G58" i="12"/>
  <c r="J57" i="12"/>
  <c r="I57" i="12"/>
  <c r="H57" i="12"/>
  <c r="G57" i="12"/>
  <c r="J56" i="12"/>
  <c r="I56" i="12"/>
  <c r="H56" i="12"/>
  <c r="G56" i="12"/>
  <c r="J55" i="12"/>
  <c r="I55" i="12"/>
  <c r="H55" i="12"/>
  <c r="G55" i="12"/>
  <c r="J54" i="12"/>
  <c r="I54" i="12"/>
  <c r="H54" i="12"/>
  <c r="G54" i="12"/>
  <c r="J53" i="12"/>
  <c r="I53" i="12"/>
  <c r="H53" i="12"/>
  <c r="G53" i="12"/>
  <c r="J52" i="12"/>
  <c r="I52" i="12"/>
  <c r="H52" i="12"/>
  <c r="G52" i="12"/>
  <c r="J51" i="12"/>
  <c r="I51" i="12"/>
  <c r="H51" i="12"/>
  <c r="G51" i="12"/>
  <c r="J50" i="12"/>
  <c r="I50" i="12"/>
  <c r="H50" i="12"/>
  <c r="G50" i="12"/>
  <c r="J49" i="12"/>
  <c r="I49" i="12"/>
  <c r="H49" i="12"/>
  <c r="G49" i="12"/>
  <c r="J48" i="12"/>
  <c r="I48" i="12"/>
  <c r="H48" i="12"/>
  <c r="G48" i="12"/>
  <c r="J47" i="12"/>
  <c r="I47" i="12"/>
  <c r="H47" i="12"/>
  <c r="G47" i="12"/>
  <c r="J46" i="12"/>
  <c r="I46" i="12"/>
  <c r="H46" i="12"/>
  <c r="G46" i="12"/>
  <c r="J45" i="12"/>
  <c r="I45" i="12"/>
  <c r="H45" i="12"/>
  <c r="G45" i="12"/>
  <c r="J44" i="12"/>
  <c r="I44" i="12"/>
  <c r="H44" i="12"/>
  <c r="G44" i="12"/>
  <c r="J43" i="12"/>
  <c r="I43" i="12"/>
  <c r="H43" i="12"/>
  <c r="G43" i="12"/>
  <c r="J42" i="12"/>
  <c r="I42" i="12"/>
  <c r="H42" i="12"/>
  <c r="G42" i="12"/>
  <c r="J41" i="12"/>
  <c r="I41" i="12"/>
  <c r="H41" i="12"/>
  <c r="G41" i="12"/>
  <c r="J40" i="12"/>
  <c r="I40" i="12"/>
  <c r="H40" i="12"/>
  <c r="G40" i="12"/>
  <c r="J39" i="12"/>
  <c r="I39" i="12"/>
  <c r="H39" i="12"/>
  <c r="G39" i="12"/>
  <c r="J38" i="12"/>
  <c r="I38" i="12"/>
  <c r="H38" i="12"/>
  <c r="G38" i="12"/>
  <c r="J37" i="12"/>
  <c r="I37" i="12"/>
  <c r="H37" i="12"/>
  <c r="G37" i="12"/>
  <c r="J36" i="12"/>
  <c r="I36" i="12"/>
  <c r="H36" i="12"/>
  <c r="G36" i="12"/>
  <c r="J35" i="12"/>
  <c r="I35" i="12"/>
  <c r="H35" i="12"/>
  <c r="G35" i="12"/>
  <c r="J34" i="12"/>
  <c r="I34" i="12"/>
  <c r="H34" i="12"/>
  <c r="G34" i="12"/>
  <c r="J33" i="12"/>
  <c r="I33" i="12"/>
  <c r="H33" i="12"/>
  <c r="G33" i="12"/>
  <c r="J32" i="12"/>
  <c r="I32" i="12"/>
  <c r="H32" i="12"/>
  <c r="G32" i="12"/>
  <c r="J31" i="12"/>
  <c r="I31" i="12"/>
  <c r="H31" i="12"/>
  <c r="G31" i="12"/>
  <c r="J30" i="12"/>
  <c r="I30" i="12"/>
  <c r="H30" i="12"/>
  <c r="G30" i="12"/>
  <c r="J29" i="12"/>
  <c r="I29" i="12"/>
  <c r="H29" i="12"/>
  <c r="G29" i="12"/>
  <c r="J28" i="12"/>
  <c r="I28" i="12"/>
  <c r="H28" i="12"/>
  <c r="G28" i="12"/>
  <c r="J27" i="12"/>
  <c r="I27" i="12"/>
  <c r="H27" i="12"/>
  <c r="G27" i="12"/>
  <c r="J26" i="12"/>
  <c r="I26" i="12"/>
  <c r="H26" i="12"/>
  <c r="G26" i="12"/>
  <c r="J25" i="12"/>
  <c r="I25" i="12"/>
  <c r="H25" i="12"/>
  <c r="G25" i="12"/>
  <c r="J24" i="12"/>
  <c r="I24" i="12"/>
  <c r="H24" i="12"/>
  <c r="G24" i="12"/>
  <c r="J23" i="12"/>
  <c r="I23" i="12"/>
  <c r="H23" i="12"/>
  <c r="G23" i="12"/>
  <c r="J22" i="12"/>
  <c r="I22" i="12"/>
  <c r="H22" i="12"/>
  <c r="G22" i="12"/>
  <c r="J21" i="12"/>
  <c r="I21" i="12"/>
  <c r="H21" i="12"/>
  <c r="G21" i="12"/>
  <c r="J20" i="12"/>
  <c r="I20" i="12"/>
  <c r="H20" i="12"/>
  <c r="G20" i="12"/>
  <c r="J19" i="12"/>
  <c r="I19" i="12"/>
  <c r="H19" i="12"/>
  <c r="G19" i="12"/>
  <c r="J18" i="12"/>
  <c r="I18" i="12"/>
  <c r="H18" i="12"/>
  <c r="G18" i="12"/>
  <c r="J17" i="12"/>
  <c r="I17" i="12"/>
  <c r="H17" i="12"/>
  <c r="G17" i="12"/>
  <c r="J16" i="12"/>
  <c r="I16" i="12"/>
  <c r="H16" i="12"/>
  <c r="G16" i="12"/>
  <c r="J15" i="12"/>
  <c r="I15" i="12"/>
  <c r="H15" i="12"/>
  <c r="G15" i="12"/>
  <c r="J14" i="12"/>
  <c r="I14" i="12"/>
  <c r="H14" i="12"/>
  <c r="G14" i="12"/>
  <c r="J13" i="12"/>
  <c r="I13" i="12"/>
  <c r="H13" i="12"/>
  <c r="G13" i="12"/>
  <c r="J12" i="12"/>
  <c r="I12" i="12"/>
  <c r="H12" i="12"/>
  <c r="G12" i="12"/>
  <c r="J11" i="12"/>
  <c r="I11" i="12"/>
  <c r="H11" i="12"/>
  <c r="D333" i="12" s="1"/>
  <c r="G11" i="12"/>
  <c r="J10" i="12"/>
  <c r="I10" i="12"/>
  <c r="H10" i="12"/>
  <c r="G10" i="12"/>
  <c r="J9" i="12"/>
  <c r="I9" i="12"/>
  <c r="H9" i="12"/>
  <c r="G9" i="12"/>
  <c r="J8" i="12"/>
  <c r="I8" i="12"/>
  <c r="H8" i="12"/>
  <c r="G8" i="12"/>
  <c r="J7" i="12"/>
  <c r="I7" i="12"/>
  <c r="H7" i="12"/>
  <c r="G7" i="12"/>
  <c r="J6" i="12"/>
  <c r="I6" i="12"/>
  <c r="H6" i="12"/>
  <c r="G6" i="12"/>
  <c r="J5" i="12"/>
  <c r="I5" i="12"/>
  <c r="H5" i="12"/>
  <c r="G5" i="12"/>
  <c r="J4" i="12"/>
  <c r="I4" i="12"/>
  <c r="H4" i="12"/>
  <c r="G4" i="12"/>
  <c r="J3" i="12"/>
  <c r="I3" i="12"/>
  <c r="H3" i="12"/>
  <c r="W331" i="12" s="1"/>
  <c r="G3" i="12"/>
  <c r="S410" i="11"/>
  <c r="R410" i="11"/>
  <c r="P410" i="11"/>
  <c r="K410" i="11"/>
  <c r="J410" i="11"/>
  <c r="H410" i="11"/>
  <c r="C410" i="11"/>
  <c r="B410" i="11"/>
  <c r="X410" i="11" s="1"/>
  <c r="X408" i="11"/>
  <c r="W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D408" i="11"/>
  <c r="C408" i="11"/>
  <c r="B408" i="11"/>
  <c r="W407" i="11"/>
  <c r="O407" i="11"/>
  <c r="G407" i="11"/>
  <c r="W406" i="11"/>
  <c r="W410" i="11" s="1"/>
  <c r="V406" i="11"/>
  <c r="V410" i="11" s="1"/>
  <c r="U406" i="11"/>
  <c r="U410" i="11" s="1"/>
  <c r="T406" i="11"/>
  <c r="T410" i="11" s="1"/>
  <c r="S406" i="11"/>
  <c r="R406" i="11"/>
  <c r="Q406" i="11"/>
  <c r="Q410" i="11" s="1"/>
  <c r="P406" i="11"/>
  <c r="O406" i="11"/>
  <c r="O410" i="11" s="1"/>
  <c r="N406" i="11"/>
  <c r="N410" i="11" s="1"/>
  <c r="M406" i="11"/>
  <c r="M410" i="11" s="1"/>
  <c r="L406" i="11"/>
  <c r="L410" i="11" s="1"/>
  <c r="K406" i="11"/>
  <c r="J406" i="11"/>
  <c r="I406" i="11"/>
  <c r="I410" i="11" s="1"/>
  <c r="H406" i="11"/>
  <c r="G406" i="11"/>
  <c r="G410" i="11" s="1"/>
  <c r="F406" i="11"/>
  <c r="F410" i="11" s="1"/>
  <c r="E406" i="11"/>
  <c r="E410" i="11" s="1"/>
  <c r="D406" i="11"/>
  <c r="D410" i="11" s="1"/>
  <c r="C406" i="11"/>
  <c r="B406" i="11"/>
  <c r="X406" i="11" s="1"/>
  <c r="K253" i="11"/>
  <c r="J253" i="11"/>
  <c r="I253" i="11"/>
  <c r="H253" i="11"/>
  <c r="G253" i="11"/>
  <c r="K252" i="11"/>
  <c r="J252" i="11"/>
  <c r="I252" i="11"/>
  <c r="H252" i="11"/>
  <c r="G252" i="11"/>
  <c r="K251" i="11"/>
  <c r="J251" i="11"/>
  <c r="I251" i="11"/>
  <c r="H251" i="11"/>
  <c r="G251" i="11"/>
  <c r="K250" i="11"/>
  <c r="J250" i="11"/>
  <c r="I250" i="11"/>
  <c r="H250" i="11"/>
  <c r="G250" i="11"/>
  <c r="K249" i="11"/>
  <c r="J249" i="11"/>
  <c r="I249" i="11"/>
  <c r="H249" i="11"/>
  <c r="G249" i="11"/>
  <c r="K248" i="11"/>
  <c r="J248" i="11"/>
  <c r="I248" i="11"/>
  <c r="H248" i="11"/>
  <c r="G248" i="11"/>
  <c r="K247" i="11"/>
  <c r="J247" i="11"/>
  <c r="I247" i="11"/>
  <c r="H247" i="11"/>
  <c r="G247" i="11"/>
  <c r="K246" i="11"/>
  <c r="J246" i="11"/>
  <c r="I246" i="11"/>
  <c r="H246" i="11"/>
  <c r="G246" i="11"/>
  <c r="K245" i="11"/>
  <c r="J245" i="11"/>
  <c r="I245" i="11"/>
  <c r="H245" i="11"/>
  <c r="G245" i="11"/>
  <c r="K244" i="11"/>
  <c r="J244" i="11"/>
  <c r="I244" i="11"/>
  <c r="H244" i="11"/>
  <c r="G244" i="11"/>
  <c r="K243" i="11"/>
  <c r="J243" i="11"/>
  <c r="I243" i="11"/>
  <c r="H243" i="11"/>
  <c r="G243" i="11"/>
  <c r="K242" i="11"/>
  <c r="J242" i="11"/>
  <c r="I242" i="11"/>
  <c r="H242" i="11"/>
  <c r="G242" i="11"/>
  <c r="K241" i="11"/>
  <c r="J241" i="11"/>
  <c r="I241" i="11"/>
  <c r="H241" i="11"/>
  <c r="G241" i="11"/>
  <c r="K240" i="11"/>
  <c r="J240" i="11"/>
  <c r="I240" i="11"/>
  <c r="H240" i="11"/>
  <c r="G240" i="11"/>
  <c r="K239" i="11"/>
  <c r="J239" i="11"/>
  <c r="I239" i="11"/>
  <c r="H239" i="11"/>
  <c r="G239" i="11"/>
  <c r="K238" i="11"/>
  <c r="J238" i="11"/>
  <c r="I238" i="11"/>
  <c r="H238" i="11"/>
  <c r="G238" i="11"/>
  <c r="K237" i="11"/>
  <c r="J237" i="11"/>
  <c r="I237" i="11"/>
  <c r="H237" i="11"/>
  <c r="G237" i="11"/>
  <c r="K236" i="11"/>
  <c r="J236" i="11"/>
  <c r="I236" i="11"/>
  <c r="H236" i="11"/>
  <c r="G236" i="11"/>
  <c r="K235" i="11"/>
  <c r="J235" i="11"/>
  <c r="I235" i="11"/>
  <c r="H235" i="11"/>
  <c r="G235" i="11"/>
  <c r="K234" i="11"/>
  <c r="J234" i="11"/>
  <c r="I234" i="11"/>
  <c r="H234" i="11"/>
  <c r="G234" i="11"/>
  <c r="K233" i="11"/>
  <c r="J233" i="11"/>
  <c r="I233" i="11"/>
  <c r="H233" i="11"/>
  <c r="G233" i="11"/>
  <c r="K232" i="11"/>
  <c r="J232" i="11"/>
  <c r="I232" i="11"/>
  <c r="H232" i="11"/>
  <c r="G232" i="11"/>
  <c r="K231" i="11"/>
  <c r="J231" i="11"/>
  <c r="I231" i="11"/>
  <c r="H231" i="11"/>
  <c r="G231" i="11"/>
  <c r="K230" i="11"/>
  <c r="J230" i="11"/>
  <c r="I230" i="11"/>
  <c r="H230" i="11"/>
  <c r="G230" i="11"/>
  <c r="K229" i="11"/>
  <c r="J229" i="11"/>
  <c r="I229" i="11"/>
  <c r="H229" i="11"/>
  <c r="G229" i="11"/>
  <c r="K228" i="11"/>
  <c r="J228" i="11"/>
  <c r="I228" i="11"/>
  <c r="H228" i="11"/>
  <c r="G228" i="11"/>
  <c r="K227" i="11"/>
  <c r="J227" i="11"/>
  <c r="I227" i="11"/>
  <c r="H227" i="11"/>
  <c r="G227" i="11"/>
  <c r="K226" i="11"/>
  <c r="J226" i="11"/>
  <c r="I226" i="11"/>
  <c r="H226" i="11"/>
  <c r="G226" i="11"/>
  <c r="K225" i="11"/>
  <c r="J225" i="11"/>
  <c r="I225" i="11"/>
  <c r="H225" i="11"/>
  <c r="G225" i="11"/>
  <c r="K224" i="11"/>
  <c r="J224" i="11"/>
  <c r="I224" i="11"/>
  <c r="H224" i="11"/>
  <c r="G224" i="11"/>
  <c r="K223" i="11"/>
  <c r="J223" i="11"/>
  <c r="I223" i="11"/>
  <c r="H223" i="11"/>
  <c r="G223" i="11"/>
  <c r="K222" i="11"/>
  <c r="J222" i="11"/>
  <c r="I222" i="11"/>
  <c r="H222" i="11"/>
  <c r="G222" i="11"/>
  <c r="K221" i="11"/>
  <c r="J221" i="11"/>
  <c r="I221" i="11"/>
  <c r="H221" i="11"/>
  <c r="G221" i="11"/>
  <c r="K220" i="11"/>
  <c r="J220" i="11"/>
  <c r="I220" i="11"/>
  <c r="H220" i="11"/>
  <c r="G220" i="11"/>
  <c r="K219" i="11"/>
  <c r="J219" i="11"/>
  <c r="I219" i="11"/>
  <c r="H219" i="11"/>
  <c r="G219" i="11"/>
  <c r="K218" i="11"/>
  <c r="J218" i="11"/>
  <c r="I218" i="11"/>
  <c r="H218" i="11"/>
  <c r="G218" i="11"/>
  <c r="K217" i="11"/>
  <c r="J217" i="11"/>
  <c r="I217" i="11"/>
  <c r="H217" i="11"/>
  <c r="G217" i="11"/>
  <c r="K216" i="11"/>
  <c r="J216" i="11"/>
  <c r="I216" i="11"/>
  <c r="H216" i="11"/>
  <c r="G216" i="11"/>
  <c r="K215" i="11"/>
  <c r="J215" i="11"/>
  <c r="I215" i="11"/>
  <c r="H215" i="11"/>
  <c r="G215" i="11"/>
  <c r="K214" i="11"/>
  <c r="J214" i="11"/>
  <c r="I214" i="11"/>
  <c r="H214" i="11"/>
  <c r="G214" i="11"/>
  <c r="K213" i="11"/>
  <c r="J213" i="11"/>
  <c r="I213" i="11"/>
  <c r="H213" i="11"/>
  <c r="G213" i="11"/>
  <c r="K212" i="11"/>
  <c r="J212" i="11"/>
  <c r="I212" i="11"/>
  <c r="H212" i="11"/>
  <c r="G212" i="11"/>
  <c r="K211" i="11"/>
  <c r="J211" i="11"/>
  <c r="I211" i="11"/>
  <c r="H211" i="11"/>
  <c r="G211" i="11"/>
  <c r="K210" i="11"/>
  <c r="J210" i="11"/>
  <c r="I210" i="11"/>
  <c r="H210" i="11"/>
  <c r="G210" i="11"/>
  <c r="K209" i="11"/>
  <c r="J209" i="11"/>
  <c r="I209" i="11"/>
  <c r="H209" i="11"/>
  <c r="G209" i="11"/>
  <c r="K208" i="11"/>
  <c r="J208" i="11"/>
  <c r="I208" i="11"/>
  <c r="H208" i="11"/>
  <c r="G208" i="11"/>
  <c r="K207" i="11"/>
  <c r="J207" i="11"/>
  <c r="I207" i="11"/>
  <c r="H207" i="11"/>
  <c r="G207" i="11"/>
  <c r="K206" i="11"/>
  <c r="J206" i="11"/>
  <c r="I206" i="11"/>
  <c r="H206" i="11"/>
  <c r="G206" i="11"/>
  <c r="K205" i="11"/>
  <c r="J205" i="11"/>
  <c r="I205" i="11"/>
  <c r="H205" i="11"/>
  <c r="G205" i="11"/>
  <c r="K204" i="11"/>
  <c r="J204" i="11"/>
  <c r="I204" i="11"/>
  <c r="H204" i="11"/>
  <c r="G204" i="11"/>
  <c r="K203" i="11"/>
  <c r="J203" i="11"/>
  <c r="I203" i="11"/>
  <c r="H203" i="11"/>
  <c r="G203" i="11"/>
  <c r="K202" i="11"/>
  <c r="J202" i="11"/>
  <c r="I202" i="11"/>
  <c r="H202" i="11"/>
  <c r="G202" i="11"/>
  <c r="K201" i="11"/>
  <c r="J201" i="11"/>
  <c r="I201" i="11"/>
  <c r="H201" i="11"/>
  <c r="G201" i="11"/>
  <c r="K200" i="11"/>
  <c r="J200" i="11"/>
  <c r="I200" i="11"/>
  <c r="H200" i="11"/>
  <c r="G200" i="11"/>
  <c r="K199" i="11"/>
  <c r="J199" i="11"/>
  <c r="I199" i="11"/>
  <c r="H199" i="11"/>
  <c r="G199" i="11"/>
  <c r="K198" i="11"/>
  <c r="J198" i="11"/>
  <c r="I198" i="11"/>
  <c r="H198" i="11"/>
  <c r="G198" i="11"/>
  <c r="K197" i="11"/>
  <c r="J197" i="11"/>
  <c r="I197" i="11"/>
  <c r="H197" i="11"/>
  <c r="G197" i="11"/>
  <c r="K196" i="11"/>
  <c r="J196" i="11"/>
  <c r="I196" i="11"/>
  <c r="H196" i="11"/>
  <c r="G196" i="11"/>
  <c r="K195" i="11"/>
  <c r="J195" i="11"/>
  <c r="I195" i="11"/>
  <c r="H195" i="11"/>
  <c r="G195" i="11"/>
  <c r="K194" i="11"/>
  <c r="J194" i="11"/>
  <c r="I194" i="11"/>
  <c r="H194" i="11"/>
  <c r="G194" i="11"/>
  <c r="K193" i="11"/>
  <c r="J193" i="11"/>
  <c r="I193" i="11"/>
  <c r="H193" i="11"/>
  <c r="G193" i="11"/>
  <c r="K192" i="11"/>
  <c r="J192" i="11"/>
  <c r="I192" i="11"/>
  <c r="H192" i="11"/>
  <c r="G192" i="11"/>
  <c r="K191" i="11"/>
  <c r="J191" i="11"/>
  <c r="I191" i="11"/>
  <c r="H191" i="11"/>
  <c r="G191" i="11"/>
  <c r="K190" i="11"/>
  <c r="J190" i="11"/>
  <c r="I190" i="11"/>
  <c r="H190" i="11"/>
  <c r="G190" i="11"/>
  <c r="K189" i="11"/>
  <c r="J189" i="11"/>
  <c r="I189" i="11"/>
  <c r="H189" i="11"/>
  <c r="G189" i="11"/>
  <c r="K188" i="11"/>
  <c r="J188" i="11"/>
  <c r="I188" i="11"/>
  <c r="H188" i="11"/>
  <c r="G188" i="11"/>
  <c r="K187" i="11"/>
  <c r="J187" i="11"/>
  <c r="I187" i="11"/>
  <c r="H187" i="11"/>
  <c r="G187" i="11"/>
  <c r="K186" i="11"/>
  <c r="J186" i="11"/>
  <c r="I186" i="11"/>
  <c r="H186" i="11"/>
  <c r="G186" i="11"/>
  <c r="K185" i="11"/>
  <c r="J185" i="11"/>
  <c r="I185" i="11"/>
  <c r="H185" i="11"/>
  <c r="G185" i="11"/>
  <c r="K184" i="11"/>
  <c r="J184" i="11"/>
  <c r="I184" i="11"/>
  <c r="H184" i="11"/>
  <c r="G184" i="11"/>
  <c r="K183" i="11"/>
  <c r="J183" i="11"/>
  <c r="I183" i="11"/>
  <c r="H183" i="11"/>
  <c r="G183" i="11"/>
  <c r="K182" i="11"/>
  <c r="J182" i="11"/>
  <c r="I182" i="11"/>
  <c r="H182" i="11"/>
  <c r="G182" i="11"/>
  <c r="K181" i="11"/>
  <c r="J181" i="11"/>
  <c r="I181" i="11"/>
  <c r="H181" i="11"/>
  <c r="G181" i="11"/>
  <c r="K180" i="11"/>
  <c r="J180" i="11"/>
  <c r="I180" i="11"/>
  <c r="H180" i="11"/>
  <c r="G180" i="11"/>
  <c r="K179" i="11"/>
  <c r="J179" i="11"/>
  <c r="I179" i="11"/>
  <c r="H179" i="11"/>
  <c r="G179" i="11"/>
  <c r="K178" i="11"/>
  <c r="J178" i="11"/>
  <c r="I178" i="11"/>
  <c r="H178" i="11"/>
  <c r="G178" i="11"/>
  <c r="K177" i="11"/>
  <c r="J177" i="11"/>
  <c r="I177" i="11"/>
  <c r="H177" i="11"/>
  <c r="G177" i="11"/>
  <c r="K176" i="11"/>
  <c r="J176" i="11"/>
  <c r="I176" i="11"/>
  <c r="H176" i="11"/>
  <c r="G176" i="11"/>
  <c r="K175" i="11"/>
  <c r="J175" i="11"/>
  <c r="I175" i="11"/>
  <c r="H175" i="11"/>
  <c r="G175" i="11"/>
  <c r="K174" i="11"/>
  <c r="J174" i="11"/>
  <c r="I174" i="11"/>
  <c r="H174" i="11"/>
  <c r="G174" i="11"/>
  <c r="K173" i="11"/>
  <c r="J173" i="11"/>
  <c r="I173" i="11"/>
  <c r="H173" i="11"/>
  <c r="G173" i="11"/>
  <c r="K172" i="11"/>
  <c r="J172" i="11"/>
  <c r="I172" i="11"/>
  <c r="H172" i="11"/>
  <c r="G172" i="11"/>
  <c r="K171" i="11"/>
  <c r="J171" i="11"/>
  <c r="I171" i="11"/>
  <c r="H171" i="11"/>
  <c r="G171" i="11"/>
  <c r="K170" i="11"/>
  <c r="J170" i="11"/>
  <c r="I170" i="11"/>
  <c r="H170" i="11"/>
  <c r="G170" i="11"/>
  <c r="K169" i="11"/>
  <c r="J169" i="11"/>
  <c r="I169" i="11"/>
  <c r="H169" i="11"/>
  <c r="G169" i="11"/>
  <c r="K168" i="11"/>
  <c r="J168" i="11"/>
  <c r="I168" i="11"/>
  <c r="H168" i="11"/>
  <c r="G168" i="11"/>
  <c r="K167" i="11"/>
  <c r="J167" i="11"/>
  <c r="I167" i="11"/>
  <c r="H167" i="11"/>
  <c r="G167" i="11"/>
  <c r="K166" i="11"/>
  <c r="J166" i="11"/>
  <c r="I166" i="11"/>
  <c r="H166" i="11"/>
  <c r="G166" i="11"/>
  <c r="K165" i="11"/>
  <c r="J165" i="11"/>
  <c r="I165" i="11"/>
  <c r="H165" i="11"/>
  <c r="G165" i="11"/>
  <c r="K164" i="11"/>
  <c r="J164" i="11"/>
  <c r="I164" i="11"/>
  <c r="H164" i="11"/>
  <c r="G164" i="11"/>
  <c r="K163" i="11"/>
  <c r="J163" i="11"/>
  <c r="I163" i="11"/>
  <c r="H163" i="11"/>
  <c r="G163" i="11"/>
  <c r="K162" i="11"/>
  <c r="J162" i="11"/>
  <c r="I162" i="11"/>
  <c r="H162" i="11"/>
  <c r="G162" i="11"/>
  <c r="K161" i="11"/>
  <c r="J161" i="11"/>
  <c r="I161" i="11"/>
  <c r="H161" i="11"/>
  <c r="G161" i="11"/>
  <c r="K160" i="11"/>
  <c r="J160" i="11"/>
  <c r="I160" i="11"/>
  <c r="H160" i="11"/>
  <c r="G160" i="11"/>
  <c r="K159" i="11"/>
  <c r="J159" i="11"/>
  <c r="I159" i="11"/>
  <c r="H159" i="11"/>
  <c r="G159" i="11"/>
  <c r="K158" i="11"/>
  <c r="J158" i="11"/>
  <c r="I158" i="11"/>
  <c r="H158" i="11"/>
  <c r="G158" i="11"/>
  <c r="K157" i="11"/>
  <c r="J157" i="11"/>
  <c r="I157" i="11"/>
  <c r="H157" i="11"/>
  <c r="G157" i="11"/>
  <c r="K156" i="11"/>
  <c r="J156" i="11"/>
  <c r="I156" i="11"/>
  <c r="H156" i="11"/>
  <c r="G156" i="11"/>
  <c r="K155" i="11"/>
  <c r="J155" i="11"/>
  <c r="I155" i="11"/>
  <c r="H155" i="11"/>
  <c r="G155" i="11"/>
  <c r="K154" i="11"/>
  <c r="J154" i="11"/>
  <c r="I154" i="11"/>
  <c r="H154" i="11"/>
  <c r="G154" i="11"/>
  <c r="K153" i="11"/>
  <c r="J153" i="11"/>
  <c r="I153" i="11"/>
  <c r="H153" i="11"/>
  <c r="G153" i="11"/>
  <c r="K152" i="11"/>
  <c r="J152" i="11"/>
  <c r="I152" i="11"/>
  <c r="H152" i="11"/>
  <c r="G152" i="11"/>
  <c r="K151" i="11"/>
  <c r="J151" i="11"/>
  <c r="I151" i="11"/>
  <c r="H151" i="11"/>
  <c r="G151" i="11"/>
  <c r="K150" i="11"/>
  <c r="J150" i="11"/>
  <c r="I150" i="11"/>
  <c r="H150" i="11"/>
  <c r="G150" i="11"/>
  <c r="K149" i="11"/>
  <c r="J149" i="11"/>
  <c r="I149" i="11"/>
  <c r="H149" i="11"/>
  <c r="G149" i="11"/>
  <c r="K148" i="11"/>
  <c r="J148" i="11"/>
  <c r="I148" i="11"/>
  <c r="H148" i="11"/>
  <c r="G148" i="11"/>
  <c r="K147" i="11"/>
  <c r="J147" i="11"/>
  <c r="I147" i="11"/>
  <c r="H147" i="11"/>
  <c r="G147" i="11"/>
  <c r="K146" i="11"/>
  <c r="J146" i="11"/>
  <c r="I146" i="11"/>
  <c r="H146" i="11"/>
  <c r="G146" i="11"/>
  <c r="K145" i="11"/>
  <c r="J145" i="11"/>
  <c r="I145" i="11"/>
  <c r="H145" i="11"/>
  <c r="G145" i="11"/>
  <c r="K144" i="11"/>
  <c r="J144" i="11"/>
  <c r="I144" i="11"/>
  <c r="H144" i="11"/>
  <c r="G144" i="11"/>
  <c r="K143" i="11"/>
  <c r="J143" i="11"/>
  <c r="I143" i="11"/>
  <c r="H143" i="11"/>
  <c r="G143" i="11"/>
  <c r="K142" i="11"/>
  <c r="J142" i="11"/>
  <c r="I142" i="11"/>
  <c r="H142" i="11"/>
  <c r="G142" i="11"/>
  <c r="K141" i="11"/>
  <c r="J141" i="11"/>
  <c r="I141" i="11"/>
  <c r="H141" i="11"/>
  <c r="G141" i="11"/>
  <c r="K140" i="11"/>
  <c r="J140" i="11"/>
  <c r="I140" i="11"/>
  <c r="H140" i="11"/>
  <c r="G140" i="11"/>
  <c r="K139" i="11"/>
  <c r="J139" i="11"/>
  <c r="I139" i="11"/>
  <c r="H139" i="11"/>
  <c r="G139" i="11"/>
  <c r="K138" i="11"/>
  <c r="J138" i="11"/>
  <c r="I138" i="11"/>
  <c r="H138" i="11"/>
  <c r="G138" i="11"/>
  <c r="K137" i="11"/>
  <c r="J137" i="11"/>
  <c r="I137" i="11"/>
  <c r="H137" i="11"/>
  <c r="G137" i="11"/>
  <c r="K136" i="11"/>
  <c r="J136" i="11"/>
  <c r="I136" i="11"/>
  <c r="H136" i="11"/>
  <c r="G136" i="11"/>
  <c r="K135" i="11"/>
  <c r="J135" i="11"/>
  <c r="I135" i="11"/>
  <c r="H135" i="11"/>
  <c r="G135" i="11"/>
  <c r="K134" i="11"/>
  <c r="J134" i="11"/>
  <c r="I134" i="11"/>
  <c r="H134" i="11"/>
  <c r="G134" i="11"/>
  <c r="K133" i="11"/>
  <c r="J133" i="11"/>
  <c r="I133" i="11"/>
  <c r="H133" i="11"/>
  <c r="G133" i="11"/>
  <c r="K132" i="11"/>
  <c r="J132" i="11"/>
  <c r="I132" i="11"/>
  <c r="H132" i="11"/>
  <c r="G132" i="11"/>
  <c r="K131" i="11"/>
  <c r="J131" i="11"/>
  <c r="I131" i="11"/>
  <c r="H131" i="11"/>
  <c r="G131" i="11"/>
  <c r="K130" i="11"/>
  <c r="J130" i="11"/>
  <c r="I130" i="11"/>
  <c r="H130" i="11"/>
  <c r="G130" i="11"/>
  <c r="K129" i="11"/>
  <c r="J129" i="11"/>
  <c r="I129" i="11"/>
  <c r="H129" i="11"/>
  <c r="G129" i="11"/>
  <c r="K128" i="11"/>
  <c r="J128" i="11"/>
  <c r="I128" i="11"/>
  <c r="H128" i="11"/>
  <c r="G128" i="11"/>
  <c r="K127" i="11"/>
  <c r="J127" i="11"/>
  <c r="I127" i="11"/>
  <c r="H127" i="11"/>
  <c r="G127" i="11"/>
  <c r="K126" i="11"/>
  <c r="J126" i="11"/>
  <c r="I126" i="11"/>
  <c r="H126" i="11"/>
  <c r="G126" i="11"/>
  <c r="K125" i="11"/>
  <c r="J125" i="11"/>
  <c r="I125" i="11"/>
  <c r="H125" i="11"/>
  <c r="G125" i="11"/>
  <c r="K124" i="11"/>
  <c r="J124" i="11"/>
  <c r="I124" i="11"/>
  <c r="H124" i="11"/>
  <c r="G124" i="11"/>
  <c r="K123" i="11"/>
  <c r="J123" i="11"/>
  <c r="I123" i="11"/>
  <c r="H123" i="11"/>
  <c r="G123" i="11"/>
  <c r="K122" i="11"/>
  <c r="J122" i="11"/>
  <c r="I122" i="11"/>
  <c r="H122" i="11"/>
  <c r="G122" i="11"/>
  <c r="K121" i="11"/>
  <c r="J121" i="11"/>
  <c r="I121" i="11"/>
  <c r="H121" i="11"/>
  <c r="G121" i="11"/>
  <c r="K120" i="11"/>
  <c r="J120" i="11"/>
  <c r="I120" i="11"/>
  <c r="H120" i="11"/>
  <c r="G120" i="11"/>
  <c r="K119" i="11"/>
  <c r="J119" i="11"/>
  <c r="I119" i="11"/>
  <c r="H119" i="11"/>
  <c r="G119" i="11"/>
  <c r="K118" i="11"/>
  <c r="J118" i="11"/>
  <c r="I118" i="11"/>
  <c r="H118" i="11"/>
  <c r="G118" i="11"/>
  <c r="K117" i="11"/>
  <c r="J117" i="11"/>
  <c r="I117" i="11"/>
  <c r="H117" i="11"/>
  <c r="G117" i="11"/>
  <c r="K116" i="11"/>
  <c r="J116" i="11"/>
  <c r="I116" i="11"/>
  <c r="H116" i="11"/>
  <c r="G116" i="11"/>
  <c r="K115" i="11"/>
  <c r="J115" i="11"/>
  <c r="I115" i="11"/>
  <c r="H115" i="11"/>
  <c r="G115" i="11"/>
  <c r="K114" i="11"/>
  <c r="J114" i="11"/>
  <c r="I114" i="11"/>
  <c r="H114" i="11"/>
  <c r="G114" i="11"/>
  <c r="K113" i="11"/>
  <c r="J113" i="11"/>
  <c r="I113" i="11"/>
  <c r="H113" i="11"/>
  <c r="G113" i="11"/>
  <c r="J112" i="11"/>
  <c r="I112" i="11"/>
  <c r="H112" i="11"/>
  <c r="G112" i="11"/>
  <c r="J111" i="11"/>
  <c r="I111" i="11"/>
  <c r="H111" i="11"/>
  <c r="G111" i="11"/>
  <c r="K110" i="11"/>
  <c r="J110" i="11"/>
  <c r="I110" i="11"/>
  <c r="H110" i="11"/>
  <c r="G110" i="11"/>
  <c r="J108" i="11"/>
  <c r="I108" i="11"/>
  <c r="H108" i="11"/>
  <c r="G108" i="11"/>
  <c r="J107" i="11"/>
  <c r="I107" i="11"/>
  <c r="H107" i="11"/>
  <c r="G107" i="11"/>
  <c r="J106" i="11"/>
  <c r="I106" i="11"/>
  <c r="H106" i="11"/>
  <c r="G106" i="11"/>
  <c r="J105" i="11"/>
  <c r="I105" i="11"/>
  <c r="H105" i="11"/>
  <c r="G105" i="11"/>
  <c r="J104" i="11"/>
  <c r="I104" i="11"/>
  <c r="H104" i="11"/>
  <c r="G104" i="11"/>
  <c r="J103" i="11"/>
  <c r="I103" i="11"/>
  <c r="H103" i="11"/>
  <c r="G103" i="11"/>
  <c r="J102" i="11"/>
  <c r="I102" i="11"/>
  <c r="H102" i="11"/>
  <c r="G102" i="11"/>
  <c r="J101" i="11"/>
  <c r="I101" i="11"/>
  <c r="H101" i="11"/>
  <c r="G101" i="11"/>
  <c r="J100" i="11"/>
  <c r="I100" i="11"/>
  <c r="H100" i="11"/>
  <c r="G100" i="11"/>
  <c r="J99" i="11"/>
  <c r="I99" i="11"/>
  <c r="H99" i="11"/>
  <c r="G99" i="11"/>
  <c r="J98" i="11"/>
  <c r="I98" i="11"/>
  <c r="H98" i="11"/>
  <c r="G98" i="11"/>
  <c r="J97" i="11"/>
  <c r="I97" i="11"/>
  <c r="H97" i="11"/>
  <c r="G97" i="11"/>
  <c r="J96" i="11"/>
  <c r="I96" i="11"/>
  <c r="H96" i="11"/>
  <c r="G96" i="11"/>
  <c r="J95" i="11"/>
  <c r="I95" i="11"/>
  <c r="H95" i="11"/>
  <c r="G95" i="11"/>
  <c r="J94" i="11"/>
  <c r="I94" i="11"/>
  <c r="H94" i="11"/>
  <c r="G94" i="11"/>
  <c r="J93" i="11"/>
  <c r="I93" i="11"/>
  <c r="H93" i="11"/>
  <c r="G93" i="11"/>
  <c r="J92" i="11"/>
  <c r="I92" i="11"/>
  <c r="H92" i="11"/>
  <c r="G92" i="11"/>
  <c r="J91" i="11"/>
  <c r="I91" i="11"/>
  <c r="H91" i="11"/>
  <c r="G91" i="11"/>
  <c r="J90" i="11"/>
  <c r="I90" i="11"/>
  <c r="H90" i="11"/>
  <c r="G90" i="11"/>
  <c r="J89" i="11"/>
  <c r="I89" i="11"/>
  <c r="H89" i="11"/>
  <c r="G89" i="11"/>
  <c r="J88" i="11"/>
  <c r="I88" i="11"/>
  <c r="H88" i="11"/>
  <c r="G88" i="11"/>
  <c r="J86" i="11"/>
  <c r="I86" i="11"/>
  <c r="H86" i="11"/>
  <c r="G86" i="11"/>
  <c r="J85" i="11"/>
  <c r="I85" i="11"/>
  <c r="H85" i="11"/>
  <c r="G85" i="11"/>
  <c r="J84" i="11"/>
  <c r="I84" i="11"/>
  <c r="H84" i="11"/>
  <c r="G84" i="11"/>
  <c r="J83" i="11"/>
  <c r="I83" i="11"/>
  <c r="H83" i="11"/>
  <c r="G83" i="11"/>
  <c r="J82" i="11"/>
  <c r="I82" i="11"/>
  <c r="H82" i="11"/>
  <c r="G82" i="11"/>
  <c r="J81" i="11"/>
  <c r="I81" i="11"/>
  <c r="H81" i="11"/>
  <c r="G81" i="11"/>
  <c r="J80" i="11"/>
  <c r="I80" i="11"/>
  <c r="H80" i="11"/>
  <c r="G80" i="11"/>
  <c r="J79" i="11"/>
  <c r="I79" i="11"/>
  <c r="H79" i="11"/>
  <c r="G79" i="11"/>
  <c r="J78" i="11"/>
  <c r="I78" i="11"/>
  <c r="H78" i="11"/>
  <c r="G78" i="11"/>
  <c r="J77" i="11"/>
  <c r="I77" i="11"/>
  <c r="H77" i="11"/>
  <c r="G77" i="11"/>
  <c r="J76" i="11"/>
  <c r="I76" i="11"/>
  <c r="H76" i="11"/>
  <c r="G76" i="11"/>
  <c r="J75" i="11"/>
  <c r="I75" i="11"/>
  <c r="H75" i="11"/>
  <c r="G75" i="11"/>
  <c r="J74" i="11"/>
  <c r="I74" i="11"/>
  <c r="H74" i="11"/>
  <c r="G74" i="11"/>
  <c r="J73" i="11"/>
  <c r="I73" i="11"/>
  <c r="H73" i="11"/>
  <c r="G73" i="11"/>
  <c r="J72" i="11"/>
  <c r="I72" i="11"/>
  <c r="H72" i="11"/>
  <c r="G72" i="11"/>
  <c r="J71" i="11"/>
  <c r="I71" i="11"/>
  <c r="H71" i="11"/>
  <c r="G71" i="11"/>
  <c r="J70" i="11"/>
  <c r="I70" i="11"/>
  <c r="H70" i="11"/>
  <c r="G70" i="11"/>
  <c r="J69" i="11"/>
  <c r="I69" i="11"/>
  <c r="H69" i="11"/>
  <c r="G69" i="11"/>
  <c r="J68" i="11"/>
  <c r="I68" i="11"/>
  <c r="H68" i="11"/>
  <c r="G68" i="11"/>
  <c r="J67" i="11"/>
  <c r="I67" i="11"/>
  <c r="H67" i="11"/>
  <c r="G67" i="11"/>
  <c r="J66" i="11"/>
  <c r="I66" i="11"/>
  <c r="H66" i="11"/>
  <c r="G66" i="11"/>
  <c r="J65" i="11"/>
  <c r="I65" i="11"/>
  <c r="H65" i="11"/>
  <c r="G65" i="11"/>
  <c r="J64" i="11"/>
  <c r="I64" i="11"/>
  <c r="H64" i="11"/>
  <c r="G64" i="11"/>
  <c r="J62" i="11"/>
  <c r="I62" i="11"/>
  <c r="H62" i="11"/>
  <c r="G62" i="11"/>
  <c r="J61" i="11"/>
  <c r="I61" i="11"/>
  <c r="H61" i="11"/>
  <c r="G61" i="11"/>
  <c r="J60" i="11"/>
  <c r="I60" i="11"/>
  <c r="H60" i="11"/>
  <c r="G60" i="11"/>
  <c r="J59" i="11"/>
  <c r="I59" i="11"/>
  <c r="H59" i="11"/>
  <c r="G59" i="11"/>
  <c r="J58" i="11"/>
  <c r="I58" i="11"/>
  <c r="H58" i="11"/>
  <c r="G58" i="11"/>
  <c r="J57" i="11"/>
  <c r="I57" i="11"/>
  <c r="H57" i="11"/>
  <c r="G57" i="11"/>
  <c r="J56" i="11"/>
  <c r="I56" i="11"/>
  <c r="H56" i="11"/>
  <c r="G56" i="11"/>
  <c r="J55" i="11"/>
  <c r="I55" i="11"/>
  <c r="H55" i="11"/>
  <c r="G55" i="11"/>
  <c r="J54" i="11"/>
  <c r="I54" i="11"/>
  <c r="H54" i="11"/>
  <c r="G54" i="11"/>
  <c r="J53" i="11"/>
  <c r="I53" i="11"/>
  <c r="H53" i="11"/>
  <c r="G53" i="11"/>
  <c r="J52" i="11"/>
  <c r="I52" i="11"/>
  <c r="H52" i="11"/>
  <c r="G52" i="11"/>
  <c r="J51" i="11"/>
  <c r="I51" i="11"/>
  <c r="H51" i="11"/>
  <c r="G51" i="11"/>
  <c r="J50" i="11"/>
  <c r="I50" i="11"/>
  <c r="H50" i="11"/>
  <c r="G50" i="11"/>
  <c r="J49" i="11"/>
  <c r="I49" i="11"/>
  <c r="H49" i="11"/>
  <c r="G49" i="11"/>
  <c r="J48" i="11"/>
  <c r="I48" i="11"/>
  <c r="H48" i="11"/>
  <c r="G48" i="11"/>
  <c r="J47" i="11"/>
  <c r="I47" i="11"/>
  <c r="H47" i="11"/>
  <c r="G47" i="11"/>
  <c r="J46" i="11"/>
  <c r="I46" i="11"/>
  <c r="H46" i="11"/>
  <c r="G46" i="11"/>
  <c r="J45" i="11"/>
  <c r="I45" i="11"/>
  <c r="H45" i="11"/>
  <c r="G45" i="11"/>
  <c r="J44" i="11"/>
  <c r="I44" i="11"/>
  <c r="H44" i="11"/>
  <c r="G44" i="11"/>
  <c r="J43" i="11"/>
  <c r="I43" i="11"/>
  <c r="H43" i="11"/>
  <c r="G43" i="11"/>
  <c r="J42" i="11"/>
  <c r="I42" i="11"/>
  <c r="H42" i="11"/>
  <c r="G42" i="11"/>
  <c r="J41" i="11"/>
  <c r="I41" i="11"/>
  <c r="H41" i="11"/>
  <c r="G41" i="11"/>
  <c r="J40" i="11"/>
  <c r="I40" i="11"/>
  <c r="H40" i="11"/>
  <c r="G40" i="11"/>
  <c r="J39" i="11"/>
  <c r="I39" i="11"/>
  <c r="H39" i="11"/>
  <c r="G39" i="11"/>
  <c r="J38" i="11"/>
  <c r="I38" i="11"/>
  <c r="H38" i="11"/>
  <c r="G38" i="11"/>
  <c r="J37" i="11"/>
  <c r="I37" i="11"/>
  <c r="H37" i="11"/>
  <c r="G37" i="11"/>
  <c r="J36" i="11"/>
  <c r="I36" i="11"/>
  <c r="H36" i="11"/>
  <c r="G36" i="11"/>
  <c r="J35" i="11"/>
  <c r="I35" i="11"/>
  <c r="H35" i="11"/>
  <c r="G35" i="11"/>
  <c r="J34" i="11"/>
  <c r="I34" i="11"/>
  <c r="H34" i="11"/>
  <c r="G34" i="11"/>
  <c r="J33" i="11"/>
  <c r="I33" i="11"/>
  <c r="H33" i="11"/>
  <c r="G33" i="11"/>
  <c r="J31" i="11"/>
  <c r="I31" i="11"/>
  <c r="H31" i="11"/>
  <c r="G31" i="11"/>
  <c r="J30" i="11"/>
  <c r="I30" i="11"/>
  <c r="H30" i="11"/>
  <c r="G30" i="11"/>
  <c r="J29" i="11"/>
  <c r="I29" i="11"/>
  <c r="H29" i="11"/>
  <c r="G29" i="11"/>
  <c r="J28" i="11"/>
  <c r="I28" i="11"/>
  <c r="H28" i="11"/>
  <c r="G28" i="11"/>
  <c r="J27" i="11"/>
  <c r="I27" i="11"/>
  <c r="H27" i="11"/>
  <c r="G27" i="11"/>
  <c r="J26" i="11"/>
  <c r="I26" i="11"/>
  <c r="H26" i="11"/>
  <c r="G26" i="11"/>
  <c r="J25" i="11"/>
  <c r="I25" i="11"/>
  <c r="H25" i="11"/>
  <c r="G25" i="11"/>
  <c r="J24" i="11"/>
  <c r="I24" i="11"/>
  <c r="H24" i="11"/>
  <c r="G24" i="11"/>
  <c r="J23" i="11"/>
  <c r="I23" i="11"/>
  <c r="H23" i="11"/>
  <c r="G23" i="11"/>
  <c r="J22" i="11"/>
  <c r="I22" i="11"/>
  <c r="H22" i="11"/>
  <c r="G22" i="11"/>
  <c r="J21" i="11"/>
  <c r="I21" i="11"/>
  <c r="H21" i="11"/>
  <c r="G21" i="11"/>
  <c r="J20" i="11"/>
  <c r="I20" i="11"/>
  <c r="H20" i="11"/>
  <c r="G20" i="11"/>
  <c r="J19" i="11"/>
  <c r="I19" i="11"/>
  <c r="H19" i="11"/>
  <c r="G19" i="11"/>
  <c r="J18" i="11"/>
  <c r="I18" i="11"/>
  <c r="H18" i="11"/>
  <c r="G18" i="11"/>
  <c r="J17" i="11"/>
  <c r="I17" i="11"/>
  <c r="H17" i="11"/>
  <c r="I409" i="11" s="1"/>
  <c r="G17" i="11"/>
  <c r="J16" i="11"/>
  <c r="I16" i="11"/>
  <c r="H16" i="11"/>
  <c r="G16" i="11"/>
  <c r="J15" i="11"/>
  <c r="I15" i="11"/>
  <c r="H15" i="11"/>
  <c r="G15" i="11"/>
  <c r="J14" i="11"/>
  <c r="I14" i="11"/>
  <c r="H14" i="11"/>
  <c r="G14" i="11"/>
  <c r="J13" i="11"/>
  <c r="I13" i="11"/>
  <c r="H13" i="11"/>
  <c r="G13" i="11"/>
  <c r="J12" i="11"/>
  <c r="I12" i="11"/>
  <c r="H12" i="11"/>
  <c r="G12" i="11"/>
  <c r="J11" i="11"/>
  <c r="I11" i="11"/>
  <c r="H11" i="11"/>
  <c r="G11" i="11"/>
  <c r="J10" i="11"/>
  <c r="I10" i="11"/>
  <c r="H10" i="11"/>
  <c r="G10" i="11"/>
  <c r="J9" i="11"/>
  <c r="I9" i="11"/>
  <c r="H9" i="11"/>
  <c r="Q409" i="11" s="1"/>
  <c r="G9" i="11"/>
  <c r="J8" i="11"/>
  <c r="I8" i="11"/>
  <c r="H8" i="11"/>
  <c r="G8" i="11"/>
  <c r="J7" i="11"/>
  <c r="I7" i="11"/>
  <c r="H7" i="11"/>
  <c r="G7" i="11"/>
  <c r="J6" i="11"/>
  <c r="I6" i="11"/>
  <c r="H6" i="11"/>
  <c r="G6" i="11"/>
  <c r="J5" i="11"/>
  <c r="I5" i="11"/>
  <c r="H5" i="11"/>
  <c r="G5" i="11"/>
  <c r="J4" i="11"/>
  <c r="I4" i="11"/>
  <c r="H4" i="11"/>
  <c r="G4" i="11"/>
  <c r="J3" i="11"/>
  <c r="I3" i="11"/>
  <c r="H3" i="11"/>
  <c r="Q407" i="11" s="1"/>
  <c r="G3" i="11"/>
  <c r="V109" i="10"/>
  <c r="T109" i="10"/>
  <c r="R109" i="10"/>
  <c r="P109" i="10"/>
  <c r="N109" i="10"/>
  <c r="J109" i="10"/>
  <c r="I109" i="10"/>
  <c r="H109" i="10"/>
  <c r="G109" i="10"/>
  <c r="F109" i="10"/>
  <c r="V108" i="10"/>
  <c r="T108" i="10"/>
  <c r="R108" i="10"/>
  <c r="P108" i="10"/>
  <c r="J108" i="10"/>
  <c r="N108" i="10" s="1"/>
  <c r="I108" i="10"/>
  <c r="H108" i="10"/>
  <c r="G108" i="10"/>
  <c r="F108" i="10"/>
  <c r="V107" i="10"/>
  <c r="T107" i="10"/>
  <c r="R107" i="10"/>
  <c r="P107" i="10"/>
  <c r="N107" i="10"/>
  <c r="J107" i="10"/>
  <c r="I107" i="10"/>
  <c r="H107" i="10"/>
  <c r="G107" i="10"/>
  <c r="F107" i="10"/>
  <c r="V106" i="10"/>
  <c r="T106" i="10"/>
  <c r="R106" i="10"/>
  <c r="P106" i="10"/>
  <c r="J106" i="10"/>
  <c r="N106" i="10" s="1"/>
  <c r="I106" i="10"/>
  <c r="H106" i="10"/>
  <c r="G106" i="10"/>
  <c r="F106" i="10"/>
  <c r="V105" i="10"/>
  <c r="T105" i="10"/>
  <c r="R105" i="10"/>
  <c r="P105" i="10"/>
  <c r="N105" i="10"/>
  <c r="J105" i="10"/>
  <c r="I105" i="10"/>
  <c r="H105" i="10"/>
  <c r="G105" i="10"/>
  <c r="F105" i="10"/>
  <c r="V104" i="10"/>
  <c r="T104" i="10"/>
  <c r="R104" i="10"/>
  <c r="P104" i="10"/>
  <c r="J104" i="10"/>
  <c r="N104" i="10" s="1"/>
  <c r="I104" i="10"/>
  <c r="H104" i="10"/>
  <c r="G104" i="10"/>
  <c r="F104" i="10"/>
  <c r="V103" i="10"/>
  <c r="T103" i="10"/>
  <c r="R103" i="10"/>
  <c r="P103" i="10"/>
  <c r="N103" i="10"/>
  <c r="J103" i="10"/>
  <c r="I103" i="10"/>
  <c r="H103" i="10"/>
  <c r="G103" i="10"/>
  <c r="F103" i="10"/>
  <c r="V102" i="10"/>
  <c r="T102" i="10"/>
  <c r="R102" i="10"/>
  <c r="P102" i="10"/>
  <c r="J102" i="10"/>
  <c r="N102" i="10" s="1"/>
  <c r="I102" i="10"/>
  <c r="H102" i="10"/>
  <c r="G102" i="10"/>
  <c r="F102" i="10"/>
  <c r="V101" i="10"/>
  <c r="T101" i="10"/>
  <c r="R101" i="10"/>
  <c r="P101" i="10"/>
  <c r="N101" i="10"/>
  <c r="J101" i="10"/>
  <c r="I101" i="10"/>
  <c r="H101" i="10"/>
  <c r="G101" i="10"/>
  <c r="F101" i="10"/>
  <c r="V100" i="10"/>
  <c r="T100" i="10"/>
  <c r="R100" i="10"/>
  <c r="P100" i="10"/>
  <c r="J100" i="10"/>
  <c r="N100" i="10" s="1"/>
  <c r="I100" i="10"/>
  <c r="H100" i="10"/>
  <c r="G100" i="10"/>
  <c r="F100" i="10"/>
  <c r="V99" i="10"/>
  <c r="T99" i="10"/>
  <c r="R99" i="10"/>
  <c r="P99" i="10"/>
  <c r="N99" i="10"/>
  <c r="J99" i="10"/>
  <c r="I99" i="10"/>
  <c r="H99" i="10"/>
  <c r="G99" i="10"/>
  <c r="F99" i="10"/>
  <c r="V98" i="10"/>
  <c r="T98" i="10"/>
  <c r="R98" i="10"/>
  <c r="P98" i="10"/>
  <c r="J98" i="10"/>
  <c r="N98" i="10" s="1"/>
  <c r="I98" i="10"/>
  <c r="H98" i="10"/>
  <c r="G98" i="10"/>
  <c r="F98" i="10"/>
  <c r="V97" i="10"/>
  <c r="T97" i="10"/>
  <c r="R97" i="10"/>
  <c r="P97" i="10"/>
  <c r="N97" i="10"/>
  <c r="J97" i="10"/>
  <c r="I97" i="10"/>
  <c r="H97" i="10"/>
  <c r="G97" i="10"/>
  <c r="F97" i="10"/>
  <c r="V96" i="10"/>
  <c r="T96" i="10"/>
  <c r="R96" i="10"/>
  <c r="P96" i="10"/>
  <c r="J96" i="10"/>
  <c r="N96" i="10" s="1"/>
  <c r="I96" i="10"/>
  <c r="H96" i="10"/>
  <c r="G96" i="10"/>
  <c r="F96" i="10"/>
  <c r="V95" i="10"/>
  <c r="T95" i="10"/>
  <c r="R95" i="10"/>
  <c r="P95" i="10"/>
  <c r="N95" i="10"/>
  <c r="J95" i="10"/>
  <c r="I95" i="10"/>
  <c r="H95" i="10"/>
  <c r="G95" i="10"/>
  <c r="F95" i="10"/>
  <c r="V94" i="10"/>
  <c r="T94" i="10"/>
  <c r="R94" i="10"/>
  <c r="P94" i="10"/>
  <c r="J94" i="10"/>
  <c r="N94" i="10" s="1"/>
  <c r="I94" i="10"/>
  <c r="H94" i="10"/>
  <c r="G94" i="10"/>
  <c r="F94" i="10"/>
  <c r="V93" i="10"/>
  <c r="T93" i="10"/>
  <c r="R93" i="10"/>
  <c r="P93" i="10"/>
  <c r="N93" i="10"/>
  <c r="J93" i="10"/>
  <c r="I93" i="10"/>
  <c r="H93" i="10"/>
  <c r="G93" i="10"/>
  <c r="F93" i="10"/>
  <c r="V92" i="10"/>
  <c r="T92" i="10"/>
  <c r="R92" i="10"/>
  <c r="P92" i="10"/>
  <c r="J92" i="10"/>
  <c r="N92" i="10" s="1"/>
  <c r="I92" i="10"/>
  <c r="H92" i="10"/>
  <c r="G92" i="10"/>
  <c r="F92" i="10"/>
  <c r="V91" i="10"/>
  <c r="T91" i="10"/>
  <c r="R91" i="10"/>
  <c r="P91" i="10"/>
  <c r="N91" i="10"/>
  <c r="J91" i="10"/>
  <c r="I91" i="10"/>
  <c r="H91" i="10"/>
  <c r="G91" i="10"/>
  <c r="F91" i="10"/>
  <c r="V90" i="10"/>
  <c r="T90" i="10"/>
  <c r="R90" i="10"/>
  <c r="P90" i="10"/>
  <c r="J90" i="10"/>
  <c r="N90" i="10" s="1"/>
  <c r="I90" i="10"/>
  <c r="H90" i="10"/>
  <c r="G90" i="10"/>
  <c r="F90" i="10"/>
  <c r="V89" i="10"/>
  <c r="T89" i="10"/>
  <c r="R89" i="10"/>
  <c r="P89" i="10"/>
  <c r="N89" i="10"/>
  <c r="J89" i="10"/>
  <c r="I89" i="10"/>
  <c r="H89" i="10"/>
  <c r="G89" i="10"/>
  <c r="F89" i="10"/>
  <c r="V88" i="10"/>
  <c r="T88" i="10"/>
  <c r="R88" i="10"/>
  <c r="P88" i="10"/>
  <c r="J88" i="10"/>
  <c r="N88" i="10" s="1"/>
  <c r="I88" i="10"/>
  <c r="H88" i="10"/>
  <c r="G88" i="10"/>
  <c r="F88" i="10"/>
  <c r="V87" i="10"/>
  <c r="T87" i="10"/>
  <c r="R87" i="10"/>
  <c r="P87" i="10"/>
  <c r="N87" i="10"/>
  <c r="J87" i="10"/>
  <c r="I87" i="10"/>
  <c r="H87" i="10"/>
  <c r="G87" i="10"/>
  <c r="F87" i="10"/>
  <c r="V86" i="10"/>
  <c r="T86" i="10"/>
  <c r="R86" i="10"/>
  <c r="P86" i="10"/>
  <c r="J86" i="10"/>
  <c r="N86" i="10" s="1"/>
  <c r="I86" i="10"/>
  <c r="H86" i="10"/>
  <c r="G86" i="10"/>
  <c r="F86" i="10"/>
  <c r="V85" i="10"/>
  <c r="T85" i="10"/>
  <c r="R85" i="10"/>
  <c r="P85" i="10"/>
  <c r="N85" i="10"/>
  <c r="J85" i="10"/>
  <c r="I85" i="10"/>
  <c r="H85" i="10"/>
  <c r="G85" i="10"/>
  <c r="F85" i="10"/>
  <c r="V84" i="10"/>
  <c r="T84" i="10"/>
  <c r="R84" i="10"/>
  <c r="P84" i="10"/>
  <c r="J84" i="10"/>
  <c r="N84" i="10" s="1"/>
  <c r="I84" i="10"/>
  <c r="H84" i="10"/>
  <c r="G84" i="10"/>
  <c r="F84" i="10"/>
  <c r="V83" i="10"/>
  <c r="T83" i="10"/>
  <c r="R83" i="10"/>
  <c r="P83" i="10"/>
  <c r="N83" i="10"/>
  <c r="J83" i="10"/>
  <c r="I83" i="10"/>
  <c r="H83" i="10"/>
  <c r="G83" i="10"/>
  <c r="F83" i="10"/>
  <c r="V82" i="10"/>
  <c r="T82" i="10"/>
  <c r="R82" i="10"/>
  <c r="P82" i="10"/>
  <c r="J82" i="10"/>
  <c r="N82" i="10" s="1"/>
  <c r="I82" i="10"/>
  <c r="H82" i="10"/>
  <c r="G82" i="10"/>
  <c r="F82" i="10"/>
  <c r="V81" i="10"/>
  <c r="T81" i="10"/>
  <c r="R81" i="10"/>
  <c r="P81" i="10"/>
  <c r="N81" i="10"/>
  <c r="J81" i="10"/>
  <c r="I81" i="10"/>
  <c r="H81" i="10"/>
  <c r="G81" i="10"/>
  <c r="F81" i="10"/>
  <c r="V80" i="10"/>
  <c r="T80" i="10"/>
  <c r="R80" i="10"/>
  <c r="P80" i="10"/>
  <c r="J80" i="10"/>
  <c r="N80" i="10" s="1"/>
  <c r="I80" i="10"/>
  <c r="H80" i="10"/>
  <c r="G80" i="10"/>
  <c r="F80" i="10"/>
  <c r="V79" i="10"/>
  <c r="T79" i="10"/>
  <c r="R79" i="10"/>
  <c r="P79" i="10"/>
  <c r="N79" i="10"/>
  <c r="J79" i="10"/>
  <c r="I79" i="10"/>
  <c r="H79" i="10"/>
  <c r="G79" i="10"/>
  <c r="F79" i="10"/>
  <c r="V78" i="10"/>
  <c r="T78" i="10"/>
  <c r="R78" i="10"/>
  <c r="P78" i="10"/>
  <c r="J78" i="10"/>
  <c r="N78" i="10" s="1"/>
  <c r="I78" i="10"/>
  <c r="H78" i="10"/>
  <c r="G78" i="10"/>
  <c r="F78" i="10"/>
  <c r="V77" i="10"/>
  <c r="T77" i="10"/>
  <c r="R77" i="10"/>
  <c r="P77" i="10"/>
  <c r="N77" i="10"/>
  <c r="J77" i="10"/>
  <c r="I77" i="10"/>
  <c r="H77" i="10"/>
  <c r="G77" i="10"/>
  <c r="F77" i="10"/>
  <c r="V76" i="10"/>
  <c r="T76" i="10"/>
  <c r="R76" i="10"/>
  <c r="P76" i="10"/>
  <c r="J76" i="10"/>
  <c r="N76" i="10" s="1"/>
  <c r="I76" i="10"/>
  <c r="H76" i="10"/>
  <c r="G76" i="10"/>
  <c r="F76" i="10"/>
  <c r="V75" i="10"/>
  <c r="T75" i="10"/>
  <c r="R75" i="10"/>
  <c r="P75" i="10"/>
  <c r="N75" i="10"/>
  <c r="J75" i="10"/>
  <c r="I75" i="10"/>
  <c r="H75" i="10"/>
  <c r="G75" i="10"/>
  <c r="F75" i="10"/>
  <c r="V74" i="10"/>
  <c r="T74" i="10"/>
  <c r="R74" i="10"/>
  <c r="P74" i="10"/>
  <c r="J74" i="10"/>
  <c r="N74" i="10" s="1"/>
  <c r="I74" i="10"/>
  <c r="H74" i="10"/>
  <c r="G74" i="10"/>
  <c r="F74" i="10"/>
  <c r="V73" i="10"/>
  <c r="T73" i="10"/>
  <c r="R73" i="10"/>
  <c r="P73" i="10"/>
  <c r="J73" i="10"/>
  <c r="N73" i="10" s="1"/>
  <c r="I73" i="10"/>
  <c r="H73" i="10"/>
  <c r="G73" i="10"/>
  <c r="F73" i="10"/>
  <c r="V72" i="10"/>
  <c r="T72" i="10"/>
  <c r="R72" i="10"/>
  <c r="P72" i="10"/>
  <c r="J72" i="10"/>
  <c r="N72" i="10" s="1"/>
  <c r="I72" i="10"/>
  <c r="H72" i="10"/>
  <c r="G72" i="10"/>
  <c r="F72" i="10"/>
  <c r="V71" i="10"/>
  <c r="T71" i="10"/>
  <c r="R71" i="10"/>
  <c r="P71" i="10"/>
  <c r="N71" i="10"/>
  <c r="J71" i="10"/>
  <c r="I71" i="10"/>
  <c r="H71" i="10"/>
  <c r="G71" i="10"/>
  <c r="F71" i="10"/>
  <c r="V70" i="10"/>
  <c r="T70" i="10"/>
  <c r="R70" i="10"/>
  <c r="P70" i="10"/>
  <c r="J70" i="10"/>
  <c r="N70" i="10" s="1"/>
  <c r="I70" i="10"/>
  <c r="H70" i="10"/>
  <c r="G70" i="10"/>
  <c r="F70" i="10"/>
  <c r="V69" i="10"/>
  <c r="T69" i="10"/>
  <c r="R69" i="10"/>
  <c r="P69" i="10"/>
  <c r="J69" i="10"/>
  <c r="N69" i="10" s="1"/>
  <c r="I69" i="10"/>
  <c r="H69" i="10"/>
  <c r="G69" i="10"/>
  <c r="F69" i="10"/>
  <c r="V68" i="10"/>
  <c r="T68" i="10"/>
  <c r="R68" i="10"/>
  <c r="P68" i="10"/>
  <c r="J68" i="10"/>
  <c r="N68" i="10" s="1"/>
  <c r="I68" i="10"/>
  <c r="H68" i="10"/>
  <c r="G68" i="10"/>
  <c r="F68" i="10"/>
  <c r="V67" i="10"/>
  <c r="T67" i="10"/>
  <c r="R67" i="10"/>
  <c r="P67" i="10"/>
  <c r="N67" i="10"/>
  <c r="J67" i="10"/>
  <c r="I67" i="10"/>
  <c r="H67" i="10"/>
  <c r="G67" i="10"/>
  <c r="F67" i="10"/>
  <c r="V66" i="10"/>
  <c r="T66" i="10"/>
  <c r="R66" i="10"/>
  <c r="P66" i="10"/>
  <c r="J66" i="10"/>
  <c r="N66" i="10" s="1"/>
  <c r="I66" i="10"/>
  <c r="H66" i="10"/>
  <c r="G66" i="10"/>
  <c r="F66" i="10"/>
  <c r="V65" i="10"/>
  <c r="T65" i="10"/>
  <c r="R65" i="10"/>
  <c r="P65" i="10"/>
  <c r="J65" i="10"/>
  <c r="N65" i="10" s="1"/>
  <c r="I65" i="10"/>
  <c r="H65" i="10"/>
  <c r="G65" i="10"/>
  <c r="F65" i="10"/>
  <c r="V64" i="10"/>
  <c r="T64" i="10"/>
  <c r="R64" i="10"/>
  <c r="P64" i="10"/>
  <c r="J64" i="10"/>
  <c r="N64" i="10" s="1"/>
  <c r="I64" i="10"/>
  <c r="H64" i="10"/>
  <c r="G64" i="10"/>
  <c r="F64" i="10"/>
  <c r="V63" i="10"/>
  <c r="T63" i="10"/>
  <c r="R63" i="10"/>
  <c r="P63" i="10"/>
  <c r="N63" i="10"/>
  <c r="J63" i="10"/>
  <c r="I63" i="10"/>
  <c r="H63" i="10"/>
  <c r="G63" i="10"/>
  <c r="F63" i="10"/>
  <c r="V62" i="10"/>
  <c r="T62" i="10"/>
  <c r="R62" i="10"/>
  <c r="P62" i="10"/>
  <c r="J62" i="10"/>
  <c r="N62" i="10" s="1"/>
  <c r="I62" i="10"/>
  <c r="H62" i="10"/>
  <c r="G62" i="10"/>
  <c r="F62" i="10"/>
  <c r="V61" i="10"/>
  <c r="T61" i="10"/>
  <c r="R61" i="10"/>
  <c r="P61" i="10"/>
  <c r="J61" i="10"/>
  <c r="N61" i="10" s="1"/>
  <c r="I61" i="10"/>
  <c r="H61" i="10"/>
  <c r="G61" i="10"/>
  <c r="F61" i="10"/>
  <c r="V60" i="10"/>
  <c r="T60" i="10"/>
  <c r="R60" i="10"/>
  <c r="P60" i="10"/>
  <c r="J60" i="10"/>
  <c r="N60" i="10" s="1"/>
  <c r="I60" i="10"/>
  <c r="H60" i="10"/>
  <c r="G60" i="10"/>
  <c r="F60" i="10"/>
  <c r="V59" i="10"/>
  <c r="T59" i="10"/>
  <c r="R59" i="10"/>
  <c r="P59" i="10"/>
  <c r="N59" i="10"/>
  <c r="J59" i="10"/>
  <c r="I59" i="10"/>
  <c r="H59" i="10"/>
  <c r="G59" i="10"/>
  <c r="F59" i="10"/>
  <c r="V58" i="10"/>
  <c r="T58" i="10"/>
  <c r="R58" i="10"/>
  <c r="P58" i="10"/>
  <c r="J58" i="10"/>
  <c r="N58" i="10" s="1"/>
  <c r="I58" i="10"/>
  <c r="H58" i="10"/>
  <c r="G58" i="10"/>
  <c r="F58" i="10"/>
  <c r="V57" i="10"/>
  <c r="T57" i="10"/>
  <c r="R57" i="10"/>
  <c r="P57" i="10"/>
  <c r="J57" i="10"/>
  <c r="N57" i="10" s="1"/>
  <c r="I57" i="10"/>
  <c r="H57" i="10"/>
  <c r="G57" i="10"/>
  <c r="F57" i="10"/>
  <c r="V56" i="10"/>
  <c r="T56" i="10"/>
  <c r="R56" i="10"/>
  <c r="P56" i="10"/>
  <c r="J56" i="10"/>
  <c r="N56" i="10" s="1"/>
  <c r="I56" i="10"/>
  <c r="H56" i="10"/>
  <c r="G56" i="10"/>
  <c r="F56" i="10"/>
  <c r="V55" i="10"/>
  <c r="T55" i="10"/>
  <c r="R55" i="10"/>
  <c r="P55" i="10"/>
  <c r="N55" i="10"/>
  <c r="J55" i="10"/>
  <c r="I55" i="10"/>
  <c r="H55" i="10"/>
  <c r="G55" i="10"/>
  <c r="F55" i="10"/>
  <c r="V54" i="10"/>
  <c r="T54" i="10"/>
  <c r="R54" i="10"/>
  <c r="P54" i="10"/>
  <c r="J54" i="10"/>
  <c r="N54" i="10" s="1"/>
  <c r="I54" i="10"/>
  <c r="H54" i="10"/>
  <c r="G54" i="10"/>
  <c r="F54" i="10"/>
  <c r="V53" i="10"/>
  <c r="T53" i="10"/>
  <c r="R53" i="10"/>
  <c r="P53" i="10"/>
  <c r="J53" i="10"/>
  <c r="N53" i="10" s="1"/>
  <c r="I53" i="10"/>
  <c r="H53" i="10"/>
  <c r="G53" i="10"/>
  <c r="F53" i="10"/>
  <c r="V52" i="10"/>
  <c r="T52" i="10"/>
  <c r="R52" i="10"/>
  <c r="P52" i="10"/>
  <c r="J52" i="10"/>
  <c r="N52" i="10" s="1"/>
  <c r="I52" i="10"/>
  <c r="H52" i="10"/>
  <c r="G52" i="10"/>
  <c r="F52" i="10"/>
  <c r="V51" i="10"/>
  <c r="T51" i="10"/>
  <c r="R51" i="10"/>
  <c r="P51" i="10"/>
  <c r="N51" i="10"/>
  <c r="J51" i="10"/>
  <c r="I51" i="10"/>
  <c r="H51" i="10"/>
  <c r="G51" i="10"/>
  <c r="F51" i="10"/>
  <c r="V50" i="10"/>
  <c r="T50" i="10"/>
  <c r="R50" i="10"/>
  <c r="P50" i="10"/>
  <c r="J50" i="10"/>
  <c r="N50" i="10" s="1"/>
  <c r="I50" i="10"/>
  <c r="H50" i="10"/>
  <c r="G50" i="10"/>
  <c r="F50" i="10"/>
  <c r="V49" i="10"/>
  <c r="T49" i="10"/>
  <c r="R49" i="10"/>
  <c r="P49" i="10"/>
  <c r="J49" i="10"/>
  <c r="N49" i="10" s="1"/>
  <c r="I49" i="10"/>
  <c r="H49" i="10"/>
  <c r="G49" i="10"/>
  <c r="F49" i="10"/>
  <c r="V48" i="10"/>
  <c r="T48" i="10"/>
  <c r="R48" i="10"/>
  <c r="P48" i="10"/>
  <c r="J48" i="10"/>
  <c r="N48" i="10" s="1"/>
  <c r="I48" i="10"/>
  <c r="H48" i="10"/>
  <c r="G48" i="10"/>
  <c r="F48" i="10"/>
  <c r="V47" i="10"/>
  <c r="T47" i="10"/>
  <c r="R47" i="10"/>
  <c r="P47" i="10"/>
  <c r="N47" i="10"/>
  <c r="J47" i="10"/>
  <c r="I47" i="10"/>
  <c r="H47" i="10"/>
  <c r="G47" i="10"/>
  <c r="F47" i="10"/>
  <c r="V46" i="10"/>
  <c r="T46" i="10"/>
  <c r="R46" i="10"/>
  <c r="P46" i="10"/>
  <c r="J46" i="10"/>
  <c r="N46" i="10" s="1"/>
  <c r="I46" i="10"/>
  <c r="H46" i="10"/>
  <c r="G46" i="10"/>
  <c r="F46" i="10"/>
  <c r="V45" i="10"/>
  <c r="T45" i="10"/>
  <c r="R45" i="10"/>
  <c r="P45" i="10"/>
  <c r="J45" i="10"/>
  <c r="N45" i="10" s="1"/>
  <c r="I45" i="10"/>
  <c r="H45" i="10"/>
  <c r="G45" i="10"/>
  <c r="F45" i="10"/>
  <c r="V44" i="10"/>
  <c r="T44" i="10"/>
  <c r="R44" i="10"/>
  <c r="P44" i="10"/>
  <c r="J44" i="10"/>
  <c r="N44" i="10" s="1"/>
  <c r="I44" i="10"/>
  <c r="H44" i="10"/>
  <c r="G44" i="10"/>
  <c r="F44" i="10"/>
  <c r="V43" i="10"/>
  <c r="T43" i="10"/>
  <c r="R43" i="10"/>
  <c r="P43" i="10"/>
  <c r="N43" i="10"/>
  <c r="J43" i="10"/>
  <c r="I43" i="10"/>
  <c r="H43" i="10"/>
  <c r="G43" i="10"/>
  <c r="F43" i="10"/>
  <c r="V42" i="10"/>
  <c r="T42" i="10"/>
  <c r="R42" i="10"/>
  <c r="P42" i="10"/>
  <c r="J42" i="10"/>
  <c r="N42" i="10" s="1"/>
  <c r="I42" i="10"/>
  <c r="H42" i="10"/>
  <c r="G42" i="10"/>
  <c r="F42" i="10"/>
  <c r="V41" i="10"/>
  <c r="T41" i="10"/>
  <c r="R41" i="10"/>
  <c r="P41" i="10"/>
  <c r="J41" i="10"/>
  <c r="N41" i="10" s="1"/>
  <c r="I41" i="10"/>
  <c r="H41" i="10"/>
  <c r="G41" i="10"/>
  <c r="F41" i="10"/>
  <c r="V40" i="10"/>
  <c r="T40" i="10"/>
  <c r="R40" i="10"/>
  <c r="P40" i="10"/>
  <c r="J40" i="10"/>
  <c r="N40" i="10" s="1"/>
  <c r="I40" i="10"/>
  <c r="H40" i="10"/>
  <c r="G40" i="10"/>
  <c r="F40" i="10"/>
  <c r="V39" i="10"/>
  <c r="T39" i="10"/>
  <c r="R39" i="10"/>
  <c r="P39" i="10"/>
  <c r="N39" i="10"/>
  <c r="J39" i="10"/>
  <c r="I39" i="10"/>
  <c r="H39" i="10"/>
  <c r="G39" i="10"/>
  <c r="F39" i="10"/>
  <c r="V38" i="10"/>
  <c r="T38" i="10"/>
  <c r="R38" i="10"/>
  <c r="P38" i="10"/>
  <c r="J38" i="10"/>
  <c r="N38" i="10" s="1"/>
  <c r="I38" i="10"/>
  <c r="H38" i="10"/>
  <c r="G38" i="10"/>
  <c r="F38" i="10"/>
  <c r="V37" i="10"/>
  <c r="T37" i="10"/>
  <c r="R37" i="10"/>
  <c r="P37" i="10"/>
  <c r="J37" i="10"/>
  <c r="N37" i="10" s="1"/>
  <c r="I37" i="10"/>
  <c r="H37" i="10"/>
  <c r="G37" i="10"/>
  <c r="F37" i="10"/>
  <c r="V36" i="10"/>
  <c r="T36" i="10"/>
  <c r="R36" i="10"/>
  <c r="P36" i="10"/>
  <c r="J36" i="10"/>
  <c r="N36" i="10" s="1"/>
  <c r="I36" i="10"/>
  <c r="H36" i="10"/>
  <c r="G36" i="10"/>
  <c r="F36" i="10"/>
  <c r="V35" i="10"/>
  <c r="T35" i="10"/>
  <c r="R35" i="10"/>
  <c r="P35" i="10"/>
  <c r="N35" i="10"/>
  <c r="J35" i="10"/>
  <c r="I35" i="10"/>
  <c r="H35" i="10"/>
  <c r="G35" i="10"/>
  <c r="F35" i="10"/>
  <c r="V34" i="10"/>
  <c r="T34" i="10"/>
  <c r="R34" i="10"/>
  <c r="P34" i="10"/>
  <c r="J34" i="10"/>
  <c r="N34" i="10" s="1"/>
  <c r="I34" i="10"/>
  <c r="H34" i="10"/>
  <c r="G34" i="10"/>
  <c r="F34" i="10"/>
  <c r="V33" i="10"/>
  <c r="T33" i="10"/>
  <c r="R33" i="10"/>
  <c r="P33" i="10"/>
  <c r="J33" i="10"/>
  <c r="N33" i="10" s="1"/>
  <c r="I33" i="10"/>
  <c r="H33" i="10"/>
  <c r="G33" i="10"/>
  <c r="F33" i="10"/>
  <c r="V32" i="10"/>
  <c r="T32" i="10"/>
  <c r="R32" i="10"/>
  <c r="P32" i="10"/>
  <c r="J32" i="10"/>
  <c r="N32" i="10" s="1"/>
  <c r="I32" i="10"/>
  <c r="H32" i="10"/>
  <c r="G32" i="10"/>
  <c r="F32" i="10"/>
  <c r="V31" i="10"/>
  <c r="T31" i="10"/>
  <c r="R31" i="10"/>
  <c r="P31" i="10"/>
  <c r="N31" i="10"/>
  <c r="J31" i="10"/>
  <c r="I31" i="10"/>
  <c r="H31" i="10"/>
  <c r="G31" i="10"/>
  <c r="F31" i="10"/>
  <c r="V30" i="10"/>
  <c r="T30" i="10"/>
  <c r="R30" i="10"/>
  <c r="P30" i="10"/>
  <c r="I30" i="10"/>
  <c r="H30" i="10"/>
  <c r="G30" i="10"/>
  <c r="F30" i="10"/>
  <c r="V29" i="10"/>
  <c r="T29" i="10"/>
  <c r="R29" i="10"/>
  <c r="P29" i="10"/>
  <c r="I29" i="10"/>
  <c r="H29" i="10"/>
  <c r="G29" i="10"/>
  <c r="F29" i="10"/>
  <c r="V28" i="10"/>
  <c r="T28" i="10"/>
  <c r="R28" i="10"/>
  <c r="P28" i="10"/>
  <c r="I28" i="10"/>
  <c r="H28" i="10"/>
  <c r="G28" i="10"/>
  <c r="F28" i="10"/>
  <c r="V27" i="10"/>
  <c r="T27" i="10"/>
  <c r="R27" i="10"/>
  <c r="P27" i="10"/>
  <c r="I27" i="10"/>
  <c r="H27" i="10"/>
  <c r="G27" i="10"/>
  <c r="F27" i="10"/>
  <c r="V26" i="10"/>
  <c r="T26" i="10"/>
  <c r="R26" i="10"/>
  <c r="P26" i="10"/>
  <c r="I26" i="10"/>
  <c r="H26" i="10"/>
  <c r="G26" i="10"/>
  <c r="F26" i="10"/>
  <c r="V25" i="10"/>
  <c r="T25" i="10"/>
  <c r="R25" i="10"/>
  <c r="P25" i="10"/>
  <c r="I25" i="10"/>
  <c r="H25" i="10"/>
  <c r="G25" i="10"/>
  <c r="F25" i="10"/>
  <c r="V23" i="10"/>
  <c r="T23" i="10"/>
  <c r="R23" i="10"/>
  <c r="P23" i="10"/>
  <c r="I23" i="10"/>
  <c r="H23" i="10"/>
  <c r="G23" i="10"/>
  <c r="F23" i="10"/>
  <c r="V22" i="10"/>
  <c r="T22" i="10"/>
  <c r="R22" i="10"/>
  <c r="P22" i="10"/>
  <c r="I22" i="10"/>
  <c r="H22" i="10"/>
  <c r="G22" i="10"/>
  <c r="F22" i="10"/>
  <c r="V21" i="10"/>
  <c r="T21" i="10"/>
  <c r="R21" i="10"/>
  <c r="P21" i="10"/>
  <c r="I21" i="10"/>
  <c r="H21" i="10"/>
  <c r="G21" i="10"/>
  <c r="F21" i="10"/>
  <c r="V20" i="10"/>
  <c r="T20" i="10"/>
  <c r="R20" i="10"/>
  <c r="P20" i="10"/>
  <c r="I20" i="10"/>
  <c r="H20" i="10"/>
  <c r="G20" i="10"/>
  <c r="F20" i="10"/>
  <c r="V19" i="10"/>
  <c r="T19" i="10"/>
  <c r="R19" i="10"/>
  <c r="P19" i="10"/>
  <c r="I19" i="10"/>
  <c r="H19" i="10"/>
  <c r="G19" i="10"/>
  <c r="F19" i="10"/>
  <c r="V18" i="10"/>
  <c r="T18" i="10"/>
  <c r="R18" i="10"/>
  <c r="P18" i="10"/>
  <c r="I18" i="10"/>
  <c r="H18" i="10"/>
  <c r="G18" i="10"/>
  <c r="F18" i="10"/>
  <c r="V17" i="10"/>
  <c r="T17" i="10"/>
  <c r="R17" i="10"/>
  <c r="P17" i="10"/>
  <c r="I17" i="10"/>
  <c r="H17" i="10"/>
  <c r="G17" i="10"/>
  <c r="F17" i="10"/>
  <c r="V16" i="10"/>
  <c r="T16" i="10"/>
  <c r="R16" i="10"/>
  <c r="P16" i="10"/>
  <c r="I16" i="10"/>
  <c r="H16" i="10"/>
  <c r="G16" i="10"/>
  <c r="F16" i="10"/>
  <c r="V15" i="10"/>
  <c r="T15" i="10"/>
  <c r="R15" i="10"/>
  <c r="P15" i="10"/>
  <c r="J15" i="10"/>
  <c r="N15" i="10" s="1"/>
  <c r="I15" i="10"/>
  <c r="H15" i="10"/>
  <c r="G15" i="10"/>
  <c r="F15" i="10"/>
  <c r="V14" i="10"/>
  <c r="T14" i="10"/>
  <c r="R14" i="10"/>
  <c r="P14" i="10"/>
  <c r="I14" i="10"/>
  <c r="H14" i="10"/>
  <c r="G14" i="10"/>
  <c r="F14" i="10"/>
  <c r="V13" i="10"/>
  <c r="T13" i="10"/>
  <c r="R13" i="10"/>
  <c r="P13" i="10"/>
  <c r="I13" i="10"/>
  <c r="H13" i="10"/>
  <c r="G13" i="10"/>
  <c r="F13" i="10"/>
  <c r="V12" i="10"/>
  <c r="T12" i="10"/>
  <c r="R12" i="10"/>
  <c r="P12" i="10"/>
  <c r="I12" i="10"/>
  <c r="H12" i="10"/>
  <c r="G12" i="10"/>
  <c r="F12" i="10"/>
  <c r="V11" i="10"/>
  <c r="T11" i="10"/>
  <c r="R11" i="10"/>
  <c r="P11" i="10"/>
  <c r="I11" i="10"/>
  <c r="H11" i="10"/>
  <c r="G11" i="10"/>
  <c r="F11" i="10"/>
  <c r="V9" i="10"/>
  <c r="T9" i="10"/>
  <c r="R9" i="10"/>
  <c r="P9" i="10"/>
  <c r="I9" i="10"/>
  <c r="H9" i="10"/>
  <c r="G9" i="10"/>
  <c r="F9" i="10"/>
  <c r="V8" i="10"/>
  <c r="T8" i="10"/>
  <c r="R8" i="10"/>
  <c r="P8" i="10"/>
  <c r="I8" i="10"/>
  <c r="H8" i="10"/>
  <c r="G8" i="10"/>
  <c r="F8" i="10"/>
  <c r="V7" i="10"/>
  <c r="T7" i="10"/>
  <c r="R7" i="10"/>
  <c r="P7" i="10"/>
  <c r="I7" i="10"/>
  <c r="H7" i="10"/>
  <c r="G7" i="10"/>
  <c r="F7" i="10"/>
  <c r="V6" i="10"/>
  <c r="T6" i="10"/>
  <c r="R6" i="10"/>
  <c r="P6" i="10"/>
  <c r="I6" i="10"/>
  <c r="H6" i="10"/>
  <c r="G6" i="10"/>
  <c r="F6" i="10"/>
  <c r="V5" i="10"/>
  <c r="T5" i="10"/>
  <c r="R5" i="10"/>
  <c r="P5" i="10"/>
  <c r="I5" i="10"/>
  <c r="H5" i="10"/>
  <c r="G5" i="10"/>
  <c r="F5" i="10"/>
  <c r="V4" i="10"/>
  <c r="T4" i="10"/>
  <c r="R4" i="10"/>
  <c r="P4" i="10"/>
  <c r="I4" i="10"/>
  <c r="H4" i="10"/>
  <c r="G4" i="10"/>
  <c r="F4" i="10"/>
  <c r="V3" i="10"/>
  <c r="T3" i="10"/>
  <c r="R3" i="10"/>
  <c r="P3" i="10"/>
  <c r="I3" i="10"/>
  <c r="H3" i="10"/>
  <c r="G3" i="10"/>
  <c r="F3" i="10"/>
  <c r="W154" i="9"/>
  <c r="U154" i="9"/>
  <c r="S154" i="9"/>
  <c r="Q154" i="9"/>
  <c r="J154" i="9"/>
  <c r="N154" i="9" s="1"/>
  <c r="I154" i="9"/>
  <c r="H154" i="9"/>
  <c r="G154" i="9"/>
  <c r="F154" i="9"/>
  <c r="W153" i="9"/>
  <c r="U153" i="9"/>
  <c r="S153" i="9"/>
  <c r="Q153" i="9"/>
  <c r="N153" i="9"/>
  <c r="J153" i="9"/>
  <c r="I153" i="9"/>
  <c r="H153" i="9"/>
  <c r="G153" i="9"/>
  <c r="F153" i="9"/>
  <c r="W152" i="9"/>
  <c r="U152" i="9"/>
  <c r="S152" i="9"/>
  <c r="Q152" i="9"/>
  <c r="J152" i="9"/>
  <c r="N152" i="9" s="1"/>
  <c r="I152" i="9"/>
  <c r="H152" i="9"/>
  <c r="G152" i="9"/>
  <c r="F152" i="9"/>
  <c r="W151" i="9"/>
  <c r="U151" i="9"/>
  <c r="S151" i="9"/>
  <c r="Q151" i="9"/>
  <c r="J151" i="9"/>
  <c r="N151" i="9" s="1"/>
  <c r="I151" i="9"/>
  <c r="H151" i="9"/>
  <c r="G151" i="9"/>
  <c r="F151" i="9"/>
  <c r="W150" i="9"/>
  <c r="U150" i="9"/>
  <c r="S150" i="9"/>
  <c r="Q150" i="9"/>
  <c r="J150" i="9"/>
  <c r="N150" i="9" s="1"/>
  <c r="I150" i="9"/>
  <c r="H150" i="9"/>
  <c r="G150" i="9"/>
  <c r="F150" i="9"/>
  <c r="W149" i="9"/>
  <c r="U149" i="9"/>
  <c r="S149" i="9"/>
  <c r="Q149" i="9"/>
  <c r="N149" i="9"/>
  <c r="J149" i="9"/>
  <c r="I149" i="9"/>
  <c r="H149" i="9"/>
  <c r="G149" i="9"/>
  <c r="F149" i="9"/>
  <c r="W148" i="9"/>
  <c r="U148" i="9"/>
  <c r="S148" i="9"/>
  <c r="Q148" i="9"/>
  <c r="J148" i="9"/>
  <c r="N148" i="9" s="1"/>
  <c r="I148" i="9"/>
  <c r="H148" i="9"/>
  <c r="G148" i="9"/>
  <c r="F148" i="9"/>
  <c r="W147" i="9"/>
  <c r="U147" i="9"/>
  <c r="S147" i="9"/>
  <c r="Q147" i="9"/>
  <c r="J147" i="9"/>
  <c r="N147" i="9" s="1"/>
  <c r="I147" i="9"/>
  <c r="H147" i="9"/>
  <c r="G147" i="9"/>
  <c r="F147" i="9"/>
  <c r="W146" i="9"/>
  <c r="U146" i="9"/>
  <c r="S146" i="9"/>
  <c r="Q146" i="9"/>
  <c r="N146" i="9"/>
  <c r="J146" i="9"/>
  <c r="I146" i="9"/>
  <c r="H146" i="9"/>
  <c r="G146" i="9"/>
  <c r="F146" i="9"/>
  <c r="W145" i="9"/>
  <c r="U145" i="9"/>
  <c r="S145" i="9"/>
  <c r="Q145" i="9"/>
  <c r="N145" i="9"/>
  <c r="J145" i="9"/>
  <c r="I145" i="9"/>
  <c r="H145" i="9"/>
  <c r="G145" i="9"/>
  <c r="F145" i="9"/>
  <c r="W144" i="9"/>
  <c r="U144" i="9"/>
  <c r="S144" i="9"/>
  <c r="Q144" i="9"/>
  <c r="J144" i="9"/>
  <c r="N144" i="9" s="1"/>
  <c r="I144" i="9"/>
  <c r="H144" i="9"/>
  <c r="G144" i="9"/>
  <c r="F144" i="9"/>
  <c r="W143" i="9"/>
  <c r="U143" i="9"/>
  <c r="S143" i="9"/>
  <c r="Q143" i="9"/>
  <c r="J143" i="9"/>
  <c r="N143" i="9" s="1"/>
  <c r="I143" i="9"/>
  <c r="H143" i="9"/>
  <c r="G143" i="9"/>
  <c r="F143" i="9"/>
  <c r="W142" i="9"/>
  <c r="U142" i="9"/>
  <c r="S142" i="9"/>
  <c r="Q142" i="9"/>
  <c r="J142" i="9"/>
  <c r="N142" i="9" s="1"/>
  <c r="I142" i="9"/>
  <c r="H142" i="9"/>
  <c r="G142" i="9"/>
  <c r="F142" i="9"/>
  <c r="W141" i="9"/>
  <c r="U141" i="9"/>
  <c r="S141" i="9"/>
  <c r="Q141" i="9"/>
  <c r="J141" i="9"/>
  <c r="N141" i="9" s="1"/>
  <c r="I141" i="9"/>
  <c r="H141" i="9"/>
  <c r="G141" i="9"/>
  <c r="F141" i="9"/>
  <c r="W140" i="9"/>
  <c r="U140" i="9"/>
  <c r="S140" i="9"/>
  <c r="Q140" i="9"/>
  <c r="N140" i="9"/>
  <c r="J140" i="9"/>
  <c r="I140" i="9"/>
  <c r="H140" i="9"/>
  <c r="G140" i="9"/>
  <c r="F140" i="9"/>
  <c r="W139" i="9"/>
  <c r="U139" i="9"/>
  <c r="S139" i="9"/>
  <c r="Q139" i="9"/>
  <c r="J139" i="9"/>
  <c r="N139" i="9" s="1"/>
  <c r="I139" i="9"/>
  <c r="H139" i="9"/>
  <c r="G139" i="9"/>
  <c r="F139" i="9"/>
  <c r="W138" i="9"/>
  <c r="U138" i="9"/>
  <c r="S138" i="9"/>
  <c r="Q138" i="9"/>
  <c r="J138" i="9"/>
  <c r="N138" i="9" s="1"/>
  <c r="I138" i="9"/>
  <c r="H138" i="9"/>
  <c r="G138" i="9"/>
  <c r="F138" i="9"/>
  <c r="W137" i="9"/>
  <c r="U137" i="9"/>
  <c r="S137" i="9"/>
  <c r="Q137" i="9"/>
  <c r="N137" i="9"/>
  <c r="J137" i="9"/>
  <c r="I137" i="9"/>
  <c r="H137" i="9"/>
  <c r="G137" i="9"/>
  <c r="F137" i="9"/>
  <c r="W136" i="9"/>
  <c r="U136" i="9"/>
  <c r="S136" i="9"/>
  <c r="Q136" i="9"/>
  <c r="N136" i="9"/>
  <c r="J136" i="9"/>
  <c r="I136" i="9"/>
  <c r="H136" i="9"/>
  <c r="G136" i="9"/>
  <c r="F136" i="9"/>
  <c r="W135" i="9"/>
  <c r="U135" i="9"/>
  <c r="S135" i="9"/>
  <c r="Q135" i="9"/>
  <c r="J135" i="9"/>
  <c r="N135" i="9" s="1"/>
  <c r="I135" i="9"/>
  <c r="H135" i="9"/>
  <c r="G135" i="9"/>
  <c r="F135" i="9"/>
  <c r="W134" i="9"/>
  <c r="U134" i="9"/>
  <c r="S134" i="9"/>
  <c r="Q134" i="9"/>
  <c r="J134" i="9"/>
  <c r="N134" i="9" s="1"/>
  <c r="I134" i="9"/>
  <c r="H134" i="9"/>
  <c r="G134" i="9"/>
  <c r="F134" i="9"/>
  <c r="W133" i="9"/>
  <c r="U133" i="9"/>
  <c r="S133" i="9"/>
  <c r="Q133" i="9"/>
  <c r="J133" i="9"/>
  <c r="N133" i="9" s="1"/>
  <c r="I133" i="9"/>
  <c r="H133" i="9"/>
  <c r="G133" i="9"/>
  <c r="F133" i="9"/>
  <c r="W132" i="9"/>
  <c r="U132" i="9"/>
  <c r="S132" i="9"/>
  <c r="Q132" i="9"/>
  <c r="J132" i="9"/>
  <c r="N132" i="9" s="1"/>
  <c r="I132" i="9"/>
  <c r="H132" i="9"/>
  <c r="G132" i="9"/>
  <c r="F132" i="9"/>
  <c r="W131" i="9"/>
  <c r="U131" i="9"/>
  <c r="S131" i="9"/>
  <c r="Q131" i="9"/>
  <c r="N131" i="9"/>
  <c r="J131" i="9"/>
  <c r="I131" i="9"/>
  <c r="H131" i="9"/>
  <c r="G131" i="9"/>
  <c r="F131" i="9"/>
  <c r="W130" i="9"/>
  <c r="U130" i="9"/>
  <c r="S130" i="9"/>
  <c r="Q130" i="9"/>
  <c r="J130" i="9"/>
  <c r="N130" i="9" s="1"/>
  <c r="I130" i="9"/>
  <c r="H130" i="9"/>
  <c r="G130" i="9"/>
  <c r="F130" i="9"/>
  <c r="W129" i="9"/>
  <c r="U129" i="9"/>
  <c r="S129" i="9"/>
  <c r="Q129" i="9"/>
  <c r="J129" i="9"/>
  <c r="N129" i="9" s="1"/>
  <c r="I129" i="9"/>
  <c r="H129" i="9"/>
  <c r="G129" i="9"/>
  <c r="F129" i="9"/>
  <c r="W128" i="9"/>
  <c r="U128" i="9"/>
  <c r="S128" i="9"/>
  <c r="Q128" i="9"/>
  <c r="J128" i="9"/>
  <c r="N128" i="9" s="1"/>
  <c r="I128" i="9"/>
  <c r="H128" i="9"/>
  <c r="G128" i="9"/>
  <c r="F128" i="9"/>
  <c r="W127" i="9"/>
  <c r="U127" i="9"/>
  <c r="S127" i="9"/>
  <c r="Q127" i="9"/>
  <c r="N127" i="9"/>
  <c r="J127" i="9"/>
  <c r="I127" i="9"/>
  <c r="H127" i="9"/>
  <c r="G127" i="9"/>
  <c r="F127" i="9"/>
  <c r="W126" i="9"/>
  <c r="U126" i="9"/>
  <c r="S126" i="9"/>
  <c r="Q126" i="9"/>
  <c r="J126" i="9"/>
  <c r="N126" i="9" s="1"/>
  <c r="I126" i="9"/>
  <c r="H126" i="9"/>
  <c r="G126" i="9"/>
  <c r="F126" i="9"/>
  <c r="W125" i="9"/>
  <c r="U125" i="9"/>
  <c r="S125" i="9"/>
  <c r="Q125" i="9"/>
  <c r="J125" i="9"/>
  <c r="N125" i="9" s="1"/>
  <c r="I125" i="9"/>
  <c r="H125" i="9"/>
  <c r="G125" i="9"/>
  <c r="F125" i="9"/>
  <c r="W124" i="9"/>
  <c r="U124" i="9"/>
  <c r="S124" i="9"/>
  <c r="Q124" i="9"/>
  <c r="J124" i="9"/>
  <c r="N124" i="9" s="1"/>
  <c r="I124" i="9"/>
  <c r="H124" i="9"/>
  <c r="G124" i="9"/>
  <c r="F124" i="9"/>
  <c r="W123" i="9"/>
  <c r="U123" i="9"/>
  <c r="S123" i="9"/>
  <c r="Q123" i="9"/>
  <c r="N123" i="9"/>
  <c r="J123" i="9"/>
  <c r="I123" i="9"/>
  <c r="H123" i="9"/>
  <c r="G123" i="9"/>
  <c r="F123" i="9"/>
  <c r="W122" i="9"/>
  <c r="U122" i="9"/>
  <c r="S122" i="9"/>
  <c r="Q122" i="9"/>
  <c r="J122" i="9"/>
  <c r="N122" i="9" s="1"/>
  <c r="I122" i="9"/>
  <c r="H122" i="9"/>
  <c r="G122" i="9"/>
  <c r="F122" i="9"/>
  <c r="W121" i="9"/>
  <c r="U121" i="9"/>
  <c r="S121" i="9"/>
  <c r="Q121" i="9"/>
  <c r="J121" i="9"/>
  <c r="N121" i="9" s="1"/>
  <c r="I121" i="9"/>
  <c r="H121" i="9"/>
  <c r="G121" i="9"/>
  <c r="F121" i="9"/>
  <c r="W120" i="9"/>
  <c r="U120" i="9"/>
  <c r="S120" i="9"/>
  <c r="Q120" i="9"/>
  <c r="J120" i="9"/>
  <c r="N120" i="9" s="1"/>
  <c r="I120" i="9"/>
  <c r="H120" i="9"/>
  <c r="G120" i="9"/>
  <c r="F120" i="9"/>
  <c r="W119" i="9"/>
  <c r="U119" i="9"/>
  <c r="S119" i="9"/>
  <c r="Q119" i="9"/>
  <c r="N119" i="9"/>
  <c r="J119" i="9"/>
  <c r="I119" i="9"/>
  <c r="H119" i="9"/>
  <c r="G119" i="9"/>
  <c r="F119" i="9"/>
  <c r="W118" i="9"/>
  <c r="U118" i="9"/>
  <c r="S118" i="9"/>
  <c r="Q118" i="9"/>
  <c r="J118" i="9"/>
  <c r="N118" i="9" s="1"/>
  <c r="I118" i="9"/>
  <c r="H118" i="9"/>
  <c r="G118" i="9"/>
  <c r="F118" i="9"/>
  <c r="W117" i="9"/>
  <c r="U117" i="9"/>
  <c r="S117" i="9"/>
  <c r="Q117" i="9"/>
  <c r="J117" i="9"/>
  <c r="N117" i="9" s="1"/>
  <c r="I117" i="9"/>
  <c r="H117" i="9"/>
  <c r="G117" i="9"/>
  <c r="F117" i="9"/>
  <c r="W116" i="9"/>
  <c r="U116" i="9"/>
  <c r="S116" i="9"/>
  <c r="Q116" i="9"/>
  <c r="J116" i="9"/>
  <c r="N116" i="9" s="1"/>
  <c r="I116" i="9"/>
  <c r="H116" i="9"/>
  <c r="G116" i="9"/>
  <c r="F116" i="9"/>
  <c r="W115" i="9"/>
  <c r="U115" i="9"/>
  <c r="S115" i="9"/>
  <c r="Q115" i="9"/>
  <c r="N115" i="9"/>
  <c r="J115" i="9"/>
  <c r="I115" i="9"/>
  <c r="H115" i="9"/>
  <c r="G115" i="9"/>
  <c r="F115" i="9"/>
  <c r="W114" i="9"/>
  <c r="U114" i="9"/>
  <c r="S114" i="9"/>
  <c r="Q114" i="9"/>
  <c r="J114" i="9"/>
  <c r="N114" i="9" s="1"/>
  <c r="I114" i="9"/>
  <c r="H114" i="9"/>
  <c r="G114" i="9"/>
  <c r="F114" i="9"/>
  <c r="W113" i="9"/>
  <c r="U113" i="9"/>
  <c r="S113" i="9"/>
  <c r="Q113" i="9"/>
  <c r="J113" i="9"/>
  <c r="N113" i="9" s="1"/>
  <c r="I113" i="9"/>
  <c r="H113" i="9"/>
  <c r="G113" i="9"/>
  <c r="F113" i="9"/>
  <c r="W112" i="9"/>
  <c r="U112" i="9"/>
  <c r="S112" i="9"/>
  <c r="Q112" i="9"/>
  <c r="J112" i="9"/>
  <c r="N112" i="9" s="1"/>
  <c r="I112" i="9"/>
  <c r="H112" i="9"/>
  <c r="G112" i="9"/>
  <c r="F112" i="9"/>
  <c r="W111" i="9"/>
  <c r="U111" i="9"/>
  <c r="S111" i="9"/>
  <c r="Q111" i="9"/>
  <c r="N111" i="9"/>
  <c r="J111" i="9"/>
  <c r="I111" i="9"/>
  <c r="H111" i="9"/>
  <c r="G111" i="9"/>
  <c r="F111" i="9"/>
  <c r="W110" i="9"/>
  <c r="U110" i="9"/>
  <c r="S110" i="9"/>
  <c r="Q110" i="9"/>
  <c r="J110" i="9"/>
  <c r="N110" i="9" s="1"/>
  <c r="I110" i="9"/>
  <c r="H110" i="9"/>
  <c r="G110" i="9"/>
  <c r="F110" i="9"/>
  <c r="W109" i="9"/>
  <c r="U109" i="9"/>
  <c r="S109" i="9"/>
  <c r="Q109" i="9"/>
  <c r="J109" i="9"/>
  <c r="N109" i="9" s="1"/>
  <c r="I109" i="9"/>
  <c r="H109" i="9"/>
  <c r="G109" i="9"/>
  <c r="F109" i="9"/>
  <c r="W108" i="9"/>
  <c r="U108" i="9"/>
  <c r="S108" i="9"/>
  <c r="Q108" i="9"/>
  <c r="J108" i="9"/>
  <c r="N108" i="9" s="1"/>
  <c r="I108" i="9"/>
  <c r="H108" i="9"/>
  <c r="G108" i="9"/>
  <c r="F108" i="9"/>
  <c r="W107" i="9"/>
  <c r="U107" i="9"/>
  <c r="S107" i="9"/>
  <c r="Q107" i="9"/>
  <c r="N107" i="9"/>
  <c r="J107" i="9"/>
  <c r="I107" i="9"/>
  <c r="H107" i="9"/>
  <c r="G107" i="9"/>
  <c r="F107" i="9"/>
  <c r="W106" i="9"/>
  <c r="U106" i="9"/>
  <c r="S106" i="9"/>
  <c r="Q106" i="9"/>
  <c r="J106" i="9"/>
  <c r="N106" i="9" s="1"/>
  <c r="I106" i="9"/>
  <c r="H106" i="9"/>
  <c r="G106" i="9"/>
  <c r="F106" i="9"/>
  <c r="W105" i="9"/>
  <c r="U105" i="9"/>
  <c r="S105" i="9"/>
  <c r="Q105" i="9"/>
  <c r="J105" i="9"/>
  <c r="N105" i="9" s="1"/>
  <c r="I105" i="9"/>
  <c r="H105" i="9"/>
  <c r="G105" i="9"/>
  <c r="F105" i="9"/>
  <c r="W104" i="9"/>
  <c r="U104" i="9"/>
  <c r="S104" i="9"/>
  <c r="Q104" i="9"/>
  <c r="J104" i="9"/>
  <c r="N104" i="9" s="1"/>
  <c r="I104" i="9"/>
  <c r="H104" i="9"/>
  <c r="G104" i="9"/>
  <c r="F104" i="9"/>
  <c r="W103" i="9"/>
  <c r="U103" i="9"/>
  <c r="S103" i="9"/>
  <c r="Q103" i="9"/>
  <c r="N103" i="9"/>
  <c r="J103" i="9"/>
  <c r="I103" i="9"/>
  <c r="H103" i="9"/>
  <c r="G103" i="9"/>
  <c r="F103" i="9"/>
  <c r="W102" i="9"/>
  <c r="U102" i="9"/>
  <c r="S102" i="9"/>
  <c r="Q102" i="9"/>
  <c r="J102" i="9"/>
  <c r="N102" i="9" s="1"/>
  <c r="I102" i="9"/>
  <c r="H102" i="9"/>
  <c r="G102" i="9"/>
  <c r="F102" i="9"/>
  <c r="W101" i="9"/>
  <c r="U101" i="9"/>
  <c r="S101" i="9"/>
  <c r="Q101" i="9"/>
  <c r="J101" i="9"/>
  <c r="N101" i="9" s="1"/>
  <c r="I101" i="9"/>
  <c r="H101" i="9"/>
  <c r="G101" i="9"/>
  <c r="F101" i="9"/>
  <c r="W100" i="9"/>
  <c r="U100" i="9"/>
  <c r="S100" i="9"/>
  <c r="Q100" i="9"/>
  <c r="J100" i="9"/>
  <c r="N100" i="9" s="1"/>
  <c r="I100" i="9"/>
  <c r="H100" i="9"/>
  <c r="G100" i="9"/>
  <c r="F100" i="9"/>
  <c r="W99" i="9"/>
  <c r="U99" i="9"/>
  <c r="S99" i="9"/>
  <c r="Q99" i="9"/>
  <c r="N99" i="9"/>
  <c r="J99" i="9"/>
  <c r="I99" i="9"/>
  <c r="H99" i="9"/>
  <c r="G99" i="9"/>
  <c r="F99" i="9"/>
  <c r="W98" i="9"/>
  <c r="U98" i="9"/>
  <c r="S98" i="9"/>
  <c r="Q98" i="9"/>
  <c r="J98" i="9"/>
  <c r="N98" i="9" s="1"/>
  <c r="I98" i="9"/>
  <c r="H98" i="9"/>
  <c r="G98" i="9"/>
  <c r="F98" i="9"/>
  <c r="W97" i="9"/>
  <c r="U97" i="9"/>
  <c r="S97" i="9"/>
  <c r="Q97" i="9"/>
  <c r="J97" i="9"/>
  <c r="N97" i="9" s="1"/>
  <c r="I97" i="9"/>
  <c r="H97" i="9"/>
  <c r="G97" i="9"/>
  <c r="F97" i="9"/>
  <c r="W96" i="9"/>
  <c r="U96" i="9"/>
  <c r="S96" i="9"/>
  <c r="Q96" i="9"/>
  <c r="J96" i="9"/>
  <c r="N96" i="9" s="1"/>
  <c r="I96" i="9"/>
  <c r="H96" i="9"/>
  <c r="G96" i="9"/>
  <c r="F96" i="9"/>
  <c r="W95" i="9"/>
  <c r="U95" i="9"/>
  <c r="S95" i="9"/>
  <c r="Q95" i="9"/>
  <c r="N95" i="9"/>
  <c r="J95" i="9"/>
  <c r="I95" i="9"/>
  <c r="H95" i="9"/>
  <c r="G95" i="9"/>
  <c r="F95" i="9"/>
  <c r="W94" i="9"/>
  <c r="U94" i="9"/>
  <c r="S94" i="9"/>
  <c r="Q94" i="9"/>
  <c r="J94" i="9"/>
  <c r="N94" i="9" s="1"/>
  <c r="I94" i="9"/>
  <c r="H94" i="9"/>
  <c r="G94" i="9"/>
  <c r="F94" i="9"/>
  <c r="W93" i="9"/>
  <c r="U93" i="9"/>
  <c r="S93" i="9"/>
  <c r="Q93" i="9"/>
  <c r="J93" i="9"/>
  <c r="N93" i="9" s="1"/>
  <c r="I93" i="9"/>
  <c r="H93" i="9"/>
  <c r="G93" i="9"/>
  <c r="F93" i="9"/>
  <c r="W92" i="9"/>
  <c r="U92" i="9"/>
  <c r="S92" i="9"/>
  <c r="Q92" i="9"/>
  <c r="J92" i="9"/>
  <c r="N92" i="9" s="1"/>
  <c r="I92" i="9"/>
  <c r="H92" i="9"/>
  <c r="G92" i="9"/>
  <c r="F92" i="9"/>
  <c r="W91" i="9"/>
  <c r="U91" i="9"/>
  <c r="S91" i="9"/>
  <c r="Q91" i="9"/>
  <c r="N91" i="9"/>
  <c r="J91" i="9"/>
  <c r="I91" i="9"/>
  <c r="H91" i="9"/>
  <c r="G91" i="9"/>
  <c r="F91" i="9"/>
  <c r="W90" i="9"/>
  <c r="U90" i="9"/>
  <c r="S90" i="9"/>
  <c r="Q90" i="9"/>
  <c r="J90" i="9"/>
  <c r="N90" i="9" s="1"/>
  <c r="I90" i="9"/>
  <c r="H90" i="9"/>
  <c r="G90" i="9"/>
  <c r="F90" i="9"/>
  <c r="W89" i="9"/>
  <c r="U89" i="9"/>
  <c r="S89" i="9"/>
  <c r="Q89" i="9"/>
  <c r="J89" i="9"/>
  <c r="N89" i="9" s="1"/>
  <c r="I89" i="9"/>
  <c r="H89" i="9"/>
  <c r="G89" i="9"/>
  <c r="F89" i="9"/>
  <c r="W88" i="9"/>
  <c r="U88" i="9"/>
  <c r="S88" i="9"/>
  <c r="Q88" i="9"/>
  <c r="J88" i="9"/>
  <c r="N88" i="9" s="1"/>
  <c r="I88" i="9"/>
  <c r="H88" i="9"/>
  <c r="G88" i="9"/>
  <c r="F88" i="9"/>
  <c r="W87" i="9"/>
  <c r="U87" i="9"/>
  <c r="S87" i="9"/>
  <c r="Q87" i="9"/>
  <c r="J87" i="9"/>
  <c r="N87" i="9" s="1"/>
  <c r="I87" i="9"/>
  <c r="H87" i="9"/>
  <c r="G87" i="9"/>
  <c r="F87" i="9"/>
  <c r="W86" i="9"/>
  <c r="U86" i="9"/>
  <c r="S86" i="9"/>
  <c r="Q86" i="9"/>
  <c r="J86" i="9"/>
  <c r="N86" i="9" s="1"/>
  <c r="I86" i="9"/>
  <c r="H86" i="9"/>
  <c r="G86" i="9"/>
  <c r="F86" i="9"/>
  <c r="W85" i="9"/>
  <c r="U85" i="9"/>
  <c r="S85" i="9"/>
  <c r="Q85" i="9"/>
  <c r="J85" i="9"/>
  <c r="N85" i="9" s="1"/>
  <c r="I85" i="9"/>
  <c r="H85" i="9"/>
  <c r="G85" i="9"/>
  <c r="F85" i="9"/>
  <c r="W84" i="9"/>
  <c r="U84" i="9"/>
  <c r="S84" i="9"/>
  <c r="Q84" i="9"/>
  <c r="J84" i="9"/>
  <c r="N84" i="9" s="1"/>
  <c r="I84" i="9"/>
  <c r="H84" i="9"/>
  <c r="G84" i="9"/>
  <c r="F84" i="9"/>
  <c r="W83" i="9"/>
  <c r="U83" i="9"/>
  <c r="S83" i="9"/>
  <c r="Q83" i="9"/>
  <c r="J83" i="9"/>
  <c r="N83" i="9" s="1"/>
  <c r="I83" i="9"/>
  <c r="H83" i="9"/>
  <c r="G83" i="9"/>
  <c r="F83" i="9"/>
  <c r="W82" i="9"/>
  <c r="U82" i="9"/>
  <c r="S82" i="9"/>
  <c r="Q82" i="9"/>
  <c r="J82" i="9"/>
  <c r="N82" i="9" s="1"/>
  <c r="I82" i="9"/>
  <c r="H82" i="9"/>
  <c r="G82" i="9"/>
  <c r="F82" i="9"/>
  <c r="W80" i="9"/>
  <c r="U80" i="9"/>
  <c r="S80" i="9"/>
  <c r="Q80" i="9"/>
  <c r="I80" i="9"/>
  <c r="H80" i="9"/>
  <c r="G80" i="9"/>
  <c r="F80" i="9"/>
  <c r="W79" i="9"/>
  <c r="U79" i="9"/>
  <c r="S79" i="9"/>
  <c r="Q79" i="9"/>
  <c r="J79" i="9"/>
  <c r="N79" i="9" s="1"/>
  <c r="I79" i="9"/>
  <c r="H79" i="9"/>
  <c r="G79" i="9"/>
  <c r="F79" i="9"/>
  <c r="W78" i="9"/>
  <c r="U78" i="9"/>
  <c r="S78" i="9"/>
  <c r="Q78" i="9"/>
  <c r="I78" i="9"/>
  <c r="H78" i="9"/>
  <c r="G78" i="9"/>
  <c r="F78" i="9"/>
  <c r="W77" i="9"/>
  <c r="U77" i="9"/>
  <c r="S77" i="9"/>
  <c r="Q77" i="9"/>
  <c r="I77" i="9"/>
  <c r="H77" i="9"/>
  <c r="G77" i="9"/>
  <c r="F77" i="9"/>
  <c r="W76" i="9"/>
  <c r="U76" i="9"/>
  <c r="S76" i="9"/>
  <c r="Q76" i="9"/>
  <c r="I76" i="9"/>
  <c r="H76" i="9"/>
  <c r="G76" i="9"/>
  <c r="F76" i="9"/>
  <c r="W75" i="9"/>
  <c r="U75" i="9"/>
  <c r="S75" i="9"/>
  <c r="Q75" i="9"/>
  <c r="I75" i="9"/>
  <c r="H75" i="9"/>
  <c r="G75" i="9"/>
  <c r="F75" i="9"/>
  <c r="W74" i="9"/>
  <c r="U74" i="9"/>
  <c r="S74" i="9"/>
  <c r="Q74" i="9"/>
  <c r="I74" i="9"/>
  <c r="H74" i="9"/>
  <c r="G74" i="9"/>
  <c r="F74" i="9"/>
  <c r="W73" i="9"/>
  <c r="U73" i="9"/>
  <c r="S73" i="9"/>
  <c r="Q73" i="9"/>
  <c r="I73" i="9"/>
  <c r="H73" i="9"/>
  <c r="G73" i="9"/>
  <c r="F73" i="9"/>
  <c r="W72" i="9"/>
  <c r="U72" i="9"/>
  <c r="S72" i="9"/>
  <c r="Q72" i="9"/>
  <c r="I72" i="9"/>
  <c r="H72" i="9"/>
  <c r="G72" i="9"/>
  <c r="F72" i="9"/>
  <c r="W71" i="9"/>
  <c r="U71" i="9"/>
  <c r="S71" i="9"/>
  <c r="Q71" i="9"/>
  <c r="I71" i="9"/>
  <c r="H71" i="9"/>
  <c r="G71" i="9"/>
  <c r="F71" i="9"/>
  <c r="W70" i="9"/>
  <c r="U70" i="9"/>
  <c r="S70" i="9"/>
  <c r="Q70" i="9"/>
  <c r="I70" i="9"/>
  <c r="H70" i="9"/>
  <c r="G70" i="9"/>
  <c r="F70" i="9"/>
  <c r="W69" i="9"/>
  <c r="U69" i="9"/>
  <c r="S69" i="9"/>
  <c r="Q69" i="9"/>
  <c r="I69" i="9"/>
  <c r="H69" i="9"/>
  <c r="G69" i="9"/>
  <c r="F69" i="9"/>
  <c r="W68" i="9"/>
  <c r="U68" i="9"/>
  <c r="S68" i="9"/>
  <c r="Q68" i="9"/>
  <c r="I68" i="9"/>
  <c r="H68" i="9"/>
  <c r="G68" i="9"/>
  <c r="F68" i="9"/>
  <c r="W67" i="9"/>
  <c r="U67" i="9"/>
  <c r="S67" i="9"/>
  <c r="Q67" i="9"/>
  <c r="I67" i="9"/>
  <c r="H67" i="9"/>
  <c r="G67" i="9"/>
  <c r="F67" i="9"/>
  <c r="W66" i="9"/>
  <c r="U66" i="9"/>
  <c r="S66" i="9"/>
  <c r="Q66" i="9"/>
  <c r="J66" i="9"/>
  <c r="N66" i="9" s="1"/>
  <c r="I66" i="9"/>
  <c r="H66" i="9"/>
  <c r="G66" i="9"/>
  <c r="F66" i="9"/>
  <c r="W65" i="9"/>
  <c r="U65" i="9"/>
  <c r="S65" i="9"/>
  <c r="Q65" i="9"/>
  <c r="I65" i="9"/>
  <c r="H65" i="9"/>
  <c r="G65" i="9"/>
  <c r="F65" i="9"/>
  <c r="W64" i="9"/>
  <c r="U64" i="9"/>
  <c r="S64" i="9"/>
  <c r="Q64" i="9"/>
  <c r="I64" i="9"/>
  <c r="H64" i="9"/>
  <c r="G64" i="9"/>
  <c r="F64" i="9"/>
  <c r="W63" i="9"/>
  <c r="U63" i="9"/>
  <c r="S63" i="9"/>
  <c r="Q63" i="9"/>
  <c r="I63" i="9"/>
  <c r="H63" i="9"/>
  <c r="G63" i="9"/>
  <c r="F63" i="9"/>
  <c r="W62" i="9"/>
  <c r="U62" i="9"/>
  <c r="S62" i="9"/>
  <c r="Q62" i="9"/>
  <c r="I62" i="9"/>
  <c r="H62" i="9"/>
  <c r="G62" i="9"/>
  <c r="F62" i="9"/>
  <c r="W61" i="9"/>
  <c r="U61" i="9"/>
  <c r="S61" i="9"/>
  <c r="Q61" i="9"/>
  <c r="I61" i="9"/>
  <c r="H61" i="9"/>
  <c r="G61" i="9"/>
  <c r="F61" i="9"/>
  <c r="W60" i="9"/>
  <c r="U60" i="9"/>
  <c r="S60" i="9"/>
  <c r="Q60" i="9"/>
  <c r="I60" i="9"/>
  <c r="H60" i="9"/>
  <c r="G60" i="9"/>
  <c r="F60" i="9"/>
  <c r="W59" i="9"/>
  <c r="U59" i="9"/>
  <c r="S59" i="9"/>
  <c r="Q59" i="9"/>
  <c r="I59" i="9"/>
  <c r="H59" i="9"/>
  <c r="G59" i="9"/>
  <c r="F59" i="9"/>
  <c r="W58" i="9"/>
  <c r="U58" i="9"/>
  <c r="S58" i="9"/>
  <c r="Q58" i="9"/>
  <c r="I58" i="9"/>
  <c r="H58" i="9"/>
  <c r="G58" i="9"/>
  <c r="F58" i="9"/>
  <c r="W57" i="9"/>
  <c r="U57" i="9"/>
  <c r="S57" i="9"/>
  <c r="Q57" i="9"/>
  <c r="I57" i="9"/>
  <c r="H57" i="9"/>
  <c r="G57" i="9"/>
  <c r="F57" i="9"/>
  <c r="W56" i="9"/>
  <c r="U56" i="9"/>
  <c r="S56" i="9"/>
  <c r="Q56" i="9"/>
  <c r="I56" i="9"/>
  <c r="H56" i="9"/>
  <c r="G56" i="9"/>
  <c r="F56" i="9"/>
  <c r="W55" i="9"/>
  <c r="U55" i="9"/>
  <c r="S55" i="9"/>
  <c r="Q55" i="9"/>
  <c r="I55" i="9"/>
  <c r="H55" i="9"/>
  <c r="G55" i="9"/>
  <c r="F55" i="9"/>
  <c r="W54" i="9"/>
  <c r="U54" i="9"/>
  <c r="S54" i="9"/>
  <c r="Q54" i="9"/>
  <c r="I54" i="9"/>
  <c r="H54" i="9"/>
  <c r="G54" i="9"/>
  <c r="F54" i="9"/>
  <c r="W53" i="9"/>
  <c r="U53" i="9"/>
  <c r="S53" i="9"/>
  <c r="Q53" i="9"/>
  <c r="I53" i="9"/>
  <c r="H53" i="9"/>
  <c r="G53" i="9"/>
  <c r="F53" i="9"/>
  <c r="W52" i="9"/>
  <c r="U52" i="9"/>
  <c r="S52" i="9"/>
  <c r="Q52" i="9"/>
  <c r="I52" i="9"/>
  <c r="H52" i="9"/>
  <c r="G52" i="9"/>
  <c r="F52" i="9"/>
  <c r="W51" i="9"/>
  <c r="U51" i="9"/>
  <c r="S51" i="9"/>
  <c r="Q51" i="9"/>
  <c r="I51" i="9"/>
  <c r="H51" i="9"/>
  <c r="G51" i="9"/>
  <c r="F51" i="9"/>
  <c r="W50" i="9"/>
  <c r="U50" i="9"/>
  <c r="S50" i="9"/>
  <c r="Q50" i="9"/>
  <c r="I50" i="9"/>
  <c r="H50" i="9"/>
  <c r="G50" i="9"/>
  <c r="F50" i="9"/>
  <c r="W49" i="9"/>
  <c r="U49" i="9"/>
  <c r="S49" i="9"/>
  <c r="Q49" i="9"/>
  <c r="I49" i="9"/>
  <c r="H49" i="9"/>
  <c r="G49" i="9"/>
  <c r="F49" i="9"/>
  <c r="W48" i="9"/>
  <c r="U48" i="9"/>
  <c r="S48" i="9"/>
  <c r="Q48" i="9"/>
  <c r="J48" i="9"/>
  <c r="N48" i="9" s="1"/>
  <c r="I48" i="9"/>
  <c r="H48" i="9"/>
  <c r="G48" i="9"/>
  <c r="F48" i="9"/>
  <c r="W47" i="9"/>
  <c r="U47" i="9"/>
  <c r="S47" i="9"/>
  <c r="Q47" i="9"/>
  <c r="I47" i="9"/>
  <c r="H47" i="9"/>
  <c r="G47" i="9"/>
  <c r="F47" i="9"/>
  <c r="W46" i="9"/>
  <c r="U46" i="9"/>
  <c r="S46" i="9"/>
  <c r="Q46" i="9"/>
  <c r="I46" i="9"/>
  <c r="H46" i="9"/>
  <c r="G46" i="9"/>
  <c r="F46" i="9"/>
  <c r="W45" i="9"/>
  <c r="U45" i="9"/>
  <c r="S45" i="9"/>
  <c r="Q45" i="9"/>
  <c r="I45" i="9"/>
  <c r="H45" i="9"/>
  <c r="G45" i="9"/>
  <c r="F45" i="9"/>
  <c r="W44" i="9"/>
  <c r="U44" i="9"/>
  <c r="S44" i="9"/>
  <c r="Q44" i="9"/>
  <c r="I44" i="9"/>
  <c r="H44" i="9"/>
  <c r="G44" i="9"/>
  <c r="F44" i="9"/>
  <c r="W43" i="9"/>
  <c r="U43" i="9"/>
  <c r="S43" i="9"/>
  <c r="Q43" i="9"/>
  <c r="I43" i="9"/>
  <c r="H43" i="9"/>
  <c r="G43" i="9"/>
  <c r="F43" i="9"/>
  <c r="W42" i="9"/>
  <c r="U42" i="9"/>
  <c r="S42" i="9"/>
  <c r="Q42" i="9"/>
  <c r="I42" i="9"/>
  <c r="H42" i="9"/>
  <c r="G42" i="9"/>
  <c r="F42" i="9"/>
  <c r="W41" i="9"/>
  <c r="U41" i="9"/>
  <c r="S41" i="9"/>
  <c r="Q41" i="9"/>
  <c r="I41" i="9"/>
  <c r="H41" i="9"/>
  <c r="G41" i="9"/>
  <c r="F41" i="9"/>
  <c r="W40" i="9"/>
  <c r="U40" i="9"/>
  <c r="S40" i="9"/>
  <c r="Q40" i="9"/>
  <c r="I40" i="9"/>
  <c r="H40" i="9"/>
  <c r="G40" i="9"/>
  <c r="F40" i="9"/>
  <c r="W39" i="9"/>
  <c r="U39" i="9"/>
  <c r="S39" i="9"/>
  <c r="Q39" i="9"/>
  <c r="I39" i="9"/>
  <c r="H39" i="9"/>
  <c r="G39" i="9"/>
  <c r="F39" i="9"/>
  <c r="W37" i="9"/>
  <c r="U37" i="9"/>
  <c r="S37" i="9"/>
  <c r="Q37" i="9"/>
  <c r="J37" i="9"/>
  <c r="N37" i="9" s="1"/>
  <c r="I37" i="9"/>
  <c r="H37" i="9"/>
  <c r="G37" i="9"/>
  <c r="F37" i="9"/>
  <c r="W36" i="9"/>
  <c r="U36" i="9"/>
  <c r="S36" i="9"/>
  <c r="Q36" i="9"/>
  <c r="I36" i="9"/>
  <c r="H36" i="9"/>
  <c r="G36" i="9"/>
  <c r="F36" i="9"/>
  <c r="W35" i="9"/>
  <c r="U35" i="9"/>
  <c r="S35" i="9"/>
  <c r="Q35" i="9"/>
  <c r="I35" i="9"/>
  <c r="H35" i="9"/>
  <c r="G35" i="9"/>
  <c r="F35" i="9"/>
  <c r="W34" i="9"/>
  <c r="U34" i="9"/>
  <c r="S34" i="9"/>
  <c r="Q34" i="9"/>
  <c r="I34" i="9"/>
  <c r="H34" i="9"/>
  <c r="G34" i="9"/>
  <c r="F34" i="9"/>
  <c r="W33" i="9"/>
  <c r="U33" i="9"/>
  <c r="S33" i="9"/>
  <c r="Q33" i="9"/>
  <c r="I33" i="9"/>
  <c r="H33" i="9"/>
  <c r="G33" i="9"/>
  <c r="F33" i="9"/>
  <c r="W32" i="9"/>
  <c r="U32" i="9"/>
  <c r="S32" i="9"/>
  <c r="Q32" i="9"/>
  <c r="I32" i="9"/>
  <c r="H32" i="9"/>
  <c r="G32" i="9"/>
  <c r="F32" i="9"/>
  <c r="W31" i="9"/>
  <c r="U31" i="9"/>
  <c r="S31" i="9"/>
  <c r="Q31" i="9"/>
  <c r="I31" i="9"/>
  <c r="H31" i="9"/>
  <c r="G31" i="9"/>
  <c r="F31" i="9"/>
  <c r="W30" i="9"/>
  <c r="U30" i="9"/>
  <c r="S30" i="9"/>
  <c r="Q30" i="9"/>
  <c r="I30" i="9"/>
  <c r="H30" i="9"/>
  <c r="G30" i="9"/>
  <c r="F30" i="9"/>
  <c r="W29" i="9"/>
  <c r="U29" i="9"/>
  <c r="S29" i="9"/>
  <c r="Q29" i="9"/>
  <c r="I29" i="9"/>
  <c r="H29" i="9"/>
  <c r="G29" i="9"/>
  <c r="F29" i="9"/>
  <c r="W28" i="9"/>
  <c r="U28" i="9"/>
  <c r="S28" i="9"/>
  <c r="Q28" i="9"/>
  <c r="I28" i="9"/>
  <c r="H28" i="9"/>
  <c r="G28" i="9"/>
  <c r="F28" i="9"/>
  <c r="W27" i="9"/>
  <c r="U27" i="9"/>
  <c r="S27" i="9"/>
  <c r="Q27" i="9"/>
  <c r="I27" i="9"/>
  <c r="H27" i="9"/>
  <c r="G27" i="9"/>
  <c r="F27" i="9"/>
  <c r="W26" i="9"/>
  <c r="U26" i="9"/>
  <c r="S26" i="9"/>
  <c r="Q26" i="9"/>
  <c r="J26" i="9"/>
  <c r="N26" i="9" s="1"/>
  <c r="I26" i="9"/>
  <c r="H26" i="9"/>
  <c r="G26" i="9"/>
  <c r="F26" i="9"/>
  <c r="W25" i="9"/>
  <c r="U25" i="9"/>
  <c r="S25" i="9"/>
  <c r="Q25" i="9"/>
  <c r="I25" i="9"/>
  <c r="H25" i="9"/>
  <c r="G25" i="9"/>
  <c r="F25" i="9"/>
  <c r="W24" i="9"/>
  <c r="U24" i="9"/>
  <c r="S24" i="9"/>
  <c r="Q24" i="9"/>
  <c r="I24" i="9"/>
  <c r="H24" i="9"/>
  <c r="G24" i="9"/>
  <c r="F24" i="9"/>
  <c r="W23" i="9"/>
  <c r="U23" i="9"/>
  <c r="S23" i="9"/>
  <c r="Q23" i="9"/>
  <c r="I23" i="9"/>
  <c r="H23" i="9"/>
  <c r="G23" i="9"/>
  <c r="F23" i="9"/>
  <c r="W22" i="9"/>
  <c r="U22" i="9"/>
  <c r="S22" i="9"/>
  <c r="Q22" i="9"/>
  <c r="I22" i="9"/>
  <c r="H22" i="9"/>
  <c r="G22" i="9"/>
  <c r="F22" i="9"/>
  <c r="W21" i="9"/>
  <c r="U21" i="9"/>
  <c r="S21" i="9"/>
  <c r="Q21" i="9"/>
  <c r="I21" i="9"/>
  <c r="H21" i="9"/>
  <c r="G21" i="9"/>
  <c r="F21" i="9"/>
  <c r="W20" i="9"/>
  <c r="U20" i="9"/>
  <c r="S20" i="9"/>
  <c r="Q20" i="9"/>
  <c r="I20" i="9"/>
  <c r="H20" i="9"/>
  <c r="G20" i="9"/>
  <c r="F20" i="9"/>
  <c r="W19" i="9"/>
  <c r="U19" i="9"/>
  <c r="S19" i="9"/>
  <c r="Q19" i="9"/>
  <c r="I19" i="9"/>
  <c r="H19" i="9"/>
  <c r="G19" i="9"/>
  <c r="F19" i="9"/>
  <c r="W18" i="9"/>
  <c r="U18" i="9"/>
  <c r="S18" i="9"/>
  <c r="Q18" i="9"/>
  <c r="I18" i="9"/>
  <c r="H18" i="9"/>
  <c r="G18" i="9"/>
  <c r="F18" i="9"/>
  <c r="W17" i="9"/>
  <c r="U17" i="9"/>
  <c r="S17" i="9"/>
  <c r="Q17" i="9"/>
  <c r="I17" i="9"/>
  <c r="H17" i="9"/>
  <c r="G17" i="9"/>
  <c r="F17" i="9"/>
  <c r="W16" i="9"/>
  <c r="U16" i="9"/>
  <c r="S16" i="9"/>
  <c r="Q16" i="9"/>
  <c r="J16" i="9"/>
  <c r="N16" i="9" s="1"/>
  <c r="I16" i="9"/>
  <c r="H16" i="9"/>
  <c r="G16" i="9"/>
  <c r="F16" i="9"/>
  <c r="W15" i="9"/>
  <c r="U15" i="9"/>
  <c r="S15" i="9"/>
  <c r="Q15" i="9"/>
  <c r="I15" i="9"/>
  <c r="H15" i="9"/>
  <c r="G15" i="9"/>
  <c r="F15" i="9"/>
  <c r="W14" i="9"/>
  <c r="U14" i="9"/>
  <c r="S14" i="9"/>
  <c r="Q14" i="9"/>
  <c r="I14" i="9"/>
  <c r="H14" i="9"/>
  <c r="G14" i="9"/>
  <c r="F14" i="9"/>
  <c r="W13" i="9"/>
  <c r="U13" i="9"/>
  <c r="S13" i="9"/>
  <c r="Q13" i="9"/>
  <c r="I13" i="9"/>
  <c r="H13" i="9"/>
  <c r="G13" i="9"/>
  <c r="F13" i="9"/>
  <c r="W12" i="9"/>
  <c r="U12" i="9"/>
  <c r="S12" i="9"/>
  <c r="Q12" i="9"/>
  <c r="I12" i="9"/>
  <c r="H12" i="9"/>
  <c r="G12" i="9"/>
  <c r="F12" i="9"/>
  <c r="W11" i="9"/>
  <c r="U11" i="9"/>
  <c r="S11" i="9"/>
  <c r="Q11" i="9"/>
  <c r="I11" i="9"/>
  <c r="H11" i="9"/>
  <c r="G11" i="9"/>
  <c r="F11" i="9"/>
  <c r="W10" i="9"/>
  <c r="U10" i="9"/>
  <c r="S10" i="9"/>
  <c r="Q10" i="9"/>
  <c r="I10" i="9"/>
  <c r="H10" i="9"/>
  <c r="G10" i="9"/>
  <c r="F10" i="9"/>
  <c r="W9" i="9"/>
  <c r="U9" i="9"/>
  <c r="S9" i="9"/>
  <c r="Q9" i="9"/>
  <c r="I9" i="9"/>
  <c r="H9" i="9"/>
  <c r="G9" i="9"/>
  <c r="F9" i="9"/>
  <c r="W8" i="9"/>
  <c r="U8" i="9"/>
  <c r="S8" i="9"/>
  <c r="Q8" i="9"/>
  <c r="I8" i="9"/>
  <c r="H8" i="9"/>
  <c r="G8" i="9"/>
  <c r="F8" i="9"/>
  <c r="W7" i="9"/>
  <c r="U7" i="9"/>
  <c r="S7" i="9"/>
  <c r="Q7" i="9"/>
  <c r="I7" i="9"/>
  <c r="H7" i="9"/>
  <c r="G7" i="9"/>
  <c r="F7" i="9"/>
  <c r="W6" i="9"/>
  <c r="U6" i="9"/>
  <c r="S6" i="9"/>
  <c r="Q6" i="9"/>
  <c r="I6" i="9"/>
  <c r="H6" i="9"/>
  <c r="G6" i="9"/>
  <c r="F6" i="9"/>
  <c r="W5" i="9"/>
  <c r="U5" i="9"/>
  <c r="S5" i="9"/>
  <c r="Q5" i="9"/>
  <c r="I5" i="9"/>
  <c r="H5" i="9"/>
  <c r="G5" i="9"/>
  <c r="F5" i="9"/>
  <c r="W4" i="9"/>
  <c r="U4" i="9"/>
  <c r="S4" i="9"/>
  <c r="Q4" i="9"/>
  <c r="I4" i="9"/>
  <c r="H4" i="9"/>
  <c r="G4" i="9"/>
  <c r="F4" i="9"/>
  <c r="W3" i="9"/>
  <c r="U3" i="9"/>
  <c r="S3" i="9"/>
  <c r="Q3" i="9"/>
  <c r="I3" i="9"/>
  <c r="H3" i="9"/>
  <c r="G3" i="9"/>
  <c r="F3" i="9"/>
  <c r="T282" i="8"/>
  <c r="W280" i="8"/>
  <c r="V280" i="8"/>
  <c r="U280" i="8"/>
  <c r="T280" i="8"/>
  <c r="S280" i="8"/>
  <c r="R280" i="8"/>
  <c r="Q280" i="8"/>
  <c r="P280" i="8"/>
  <c r="O280" i="8"/>
  <c r="N280" i="8"/>
  <c r="M280" i="8"/>
  <c r="L280" i="8"/>
  <c r="K280" i="8"/>
  <c r="J280" i="8"/>
  <c r="I280" i="8"/>
  <c r="H280" i="8"/>
  <c r="G280" i="8"/>
  <c r="F280" i="8"/>
  <c r="E280" i="8"/>
  <c r="D280" i="8"/>
  <c r="C280" i="8"/>
  <c r="B280" i="8"/>
  <c r="V279" i="8"/>
  <c r="N279" i="8"/>
  <c r="F279" i="8"/>
  <c r="W278" i="8"/>
  <c r="W282" i="8" s="1"/>
  <c r="V278" i="8"/>
  <c r="V282" i="8" s="1"/>
  <c r="U278" i="8"/>
  <c r="U282" i="8" s="1"/>
  <c r="T278" i="8"/>
  <c r="S278" i="8"/>
  <c r="S282" i="8" s="1"/>
  <c r="R278" i="8"/>
  <c r="R282" i="8" s="1"/>
  <c r="Q278" i="8"/>
  <c r="Q282" i="8" s="1"/>
  <c r="P278" i="8"/>
  <c r="P282" i="8" s="1"/>
  <c r="O278" i="8"/>
  <c r="O282" i="8" s="1"/>
  <c r="N278" i="8"/>
  <c r="N282" i="8" s="1"/>
  <c r="M278" i="8"/>
  <c r="M282" i="8" s="1"/>
  <c r="L278" i="8"/>
  <c r="L282" i="8" s="1"/>
  <c r="K278" i="8"/>
  <c r="K282" i="8" s="1"/>
  <c r="J278" i="8"/>
  <c r="J282" i="8" s="1"/>
  <c r="I278" i="8"/>
  <c r="I282" i="8" s="1"/>
  <c r="H278" i="8"/>
  <c r="H282" i="8" s="1"/>
  <c r="G278" i="8"/>
  <c r="G282" i="8" s="1"/>
  <c r="F278" i="8"/>
  <c r="F282" i="8" s="1"/>
  <c r="E278" i="8"/>
  <c r="E282" i="8" s="1"/>
  <c r="D278" i="8"/>
  <c r="D282" i="8" s="1"/>
  <c r="C278" i="8"/>
  <c r="C282" i="8" s="1"/>
  <c r="B278" i="8"/>
  <c r="B282" i="8" s="1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31" i="8"/>
  <c r="H31" i="8"/>
  <c r="G31" i="8"/>
  <c r="F31" i="8"/>
  <c r="I30" i="8"/>
  <c r="H30" i="8"/>
  <c r="G30" i="8"/>
  <c r="F30" i="8"/>
  <c r="I29" i="8"/>
  <c r="H29" i="8"/>
  <c r="G29" i="8"/>
  <c r="F29" i="8"/>
  <c r="I27" i="8"/>
  <c r="H27" i="8"/>
  <c r="G27" i="8"/>
  <c r="R281" i="8" s="1"/>
  <c r="F27" i="8"/>
  <c r="I26" i="8"/>
  <c r="H26" i="8"/>
  <c r="G26" i="8"/>
  <c r="F26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I3" i="8"/>
  <c r="H3" i="8"/>
  <c r="G3" i="8"/>
  <c r="F3" i="8"/>
  <c r="I2" i="8"/>
  <c r="H2" i="8"/>
  <c r="G2" i="8"/>
  <c r="T279" i="8" s="1"/>
  <c r="F2" i="8"/>
  <c r="S343" i="7"/>
  <c r="W341" i="7"/>
  <c r="V341" i="7"/>
  <c r="U341" i="7"/>
  <c r="T341" i="7"/>
  <c r="S341" i="7"/>
  <c r="R341" i="7"/>
  <c r="Q341" i="7"/>
  <c r="P341" i="7"/>
  <c r="O341" i="7"/>
  <c r="N341" i="7"/>
  <c r="M341" i="7"/>
  <c r="L341" i="7"/>
  <c r="K341" i="7"/>
  <c r="J341" i="7"/>
  <c r="I341" i="7"/>
  <c r="H341" i="7"/>
  <c r="G341" i="7"/>
  <c r="F341" i="7"/>
  <c r="E341" i="7"/>
  <c r="D341" i="7"/>
  <c r="C341" i="7"/>
  <c r="B341" i="7"/>
  <c r="U340" i="7"/>
  <c r="M340" i="7"/>
  <c r="E340" i="7"/>
  <c r="W339" i="7"/>
  <c r="W343" i="7" s="1"/>
  <c r="V339" i="7"/>
  <c r="V343" i="7" s="1"/>
  <c r="U339" i="7"/>
  <c r="U343" i="7" s="1"/>
  <c r="T339" i="7"/>
  <c r="T343" i="7" s="1"/>
  <c r="S339" i="7"/>
  <c r="R339" i="7"/>
  <c r="R343" i="7" s="1"/>
  <c r="Q339" i="7"/>
  <c r="Q343" i="7" s="1"/>
  <c r="P339" i="7"/>
  <c r="P343" i="7" s="1"/>
  <c r="O339" i="7"/>
  <c r="O343" i="7" s="1"/>
  <c r="N339" i="7"/>
  <c r="N343" i="7" s="1"/>
  <c r="M339" i="7"/>
  <c r="M343" i="7" s="1"/>
  <c r="L339" i="7"/>
  <c r="L343" i="7" s="1"/>
  <c r="K339" i="7"/>
  <c r="K343" i="7" s="1"/>
  <c r="J339" i="7"/>
  <c r="J343" i="7" s="1"/>
  <c r="I339" i="7"/>
  <c r="I343" i="7" s="1"/>
  <c r="H339" i="7"/>
  <c r="H343" i="7" s="1"/>
  <c r="G339" i="7"/>
  <c r="G343" i="7" s="1"/>
  <c r="F339" i="7"/>
  <c r="F343" i="7" s="1"/>
  <c r="E339" i="7"/>
  <c r="E343" i="7" s="1"/>
  <c r="D339" i="7"/>
  <c r="D343" i="7" s="1"/>
  <c r="C339" i="7"/>
  <c r="C343" i="7" s="1"/>
  <c r="B339" i="7"/>
  <c r="B343" i="7" s="1"/>
  <c r="J163" i="7"/>
  <c r="I163" i="7"/>
  <c r="H163" i="7"/>
  <c r="G163" i="7"/>
  <c r="F163" i="7"/>
  <c r="J162" i="7"/>
  <c r="I162" i="7"/>
  <c r="H162" i="7"/>
  <c r="G162" i="7"/>
  <c r="F162" i="7"/>
  <c r="J161" i="7"/>
  <c r="I161" i="7"/>
  <c r="H161" i="7"/>
  <c r="G161" i="7"/>
  <c r="F161" i="7"/>
  <c r="J160" i="7"/>
  <c r="I160" i="7"/>
  <c r="H160" i="7"/>
  <c r="G160" i="7"/>
  <c r="F160" i="7"/>
  <c r="J159" i="7"/>
  <c r="I159" i="7"/>
  <c r="H159" i="7"/>
  <c r="G159" i="7"/>
  <c r="F159" i="7"/>
  <c r="J158" i="7"/>
  <c r="I158" i="7"/>
  <c r="H158" i="7"/>
  <c r="G158" i="7"/>
  <c r="F158" i="7"/>
  <c r="J157" i="7"/>
  <c r="I157" i="7"/>
  <c r="H157" i="7"/>
  <c r="G157" i="7"/>
  <c r="F157" i="7"/>
  <c r="J156" i="7"/>
  <c r="I156" i="7"/>
  <c r="H156" i="7"/>
  <c r="G156" i="7"/>
  <c r="F156" i="7"/>
  <c r="J155" i="7"/>
  <c r="I155" i="7"/>
  <c r="H155" i="7"/>
  <c r="G155" i="7"/>
  <c r="F155" i="7"/>
  <c r="J154" i="7"/>
  <c r="I154" i="7"/>
  <c r="H154" i="7"/>
  <c r="G154" i="7"/>
  <c r="F154" i="7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I65" i="7"/>
  <c r="H65" i="7"/>
  <c r="G65" i="7"/>
  <c r="F65" i="7"/>
  <c r="I64" i="7"/>
  <c r="H64" i="7"/>
  <c r="G64" i="7"/>
  <c r="F64" i="7"/>
  <c r="I63" i="7"/>
  <c r="H63" i="7"/>
  <c r="G63" i="7"/>
  <c r="F63" i="7"/>
  <c r="I62" i="7"/>
  <c r="H62" i="7"/>
  <c r="G62" i="7"/>
  <c r="F62" i="7"/>
  <c r="I61" i="7"/>
  <c r="H61" i="7"/>
  <c r="G61" i="7"/>
  <c r="F61" i="7"/>
  <c r="I60" i="7"/>
  <c r="H60" i="7"/>
  <c r="G60" i="7"/>
  <c r="F60" i="7"/>
  <c r="I59" i="7"/>
  <c r="H59" i="7"/>
  <c r="G59" i="7"/>
  <c r="F59" i="7"/>
  <c r="I58" i="7"/>
  <c r="H58" i="7"/>
  <c r="G58" i="7"/>
  <c r="F58" i="7"/>
  <c r="I57" i="7"/>
  <c r="H57" i="7"/>
  <c r="G57" i="7"/>
  <c r="F57" i="7"/>
  <c r="I56" i="7"/>
  <c r="H56" i="7"/>
  <c r="G56" i="7"/>
  <c r="F56" i="7"/>
  <c r="I54" i="7"/>
  <c r="H54" i="7"/>
  <c r="G54" i="7"/>
  <c r="F54" i="7"/>
  <c r="I53" i="7"/>
  <c r="H53" i="7"/>
  <c r="G53" i="7"/>
  <c r="F53" i="7"/>
  <c r="I52" i="7"/>
  <c r="H52" i="7"/>
  <c r="G52" i="7"/>
  <c r="F52" i="7"/>
  <c r="I51" i="7"/>
  <c r="H51" i="7"/>
  <c r="G51" i="7"/>
  <c r="F51" i="7"/>
  <c r="I50" i="7"/>
  <c r="H50" i="7"/>
  <c r="G50" i="7"/>
  <c r="F50" i="7"/>
  <c r="I49" i="7"/>
  <c r="H49" i="7"/>
  <c r="G49" i="7"/>
  <c r="F49" i="7"/>
  <c r="I48" i="7"/>
  <c r="H48" i="7"/>
  <c r="G48" i="7"/>
  <c r="F48" i="7"/>
  <c r="I47" i="7"/>
  <c r="H47" i="7"/>
  <c r="G47" i="7"/>
  <c r="F47" i="7"/>
  <c r="I46" i="7"/>
  <c r="H46" i="7"/>
  <c r="G46" i="7"/>
  <c r="F46" i="7"/>
  <c r="I45" i="7"/>
  <c r="H45" i="7"/>
  <c r="G45" i="7"/>
  <c r="F45" i="7"/>
  <c r="I44" i="7"/>
  <c r="H44" i="7"/>
  <c r="G44" i="7"/>
  <c r="F44" i="7"/>
  <c r="I43" i="7"/>
  <c r="H43" i="7"/>
  <c r="G43" i="7"/>
  <c r="F43" i="7"/>
  <c r="J42" i="7"/>
  <c r="I42" i="7"/>
  <c r="H42" i="7"/>
  <c r="G42" i="7"/>
  <c r="F42" i="7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F34" i="7"/>
  <c r="I32" i="7"/>
  <c r="H32" i="7"/>
  <c r="G32" i="7"/>
  <c r="F32" i="7"/>
  <c r="I31" i="7"/>
  <c r="H31" i="7"/>
  <c r="G31" i="7"/>
  <c r="F31" i="7"/>
  <c r="I30" i="7"/>
  <c r="H30" i="7"/>
  <c r="G30" i="7"/>
  <c r="F30" i="7"/>
  <c r="I29" i="7"/>
  <c r="H29" i="7"/>
  <c r="G29" i="7"/>
  <c r="F29" i="7"/>
  <c r="I28" i="7"/>
  <c r="H28" i="7"/>
  <c r="G28" i="7"/>
  <c r="F28" i="7"/>
  <c r="I27" i="7"/>
  <c r="H27" i="7"/>
  <c r="G27" i="7"/>
  <c r="F27" i="7"/>
  <c r="I26" i="7"/>
  <c r="H26" i="7"/>
  <c r="G26" i="7"/>
  <c r="F26" i="7"/>
  <c r="I25" i="7"/>
  <c r="H25" i="7"/>
  <c r="G25" i="7"/>
  <c r="F25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F5" i="7"/>
  <c r="I4" i="7"/>
  <c r="H4" i="7"/>
  <c r="G4" i="7"/>
  <c r="F4" i="7"/>
  <c r="I3" i="7"/>
  <c r="H3" i="7"/>
  <c r="G3" i="7"/>
  <c r="F3" i="7"/>
  <c r="I2" i="7"/>
  <c r="H2" i="7"/>
  <c r="G2" i="7"/>
  <c r="S340" i="7" s="1"/>
  <c r="F2" i="7"/>
  <c r="O280" i="6"/>
  <c r="G280" i="6"/>
  <c r="W278" i="6"/>
  <c r="V278" i="6"/>
  <c r="U278" i="6"/>
  <c r="T278" i="6"/>
  <c r="S278" i="6"/>
  <c r="R278" i="6"/>
  <c r="Q278" i="6"/>
  <c r="P278" i="6"/>
  <c r="O278" i="6"/>
  <c r="N278" i="6"/>
  <c r="M278" i="6"/>
  <c r="L278" i="6"/>
  <c r="K278" i="6"/>
  <c r="J278" i="6"/>
  <c r="I278" i="6"/>
  <c r="H278" i="6"/>
  <c r="G278" i="6"/>
  <c r="F278" i="6"/>
  <c r="E278" i="6"/>
  <c r="D278" i="6"/>
  <c r="C278" i="6"/>
  <c r="B278" i="6"/>
  <c r="W276" i="6"/>
  <c r="W280" i="6" s="1"/>
  <c r="V276" i="6"/>
  <c r="V280" i="6" s="1"/>
  <c r="U276" i="6"/>
  <c r="U280" i="6" s="1"/>
  <c r="T276" i="6"/>
  <c r="T280" i="6" s="1"/>
  <c r="S276" i="6"/>
  <c r="S280" i="6" s="1"/>
  <c r="R276" i="6"/>
  <c r="R280" i="6" s="1"/>
  <c r="Q276" i="6"/>
  <c r="Q280" i="6" s="1"/>
  <c r="P276" i="6"/>
  <c r="P280" i="6" s="1"/>
  <c r="O276" i="6"/>
  <c r="N276" i="6"/>
  <c r="N280" i="6" s="1"/>
  <c r="M276" i="6"/>
  <c r="M280" i="6" s="1"/>
  <c r="L276" i="6"/>
  <c r="L280" i="6" s="1"/>
  <c r="K276" i="6"/>
  <c r="K280" i="6" s="1"/>
  <c r="J276" i="6"/>
  <c r="J280" i="6" s="1"/>
  <c r="I276" i="6"/>
  <c r="I280" i="6" s="1"/>
  <c r="H276" i="6"/>
  <c r="H280" i="6" s="1"/>
  <c r="G276" i="6"/>
  <c r="F276" i="6"/>
  <c r="F280" i="6" s="1"/>
  <c r="E276" i="6"/>
  <c r="E280" i="6" s="1"/>
  <c r="D276" i="6"/>
  <c r="D280" i="6" s="1"/>
  <c r="C276" i="6"/>
  <c r="C280" i="6" s="1"/>
  <c r="B276" i="6"/>
  <c r="B280" i="6" s="1"/>
  <c r="J185" i="6"/>
  <c r="I185" i="6"/>
  <c r="H185" i="6"/>
  <c r="G185" i="6"/>
  <c r="F185" i="6"/>
  <c r="J184" i="6"/>
  <c r="I184" i="6"/>
  <c r="H184" i="6"/>
  <c r="G184" i="6"/>
  <c r="F184" i="6"/>
  <c r="J183" i="6"/>
  <c r="I183" i="6"/>
  <c r="H183" i="6"/>
  <c r="G183" i="6"/>
  <c r="F183" i="6"/>
  <c r="J182" i="6"/>
  <c r="I182" i="6"/>
  <c r="H182" i="6"/>
  <c r="G182" i="6"/>
  <c r="F182" i="6"/>
  <c r="J181" i="6"/>
  <c r="I181" i="6"/>
  <c r="H181" i="6"/>
  <c r="G181" i="6"/>
  <c r="F181" i="6"/>
  <c r="J180" i="6"/>
  <c r="I180" i="6"/>
  <c r="H180" i="6"/>
  <c r="G180" i="6"/>
  <c r="F180" i="6"/>
  <c r="J179" i="6"/>
  <c r="I179" i="6"/>
  <c r="H179" i="6"/>
  <c r="G179" i="6"/>
  <c r="F179" i="6"/>
  <c r="J178" i="6"/>
  <c r="I178" i="6"/>
  <c r="H178" i="6"/>
  <c r="G178" i="6"/>
  <c r="F178" i="6"/>
  <c r="J177" i="6"/>
  <c r="I177" i="6"/>
  <c r="H177" i="6"/>
  <c r="G177" i="6"/>
  <c r="F177" i="6"/>
  <c r="J176" i="6"/>
  <c r="I176" i="6"/>
  <c r="H176" i="6"/>
  <c r="G176" i="6"/>
  <c r="F176" i="6"/>
  <c r="J175" i="6"/>
  <c r="I175" i="6"/>
  <c r="H175" i="6"/>
  <c r="G175" i="6"/>
  <c r="F175" i="6"/>
  <c r="J174" i="6"/>
  <c r="I174" i="6"/>
  <c r="H174" i="6"/>
  <c r="G174" i="6"/>
  <c r="F174" i="6"/>
  <c r="J173" i="6"/>
  <c r="I173" i="6"/>
  <c r="H173" i="6"/>
  <c r="G173" i="6"/>
  <c r="F173" i="6"/>
  <c r="J172" i="6"/>
  <c r="I172" i="6"/>
  <c r="H172" i="6"/>
  <c r="G172" i="6"/>
  <c r="F172" i="6"/>
  <c r="J171" i="6"/>
  <c r="I171" i="6"/>
  <c r="H171" i="6"/>
  <c r="G171" i="6"/>
  <c r="F171" i="6"/>
  <c r="J170" i="6"/>
  <c r="I170" i="6"/>
  <c r="H170" i="6"/>
  <c r="G170" i="6"/>
  <c r="F170" i="6"/>
  <c r="J169" i="6"/>
  <c r="I169" i="6"/>
  <c r="H169" i="6"/>
  <c r="G169" i="6"/>
  <c r="F169" i="6"/>
  <c r="J168" i="6"/>
  <c r="I168" i="6"/>
  <c r="H168" i="6"/>
  <c r="G168" i="6"/>
  <c r="F168" i="6"/>
  <c r="J167" i="6"/>
  <c r="I167" i="6"/>
  <c r="H167" i="6"/>
  <c r="G167" i="6"/>
  <c r="F167" i="6"/>
  <c r="J166" i="6"/>
  <c r="I166" i="6"/>
  <c r="H166" i="6"/>
  <c r="G166" i="6"/>
  <c r="F166" i="6"/>
  <c r="J165" i="6"/>
  <c r="I165" i="6"/>
  <c r="H165" i="6"/>
  <c r="G165" i="6"/>
  <c r="F165" i="6"/>
  <c r="J164" i="6"/>
  <c r="I164" i="6"/>
  <c r="H164" i="6"/>
  <c r="G164" i="6"/>
  <c r="F164" i="6"/>
  <c r="J163" i="6"/>
  <c r="I163" i="6"/>
  <c r="H163" i="6"/>
  <c r="G163" i="6"/>
  <c r="F163" i="6"/>
  <c r="J162" i="6"/>
  <c r="I162" i="6"/>
  <c r="H162" i="6"/>
  <c r="G162" i="6"/>
  <c r="F162" i="6"/>
  <c r="J161" i="6"/>
  <c r="I161" i="6"/>
  <c r="H161" i="6"/>
  <c r="G161" i="6"/>
  <c r="F161" i="6"/>
  <c r="J160" i="6"/>
  <c r="I160" i="6"/>
  <c r="H160" i="6"/>
  <c r="G160" i="6"/>
  <c r="F160" i="6"/>
  <c r="J159" i="6"/>
  <c r="I159" i="6"/>
  <c r="H159" i="6"/>
  <c r="G159" i="6"/>
  <c r="F159" i="6"/>
  <c r="J158" i="6"/>
  <c r="I158" i="6"/>
  <c r="H158" i="6"/>
  <c r="G158" i="6"/>
  <c r="F158" i="6"/>
  <c r="J157" i="6"/>
  <c r="I157" i="6"/>
  <c r="H157" i="6"/>
  <c r="G157" i="6"/>
  <c r="F157" i="6"/>
  <c r="J156" i="6"/>
  <c r="I156" i="6"/>
  <c r="H156" i="6"/>
  <c r="G156" i="6"/>
  <c r="F156" i="6"/>
  <c r="J155" i="6"/>
  <c r="I155" i="6"/>
  <c r="H155" i="6"/>
  <c r="G155" i="6"/>
  <c r="F155" i="6"/>
  <c r="J154" i="6"/>
  <c r="I154" i="6"/>
  <c r="H154" i="6"/>
  <c r="G154" i="6"/>
  <c r="F154" i="6"/>
  <c r="J153" i="6"/>
  <c r="I153" i="6"/>
  <c r="H153" i="6"/>
  <c r="G153" i="6"/>
  <c r="F153" i="6"/>
  <c r="J152" i="6"/>
  <c r="I152" i="6"/>
  <c r="H152" i="6"/>
  <c r="G152" i="6"/>
  <c r="F152" i="6"/>
  <c r="J151" i="6"/>
  <c r="I151" i="6"/>
  <c r="H151" i="6"/>
  <c r="G151" i="6"/>
  <c r="F151" i="6"/>
  <c r="J150" i="6"/>
  <c r="I150" i="6"/>
  <c r="H150" i="6"/>
  <c r="G150" i="6"/>
  <c r="F150" i="6"/>
  <c r="J149" i="6"/>
  <c r="I149" i="6"/>
  <c r="H149" i="6"/>
  <c r="G149" i="6"/>
  <c r="F149" i="6"/>
  <c r="J148" i="6"/>
  <c r="I148" i="6"/>
  <c r="H148" i="6"/>
  <c r="G148" i="6"/>
  <c r="F148" i="6"/>
  <c r="J147" i="6"/>
  <c r="I147" i="6"/>
  <c r="H147" i="6"/>
  <c r="G147" i="6"/>
  <c r="F147" i="6"/>
  <c r="J146" i="6"/>
  <c r="I146" i="6"/>
  <c r="H146" i="6"/>
  <c r="G146" i="6"/>
  <c r="F146" i="6"/>
  <c r="J145" i="6"/>
  <c r="I145" i="6"/>
  <c r="H145" i="6"/>
  <c r="G145" i="6"/>
  <c r="F145" i="6"/>
  <c r="J144" i="6"/>
  <c r="I144" i="6"/>
  <c r="H144" i="6"/>
  <c r="G144" i="6"/>
  <c r="F144" i="6"/>
  <c r="J143" i="6"/>
  <c r="I143" i="6"/>
  <c r="H143" i="6"/>
  <c r="G143" i="6"/>
  <c r="F143" i="6"/>
  <c r="J142" i="6"/>
  <c r="I142" i="6"/>
  <c r="H142" i="6"/>
  <c r="G142" i="6"/>
  <c r="F142" i="6"/>
  <c r="J141" i="6"/>
  <c r="I141" i="6"/>
  <c r="H141" i="6"/>
  <c r="G141" i="6"/>
  <c r="F141" i="6"/>
  <c r="J140" i="6"/>
  <c r="I140" i="6"/>
  <c r="H140" i="6"/>
  <c r="G140" i="6"/>
  <c r="F140" i="6"/>
  <c r="J139" i="6"/>
  <c r="I139" i="6"/>
  <c r="H139" i="6"/>
  <c r="G139" i="6"/>
  <c r="F139" i="6"/>
  <c r="J138" i="6"/>
  <c r="I138" i="6"/>
  <c r="H138" i="6"/>
  <c r="G138" i="6"/>
  <c r="F138" i="6"/>
  <c r="J137" i="6"/>
  <c r="I137" i="6"/>
  <c r="H137" i="6"/>
  <c r="G137" i="6"/>
  <c r="F137" i="6"/>
  <c r="J136" i="6"/>
  <c r="I136" i="6"/>
  <c r="H136" i="6"/>
  <c r="G136" i="6"/>
  <c r="F136" i="6"/>
  <c r="J135" i="6"/>
  <c r="I135" i="6"/>
  <c r="H135" i="6"/>
  <c r="G135" i="6"/>
  <c r="F135" i="6"/>
  <c r="J134" i="6"/>
  <c r="I134" i="6"/>
  <c r="H134" i="6"/>
  <c r="G134" i="6"/>
  <c r="F134" i="6"/>
  <c r="J133" i="6"/>
  <c r="I133" i="6"/>
  <c r="H133" i="6"/>
  <c r="G133" i="6"/>
  <c r="F133" i="6"/>
  <c r="J132" i="6"/>
  <c r="I132" i="6"/>
  <c r="H132" i="6"/>
  <c r="G132" i="6"/>
  <c r="F132" i="6"/>
  <c r="J131" i="6"/>
  <c r="I131" i="6"/>
  <c r="H131" i="6"/>
  <c r="G131" i="6"/>
  <c r="F131" i="6"/>
  <c r="J130" i="6"/>
  <c r="I130" i="6"/>
  <c r="H130" i="6"/>
  <c r="G130" i="6"/>
  <c r="F130" i="6"/>
  <c r="J129" i="6"/>
  <c r="I129" i="6"/>
  <c r="H129" i="6"/>
  <c r="G129" i="6"/>
  <c r="F129" i="6"/>
  <c r="J128" i="6"/>
  <c r="I128" i="6"/>
  <c r="H128" i="6"/>
  <c r="G128" i="6"/>
  <c r="F128" i="6"/>
  <c r="J127" i="6"/>
  <c r="I127" i="6"/>
  <c r="H127" i="6"/>
  <c r="G127" i="6"/>
  <c r="F127" i="6"/>
  <c r="J126" i="6"/>
  <c r="I126" i="6"/>
  <c r="H126" i="6"/>
  <c r="G126" i="6"/>
  <c r="F126" i="6"/>
  <c r="J125" i="6"/>
  <c r="I125" i="6"/>
  <c r="H125" i="6"/>
  <c r="G125" i="6"/>
  <c r="F125" i="6"/>
  <c r="J124" i="6"/>
  <c r="I124" i="6"/>
  <c r="H124" i="6"/>
  <c r="G124" i="6"/>
  <c r="F124" i="6"/>
  <c r="J123" i="6"/>
  <c r="I123" i="6"/>
  <c r="H123" i="6"/>
  <c r="G123" i="6"/>
  <c r="F123" i="6"/>
  <c r="J122" i="6"/>
  <c r="I122" i="6"/>
  <c r="H122" i="6"/>
  <c r="G122" i="6"/>
  <c r="F122" i="6"/>
  <c r="J121" i="6"/>
  <c r="I121" i="6"/>
  <c r="H121" i="6"/>
  <c r="G121" i="6"/>
  <c r="F121" i="6"/>
  <c r="J120" i="6"/>
  <c r="I120" i="6"/>
  <c r="H120" i="6"/>
  <c r="G120" i="6"/>
  <c r="F120" i="6"/>
  <c r="J119" i="6"/>
  <c r="I119" i="6"/>
  <c r="H119" i="6"/>
  <c r="G119" i="6"/>
  <c r="F119" i="6"/>
  <c r="J118" i="6"/>
  <c r="I118" i="6"/>
  <c r="H118" i="6"/>
  <c r="G118" i="6"/>
  <c r="F118" i="6"/>
  <c r="J117" i="6"/>
  <c r="I117" i="6"/>
  <c r="H117" i="6"/>
  <c r="G117" i="6"/>
  <c r="F117" i="6"/>
  <c r="J116" i="6"/>
  <c r="I116" i="6"/>
  <c r="H116" i="6"/>
  <c r="G116" i="6"/>
  <c r="F116" i="6"/>
  <c r="J115" i="6"/>
  <c r="I115" i="6"/>
  <c r="H115" i="6"/>
  <c r="G115" i="6"/>
  <c r="F115" i="6"/>
  <c r="J114" i="6"/>
  <c r="I114" i="6"/>
  <c r="H114" i="6"/>
  <c r="G114" i="6"/>
  <c r="F114" i="6"/>
  <c r="J113" i="6"/>
  <c r="I113" i="6"/>
  <c r="H113" i="6"/>
  <c r="G113" i="6"/>
  <c r="F113" i="6"/>
  <c r="J112" i="6"/>
  <c r="I112" i="6"/>
  <c r="H112" i="6"/>
  <c r="G112" i="6"/>
  <c r="F112" i="6"/>
  <c r="J111" i="6"/>
  <c r="I111" i="6"/>
  <c r="H111" i="6"/>
  <c r="G111" i="6"/>
  <c r="F111" i="6"/>
  <c r="J110" i="6"/>
  <c r="I110" i="6"/>
  <c r="H110" i="6"/>
  <c r="G110" i="6"/>
  <c r="F110" i="6"/>
  <c r="J109" i="6"/>
  <c r="I109" i="6"/>
  <c r="H109" i="6"/>
  <c r="G109" i="6"/>
  <c r="F109" i="6"/>
  <c r="J108" i="6"/>
  <c r="I108" i="6"/>
  <c r="H108" i="6"/>
  <c r="G108" i="6"/>
  <c r="F108" i="6"/>
  <c r="J107" i="6"/>
  <c r="I107" i="6"/>
  <c r="H107" i="6"/>
  <c r="G107" i="6"/>
  <c r="F107" i="6"/>
  <c r="J106" i="6"/>
  <c r="I106" i="6"/>
  <c r="H106" i="6"/>
  <c r="G106" i="6"/>
  <c r="F106" i="6"/>
  <c r="J105" i="6"/>
  <c r="I105" i="6"/>
  <c r="H105" i="6"/>
  <c r="G105" i="6"/>
  <c r="F105" i="6"/>
  <c r="J104" i="6"/>
  <c r="I104" i="6"/>
  <c r="H104" i="6"/>
  <c r="G104" i="6"/>
  <c r="F104" i="6"/>
  <c r="J103" i="6"/>
  <c r="I103" i="6"/>
  <c r="H103" i="6"/>
  <c r="G103" i="6"/>
  <c r="F103" i="6"/>
  <c r="J102" i="6"/>
  <c r="I102" i="6"/>
  <c r="H102" i="6"/>
  <c r="G102" i="6"/>
  <c r="F102" i="6"/>
  <c r="J101" i="6"/>
  <c r="I101" i="6"/>
  <c r="H101" i="6"/>
  <c r="G101" i="6"/>
  <c r="F101" i="6"/>
  <c r="J100" i="6"/>
  <c r="I100" i="6"/>
  <c r="H100" i="6"/>
  <c r="G100" i="6"/>
  <c r="F100" i="6"/>
  <c r="J99" i="6"/>
  <c r="I99" i="6"/>
  <c r="H99" i="6"/>
  <c r="G99" i="6"/>
  <c r="F99" i="6"/>
  <c r="J98" i="6"/>
  <c r="I98" i="6"/>
  <c r="H98" i="6"/>
  <c r="G98" i="6"/>
  <c r="F98" i="6"/>
  <c r="J97" i="6"/>
  <c r="I97" i="6"/>
  <c r="H97" i="6"/>
  <c r="G97" i="6"/>
  <c r="F97" i="6"/>
  <c r="J96" i="6"/>
  <c r="I96" i="6"/>
  <c r="H96" i="6"/>
  <c r="G96" i="6"/>
  <c r="F96" i="6"/>
  <c r="J95" i="6"/>
  <c r="I95" i="6"/>
  <c r="H95" i="6"/>
  <c r="G95" i="6"/>
  <c r="F95" i="6"/>
  <c r="J94" i="6"/>
  <c r="I94" i="6"/>
  <c r="H94" i="6"/>
  <c r="G94" i="6"/>
  <c r="F94" i="6"/>
  <c r="J93" i="6"/>
  <c r="I93" i="6"/>
  <c r="H93" i="6"/>
  <c r="G93" i="6"/>
  <c r="F93" i="6"/>
  <c r="J92" i="6"/>
  <c r="I92" i="6"/>
  <c r="H92" i="6"/>
  <c r="G92" i="6"/>
  <c r="F92" i="6"/>
  <c r="J91" i="6"/>
  <c r="I91" i="6"/>
  <c r="H91" i="6"/>
  <c r="G91" i="6"/>
  <c r="F91" i="6"/>
  <c r="J90" i="6"/>
  <c r="I90" i="6"/>
  <c r="H90" i="6"/>
  <c r="G90" i="6"/>
  <c r="F90" i="6"/>
  <c r="J89" i="6"/>
  <c r="I89" i="6"/>
  <c r="H89" i="6"/>
  <c r="G89" i="6"/>
  <c r="F89" i="6"/>
  <c r="J88" i="6"/>
  <c r="I88" i="6"/>
  <c r="H88" i="6"/>
  <c r="G88" i="6"/>
  <c r="F88" i="6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I77" i="6"/>
  <c r="H77" i="6"/>
  <c r="G77" i="6"/>
  <c r="F77" i="6"/>
  <c r="I76" i="6"/>
  <c r="H76" i="6"/>
  <c r="G76" i="6"/>
  <c r="F76" i="6"/>
  <c r="J75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5" i="6"/>
  <c r="H65" i="6"/>
  <c r="G65" i="6"/>
  <c r="F65" i="6"/>
  <c r="I64" i="6"/>
  <c r="H64" i="6"/>
  <c r="G64" i="6"/>
  <c r="F64" i="6"/>
  <c r="I63" i="6"/>
  <c r="H63" i="6"/>
  <c r="G63" i="6"/>
  <c r="F63" i="6"/>
  <c r="J62" i="6"/>
  <c r="I62" i="6"/>
  <c r="H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I58" i="6"/>
  <c r="H58" i="6"/>
  <c r="G58" i="6"/>
  <c r="F58" i="6"/>
  <c r="I57" i="6"/>
  <c r="H57" i="6"/>
  <c r="G57" i="6"/>
  <c r="F57" i="6"/>
  <c r="I56" i="6"/>
  <c r="H56" i="6"/>
  <c r="G56" i="6"/>
  <c r="F56" i="6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J47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J33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G21" i="6"/>
  <c r="F21" i="6"/>
  <c r="J20" i="6"/>
  <c r="I20" i="6"/>
  <c r="H20" i="6"/>
  <c r="G20" i="6"/>
  <c r="U279" i="6" s="1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H13" i="6"/>
  <c r="G13" i="6"/>
  <c r="F13" i="6"/>
  <c r="I12" i="6"/>
  <c r="H12" i="6"/>
  <c r="G12" i="6"/>
  <c r="F12" i="6"/>
  <c r="I11" i="6"/>
  <c r="H11" i="6"/>
  <c r="G11" i="6"/>
  <c r="F11" i="6"/>
  <c r="I10" i="6"/>
  <c r="H10" i="6"/>
  <c r="G10" i="6"/>
  <c r="F10" i="6"/>
  <c r="I9" i="6"/>
  <c r="H9" i="6"/>
  <c r="G9" i="6"/>
  <c r="F9" i="6"/>
  <c r="I8" i="6"/>
  <c r="H8" i="6"/>
  <c r="G8" i="6"/>
  <c r="F8" i="6"/>
  <c r="I7" i="6"/>
  <c r="H7" i="6"/>
  <c r="G7" i="6"/>
  <c r="F7" i="6"/>
  <c r="I6" i="6"/>
  <c r="H6" i="6"/>
  <c r="G6" i="6"/>
  <c r="F6" i="6"/>
  <c r="I5" i="6"/>
  <c r="H5" i="6"/>
  <c r="G5" i="6"/>
  <c r="F5" i="6"/>
  <c r="I4" i="6"/>
  <c r="H4" i="6"/>
  <c r="G4" i="6"/>
  <c r="F4" i="6"/>
  <c r="I3" i="6"/>
  <c r="H3" i="6"/>
  <c r="G3" i="6"/>
  <c r="F3" i="6"/>
  <c r="I2" i="6"/>
  <c r="H2" i="6"/>
  <c r="G2" i="6"/>
  <c r="F2" i="6"/>
  <c r="J245" i="5"/>
  <c r="I245" i="5"/>
  <c r="H245" i="5"/>
  <c r="G245" i="5"/>
  <c r="F245" i="5"/>
  <c r="J244" i="5"/>
  <c r="I244" i="5"/>
  <c r="H244" i="5"/>
  <c r="G244" i="5"/>
  <c r="F244" i="5"/>
  <c r="J243" i="5"/>
  <c r="I243" i="5"/>
  <c r="H243" i="5"/>
  <c r="G243" i="5"/>
  <c r="F243" i="5"/>
  <c r="J242" i="5"/>
  <c r="I242" i="5"/>
  <c r="H242" i="5"/>
  <c r="G242" i="5"/>
  <c r="F242" i="5"/>
  <c r="J241" i="5"/>
  <c r="I241" i="5"/>
  <c r="H241" i="5"/>
  <c r="G241" i="5"/>
  <c r="F241" i="5"/>
  <c r="J240" i="5"/>
  <c r="I240" i="5"/>
  <c r="H240" i="5"/>
  <c r="G240" i="5"/>
  <c r="F240" i="5"/>
  <c r="J239" i="5"/>
  <c r="I239" i="5"/>
  <c r="H239" i="5"/>
  <c r="G239" i="5"/>
  <c r="F239" i="5"/>
  <c r="J238" i="5"/>
  <c r="I238" i="5"/>
  <c r="H238" i="5"/>
  <c r="G238" i="5"/>
  <c r="F238" i="5"/>
  <c r="J237" i="5"/>
  <c r="I237" i="5"/>
  <c r="H237" i="5"/>
  <c r="G237" i="5"/>
  <c r="F237" i="5"/>
  <c r="J236" i="5"/>
  <c r="I236" i="5"/>
  <c r="H236" i="5"/>
  <c r="G236" i="5"/>
  <c r="F236" i="5"/>
  <c r="J235" i="5"/>
  <c r="I235" i="5"/>
  <c r="H235" i="5"/>
  <c r="G235" i="5"/>
  <c r="F235" i="5"/>
  <c r="J234" i="5"/>
  <c r="I234" i="5"/>
  <c r="H234" i="5"/>
  <c r="G234" i="5"/>
  <c r="F234" i="5"/>
  <c r="J233" i="5"/>
  <c r="I233" i="5"/>
  <c r="H233" i="5"/>
  <c r="G233" i="5"/>
  <c r="F233" i="5"/>
  <c r="J232" i="5"/>
  <c r="I232" i="5"/>
  <c r="H232" i="5"/>
  <c r="G232" i="5"/>
  <c r="F232" i="5"/>
  <c r="J231" i="5"/>
  <c r="I231" i="5"/>
  <c r="H231" i="5"/>
  <c r="G231" i="5"/>
  <c r="F231" i="5"/>
  <c r="J230" i="5"/>
  <c r="I230" i="5"/>
  <c r="H230" i="5"/>
  <c r="G230" i="5"/>
  <c r="F230" i="5"/>
  <c r="J229" i="5"/>
  <c r="I229" i="5"/>
  <c r="H229" i="5"/>
  <c r="G229" i="5"/>
  <c r="F229" i="5"/>
  <c r="J228" i="5"/>
  <c r="I228" i="5"/>
  <c r="H228" i="5"/>
  <c r="G228" i="5"/>
  <c r="F228" i="5"/>
  <c r="J227" i="5"/>
  <c r="I227" i="5"/>
  <c r="H227" i="5"/>
  <c r="G227" i="5"/>
  <c r="F227" i="5"/>
  <c r="J226" i="5"/>
  <c r="I226" i="5"/>
  <c r="H226" i="5"/>
  <c r="G226" i="5"/>
  <c r="F226" i="5"/>
  <c r="J225" i="5"/>
  <c r="I225" i="5"/>
  <c r="H225" i="5"/>
  <c r="G225" i="5"/>
  <c r="F225" i="5"/>
  <c r="J224" i="5"/>
  <c r="I224" i="5"/>
  <c r="H224" i="5"/>
  <c r="G224" i="5"/>
  <c r="F224" i="5"/>
  <c r="J223" i="5"/>
  <c r="I223" i="5"/>
  <c r="H223" i="5"/>
  <c r="G223" i="5"/>
  <c r="F223" i="5"/>
  <c r="J222" i="5"/>
  <c r="I222" i="5"/>
  <c r="H222" i="5"/>
  <c r="G222" i="5"/>
  <c r="F222" i="5"/>
  <c r="J221" i="5"/>
  <c r="I221" i="5"/>
  <c r="H221" i="5"/>
  <c r="G221" i="5"/>
  <c r="F221" i="5"/>
  <c r="J220" i="5"/>
  <c r="I220" i="5"/>
  <c r="H220" i="5"/>
  <c r="G220" i="5"/>
  <c r="F220" i="5"/>
  <c r="J219" i="5"/>
  <c r="I219" i="5"/>
  <c r="H219" i="5"/>
  <c r="G219" i="5"/>
  <c r="F219" i="5"/>
  <c r="J218" i="5"/>
  <c r="I218" i="5"/>
  <c r="H218" i="5"/>
  <c r="G218" i="5"/>
  <c r="F218" i="5"/>
  <c r="J217" i="5"/>
  <c r="I217" i="5"/>
  <c r="H217" i="5"/>
  <c r="G217" i="5"/>
  <c r="F217" i="5"/>
  <c r="J216" i="5"/>
  <c r="I216" i="5"/>
  <c r="H216" i="5"/>
  <c r="G216" i="5"/>
  <c r="F216" i="5"/>
  <c r="J215" i="5"/>
  <c r="I215" i="5"/>
  <c r="H215" i="5"/>
  <c r="G215" i="5"/>
  <c r="F215" i="5"/>
  <c r="J214" i="5"/>
  <c r="I214" i="5"/>
  <c r="H214" i="5"/>
  <c r="G214" i="5"/>
  <c r="F214" i="5"/>
  <c r="J213" i="5"/>
  <c r="I213" i="5"/>
  <c r="H213" i="5"/>
  <c r="G213" i="5"/>
  <c r="F213" i="5"/>
  <c r="J212" i="5"/>
  <c r="I212" i="5"/>
  <c r="H212" i="5"/>
  <c r="G212" i="5"/>
  <c r="F212" i="5"/>
  <c r="J211" i="5"/>
  <c r="I211" i="5"/>
  <c r="H211" i="5"/>
  <c r="G211" i="5"/>
  <c r="F211" i="5"/>
  <c r="J210" i="5"/>
  <c r="I210" i="5"/>
  <c r="H210" i="5"/>
  <c r="G210" i="5"/>
  <c r="F210" i="5"/>
  <c r="J209" i="5"/>
  <c r="I209" i="5"/>
  <c r="H209" i="5"/>
  <c r="G209" i="5"/>
  <c r="F209" i="5"/>
  <c r="J208" i="5"/>
  <c r="I208" i="5"/>
  <c r="H208" i="5"/>
  <c r="G208" i="5"/>
  <c r="F208" i="5"/>
  <c r="J207" i="5"/>
  <c r="I207" i="5"/>
  <c r="H207" i="5"/>
  <c r="G207" i="5"/>
  <c r="F207" i="5"/>
  <c r="J206" i="5"/>
  <c r="I206" i="5"/>
  <c r="H206" i="5"/>
  <c r="G206" i="5"/>
  <c r="F206" i="5"/>
  <c r="I205" i="5"/>
  <c r="H205" i="5"/>
  <c r="G205" i="5"/>
  <c r="F205" i="5"/>
  <c r="I204" i="5"/>
  <c r="H204" i="5"/>
  <c r="G204" i="5"/>
  <c r="F204" i="5"/>
  <c r="I203" i="5"/>
  <c r="H203" i="5"/>
  <c r="G203" i="5"/>
  <c r="F203" i="5"/>
  <c r="I202" i="5"/>
  <c r="H202" i="5"/>
  <c r="G202" i="5"/>
  <c r="F202" i="5"/>
  <c r="I201" i="5"/>
  <c r="H201" i="5"/>
  <c r="G201" i="5"/>
  <c r="F201" i="5"/>
  <c r="I200" i="5"/>
  <c r="H200" i="5"/>
  <c r="G200" i="5"/>
  <c r="F200" i="5"/>
  <c r="I199" i="5"/>
  <c r="H199" i="5"/>
  <c r="G199" i="5"/>
  <c r="F199" i="5"/>
  <c r="I198" i="5"/>
  <c r="H198" i="5"/>
  <c r="G198" i="5"/>
  <c r="F198" i="5"/>
  <c r="J197" i="5"/>
  <c r="I197" i="5"/>
  <c r="H197" i="5"/>
  <c r="G197" i="5"/>
  <c r="F197" i="5"/>
  <c r="I196" i="5"/>
  <c r="H196" i="5"/>
  <c r="G196" i="5"/>
  <c r="F196" i="5"/>
  <c r="I195" i="5"/>
  <c r="H195" i="5"/>
  <c r="G195" i="5"/>
  <c r="F195" i="5"/>
  <c r="I194" i="5"/>
  <c r="H194" i="5"/>
  <c r="G194" i="5"/>
  <c r="F194" i="5"/>
  <c r="I193" i="5"/>
  <c r="H193" i="5"/>
  <c r="G193" i="5"/>
  <c r="F193" i="5"/>
  <c r="I192" i="5"/>
  <c r="H192" i="5"/>
  <c r="G192" i="5"/>
  <c r="F192" i="5"/>
  <c r="I191" i="5"/>
  <c r="H191" i="5"/>
  <c r="G191" i="5"/>
  <c r="F191" i="5"/>
  <c r="I190" i="5"/>
  <c r="H190" i="5"/>
  <c r="G190" i="5"/>
  <c r="F190" i="5"/>
  <c r="I189" i="5"/>
  <c r="H189" i="5"/>
  <c r="G189" i="5"/>
  <c r="F189" i="5"/>
  <c r="I188" i="5"/>
  <c r="H188" i="5"/>
  <c r="G188" i="5"/>
  <c r="F188" i="5"/>
  <c r="I187" i="5"/>
  <c r="H187" i="5"/>
  <c r="G187" i="5"/>
  <c r="F187" i="5"/>
  <c r="I186" i="5"/>
  <c r="H186" i="5"/>
  <c r="G186" i="5"/>
  <c r="F186" i="5"/>
  <c r="I185" i="5"/>
  <c r="H185" i="5"/>
  <c r="G185" i="5"/>
  <c r="F185" i="5"/>
  <c r="I184" i="5"/>
  <c r="H184" i="5"/>
  <c r="G184" i="5"/>
  <c r="F184" i="5"/>
  <c r="I183" i="5"/>
  <c r="H183" i="5"/>
  <c r="G183" i="5"/>
  <c r="F183" i="5"/>
  <c r="I182" i="5"/>
  <c r="H182" i="5"/>
  <c r="G182" i="5"/>
  <c r="F182" i="5"/>
  <c r="I181" i="5"/>
  <c r="H181" i="5"/>
  <c r="G181" i="5"/>
  <c r="F181" i="5"/>
  <c r="I180" i="5"/>
  <c r="H180" i="5"/>
  <c r="G180" i="5"/>
  <c r="F180" i="5"/>
  <c r="I179" i="5"/>
  <c r="H179" i="5"/>
  <c r="G179" i="5"/>
  <c r="F179" i="5"/>
  <c r="I178" i="5"/>
  <c r="H178" i="5"/>
  <c r="G178" i="5"/>
  <c r="F178" i="5"/>
  <c r="I177" i="5"/>
  <c r="H177" i="5"/>
  <c r="G177" i="5"/>
  <c r="F177" i="5"/>
  <c r="I176" i="5"/>
  <c r="H176" i="5"/>
  <c r="G176" i="5"/>
  <c r="F176" i="5"/>
  <c r="I175" i="5"/>
  <c r="H175" i="5"/>
  <c r="G175" i="5"/>
  <c r="F175" i="5"/>
  <c r="I174" i="5"/>
  <c r="H174" i="5"/>
  <c r="G174" i="5"/>
  <c r="F174" i="5"/>
  <c r="I173" i="5"/>
  <c r="H173" i="5"/>
  <c r="G173" i="5"/>
  <c r="F173" i="5"/>
  <c r="I172" i="5"/>
  <c r="H172" i="5"/>
  <c r="G172" i="5"/>
  <c r="F172" i="5"/>
  <c r="I171" i="5"/>
  <c r="H171" i="5"/>
  <c r="G171" i="5"/>
  <c r="F171" i="5"/>
  <c r="I170" i="5"/>
  <c r="H170" i="5"/>
  <c r="G170" i="5"/>
  <c r="F170" i="5"/>
  <c r="I169" i="5"/>
  <c r="H169" i="5"/>
  <c r="G169" i="5"/>
  <c r="F169" i="5"/>
  <c r="I168" i="5"/>
  <c r="H168" i="5"/>
  <c r="G168" i="5"/>
  <c r="F168" i="5"/>
  <c r="I167" i="5"/>
  <c r="H167" i="5"/>
  <c r="G167" i="5"/>
  <c r="F167" i="5"/>
  <c r="I166" i="5"/>
  <c r="H166" i="5"/>
  <c r="G166" i="5"/>
  <c r="F166" i="5"/>
  <c r="I165" i="5"/>
  <c r="H165" i="5"/>
  <c r="G165" i="5"/>
  <c r="F165" i="5"/>
  <c r="I164" i="5"/>
  <c r="H164" i="5"/>
  <c r="G164" i="5"/>
  <c r="F164" i="5"/>
  <c r="I163" i="5"/>
  <c r="H163" i="5"/>
  <c r="G163" i="5"/>
  <c r="F163" i="5"/>
  <c r="I162" i="5"/>
  <c r="H162" i="5"/>
  <c r="G162" i="5"/>
  <c r="F162" i="5"/>
  <c r="I161" i="5"/>
  <c r="H161" i="5"/>
  <c r="G161" i="5"/>
  <c r="F161" i="5"/>
  <c r="I160" i="5"/>
  <c r="H160" i="5"/>
  <c r="G160" i="5"/>
  <c r="F160" i="5"/>
  <c r="I159" i="5"/>
  <c r="H159" i="5"/>
  <c r="G159" i="5"/>
  <c r="F159" i="5"/>
  <c r="I158" i="5"/>
  <c r="H158" i="5"/>
  <c r="G158" i="5"/>
  <c r="F158" i="5"/>
  <c r="I157" i="5"/>
  <c r="H157" i="5"/>
  <c r="G157" i="5"/>
  <c r="F157" i="5"/>
  <c r="I156" i="5"/>
  <c r="H156" i="5"/>
  <c r="G156" i="5"/>
  <c r="F156" i="5"/>
  <c r="J155" i="5"/>
  <c r="I155" i="5"/>
  <c r="H155" i="5"/>
  <c r="G155" i="5"/>
  <c r="F155" i="5"/>
  <c r="I154" i="5"/>
  <c r="H154" i="5"/>
  <c r="G154" i="5"/>
  <c r="F154" i="5"/>
  <c r="I153" i="5"/>
  <c r="H153" i="5"/>
  <c r="G153" i="5"/>
  <c r="F153" i="5"/>
  <c r="I152" i="5"/>
  <c r="H152" i="5"/>
  <c r="G152" i="5"/>
  <c r="F152" i="5"/>
  <c r="I151" i="5"/>
  <c r="H151" i="5"/>
  <c r="G151" i="5"/>
  <c r="F151" i="5"/>
  <c r="I150" i="5"/>
  <c r="H150" i="5"/>
  <c r="G150" i="5"/>
  <c r="F150" i="5"/>
  <c r="I149" i="5"/>
  <c r="H149" i="5"/>
  <c r="G149" i="5"/>
  <c r="F149" i="5"/>
  <c r="I148" i="5"/>
  <c r="H148" i="5"/>
  <c r="G148" i="5"/>
  <c r="F148" i="5"/>
  <c r="J147" i="5"/>
  <c r="I147" i="5"/>
  <c r="H147" i="5"/>
  <c r="G147" i="5"/>
  <c r="F147" i="5"/>
  <c r="I146" i="5"/>
  <c r="H146" i="5"/>
  <c r="G146" i="5"/>
  <c r="F146" i="5"/>
  <c r="I145" i="5"/>
  <c r="H145" i="5"/>
  <c r="G145" i="5"/>
  <c r="F145" i="5"/>
  <c r="I144" i="5"/>
  <c r="H144" i="5"/>
  <c r="G144" i="5"/>
  <c r="F144" i="5"/>
  <c r="I143" i="5"/>
  <c r="H143" i="5"/>
  <c r="G143" i="5"/>
  <c r="F143" i="5"/>
  <c r="I142" i="5"/>
  <c r="H142" i="5"/>
  <c r="G142" i="5"/>
  <c r="F142" i="5"/>
  <c r="I141" i="5"/>
  <c r="H141" i="5"/>
  <c r="G141" i="5"/>
  <c r="F141" i="5"/>
  <c r="I140" i="5"/>
  <c r="H140" i="5"/>
  <c r="G140" i="5"/>
  <c r="F140" i="5"/>
  <c r="I139" i="5"/>
  <c r="H139" i="5"/>
  <c r="G139" i="5"/>
  <c r="F139" i="5"/>
  <c r="I138" i="5"/>
  <c r="H138" i="5"/>
  <c r="G138" i="5"/>
  <c r="F138" i="5"/>
  <c r="I137" i="5"/>
  <c r="H137" i="5"/>
  <c r="G137" i="5"/>
  <c r="F137" i="5"/>
  <c r="I136" i="5"/>
  <c r="H136" i="5"/>
  <c r="G136" i="5"/>
  <c r="F136" i="5"/>
  <c r="I135" i="5"/>
  <c r="H135" i="5"/>
  <c r="G135" i="5"/>
  <c r="F135" i="5"/>
  <c r="I134" i="5"/>
  <c r="H134" i="5"/>
  <c r="G134" i="5"/>
  <c r="F134" i="5"/>
  <c r="I133" i="5"/>
  <c r="H133" i="5"/>
  <c r="G133" i="5"/>
  <c r="F133" i="5"/>
  <c r="I132" i="5"/>
  <c r="H132" i="5"/>
  <c r="G132" i="5"/>
  <c r="F132" i="5"/>
  <c r="I131" i="5"/>
  <c r="H131" i="5"/>
  <c r="G131" i="5"/>
  <c r="F131" i="5"/>
  <c r="I130" i="5"/>
  <c r="H130" i="5"/>
  <c r="G130" i="5"/>
  <c r="F130" i="5"/>
  <c r="I129" i="5"/>
  <c r="H129" i="5"/>
  <c r="G129" i="5"/>
  <c r="F129" i="5"/>
  <c r="I128" i="5"/>
  <c r="H128" i="5"/>
  <c r="G128" i="5"/>
  <c r="F128" i="5"/>
  <c r="I127" i="5"/>
  <c r="H127" i="5"/>
  <c r="G127" i="5"/>
  <c r="F127" i="5"/>
  <c r="I126" i="5"/>
  <c r="H126" i="5"/>
  <c r="G126" i="5"/>
  <c r="F126" i="5"/>
  <c r="I125" i="5"/>
  <c r="H125" i="5"/>
  <c r="G125" i="5"/>
  <c r="F125" i="5"/>
  <c r="I124" i="5"/>
  <c r="H124" i="5"/>
  <c r="G124" i="5"/>
  <c r="F124" i="5"/>
  <c r="I123" i="5"/>
  <c r="H123" i="5"/>
  <c r="G123" i="5"/>
  <c r="F123" i="5"/>
  <c r="I122" i="5"/>
  <c r="H122" i="5"/>
  <c r="G122" i="5"/>
  <c r="F122" i="5"/>
  <c r="I121" i="5"/>
  <c r="H121" i="5"/>
  <c r="G121" i="5"/>
  <c r="F121" i="5"/>
  <c r="I120" i="5"/>
  <c r="H120" i="5"/>
  <c r="G120" i="5"/>
  <c r="F120" i="5"/>
  <c r="I119" i="5"/>
  <c r="H119" i="5"/>
  <c r="G119" i="5"/>
  <c r="F119" i="5"/>
  <c r="I118" i="5"/>
  <c r="H118" i="5"/>
  <c r="G118" i="5"/>
  <c r="F118" i="5"/>
  <c r="I117" i="5"/>
  <c r="H117" i="5"/>
  <c r="G117" i="5"/>
  <c r="F117" i="5"/>
  <c r="I116" i="5"/>
  <c r="H116" i="5"/>
  <c r="G116" i="5"/>
  <c r="F116" i="5"/>
  <c r="I115" i="5"/>
  <c r="H115" i="5"/>
  <c r="G115" i="5"/>
  <c r="F115" i="5"/>
  <c r="J114" i="5"/>
  <c r="I114" i="5"/>
  <c r="H114" i="5"/>
  <c r="G114" i="5"/>
  <c r="F114" i="5"/>
  <c r="J113" i="5"/>
  <c r="I113" i="5"/>
  <c r="H113" i="5"/>
  <c r="G113" i="5"/>
  <c r="F113" i="5"/>
  <c r="J112" i="5"/>
  <c r="I112" i="5"/>
  <c r="H112" i="5"/>
  <c r="G112" i="5"/>
  <c r="F112" i="5"/>
  <c r="J111" i="5"/>
  <c r="I111" i="5"/>
  <c r="H111" i="5"/>
  <c r="G111" i="5"/>
  <c r="F111" i="5"/>
  <c r="J110" i="5"/>
  <c r="I110" i="5"/>
  <c r="H110" i="5"/>
  <c r="G110" i="5"/>
  <c r="F110" i="5"/>
  <c r="I109" i="5"/>
  <c r="H109" i="5"/>
  <c r="G109" i="5"/>
  <c r="F109" i="5"/>
  <c r="I108" i="5"/>
  <c r="H108" i="5"/>
  <c r="G108" i="5"/>
  <c r="F108" i="5"/>
  <c r="I107" i="5"/>
  <c r="H107" i="5"/>
  <c r="G107" i="5"/>
  <c r="F107" i="5"/>
  <c r="I106" i="5"/>
  <c r="H106" i="5"/>
  <c r="G106" i="5"/>
  <c r="F106" i="5"/>
  <c r="I105" i="5"/>
  <c r="H105" i="5"/>
  <c r="G105" i="5"/>
  <c r="F105" i="5"/>
  <c r="I104" i="5"/>
  <c r="H104" i="5"/>
  <c r="G104" i="5"/>
  <c r="F104" i="5"/>
  <c r="I103" i="5"/>
  <c r="H103" i="5"/>
  <c r="G103" i="5"/>
  <c r="F103" i="5"/>
  <c r="I102" i="5"/>
  <c r="H102" i="5"/>
  <c r="G102" i="5"/>
  <c r="F102" i="5"/>
  <c r="I101" i="5"/>
  <c r="H101" i="5"/>
  <c r="G101" i="5"/>
  <c r="F101" i="5"/>
  <c r="I100" i="5"/>
  <c r="H100" i="5"/>
  <c r="G100" i="5"/>
  <c r="F100" i="5"/>
  <c r="I99" i="5"/>
  <c r="H99" i="5"/>
  <c r="G99" i="5"/>
  <c r="F99" i="5"/>
  <c r="I98" i="5"/>
  <c r="H98" i="5"/>
  <c r="G98" i="5"/>
  <c r="F98" i="5"/>
  <c r="I97" i="5"/>
  <c r="H97" i="5"/>
  <c r="G97" i="5"/>
  <c r="F97" i="5"/>
  <c r="I96" i="5"/>
  <c r="H96" i="5"/>
  <c r="G96" i="5"/>
  <c r="F96" i="5"/>
  <c r="I95" i="5"/>
  <c r="H95" i="5"/>
  <c r="G95" i="5"/>
  <c r="F95" i="5"/>
  <c r="I94" i="5"/>
  <c r="H94" i="5"/>
  <c r="G94" i="5"/>
  <c r="F94" i="5"/>
  <c r="I93" i="5"/>
  <c r="H93" i="5"/>
  <c r="G93" i="5"/>
  <c r="F93" i="5"/>
  <c r="I92" i="5"/>
  <c r="H92" i="5"/>
  <c r="G92" i="5"/>
  <c r="F92" i="5"/>
  <c r="I91" i="5"/>
  <c r="H91" i="5"/>
  <c r="G91" i="5"/>
  <c r="F91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I86" i="5"/>
  <c r="H86" i="5"/>
  <c r="G86" i="5"/>
  <c r="F86" i="5"/>
  <c r="I85" i="5"/>
  <c r="H85" i="5"/>
  <c r="G85" i="5"/>
  <c r="F85" i="5"/>
  <c r="I84" i="5"/>
  <c r="H84" i="5"/>
  <c r="G84" i="5"/>
  <c r="F84" i="5"/>
  <c r="I83" i="5"/>
  <c r="H83" i="5"/>
  <c r="G83" i="5"/>
  <c r="F83" i="5"/>
  <c r="I82" i="5"/>
  <c r="H82" i="5"/>
  <c r="G82" i="5"/>
  <c r="F82" i="5"/>
  <c r="I81" i="5"/>
  <c r="H81" i="5"/>
  <c r="G81" i="5"/>
  <c r="F81" i="5"/>
  <c r="I80" i="5"/>
  <c r="H80" i="5"/>
  <c r="G80" i="5"/>
  <c r="F80" i="5"/>
  <c r="I79" i="5"/>
  <c r="H79" i="5"/>
  <c r="G79" i="5"/>
  <c r="F79" i="5"/>
  <c r="I78" i="5"/>
  <c r="H78" i="5"/>
  <c r="G78" i="5"/>
  <c r="F78" i="5"/>
  <c r="I77" i="5"/>
  <c r="H77" i="5"/>
  <c r="G77" i="5"/>
  <c r="F77" i="5"/>
  <c r="I76" i="5"/>
  <c r="H76" i="5"/>
  <c r="G76" i="5"/>
  <c r="F76" i="5"/>
  <c r="I75" i="5"/>
  <c r="H75" i="5"/>
  <c r="G75" i="5"/>
  <c r="F75" i="5"/>
  <c r="I74" i="5"/>
  <c r="H74" i="5"/>
  <c r="G74" i="5"/>
  <c r="F74" i="5"/>
  <c r="I73" i="5"/>
  <c r="H73" i="5"/>
  <c r="G73" i="5"/>
  <c r="F73" i="5"/>
  <c r="I72" i="5"/>
  <c r="H72" i="5"/>
  <c r="G72" i="5"/>
  <c r="F72" i="5"/>
  <c r="I71" i="5"/>
  <c r="H71" i="5"/>
  <c r="G71" i="5"/>
  <c r="F71" i="5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I66" i="5"/>
  <c r="H66" i="5"/>
  <c r="G66" i="5"/>
  <c r="F66" i="5"/>
  <c r="I65" i="5"/>
  <c r="H65" i="5"/>
  <c r="G65" i="5"/>
  <c r="F65" i="5"/>
  <c r="I64" i="5"/>
  <c r="H64" i="5"/>
  <c r="G64" i="5"/>
  <c r="F64" i="5"/>
  <c r="I63" i="5"/>
  <c r="H63" i="5"/>
  <c r="G63" i="5"/>
  <c r="F63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I57" i="5"/>
  <c r="H57" i="5"/>
  <c r="G57" i="5"/>
  <c r="F57" i="5"/>
  <c r="I56" i="5"/>
  <c r="H56" i="5"/>
  <c r="G56" i="5"/>
  <c r="F56" i="5"/>
  <c r="I55" i="5"/>
  <c r="H55" i="5"/>
  <c r="G55" i="5"/>
  <c r="F55" i="5"/>
  <c r="I54" i="5"/>
  <c r="H54" i="5"/>
  <c r="G54" i="5"/>
  <c r="F54" i="5"/>
  <c r="I53" i="5"/>
  <c r="H53" i="5"/>
  <c r="G53" i="5"/>
  <c r="F53" i="5"/>
  <c r="I52" i="5"/>
  <c r="H52" i="5"/>
  <c r="G52" i="5"/>
  <c r="F52" i="5"/>
  <c r="I51" i="5"/>
  <c r="H51" i="5"/>
  <c r="G51" i="5"/>
  <c r="F51" i="5"/>
  <c r="I50" i="5"/>
  <c r="H50" i="5"/>
  <c r="G50" i="5"/>
  <c r="F50" i="5"/>
  <c r="I49" i="5"/>
  <c r="H49" i="5"/>
  <c r="G49" i="5"/>
  <c r="F49" i="5"/>
  <c r="I48" i="5"/>
  <c r="H48" i="5"/>
  <c r="G48" i="5"/>
  <c r="F48" i="5"/>
  <c r="I47" i="5"/>
  <c r="H47" i="5"/>
  <c r="G47" i="5"/>
  <c r="F47" i="5"/>
  <c r="I46" i="5"/>
  <c r="H46" i="5"/>
  <c r="G46" i="5"/>
  <c r="F46" i="5"/>
  <c r="I45" i="5"/>
  <c r="H45" i="5"/>
  <c r="G45" i="5"/>
  <c r="F45" i="5"/>
  <c r="I44" i="5"/>
  <c r="H44" i="5"/>
  <c r="G44" i="5"/>
  <c r="F44" i="5"/>
  <c r="I43" i="5"/>
  <c r="H43" i="5"/>
  <c r="G43" i="5"/>
  <c r="F43" i="5"/>
  <c r="I42" i="5"/>
  <c r="H42" i="5"/>
  <c r="G42" i="5"/>
  <c r="F42" i="5"/>
  <c r="I41" i="5"/>
  <c r="H41" i="5"/>
  <c r="G41" i="5"/>
  <c r="F41" i="5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J36" i="5"/>
  <c r="I36" i="5"/>
  <c r="H36" i="5"/>
  <c r="G36" i="5"/>
  <c r="F36" i="5"/>
  <c r="I35" i="5"/>
  <c r="H35" i="5"/>
  <c r="G35" i="5"/>
  <c r="F35" i="5"/>
  <c r="I34" i="5"/>
  <c r="H34" i="5"/>
  <c r="G34" i="5"/>
  <c r="F34" i="5"/>
  <c r="I33" i="5"/>
  <c r="H33" i="5"/>
  <c r="G33" i="5"/>
  <c r="F33" i="5"/>
  <c r="I32" i="5"/>
  <c r="H32" i="5"/>
  <c r="G32" i="5"/>
  <c r="F32" i="5"/>
  <c r="I31" i="5"/>
  <c r="H31" i="5"/>
  <c r="G31" i="5"/>
  <c r="F31" i="5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3" i="5"/>
  <c r="H23" i="5"/>
  <c r="G23" i="5"/>
  <c r="F23" i="5"/>
  <c r="I22" i="5"/>
  <c r="H22" i="5"/>
  <c r="G22" i="5"/>
  <c r="F22" i="5"/>
  <c r="I21" i="5"/>
  <c r="H21" i="5"/>
  <c r="G21" i="5"/>
  <c r="F21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H14" i="5"/>
  <c r="G14" i="5"/>
  <c r="F14" i="5"/>
  <c r="I13" i="5"/>
  <c r="H13" i="5"/>
  <c r="G13" i="5"/>
  <c r="F13" i="5"/>
  <c r="I12" i="5"/>
  <c r="H12" i="5"/>
  <c r="G12" i="5"/>
  <c r="F12" i="5"/>
  <c r="I11" i="5"/>
  <c r="H11" i="5"/>
  <c r="G11" i="5"/>
  <c r="F11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H4" i="5"/>
  <c r="G4" i="5"/>
  <c r="F4" i="5"/>
  <c r="I3" i="5"/>
  <c r="H3" i="5"/>
  <c r="G3" i="5"/>
  <c r="F3" i="5"/>
  <c r="I2" i="5"/>
  <c r="H2" i="5"/>
  <c r="G2" i="5"/>
  <c r="F2" i="5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I244" i="4"/>
  <c r="H244" i="4"/>
  <c r="G244" i="4"/>
  <c r="F244" i="4"/>
  <c r="I243" i="4"/>
  <c r="H243" i="4"/>
  <c r="G243" i="4"/>
  <c r="F243" i="4"/>
  <c r="I242" i="4"/>
  <c r="H242" i="4"/>
  <c r="G242" i="4"/>
  <c r="F242" i="4"/>
  <c r="I241" i="4"/>
  <c r="H241" i="4"/>
  <c r="G241" i="4"/>
  <c r="F241" i="4"/>
  <c r="I240" i="4"/>
  <c r="H240" i="4"/>
  <c r="G240" i="4"/>
  <c r="F240" i="4"/>
  <c r="I239" i="4"/>
  <c r="H239" i="4"/>
  <c r="G239" i="4"/>
  <c r="F239" i="4"/>
  <c r="I238" i="4"/>
  <c r="H238" i="4"/>
  <c r="G238" i="4"/>
  <c r="F238" i="4"/>
  <c r="I237" i="4"/>
  <c r="H237" i="4"/>
  <c r="G237" i="4"/>
  <c r="F237" i="4"/>
  <c r="I236" i="4"/>
  <c r="H236" i="4"/>
  <c r="G236" i="4"/>
  <c r="F236" i="4"/>
  <c r="I235" i="4"/>
  <c r="H235" i="4"/>
  <c r="G235" i="4"/>
  <c r="F235" i="4"/>
  <c r="I234" i="4"/>
  <c r="H234" i="4"/>
  <c r="G234" i="4"/>
  <c r="F234" i="4"/>
  <c r="I233" i="4"/>
  <c r="H233" i="4"/>
  <c r="G233" i="4"/>
  <c r="F233" i="4"/>
  <c r="I232" i="4"/>
  <c r="H232" i="4"/>
  <c r="G232" i="4"/>
  <c r="F232" i="4"/>
  <c r="J231" i="4"/>
  <c r="I231" i="4"/>
  <c r="H231" i="4"/>
  <c r="G231" i="4"/>
  <c r="F231" i="4"/>
  <c r="I230" i="4"/>
  <c r="H230" i="4"/>
  <c r="G230" i="4"/>
  <c r="F230" i="4"/>
  <c r="I229" i="4"/>
  <c r="H229" i="4"/>
  <c r="G229" i="4"/>
  <c r="F229" i="4"/>
  <c r="I228" i="4"/>
  <c r="H228" i="4"/>
  <c r="G228" i="4"/>
  <c r="F228" i="4"/>
  <c r="I227" i="4"/>
  <c r="H227" i="4"/>
  <c r="G227" i="4"/>
  <c r="F227" i="4"/>
  <c r="I226" i="4"/>
  <c r="H226" i="4"/>
  <c r="G226" i="4"/>
  <c r="F226" i="4"/>
  <c r="I225" i="4"/>
  <c r="H225" i="4"/>
  <c r="G225" i="4"/>
  <c r="F225" i="4"/>
  <c r="I224" i="4"/>
  <c r="H224" i="4"/>
  <c r="G224" i="4"/>
  <c r="F224" i="4"/>
  <c r="I223" i="4"/>
  <c r="H223" i="4"/>
  <c r="G223" i="4"/>
  <c r="F223" i="4"/>
  <c r="I222" i="4"/>
  <c r="H222" i="4"/>
  <c r="G222" i="4"/>
  <c r="F222" i="4"/>
  <c r="I221" i="4"/>
  <c r="H221" i="4"/>
  <c r="G221" i="4"/>
  <c r="F221" i="4"/>
  <c r="I220" i="4"/>
  <c r="H220" i="4"/>
  <c r="G220" i="4"/>
  <c r="F220" i="4"/>
  <c r="I219" i="4"/>
  <c r="H219" i="4"/>
  <c r="G219" i="4"/>
  <c r="F219" i="4"/>
  <c r="I218" i="4"/>
  <c r="H218" i="4"/>
  <c r="G218" i="4"/>
  <c r="F218" i="4"/>
  <c r="I217" i="4"/>
  <c r="H217" i="4"/>
  <c r="G217" i="4"/>
  <c r="F217" i="4"/>
  <c r="I216" i="4"/>
  <c r="H216" i="4"/>
  <c r="G216" i="4"/>
  <c r="F216" i="4"/>
  <c r="I215" i="4"/>
  <c r="H215" i="4"/>
  <c r="G215" i="4"/>
  <c r="F215" i="4"/>
  <c r="I214" i="4"/>
  <c r="H214" i="4"/>
  <c r="G214" i="4"/>
  <c r="F214" i="4"/>
  <c r="I213" i="4"/>
  <c r="H213" i="4"/>
  <c r="G213" i="4"/>
  <c r="F213" i="4"/>
  <c r="I212" i="4"/>
  <c r="H212" i="4"/>
  <c r="G212" i="4"/>
  <c r="F212" i="4"/>
  <c r="I211" i="4"/>
  <c r="H211" i="4"/>
  <c r="G211" i="4"/>
  <c r="F211" i="4"/>
  <c r="I210" i="4"/>
  <c r="H210" i="4"/>
  <c r="G210" i="4"/>
  <c r="F210" i="4"/>
  <c r="I209" i="4"/>
  <c r="H209" i="4"/>
  <c r="G209" i="4"/>
  <c r="F209" i="4"/>
  <c r="I208" i="4"/>
  <c r="H208" i="4"/>
  <c r="G208" i="4"/>
  <c r="F208" i="4"/>
  <c r="I207" i="4"/>
  <c r="H207" i="4"/>
  <c r="G207" i="4"/>
  <c r="F207" i="4"/>
  <c r="I206" i="4"/>
  <c r="H206" i="4"/>
  <c r="G206" i="4"/>
  <c r="F206" i="4"/>
  <c r="I205" i="4"/>
  <c r="H205" i="4"/>
  <c r="G205" i="4"/>
  <c r="F205" i="4"/>
  <c r="I204" i="4"/>
  <c r="H204" i="4"/>
  <c r="G204" i="4"/>
  <c r="F204" i="4"/>
  <c r="I203" i="4"/>
  <c r="H203" i="4"/>
  <c r="G203" i="4"/>
  <c r="F203" i="4"/>
  <c r="I201" i="4"/>
  <c r="H201" i="4"/>
  <c r="G201" i="4"/>
  <c r="F201" i="4"/>
  <c r="I200" i="4"/>
  <c r="H200" i="4"/>
  <c r="G200" i="4"/>
  <c r="F200" i="4"/>
  <c r="I199" i="4"/>
  <c r="H199" i="4"/>
  <c r="G199" i="4"/>
  <c r="F199" i="4"/>
  <c r="I198" i="4"/>
  <c r="H198" i="4"/>
  <c r="G198" i="4"/>
  <c r="F198" i="4"/>
  <c r="I197" i="4"/>
  <c r="H197" i="4"/>
  <c r="G197" i="4"/>
  <c r="F197" i="4"/>
  <c r="I196" i="4"/>
  <c r="H196" i="4"/>
  <c r="G196" i="4"/>
  <c r="F196" i="4"/>
  <c r="I195" i="4"/>
  <c r="H195" i="4"/>
  <c r="G195" i="4"/>
  <c r="F195" i="4"/>
  <c r="I194" i="4"/>
  <c r="H194" i="4"/>
  <c r="G194" i="4"/>
  <c r="F194" i="4"/>
  <c r="I193" i="4"/>
  <c r="H193" i="4"/>
  <c r="G193" i="4"/>
  <c r="F193" i="4"/>
  <c r="I192" i="4"/>
  <c r="H192" i="4"/>
  <c r="G192" i="4"/>
  <c r="F192" i="4"/>
  <c r="I191" i="4"/>
  <c r="H191" i="4"/>
  <c r="G191" i="4"/>
  <c r="F191" i="4"/>
  <c r="I190" i="4"/>
  <c r="H190" i="4"/>
  <c r="G190" i="4"/>
  <c r="F190" i="4"/>
  <c r="I189" i="4"/>
  <c r="H189" i="4"/>
  <c r="G189" i="4"/>
  <c r="F189" i="4"/>
  <c r="I188" i="4"/>
  <c r="H188" i="4"/>
  <c r="G188" i="4"/>
  <c r="F188" i="4"/>
  <c r="I187" i="4"/>
  <c r="H187" i="4"/>
  <c r="G187" i="4"/>
  <c r="F187" i="4"/>
  <c r="I186" i="4"/>
  <c r="H186" i="4"/>
  <c r="G186" i="4"/>
  <c r="F186" i="4"/>
  <c r="I185" i="4"/>
  <c r="H185" i="4"/>
  <c r="G185" i="4"/>
  <c r="F185" i="4"/>
  <c r="I184" i="4"/>
  <c r="H184" i="4"/>
  <c r="G184" i="4"/>
  <c r="F184" i="4"/>
  <c r="I183" i="4"/>
  <c r="H183" i="4"/>
  <c r="G183" i="4"/>
  <c r="F183" i="4"/>
  <c r="I182" i="4"/>
  <c r="H182" i="4"/>
  <c r="G182" i="4"/>
  <c r="F182" i="4"/>
  <c r="I181" i="4"/>
  <c r="H181" i="4"/>
  <c r="G181" i="4"/>
  <c r="F181" i="4"/>
  <c r="I180" i="4"/>
  <c r="H180" i="4"/>
  <c r="G180" i="4"/>
  <c r="F180" i="4"/>
  <c r="I179" i="4"/>
  <c r="H179" i="4"/>
  <c r="G179" i="4"/>
  <c r="F179" i="4"/>
  <c r="I178" i="4"/>
  <c r="H178" i="4"/>
  <c r="G178" i="4"/>
  <c r="F178" i="4"/>
  <c r="I177" i="4"/>
  <c r="H177" i="4"/>
  <c r="G177" i="4"/>
  <c r="F177" i="4"/>
  <c r="I176" i="4"/>
  <c r="H176" i="4"/>
  <c r="G176" i="4"/>
  <c r="F176" i="4"/>
  <c r="I175" i="4"/>
  <c r="H175" i="4"/>
  <c r="G175" i="4"/>
  <c r="F175" i="4"/>
  <c r="I174" i="4"/>
  <c r="H174" i="4"/>
  <c r="G174" i="4"/>
  <c r="F174" i="4"/>
  <c r="I173" i="4"/>
  <c r="H173" i="4"/>
  <c r="G173" i="4"/>
  <c r="F173" i="4"/>
  <c r="I172" i="4"/>
  <c r="H172" i="4"/>
  <c r="G172" i="4"/>
  <c r="F172" i="4"/>
  <c r="I171" i="4"/>
  <c r="H171" i="4"/>
  <c r="G171" i="4"/>
  <c r="F171" i="4"/>
  <c r="I170" i="4"/>
  <c r="H170" i="4"/>
  <c r="G170" i="4"/>
  <c r="F170" i="4"/>
  <c r="I169" i="4"/>
  <c r="H169" i="4"/>
  <c r="G169" i="4"/>
  <c r="F169" i="4"/>
  <c r="I168" i="4"/>
  <c r="H168" i="4"/>
  <c r="G168" i="4"/>
  <c r="F168" i="4"/>
  <c r="I167" i="4"/>
  <c r="H167" i="4"/>
  <c r="G167" i="4"/>
  <c r="F167" i="4"/>
  <c r="I166" i="4"/>
  <c r="H166" i="4"/>
  <c r="G166" i="4"/>
  <c r="F166" i="4"/>
  <c r="I165" i="4"/>
  <c r="H165" i="4"/>
  <c r="G165" i="4"/>
  <c r="F165" i="4"/>
  <c r="I164" i="4"/>
  <c r="H164" i="4"/>
  <c r="G164" i="4"/>
  <c r="F164" i="4"/>
  <c r="I163" i="4"/>
  <c r="H163" i="4"/>
  <c r="G163" i="4"/>
  <c r="F163" i="4"/>
  <c r="I162" i="4"/>
  <c r="H162" i="4"/>
  <c r="G162" i="4"/>
  <c r="F162" i="4"/>
  <c r="I161" i="4"/>
  <c r="H161" i="4"/>
  <c r="G161" i="4"/>
  <c r="F161" i="4"/>
  <c r="I160" i="4"/>
  <c r="H160" i="4"/>
  <c r="G160" i="4"/>
  <c r="F160" i="4"/>
  <c r="I159" i="4"/>
  <c r="H159" i="4"/>
  <c r="G159" i="4"/>
  <c r="F159" i="4"/>
  <c r="I158" i="4"/>
  <c r="H158" i="4"/>
  <c r="G158" i="4"/>
  <c r="F158" i="4"/>
  <c r="I157" i="4"/>
  <c r="H157" i="4"/>
  <c r="G157" i="4"/>
  <c r="F157" i="4"/>
  <c r="I156" i="4"/>
  <c r="H156" i="4"/>
  <c r="G156" i="4"/>
  <c r="F156" i="4"/>
  <c r="I155" i="4"/>
  <c r="H155" i="4"/>
  <c r="G155" i="4"/>
  <c r="F155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I147" i="4"/>
  <c r="H147" i="4"/>
  <c r="G147" i="4"/>
  <c r="F147" i="4"/>
  <c r="I146" i="4"/>
  <c r="H146" i="4"/>
  <c r="G146" i="4"/>
  <c r="F146" i="4"/>
  <c r="I145" i="4"/>
  <c r="H145" i="4"/>
  <c r="G145" i="4"/>
  <c r="F145" i="4"/>
  <c r="I144" i="4"/>
  <c r="H144" i="4"/>
  <c r="G144" i="4"/>
  <c r="F144" i="4"/>
  <c r="I143" i="4"/>
  <c r="H143" i="4"/>
  <c r="G143" i="4"/>
  <c r="F143" i="4"/>
  <c r="I142" i="4"/>
  <c r="H142" i="4"/>
  <c r="G142" i="4"/>
  <c r="F142" i="4"/>
  <c r="I141" i="4"/>
  <c r="H141" i="4"/>
  <c r="G141" i="4"/>
  <c r="F141" i="4"/>
  <c r="I140" i="4"/>
  <c r="H140" i="4"/>
  <c r="G140" i="4"/>
  <c r="F140" i="4"/>
  <c r="I139" i="4"/>
  <c r="H139" i="4"/>
  <c r="G139" i="4"/>
  <c r="F139" i="4"/>
  <c r="I138" i="4"/>
  <c r="H138" i="4"/>
  <c r="G138" i="4"/>
  <c r="F138" i="4"/>
  <c r="I137" i="4"/>
  <c r="H137" i="4"/>
  <c r="G137" i="4"/>
  <c r="F137" i="4"/>
  <c r="I136" i="4"/>
  <c r="H136" i="4"/>
  <c r="G136" i="4"/>
  <c r="F136" i="4"/>
  <c r="I135" i="4"/>
  <c r="H135" i="4"/>
  <c r="G135" i="4"/>
  <c r="F135" i="4"/>
  <c r="I134" i="4"/>
  <c r="H134" i="4"/>
  <c r="G134" i="4"/>
  <c r="F134" i="4"/>
  <c r="I133" i="4"/>
  <c r="H133" i="4"/>
  <c r="G133" i="4"/>
  <c r="F133" i="4"/>
  <c r="I132" i="4"/>
  <c r="H132" i="4"/>
  <c r="G132" i="4"/>
  <c r="F132" i="4"/>
  <c r="I131" i="4"/>
  <c r="H131" i="4"/>
  <c r="G131" i="4"/>
  <c r="F131" i="4"/>
  <c r="I130" i="4"/>
  <c r="H130" i="4"/>
  <c r="G130" i="4"/>
  <c r="F130" i="4"/>
  <c r="I129" i="4"/>
  <c r="H129" i="4"/>
  <c r="G129" i="4"/>
  <c r="F129" i="4"/>
  <c r="I128" i="4"/>
  <c r="H128" i="4"/>
  <c r="G128" i="4"/>
  <c r="F128" i="4"/>
  <c r="I127" i="4"/>
  <c r="H127" i="4"/>
  <c r="G127" i="4"/>
  <c r="F127" i="4"/>
  <c r="I126" i="4"/>
  <c r="H126" i="4"/>
  <c r="G126" i="4"/>
  <c r="F126" i="4"/>
  <c r="I125" i="4"/>
  <c r="H125" i="4"/>
  <c r="G125" i="4"/>
  <c r="F125" i="4"/>
  <c r="J124" i="4"/>
  <c r="I124" i="4"/>
  <c r="H124" i="4"/>
  <c r="G124" i="4"/>
  <c r="F124" i="4"/>
  <c r="I123" i="4"/>
  <c r="H123" i="4"/>
  <c r="G123" i="4"/>
  <c r="F123" i="4"/>
  <c r="I122" i="4"/>
  <c r="H122" i="4"/>
  <c r="G122" i="4"/>
  <c r="F122" i="4"/>
  <c r="I121" i="4"/>
  <c r="H121" i="4"/>
  <c r="G121" i="4"/>
  <c r="F121" i="4"/>
  <c r="I120" i="4"/>
  <c r="H120" i="4"/>
  <c r="G120" i="4"/>
  <c r="F120" i="4"/>
  <c r="I119" i="4"/>
  <c r="H119" i="4"/>
  <c r="G119" i="4"/>
  <c r="F119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11" i="4"/>
  <c r="H111" i="4"/>
  <c r="G111" i="4"/>
  <c r="F111" i="4"/>
  <c r="I110" i="4"/>
  <c r="H110" i="4"/>
  <c r="G110" i="4"/>
  <c r="F110" i="4"/>
  <c r="I109" i="4"/>
  <c r="H109" i="4"/>
  <c r="G109" i="4"/>
  <c r="F109" i="4"/>
  <c r="I108" i="4"/>
  <c r="H108" i="4"/>
  <c r="G108" i="4"/>
  <c r="F108" i="4"/>
  <c r="I107" i="4"/>
  <c r="H107" i="4"/>
  <c r="G107" i="4"/>
  <c r="F107" i="4"/>
  <c r="I106" i="4"/>
  <c r="H106" i="4"/>
  <c r="G106" i="4"/>
  <c r="F106" i="4"/>
  <c r="I105" i="4"/>
  <c r="H105" i="4"/>
  <c r="G105" i="4"/>
  <c r="F105" i="4"/>
  <c r="I104" i="4"/>
  <c r="H104" i="4"/>
  <c r="G104" i="4"/>
  <c r="F104" i="4"/>
  <c r="I103" i="4"/>
  <c r="H103" i="4"/>
  <c r="G103" i="4"/>
  <c r="F103" i="4"/>
  <c r="I102" i="4"/>
  <c r="H102" i="4"/>
  <c r="G102" i="4"/>
  <c r="F102" i="4"/>
  <c r="I101" i="4"/>
  <c r="H101" i="4"/>
  <c r="G101" i="4"/>
  <c r="F101" i="4"/>
  <c r="I100" i="4"/>
  <c r="H100" i="4"/>
  <c r="G100" i="4"/>
  <c r="F100" i="4"/>
  <c r="I99" i="4"/>
  <c r="H99" i="4"/>
  <c r="G99" i="4"/>
  <c r="F99" i="4"/>
  <c r="I98" i="4"/>
  <c r="H98" i="4"/>
  <c r="G98" i="4"/>
  <c r="F98" i="4"/>
  <c r="I97" i="4"/>
  <c r="H97" i="4"/>
  <c r="G97" i="4"/>
  <c r="F97" i="4"/>
  <c r="I96" i="4"/>
  <c r="H96" i="4"/>
  <c r="G96" i="4"/>
  <c r="F96" i="4"/>
  <c r="I95" i="4"/>
  <c r="H95" i="4"/>
  <c r="G95" i="4"/>
  <c r="F95" i="4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G91" i="4"/>
  <c r="F91" i="4"/>
  <c r="I90" i="4"/>
  <c r="H90" i="4"/>
  <c r="G90" i="4"/>
  <c r="F90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I72" i="4"/>
  <c r="H72" i="4"/>
  <c r="G72" i="4"/>
  <c r="F72" i="4"/>
  <c r="I71" i="4"/>
  <c r="H71" i="4"/>
  <c r="G71" i="4"/>
  <c r="F71" i="4"/>
  <c r="I70" i="4"/>
  <c r="H70" i="4"/>
  <c r="G70" i="4"/>
  <c r="F70" i="4"/>
  <c r="I69" i="4"/>
  <c r="H69" i="4"/>
  <c r="G69" i="4"/>
  <c r="F69" i="4"/>
  <c r="I68" i="4"/>
  <c r="H68" i="4"/>
  <c r="G68" i="4"/>
  <c r="F68" i="4"/>
  <c r="I67" i="4"/>
  <c r="H67" i="4"/>
  <c r="G67" i="4"/>
  <c r="F67" i="4"/>
  <c r="I66" i="4"/>
  <c r="H66" i="4"/>
  <c r="G66" i="4"/>
  <c r="F66" i="4"/>
  <c r="I65" i="4"/>
  <c r="H65" i="4"/>
  <c r="G65" i="4"/>
  <c r="F65" i="4"/>
  <c r="I64" i="4"/>
  <c r="H64" i="4"/>
  <c r="G64" i="4"/>
  <c r="F64" i="4"/>
  <c r="I63" i="4"/>
  <c r="H63" i="4"/>
  <c r="G63" i="4"/>
  <c r="F63" i="4"/>
  <c r="I62" i="4"/>
  <c r="H62" i="4"/>
  <c r="G62" i="4"/>
  <c r="F62" i="4"/>
  <c r="I61" i="4"/>
  <c r="H61" i="4"/>
  <c r="G61" i="4"/>
  <c r="F61" i="4"/>
  <c r="I60" i="4"/>
  <c r="H60" i="4"/>
  <c r="G60" i="4"/>
  <c r="F60" i="4"/>
  <c r="I59" i="4"/>
  <c r="H59" i="4"/>
  <c r="G59" i="4"/>
  <c r="F59" i="4"/>
  <c r="I58" i="4"/>
  <c r="H58" i="4"/>
  <c r="G58" i="4"/>
  <c r="F58" i="4"/>
  <c r="I57" i="4"/>
  <c r="H57" i="4"/>
  <c r="G57" i="4"/>
  <c r="F57" i="4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52" i="4"/>
  <c r="H52" i="4"/>
  <c r="G52" i="4"/>
  <c r="F52" i="4"/>
  <c r="J50" i="4"/>
  <c r="I50" i="4"/>
  <c r="H50" i="4"/>
  <c r="G50" i="4"/>
  <c r="F50" i="4"/>
  <c r="J49" i="4"/>
  <c r="I49" i="4"/>
  <c r="H49" i="4"/>
  <c r="G49" i="4"/>
  <c r="F49" i="4"/>
  <c r="I48" i="4"/>
  <c r="H48" i="4"/>
  <c r="G48" i="4"/>
  <c r="F48" i="4"/>
  <c r="I47" i="4"/>
  <c r="H47" i="4"/>
  <c r="G47" i="4"/>
  <c r="F47" i="4"/>
  <c r="I46" i="4"/>
  <c r="H46" i="4"/>
  <c r="G46" i="4"/>
  <c r="F46" i="4"/>
  <c r="I45" i="4"/>
  <c r="H45" i="4"/>
  <c r="G45" i="4"/>
  <c r="F45" i="4"/>
  <c r="I44" i="4"/>
  <c r="H44" i="4"/>
  <c r="G44" i="4"/>
  <c r="F44" i="4"/>
  <c r="I43" i="4"/>
  <c r="H43" i="4"/>
  <c r="G43" i="4"/>
  <c r="F43" i="4"/>
  <c r="I42" i="4"/>
  <c r="H42" i="4"/>
  <c r="G42" i="4"/>
  <c r="F42" i="4"/>
  <c r="I41" i="4"/>
  <c r="H41" i="4"/>
  <c r="G41" i="4"/>
  <c r="F41" i="4"/>
  <c r="I40" i="4"/>
  <c r="H40" i="4"/>
  <c r="G40" i="4"/>
  <c r="F40" i="4"/>
  <c r="I39" i="4"/>
  <c r="H39" i="4"/>
  <c r="G39" i="4"/>
  <c r="F39" i="4"/>
  <c r="I38" i="4"/>
  <c r="H38" i="4"/>
  <c r="G38" i="4"/>
  <c r="F38" i="4"/>
  <c r="I37" i="4"/>
  <c r="H37" i="4"/>
  <c r="G37" i="4"/>
  <c r="F37" i="4"/>
  <c r="I36" i="4"/>
  <c r="H36" i="4"/>
  <c r="G36" i="4"/>
  <c r="F36" i="4"/>
  <c r="I35" i="4"/>
  <c r="H35" i="4"/>
  <c r="G35" i="4"/>
  <c r="F35" i="4"/>
  <c r="I34" i="4"/>
  <c r="H34" i="4"/>
  <c r="G34" i="4"/>
  <c r="F34" i="4"/>
  <c r="I33" i="4"/>
  <c r="H33" i="4"/>
  <c r="G33" i="4"/>
  <c r="F33" i="4"/>
  <c r="I32" i="4"/>
  <c r="H32" i="4"/>
  <c r="G32" i="4"/>
  <c r="F32" i="4"/>
  <c r="I31" i="4"/>
  <c r="H31" i="4"/>
  <c r="G31" i="4"/>
  <c r="F31" i="4"/>
  <c r="I30" i="4"/>
  <c r="H30" i="4"/>
  <c r="G30" i="4"/>
  <c r="F30" i="4"/>
  <c r="I29" i="4"/>
  <c r="H29" i="4"/>
  <c r="G29" i="4"/>
  <c r="F29" i="4"/>
  <c r="I28" i="4"/>
  <c r="H28" i="4"/>
  <c r="G28" i="4"/>
  <c r="F28" i="4"/>
  <c r="I27" i="4"/>
  <c r="H27" i="4"/>
  <c r="G27" i="4"/>
  <c r="F27" i="4"/>
  <c r="I26" i="4"/>
  <c r="H26" i="4"/>
  <c r="G26" i="4"/>
  <c r="F26" i="4"/>
  <c r="I25" i="4"/>
  <c r="H25" i="4"/>
  <c r="G25" i="4"/>
  <c r="F25" i="4"/>
  <c r="I24" i="4"/>
  <c r="H24" i="4"/>
  <c r="G24" i="4"/>
  <c r="F24" i="4"/>
  <c r="I23" i="4"/>
  <c r="H23" i="4"/>
  <c r="G23" i="4"/>
  <c r="F23" i="4"/>
  <c r="I22" i="4"/>
  <c r="H22" i="4"/>
  <c r="G22" i="4"/>
  <c r="F22" i="4"/>
  <c r="I21" i="4"/>
  <c r="H21" i="4"/>
  <c r="G21" i="4"/>
  <c r="F21" i="4"/>
  <c r="I20" i="4"/>
  <c r="H20" i="4"/>
  <c r="G20" i="4"/>
  <c r="F20" i="4"/>
  <c r="I19" i="4"/>
  <c r="H19" i="4"/>
  <c r="G19" i="4"/>
  <c r="F19" i="4"/>
  <c r="I18" i="4"/>
  <c r="H18" i="4"/>
  <c r="G18" i="4"/>
  <c r="F18" i="4"/>
  <c r="I17" i="4"/>
  <c r="H17" i="4"/>
  <c r="G17" i="4"/>
  <c r="F17" i="4"/>
  <c r="I16" i="4"/>
  <c r="H16" i="4"/>
  <c r="G16" i="4"/>
  <c r="F16" i="4"/>
  <c r="I15" i="4"/>
  <c r="H15" i="4"/>
  <c r="G15" i="4"/>
  <c r="F15" i="4"/>
  <c r="I14" i="4"/>
  <c r="H14" i="4"/>
  <c r="G14" i="4"/>
  <c r="F14" i="4"/>
  <c r="I13" i="4"/>
  <c r="H13" i="4"/>
  <c r="G13" i="4"/>
  <c r="F13" i="4"/>
  <c r="I12" i="4"/>
  <c r="H12" i="4"/>
  <c r="G12" i="4"/>
  <c r="F12" i="4"/>
  <c r="I11" i="4"/>
  <c r="H11" i="4"/>
  <c r="G11" i="4"/>
  <c r="F11" i="4"/>
  <c r="I10" i="4"/>
  <c r="H10" i="4"/>
  <c r="G10" i="4"/>
  <c r="F10" i="4"/>
  <c r="I9" i="4"/>
  <c r="H9" i="4"/>
  <c r="G9" i="4"/>
  <c r="F9" i="4"/>
  <c r="I8" i="4"/>
  <c r="H8" i="4"/>
  <c r="G8" i="4"/>
  <c r="F8" i="4"/>
  <c r="I7" i="4"/>
  <c r="H7" i="4"/>
  <c r="G7" i="4"/>
  <c r="F7" i="4"/>
  <c r="I6" i="4"/>
  <c r="H6" i="4"/>
  <c r="G6" i="4"/>
  <c r="F6" i="4"/>
  <c r="I5" i="4"/>
  <c r="H5" i="4"/>
  <c r="G5" i="4"/>
  <c r="F5" i="4"/>
  <c r="I4" i="4"/>
  <c r="H4" i="4"/>
  <c r="G4" i="4"/>
  <c r="F4" i="4"/>
  <c r="I3" i="4"/>
  <c r="H3" i="4"/>
  <c r="G3" i="4"/>
  <c r="F3" i="4"/>
  <c r="I2" i="4"/>
  <c r="H2" i="4"/>
  <c r="G2" i="4"/>
  <c r="F2" i="4"/>
  <c r="J354" i="3"/>
  <c r="I354" i="3"/>
  <c r="H354" i="3"/>
  <c r="G354" i="3"/>
  <c r="F354" i="3"/>
  <c r="J353" i="3"/>
  <c r="I353" i="3"/>
  <c r="H353" i="3"/>
  <c r="G353" i="3"/>
  <c r="F353" i="3"/>
  <c r="J352" i="3"/>
  <c r="I352" i="3"/>
  <c r="H352" i="3"/>
  <c r="G352" i="3"/>
  <c r="F352" i="3"/>
  <c r="J351" i="3"/>
  <c r="I351" i="3"/>
  <c r="H351" i="3"/>
  <c r="G351" i="3"/>
  <c r="F351" i="3"/>
  <c r="J350" i="3"/>
  <c r="I350" i="3"/>
  <c r="H350" i="3"/>
  <c r="G350" i="3"/>
  <c r="F350" i="3"/>
  <c r="J349" i="3"/>
  <c r="I349" i="3"/>
  <c r="H349" i="3"/>
  <c r="G349" i="3"/>
  <c r="F349" i="3"/>
  <c r="J348" i="3"/>
  <c r="I348" i="3"/>
  <c r="H348" i="3"/>
  <c r="G348" i="3"/>
  <c r="F348" i="3"/>
  <c r="J347" i="3"/>
  <c r="I347" i="3"/>
  <c r="H347" i="3"/>
  <c r="G347" i="3"/>
  <c r="F347" i="3"/>
  <c r="J346" i="3"/>
  <c r="I346" i="3"/>
  <c r="H346" i="3"/>
  <c r="G346" i="3"/>
  <c r="F346" i="3"/>
  <c r="J345" i="3"/>
  <c r="I345" i="3"/>
  <c r="H345" i="3"/>
  <c r="G345" i="3"/>
  <c r="F345" i="3"/>
  <c r="J344" i="3"/>
  <c r="I344" i="3"/>
  <c r="H344" i="3"/>
  <c r="G344" i="3"/>
  <c r="F344" i="3"/>
  <c r="J343" i="3"/>
  <c r="I343" i="3"/>
  <c r="H343" i="3"/>
  <c r="G343" i="3"/>
  <c r="F343" i="3"/>
  <c r="J342" i="3"/>
  <c r="I342" i="3"/>
  <c r="H342" i="3"/>
  <c r="G342" i="3"/>
  <c r="F342" i="3"/>
  <c r="J341" i="3"/>
  <c r="I341" i="3"/>
  <c r="H341" i="3"/>
  <c r="G341" i="3"/>
  <c r="F341" i="3"/>
  <c r="J340" i="3"/>
  <c r="I340" i="3"/>
  <c r="H340" i="3"/>
  <c r="G340" i="3"/>
  <c r="F340" i="3"/>
  <c r="J339" i="3"/>
  <c r="I339" i="3"/>
  <c r="H339" i="3"/>
  <c r="G339" i="3"/>
  <c r="F339" i="3"/>
  <c r="J338" i="3"/>
  <c r="I338" i="3"/>
  <c r="H338" i="3"/>
  <c r="G338" i="3"/>
  <c r="F338" i="3"/>
  <c r="J337" i="3"/>
  <c r="I337" i="3"/>
  <c r="H337" i="3"/>
  <c r="G337" i="3"/>
  <c r="F337" i="3"/>
  <c r="J336" i="3"/>
  <c r="I336" i="3"/>
  <c r="H336" i="3"/>
  <c r="G336" i="3"/>
  <c r="F336" i="3"/>
  <c r="J335" i="3"/>
  <c r="I335" i="3"/>
  <c r="H335" i="3"/>
  <c r="G335" i="3"/>
  <c r="F335" i="3"/>
  <c r="J334" i="3"/>
  <c r="I334" i="3"/>
  <c r="H334" i="3"/>
  <c r="G334" i="3"/>
  <c r="F334" i="3"/>
  <c r="J333" i="3"/>
  <c r="I333" i="3"/>
  <c r="H333" i="3"/>
  <c r="G333" i="3"/>
  <c r="F333" i="3"/>
  <c r="J332" i="3"/>
  <c r="I332" i="3"/>
  <c r="H332" i="3"/>
  <c r="G332" i="3"/>
  <c r="F332" i="3"/>
  <c r="J331" i="3"/>
  <c r="I331" i="3"/>
  <c r="H331" i="3"/>
  <c r="G331" i="3"/>
  <c r="F331" i="3"/>
  <c r="J330" i="3"/>
  <c r="I330" i="3"/>
  <c r="H330" i="3"/>
  <c r="G330" i="3"/>
  <c r="F330" i="3"/>
  <c r="J329" i="3"/>
  <c r="I329" i="3"/>
  <c r="H329" i="3"/>
  <c r="G329" i="3"/>
  <c r="F329" i="3"/>
  <c r="J328" i="3"/>
  <c r="I328" i="3"/>
  <c r="H328" i="3"/>
  <c r="G328" i="3"/>
  <c r="F328" i="3"/>
  <c r="J327" i="3"/>
  <c r="I327" i="3"/>
  <c r="H327" i="3"/>
  <c r="G327" i="3"/>
  <c r="F327" i="3"/>
  <c r="J326" i="3"/>
  <c r="I326" i="3"/>
  <c r="H326" i="3"/>
  <c r="G326" i="3"/>
  <c r="F326" i="3"/>
  <c r="J325" i="3"/>
  <c r="I325" i="3"/>
  <c r="H325" i="3"/>
  <c r="G325" i="3"/>
  <c r="F325" i="3"/>
  <c r="J324" i="3"/>
  <c r="I324" i="3"/>
  <c r="H324" i="3"/>
  <c r="G324" i="3"/>
  <c r="F324" i="3"/>
  <c r="J323" i="3"/>
  <c r="I323" i="3"/>
  <c r="H323" i="3"/>
  <c r="G323" i="3"/>
  <c r="F323" i="3"/>
  <c r="J322" i="3"/>
  <c r="I322" i="3"/>
  <c r="H322" i="3"/>
  <c r="G322" i="3"/>
  <c r="F322" i="3"/>
  <c r="J321" i="3"/>
  <c r="I321" i="3"/>
  <c r="H321" i="3"/>
  <c r="G321" i="3"/>
  <c r="F321" i="3"/>
  <c r="J320" i="3"/>
  <c r="I320" i="3"/>
  <c r="H320" i="3"/>
  <c r="G320" i="3"/>
  <c r="F320" i="3"/>
  <c r="J319" i="3"/>
  <c r="I319" i="3"/>
  <c r="H319" i="3"/>
  <c r="G319" i="3"/>
  <c r="F319" i="3"/>
  <c r="J318" i="3"/>
  <c r="I318" i="3"/>
  <c r="H318" i="3"/>
  <c r="G318" i="3"/>
  <c r="F318" i="3"/>
  <c r="J317" i="3"/>
  <c r="I317" i="3"/>
  <c r="H317" i="3"/>
  <c r="G317" i="3"/>
  <c r="F317" i="3"/>
  <c r="J316" i="3"/>
  <c r="I316" i="3"/>
  <c r="H316" i="3"/>
  <c r="G316" i="3"/>
  <c r="F316" i="3"/>
  <c r="J315" i="3"/>
  <c r="I315" i="3"/>
  <c r="H315" i="3"/>
  <c r="G315" i="3"/>
  <c r="F315" i="3"/>
  <c r="J314" i="3"/>
  <c r="I314" i="3"/>
  <c r="H314" i="3"/>
  <c r="G314" i="3"/>
  <c r="F314" i="3"/>
  <c r="J313" i="3"/>
  <c r="I313" i="3"/>
  <c r="H313" i="3"/>
  <c r="G313" i="3"/>
  <c r="F313" i="3"/>
  <c r="J312" i="3"/>
  <c r="I312" i="3"/>
  <c r="H312" i="3"/>
  <c r="G312" i="3"/>
  <c r="F312" i="3"/>
  <c r="J311" i="3"/>
  <c r="I311" i="3"/>
  <c r="H311" i="3"/>
  <c r="G311" i="3"/>
  <c r="F311" i="3"/>
  <c r="J310" i="3"/>
  <c r="I310" i="3"/>
  <c r="H310" i="3"/>
  <c r="G310" i="3"/>
  <c r="F310" i="3"/>
  <c r="I309" i="3"/>
  <c r="H309" i="3"/>
  <c r="G309" i="3"/>
  <c r="F309" i="3"/>
  <c r="I308" i="3"/>
  <c r="H308" i="3"/>
  <c r="G308" i="3"/>
  <c r="F308" i="3"/>
  <c r="I307" i="3"/>
  <c r="H307" i="3"/>
  <c r="G307" i="3"/>
  <c r="F307" i="3"/>
  <c r="I306" i="3"/>
  <c r="H306" i="3"/>
  <c r="G306" i="3"/>
  <c r="F306" i="3"/>
  <c r="I305" i="3"/>
  <c r="H305" i="3"/>
  <c r="G305" i="3"/>
  <c r="F305" i="3"/>
  <c r="I304" i="3"/>
  <c r="H304" i="3"/>
  <c r="G304" i="3"/>
  <c r="F304" i="3"/>
  <c r="I303" i="3"/>
  <c r="H303" i="3"/>
  <c r="G303" i="3"/>
  <c r="F303" i="3"/>
  <c r="I302" i="3"/>
  <c r="H302" i="3"/>
  <c r="G302" i="3"/>
  <c r="F302" i="3"/>
  <c r="I301" i="3"/>
  <c r="H301" i="3"/>
  <c r="G301" i="3"/>
  <c r="F301" i="3"/>
  <c r="I300" i="3"/>
  <c r="H300" i="3"/>
  <c r="G300" i="3"/>
  <c r="F300" i="3"/>
  <c r="I299" i="3"/>
  <c r="H299" i="3"/>
  <c r="G299" i="3"/>
  <c r="F299" i="3"/>
  <c r="I298" i="3"/>
  <c r="H298" i="3"/>
  <c r="G298" i="3"/>
  <c r="F298" i="3"/>
  <c r="I297" i="3"/>
  <c r="H297" i="3"/>
  <c r="G297" i="3"/>
  <c r="F297" i="3"/>
  <c r="I296" i="3"/>
  <c r="H296" i="3"/>
  <c r="G296" i="3"/>
  <c r="F296" i="3"/>
  <c r="I295" i="3"/>
  <c r="H295" i="3"/>
  <c r="G295" i="3"/>
  <c r="F295" i="3"/>
  <c r="I294" i="3"/>
  <c r="H294" i="3"/>
  <c r="G294" i="3"/>
  <c r="F294" i="3"/>
  <c r="I293" i="3"/>
  <c r="H293" i="3"/>
  <c r="G293" i="3"/>
  <c r="F293" i="3"/>
  <c r="I292" i="3"/>
  <c r="H292" i="3"/>
  <c r="G292" i="3"/>
  <c r="F292" i="3"/>
  <c r="I291" i="3"/>
  <c r="H291" i="3"/>
  <c r="G291" i="3"/>
  <c r="F291" i="3"/>
  <c r="I290" i="3"/>
  <c r="H290" i="3"/>
  <c r="G290" i="3"/>
  <c r="F290" i="3"/>
  <c r="I289" i="3"/>
  <c r="H289" i="3"/>
  <c r="G289" i="3"/>
  <c r="F289" i="3"/>
  <c r="I288" i="3"/>
  <c r="H288" i="3"/>
  <c r="G288" i="3"/>
  <c r="F288" i="3"/>
  <c r="I287" i="3"/>
  <c r="H287" i="3"/>
  <c r="G287" i="3"/>
  <c r="F287" i="3"/>
  <c r="I286" i="3"/>
  <c r="H286" i="3"/>
  <c r="G286" i="3"/>
  <c r="F286" i="3"/>
  <c r="I285" i="3"/>
  <c r="H285" i="3"/>
  <c r="G285" i="3"/>
  <c r="F285" i="3"/>
  <c r="I284" i="3"/>
  <c r="H284" i="3"/>
  <c r="G284" i="3"/>
  <c r="F284" i="3"/>
  <c r="I283" i="3"/>
  <c r="H283" i="3"/>
  <c r="G283" i="3"/>
  <c r="F283" i="3"/>
  <c r="I282" i="3"/>
  <c r="H282" i="3"/>
  <c r="G282" i="3"/>
  <c r="F282" i="3"/>
  <c r="I281" i="3"/>
  <c r="H281" i="3"/>
  <c r="G281" i="3"/>
  <c r="F281" i="3"/>
  <c r="I280" i="3"/>
  <c r="H280" i="3"/>
  <c r="G280" i="3"/>
  <c r="F280" i="3"/>
  <c r="I279" i="3"/>
  <c r="H279" i="3"/>
  <c r="G279" i="3"/>
  <c r="F279" i="3"/>
  <c r="I278" i="3"/>
  <c r="H278" i="3"/>
  <c r="G278" i="3"/>
  <c r="F278" i="3"/>
  <c r="I277" i="3"/>
  <c r="H277" i="3"/>
  <c r="G277" i="3"/>
  <c r="F277" i="3"/>
  <c r="I276" i="3"/>
  <c r="H276" i="3"/>
  <c r="G276" i="3"/>
  <c r="F276" i="3"/>
  <c r="I275" i="3"/>
  <c r="H275" i="3"/>
  <c r="G275" i="3"/>
  <c r="F275" i="3"/>
  <c r="I274" i="3"/>
  <c r="H274" i="3"/>
  <c r="G274" i="3"/>
  <c r="F274" i="3"/>
  <c r="I273" i="3"/>
  <c r="H273" i="3"/>
  <c r="G273" i="3"/>
  <c r="F273" i="3"/>
  <c r="I272" i="3"/>
  <c r="H272" i="3"/>
  <c r="G272" i="3"/>
  <c r="F272" i="3"/>
  <c r="I271" i="3"/>
  <c r="H271" i="3"/>
  <c r="G271" i="3"/>
  <c r="F271" i="3"/>
  <c r="I270" i="3"/>
  <c r="H270" i="3"/>
  <c r="G270" i="3"/>
  <c r="F270" i="3"/>
  <c r="I269" i="3"/>
  <c r="H269" i="3"/>
  <c r="G269" i="3"/>
  <c r="F269" i="3"/>
  <c r="I268" i="3"/>
  <c r="H268" i="3"/>
  <c r="G268" i="3"/>
  <c r="F268" i="3"/>
  <c r="I267" i="3"/>
  <c r="H267" i="3"/>
  <c r="G267" i="3"/>
  <c r="F267" i="3"/>
  <c r="I266" i="3"/>
  <c r="H266" i="3"/>
  <c r="G266" i="3"/>
  <c r="F266" i="3"/>
  <c r="I265" i="3"/>
  <c r="H265" i="3"/>
  <c r="G265" i="3"/>
  <c r="F265" i="3"/>
  <c r="I264" i="3"/>
  <c r="H264" i="3"/>
  <c r="G264" i="3"/>
  <c r="F264" i="3"/>
  <c r="I263" i="3"/>
  <c r="H263" i="3"/>
  <c r="G263" i="3"/>
  <c r="F263" i="3"/>
  <c r="I262" i="3"/>
  <c r="H262" i="3"/>
  <c r="G262" i="3"/>
  <c r="F262" i="3"/>
  <c r="I261" i="3"/>
  <c r="H261" i="3"/>
  <c r="G261" i="3"/>
  <c r="F261" i="3"/>
  <c r="I260" i="3"/>
  <c r="H260" i="3"/>
  <c r="G260" i="3"/>
  <c r="F260" i="3"/>
  <c r="I259" i="3"/>
  <c r="H259" i="3"/>
  <c r="G259" i="3"/>
  <c r="F259" i="3"/>
  <c r="I258" i="3"/>
  <c r="H258" i="3"/>
  <c r="G258" i="3"/>
  <c r="F258" i="3"/>
  <c r="I257" i="3"/>
  <c r="H257" i="3"/>
  <c r="G257" i="3"/>
  <c r="F257" i="3"/>
  <c r="I256" i="3"/>
  <c r="H256" i="3"/>
  <c r="G256" i="3"/>
  <c r="F256" i="3"/>
  <c r="I255" i="3"/>
  <c r="H255" i="3"/>
  <c r="G255" i="3"/>
  <c r="F255" i="3"/>
  <c r="I254" i="3"/>
  <c r="H254" i="3"/>
  <c r="G254" i="3"/>
  <c r="F254" i="3"/>
  <c r="I253" i="3"/>
  <c r="H253" i="3"/>
  <c r="G253" i="3"/>
  <c r="F253" i="3"/>
  <c r="I252" i="3"/>
  <c r="H252" i="3"/>
  <c r="G252" i="3"/>
  <c r="F252" i="3"/>
  <c r="I251" i="3"/>
  <c r="H251" i="3"/>
  <c r="G251" i="3"/>
  <c r="F251" i="3"/>
  <c r="I250" i="3"/>
  <c r="H250" i="3"/>
  <c r="G250" i="3"/>
  <c r="F250" i="3"/>
  <c r="I249" i="3"/>
  <c r="H249" i="3"/>
  <c r="G249" i="3"/>
  <c r="F249" i="3"/>
  <c r="I248" i="3"/>
  <c r="H248" i="3"/>
  <c r="G248" i="3"/>
  <c r="F248" i="3"/>
  <c r="I247" i="3"/>
  <c r="H247" i="3"/>
  <c r="G247" i="3"/>
  <c r="F247" i="3"/>
  <c r="I246" i="3"/>
  <c r="H246" i="3"/>
  <c r="G246" i="3"/>
  <c r="F246" i="3"/>
  <c r="I245" i="3"/>
  <c r="H245" i="3"/>
  <c r="G245" i="3"/>
  <c r="F245" i="3"/>
  <c r="I244" i="3"/>
  <c r="H244" i="3"/>
  <c r="G244" i="3"/>
  <c r="F244" i="3"/>
  <c r="J243" i="3"/>
  <c r="I243" i="3"/>
  <c r="H243" i="3"/>
  <c r="G243" i="3"/>
  <c r="F243" i="3"/>
  <c r="I242" i="3"/>
  <c r="H242" i="3"/>
  <c r="G242" i="3"/>
  <c r="F242" i="3"/>
  <c r="I241" i="3"/>
  <c r="H241" i="3"/>
  <c r="G241" i="3"/>
  <c r="F241" i="3"/>
  <c r="I240" i="3"/>
  <c r="H240" i="3"/>
  <c r="G240" i="3"/>
  <c r="F240" i="3"/>
  <c r="I239" i="3"/>
  <c r="H239" i="3"/>
  <c r="G239" i="3"/>
  <c r="F239" i="3"/>
  <c r="I238" i="3"/>
  <c r="H238" i="3"/>
  <c r="G238" i="3"/>
  <c r="F238" i="3"/>
  <c r="I237" i="3"/>
  <c r="H237" i="3"/>
  <c r="G237" i="3"/>
  <c r="F237" i="3"/>
  <c r="I236" i="3"/>
  <c r="H236" i="3"/>
  <c r="G236" i="3"/>
  <c r="F236" i="3"/>
  <c r="I235" i="3"/>
  <c r="H235" i="3"/>
  <c r="G235" i="3"/>
  <c r="F235" i="3"/>
  <c r="I234" i="3"/>
  <c r="H234" i="3"/>
  <c r="G234" i="3"/>
  <c r="F234" i="3"/>
  <c r="I233" i="3"/>
  <c r="H233" i="3"/>
  <c r="G233" i="3"/>
  <c r="F233" i="3"/>
  <c r="I232" i="3"/>
  <c r="H232" i="3"/>
  <c r="G232" i="3"/>
  <c r="F232" i="3"/>
  <c r="I231" i="3"/>
  <c r="H231" i="3"/>
  <c r="G231" i="3"/>
  <c r="F231" i="3"/>
  <c r="I230" i="3"/>
  <c r="H230" i="3"/>
  <c r="G230" i="3"/>
  <c r="F230" i="3"/>
  <c r="I229" i="3"/>
  <c r="H229" i="3"/>
  <c r="G229" i="3"/>
  <c r="F229" i="3"/>
  <c r="I228" i="3"/>
  <c r="H228" i="3"/>
  <c r="G228" i="3"/>
  <c r="F228" i="3"/>
  <c r="I227" i="3"/>
  <c r="H227" i="3"/>
  <c r="G227" i="3"/>
  <c r="F227" i="3"/>
  <c r="I226" i="3"/>
  <c r="H226" i="3"/>
  <c r="G226" i="3"/>
  <c r="F226" i="3"/>
  <c r="I225" i="3"/>
  <c r="H225" i="3"/>
  <c r="G225" i="3"/>
  <c r="F225" i="3"/>
  <c r="I224" i="3"/>
  <c r="H224" i="3"/>
  <c r="G224" i="3"/>
  <c r="F224" i="3"/>
  <c r="I223" i="3"/>
  <c r="H223" i="3"/>
  <c r="G223" i="3"/>
  <c r="F223" i="3"/>
  <c r="I222" i="3"/>
  <c r="H222" i="3"/>
  <c r="G222" i="3"/>
  <c r="F222" i="3"/>
  <c r="I221" i="3"/>
  <c r="H221" i="3"/>
  <c r="G221" i="3"/>
  <c r="F221" i="3"/>
  <c r="I220" i="3"/>
  <c r="H220" i="3"/>
  <c r="G220" i="3"/>
  <c r="F220" i="3"/>
  <c r="I219" i="3"/>
  <c r="H219" i="3"/>
  <c r="G219" i="3"/>
  <c r="F219" i="3"/>
  <c r="I218" i="3"/>
  <c r="H218" i="3"/>
  <c r="G218" i="3"/>
  <c r="F218" i="3"/>
  <c r="I217" i="3"/>
  <c r="H217" i="3"/>
  <c r="G217" i="3"/>
  <c r="F217" i="3"/>
  <c r="I216" i="3"/>
  <c r="H216" i="3"/>
  <c r="G216" i="3"/>
  <c r="F216" i="3"/>
  <c r="I215" i="3"/>
  <c r="H215" i="3"/>
  <c r="G215" i="3"/>
  <c r="F215" i="3"/>
  <c r="I214" i="3"/>
  <c r="H214" i="3"/>
  <c r="G214" i="3"/>
  <c r="F214" i="3"/>
  <c r="I213" i="3"/>
  <c r="H213" i="3"/>
  <c r="G213" i="3"/>
  <c r="F213" i="3"/>
  <c r="I212" i="3"/>
  <c r="H212" i="3"/>
  <c r="G212" i="3"/>
  <c r="F212" i="3"/>
  <c r="I211" i="3"/>
  <c r="H211" i="3"/>
  <c r="G211" i="3"/>
  <c r="F211" i="3"/>
  <c r="I210" i="3"/>
  <c r="H210" i="3"/>
  <c r="G210" i="3"/>
  <c r="F210" i="3"/>
  <c r="I209" i="3"/>
  <c r="H209" i="3"/>
  <c r="G209" i="3"/>
  <c r="F209" i="3"/>
  <c r="I208" i="3"/>
  <c r="H208" i="3"/>
  <c r="G208" i="3"/>
  <c r="F208" i="3"/>
  <c r="I207" i="3"/>
  <c r="H207" i="3"/>
  <c r="G207" i="3"/>
  <c r="F207" i="3"/>
  <c r="I206" i="3"/>
  <c r="H206" i="3"/>
  <c r="G206" i="3"/>
  <c r="F206" i="3"/>
  <c r="I205" i="3"/>
  <c r="H205" i="3"/>
  <c r="G205" i="3"/>
  <c r="F205" i="3"/>
  <c r="I204" i="3"/>
  <c r="H204" i="3"/>
  <c r="G204" i="3"/>
  <c r="F204" i="3"/>
  <c r="I203" i="3"/>
  <c r="H203" i="3"/>
  <c r="G203" i="3"/>
  <c r="F203" i="3"/>
  <c r="I202" i="3"/>
  <c r="H202" i="3"/>
  <c r="G202" i="3"/>
  <c r="F202" i="3"/>
  <c r="I201" i="3"/>
  <c r="H201" i="3"/>
  <c r="G201" i="3"/>
  <c r="F201" i="3"/>
  <c r="I200" i="3"/>
  <c r="H200" i="3"/>
  <c r="G200" i="3"/>
  <c r="F200" i="3"/>
  <c r="I199" i="3"/>
  <c r="H199" i="3"/>
  <c r="G199" i="3"/>
  <c r="F199" i="3"/>
  <c r="I198" i="3"/>
  <c r="H198" i="3"/>
  <c r="G198" i="3"/>
  <c r="F198" i="3"/>
  <c r="I197" i="3"/>
  <c r="H197" i="3"/>
  <c r="G197" i="3"/>
  <c r="F197" i="3"/>
  <c r="I196" i="3"/>
  <c r="H196" i="3"/>
  <c r="G196" i="3"/>
  <c r="F196" i="3"/>
  <c r="I195" i="3"/>
  <c r="H195" i="3"/>
  <c r="G195" i="3"/>
  <c r="F195" i="3"/>
  <c r="I194" i="3"/>
  <c r="H194" i="3"/>
  <c r="G194" i="3"/>
  <c r="F194" i="3"/>
  <c r="I193" i="3"/>
  <c r="H193" i="3"/>
  <c r="G193" i="3"/>
  <c r="F193" i="3"/>
  <c r="I192" i="3"/>
  <c r="H192" i="3"/>
  <c r="G192" i="3"/>
  <c r="F192" i="3"/>
  <c r="I191" i="3"/>
  <c r="H191" i="3"/>
  <c r="G191" i="3"/>
  <c r="F191" i="3"/>
  <c r="I190" i="3"/>
  <c r="H190" i="3"/>
  <c r="G190" i="3"/>
  <c r="F190" i="3"/>
  <c r="I189" i="3"/>
  <c r="H189" i="3"/>
  <c r="G189" i="3"/>
  <c r="F189" i="3"/>
  <c r="I188" i="3"/>
  <c r="H188" i="3"/>
  <c r="G188" i="3"/>
  <c r="F188" i="3"/>
  <c r="I187" i="3"/>
  <c r="H187" i="3"/>
  <c r="G187" i="3"/>
  <c r="F187" i="3"/>
  <c r="I186" i="3"/>
  <c r="H186" i="3"/>
  <c r="G186" i="3"/>
  <c r="F186" i="3"/>
  <c r="I185" i="3"/>
  <c r="H185" i="3"/>
  <c r="G185" i="3"/>
  <c r="F185" i="3"/>
  <c r="I184" i="3"/>
  <c r="H184" i="3"/>
  <c r="G184" i="3"/>
  <c r="F184" i="3"/>
  <c r="I183" i="3"/>
  <c r="H183" i="3"/>
  <c r="G183" i="3"/>
  <c r="F183" i="3"/>
  <c r="I182" i="3"/>
  <c r="H182" i="3"/>
  <c r="G182" i="3"/>
  <c r="F182" i="3"/>
  <c r="I181" i="3"/>
  <c r="H181" i="3"/>
  <c r="G181" i="3"/>
  <c r="F181" i="3"/>
  <c r="I180" i="3"/>
  <c r="H180" i="3"/>
  <c r="G180" i="3"/>
  <c r="F180" i="3"/>
  <c r="I179" i="3"/>
  <c r="H179" i="3"/>
  <c r="G179" i="3"/>
  <c r="F179" i="3"/>
  <c r="I178" i="3"/>
  <c r="H178" i="3"/>
  <c r="G178" i="3"/>
  <c r="F178" i="3"/>
  <c r="I177" i="3"/>
  <c r="H177" i="3"/>
  <c r="G177" i="3"/>
  <c r="F177" i="3"/>
  <c r="I176" i="3"/>
  <c r="H176" i="3"/>
  <c r="G176" i="3"/>
  <c r="F176" i="3"/>
  <c r="I175" i="3"/>
  <c r="H175" i="3"/>
  <c r="G175" i="3"/>
  <c r="F175" i="3"/>
  <c r="I174" i="3"/>
  <c r="H174" i="3"/>
  <c r="G174" i="3"/>
  <c r="F174" i="3"/>
  <c r="I173" i="3"/>
  <c r="H173" i="3"/>
  <c r="G173" i="3"/>
  <c r="F173" i="3"/>
  <c r="I172" i="3"/>
  <c r="H172" i="3"/>
  <c r="G172" i="3"/>
  <c r="F172" i="3"/>
  <c r="I171" i="3"/>
  <c r="H171" i="3"/>
  <c r="G171" i="3"/>
  <c r="F171" i="3"/>
  <c r="I170" i="3"/>
  <c r="H170" i="3"/>
  <c r="G170" i="3"/>
  <c r="F170" i="3"/>
  <c r="I169" i="3"/>
  <c r="H169" i="3"/>
  <c r="G169" i="3"/>
  <c r="F169" i="3"/>
  <c r="J168" i="3"/>
  <c r="I168" i="3"/>
  <c r="H168" i="3"/>
  <c r="G168" i="3"/>
  <c r="F168" i="3"/>
  <c r="I167" i="3"/>
  <c r="H167" i="3"/>
  <c r="G167" i="3"/>
  <c r="F167" i="3"/>
  <c r="I166" i="3"/>
  <c r="H166" i="3"/>
  <c r="G166" i="3"/>
  <c r="F166" i="3"/>
  <c r="I165" i="3"/>
  <c r="H165" i="3"/>
  <c r="G165" i="3"/>
  <c r="F165" i="3"/>
  <c r="I164" i="3"/>
  <c r="H164" i="3"/>
  <c r="G164" i="3"/>
  <c r="F164" i="3"/>
  <c r="I163" i="3"/>
  <c r="H163" i="3"/>
  <c r="G163" i="3"/>
  <c r="F163" i="3"/>
  <c r="I162" i="3"/>
  <c r="H162" i="3"/>
  <c r="G162" i="3"/>
  <c r="F162" i="3"/>
  <c r="I161" i="3"/>
  <c r="H161" i="3"/>
  <c r="G161" i="3"/>
  <c r="F161" i="3"/>
  <c r="I160" i="3"/>
  <c r="H160" i="3"/>
  <c r="G160" i="3"/>
  <c r="F160" i="3"/>
  <c r="I159" i="3"/>
  <c r="H159" i="3"/>
  <c r="G159" i="3"/>
  <c r="F159" i="3"/>
  <c r="I158" i="3"/>
  <c r="H158" i="3"/>
  <c r="G158" i="3"/>
  <c r="F158" i="3"/>
  <c r="I157" i="3"/>
  <c r="H157" i="3"/>
  <c r="G157" i="3"/>
  <c r="F157" i="3"/>
  <c r="I156" i="3"/>
  <c r="H156" i="3"/>
  <c r="G156" i="3"/>
  <c r="F156" i="3"/>
  <c r="I155" i="3"/>
  <c r="H155" i="3"/>
  <c r="G155" i="3"/>
  <c r="F155" i="3"/>
  <c r="I154" i="3"/>
  <c r="H154" i="3"/>
  <c r="G154" i="3"/>
  <c r="F154" i="3"/>
  <c r="I153" i="3"/>
  <c r="H153" i="3"/>
  <c r="G153" i="3"/>
  <c r="F153" i="3"/>
  <c r="I152" i="3"/>
  <c r="H152" i="3"/>
  <c r="G152" i="3"/>
  <c r="F152" i="3"/>
  <c r="I151" i="3"/>
  <c r="H151" i="3"/>
  <c r="G151" i="3"/>
  <c r="F151" i="3"/>
  <c r="I150" i="3"/>
  <c r="H150" i="3"/>
  <c r="G150" i="3"/>
  <c r="F150" i="3"/>
  <c r="I149" i="3"/>
  <c r="H149" i="3"/>
  <c r="G149" i="3"/>
  <c r="F149" i="3"/>
  <c r="I148" i="3"/>
  <c r="H148" i="3"/>
  <c r="G148" i="3"/>
  <c r="F148" i="3"/>
  <c r="I147" i="3"/>
  <c r="H147" i="3"/>
  <c r="G147" i="3"/>
  <c r="F147" i="3"/>
  <c r="I146" i="3"/>
  <c r="H146" i="3"/>
  <c r="G146" i="3"/>
  <c r="F146" i="3"/>
  <c r="I145" i="3"/>
  <c r="H145" i="3"/>
  <c r="G145" i="3"/>
  <c r="F145" i="3"/>
  <c r="I144" i="3"/>
  <c r="H144" i="3"/>
  <c r="G144" i="3"/>
  <c r="F144" i="3"/>
  <c r="I143" i="3"/>
  <c r="H143" i="3"/>
  <c r="G143" i="3"/>
  <c r="F143" i="3"/>
  <c r="I142" i="3"/>
  <c r="H142" i="3"/>
  <c r="G142" i="3"/>
  <c r="F142" i="3"/>
  <c r="I141" i="3"/>
  <c r="H141" i="3"/>
  <c r="G141" i="3"/>
  <c r="F141" i="3"/>
  <c r="I140" i="3"/>
  <c r="H140" i="3"/>
  <c r="G140" i="3"/>
  <c r="F140" i="3"/>
  <c r="J139" i="3"/>
  <c r="I139" i="3"/>
  <c r="H139" i="3"/>
  <c r="G139" i="3"/>
  <c r="F139" i="3"/>
  <c r="I138" i="3"/>
  <c r="H138" i="3"/>
  <c r="G138" i="3"/>
  <c r="F138" i="3"/>
  <c r="I137" i="3"/>
  <c r="H137" i="3"/>
  <c r="G137" i="3"/>
  <c r="F137" i="3"/>
  <c r="I136" i="3"/>
  <c r="H136" i="3"/>
  <c r="G136" i="3"/>
  <c r="F136" i="3"/>
  <c r="I135" i="3"/>
  <c r="H135" i="3"/>
  <c r="G135" i="3"/>
  <c r="F135" i="3"/>
  <c r="I134" i="3"/>
  <c r="H134" i="3"/>
  <c r="G134" i="3"/>
  <c r="F134" i="3"/>
  <c r="I133" i="3"/>
  <c r="H133" i="3"/>
  <c r="G133" i="3"/>
  <c r="F133" i="3"/>
  <c r="I132" i="3"/>
  <c r="H132" i="3"/>
  <c r="G132" i="3"/>
  <c r="F132" i="3"/>
  <c r="I131" i="3"/>
  <c r="H131" i="3"/>
  <c r="G131" i="3"/>
  <c r="F131" i="3"/>
  <c r="I130" i="3"/>
  <c r="H130" i="3"/>
  <c r="G130" i="3"/>
  <c r="F130" i="3"/>
  <c r="I129" i="3"/>
  <c r="H129" i="3"/>
  <c r="G129" i="3"/>
  <c r="F129" i="3"/>
  <c r="I128" i="3"/>
  <c r="H128" i="3"/>
  <c r="G128" i="3"/>
  <c r="F128" i="3"/>
  <c r="J127" i="3"/>
  <c r="I127" i="3"/>
  <c r="H127" i="3"/>
  <c r="G127" i="3"/>
  <c r="F127" i="3"/>
  <c r="I126" i="3"/>
  <c r="H126" i="3"/>
  <c r="G126" i="3"/>
  <c r="F126" i="3"/>
  <c r="I125" i="3"/>
  <c r="H125" i="3"/>
  <c r="G125" i="3"/>
  <c r="F125" i="3"/>
  <c r="I124" i="3"/>
  <c r="H124" i="3"/>
  <c r="G124" i="3"/>
  <c r="F124" i="3"/>
  <c r="I123" i="3"/>
  <c r="H123" i="3"/>
  <c r="G123" i="3"/>
  <c r="F123" i="3"/>
  <c r="I122" i="3"/>
  <c r="H122" i="3"/>
  <c r="G122" i="3"/>
  <c r="F122" i="3"/>
  <c r="I121" i="3"/>
  <c r="H121" i="3"/>
  <c r="G121" i="3"/>
  <c r="F121" i="3"/>
  <c r="I120" i="3"/>
  <c r="H120" i="3"/>
  <c r="G120" i="3"/>
  <c r="F120" i="3"/>
  <c r="I119" i="3"/>
  <c r="H119" i="3"/>
  <c r="G119" i="3"/>
  <c r="F119" i="3"/>
  <c r="I118" i="3"/>
  <c r="H118" i="3"/>
  <c r="G118" i="3"/>
  <c r="F118" i="3"/>
  <c r="I117" i="3"/>
  <c r="H117" i="3"/>
  <c r="G117" i="3"/>
  <c r="F117" i="3"/>
  <c r="I116" i="3"/>
  <c r="H116" i="3"/>
  <c r="G116" i="3"/>
  <c r="F116" i="3"/>
  <c r="I115" i="3"/>
  <c r="H115" i="3"/>
  <c r="G115" i="3"/>
  <c r="F115" i="3"/>
  <c r="I114" i="3"/>
  <c r="H114" i="3"/>
  <c r="G114" i="3"/>
  <c r="F114" i="3"/>
  <c r="I113" i="3"/>
  <c r="H113" i="3"/>
  <c r="G113" i="3"/>
  <c r="F113" i="3"/>
  <c r="I112" i="3"/>
  <c r="H112" i="3"/>
  <c r="G112" i="3"/>
  <c r="F112" i="3"/>
  <c r="I111" i="3"/>
  <c r="H111" i="3"/>
  <c r="G111" i="3"/>
  <c r="F111" i="3"/>
  <c r="I110" i="3"/>
  <c r="H110" i="3"/>
  <c r="G110" i="3"/>
  <c r="F110" i="3"/>
  <c r="I109" i="3"/>
  <c r="H109" i="3"/>
  <c r="G109" i="3"/>
  <c r="F109" i="3"/>
  <c r="I108" i="3"/>
  <c r="H108" i="3"/>
  <c r="G108" i="3"/>
  <c r="F108" i="3"/>
  <c r="I107" i="3"/>
  <c r="H107" i="3"/>
  <c r="G107" i="3"/>
  <c r="F107" i="3"/>
  <c r="I106" i="3"/>
  <c r="H106" i="3"/>
  <c r="G106" i="3"/>
  <c r="F106" i="3"/>
  <c r="I105" i="3"/>
  <c r="H105" i="3"/>
  <c r="G105" i="3"/>
  <c r="F105" i="3"/>
  <c r="I104" i="3"/>
  <c r="H104" i="3"/>
  <c r="G104" i="3"/>
  <c r="F104" i="3"/>
  <c r="I103" i="3"/>
  <c r="H103" i="3"/>
  <c r="G103" i="3"/>
  <c r="F103" i="3"/>
  <c r="I102" i="3"/>
  <c r="H102" i="3"/>
  <c r="G102" i="3"/>
  <c r="F102" i="3"/>
  <c r="I101" i="3"/>
  <c r="H101" i="3"/>
  <c r="G101" i="3"/>
  <c r="F101" i="3"/>
  <c r="I100" i="3"/>
  <c r="H100" i="3"/>
  <c r="G100" i="3"/>
  <c r="F100" i="3"/>
  <c r="J99" i="3"/>
  <c r="I99" i="3"/>
  <c r="H99" i="3"/>
  <c r="G99" i="3"/>
  <c r="F99" i="3"/>
  <c r="I98" i="3"/>
  <c r="H98" i="3"/>
  <c r="G98" i="3"/>
  <c r="F98" i="3"/>
  <c r="I97" i="3"/>
  <c r="H97" i="3"/>
  <c r="G97" i="3"/>
  <c r="F97" i="3"/>
  <c r="I96" i="3"/>
  <c r="H96" i="3"/>
  <c r="G96" i="3"/>
  <c r="F96" i="3"/>
  <c r="I95" i="3"/>
  <c r="H95" i="3"/>
  <c r="G95" i="3"/>
  <c r="F95" i="3"/>
  <c r="I94" i="3"/>
  <c r="H94" i="3"/>
  <c r="G94" i="3"/>
  <c r="F94" i="3"/>
  <c r="I93" i="3"/>
  <c r="H93" i="3"/>
  <c r="G93" i="3"/>
  <c r="F93" i="3"/>
  <c r="J92" i="3"/>
  <c r="I92" i="3"/>
  <c r="H92" i="3"/>
  <c r="G92" i="3"/>
  <c r="F92" i="3"/>
  <c r="I91" i="3"/>
  <c r="H91" i="3"/>
  <c r="G91" i="3"/>
  <c r="F91" i="3"/>
  <c r="I90" i="3"/>
  <c r="H90" i="3"/>
  <c r="G90" i="3"/>
  <c r="F90" i="3"/>
  <c r="I89" i="3"/>
  <c r="H89" i="3"/>
  <c r="G89" i="3"/>
  <c r="F89" i="3"/>
  <c r="I88" i="3"/>
  <c r="H88" i="3"/>
  <c r="G88" i="3"/>
  <c r="F88" i="3"/>
  <c r="I87" i="3"/>
  <c r="H87" i="3"/>
  <c r="G87" i="3"/>
  <c r="F87" i="3"/>
  <c r="I86" i="3"/>
  <c r="H86" i="3"/>
  <c r="G86" i="3"/>
  <c r="F86" i="3"/>
  <c r="I85" i="3"/>
  <c r="H85" i="3"/>
  <c r="G85" i="3"/>
  <c r="F85" i="3"/>
  <c r="I84" i="3"/>
  <c r="H84" i="3"/>
  <c r="G84" i="3"/>
  <c r="F84" i="3"/>
  <c r="J83" i="3"/>
  <c r="I83" i="3"/>
  <c r="H83" i="3"/>
  <c r="G83" i="3"/>
  <c r="F83" i="3"/>
  <c r="I82" i="3"/>
  <c r="H82" i="3"/>
  <c r="G82" i="3"/>
  <c r="F82" i="3"/>
  <c r="I81" i="3"/>
  <c r="H81" i="3"/>
  <c r="G81" i="3"/>
  <c r="F81" i="3"/>
  <c r="I80" i="3"/>
  <c r="H80" i="3"/>
  <c r="G80" i="3"/>
  <c r="F80" i="3"/>
  <c r="I79" i="3"/>
  <c r="H79" i="3"/>
  <c r="G79" i="3"/>
  <c r="F79" i="3"/>
  <c r="I78" i="3"/>
  <c r="H78" i="3"/>
  <c r="G78" i="3"/>
  <c r="F78" i="3"/>
  <c r="I77" i="3"/>
  <c r="H77" i="3"/>
  <c r="G77" i="3"/>
  <c r="F77" i="3"/>
  <c r="I76" i="3"/>
  <c r="H76" i="3"/>
  <c r="G76" i="3"/>
  <c r="F76" i="3"/>
  <c r="J75" i="3"/>
  <c r="I75" i="3"/>
  <c r="H75" i="3"/>
  <c r="G75" i="3"/>
  <c r="F75" i="3"/>
  <c r="I74" i="3"/>
  <c r="H74" i="3"/>
  <c r="G74" i="3"/>
  <c r="F74" i="3"/>
  <c r="I73" i="3"/>
  <c r="H73" i="3"/>
  <c r="G73" i="3"/>
  <c r="F73" i="3"/>
  <c r="I72" i="3"/>
  <c r="H72" i="3"/>
  <c r="G72" i="3"/>
  <c r="F72" i="3"/>
  <c r="I71" i="3"/>
  <c r="H71" i="3"/>
  <c r="G71" i="3"/>
  <c r="F71" i="3"/>
  <c r="I70" i="3"/>
  <c r="H70" i="3"/>
  <c r="G70" i="3"/>
  <c r="F70" i="3"/>
  <c r="I69" i="3"/>
  <c r="H69" i="3"/>
  <c r="G69" i="3"/>
  <c r="F69" i="3"/>
  <c r="I68" i="3"/>
  <c r="H68" i="3"/>
  <c r="G68" i="3"/>
  <c r="F68" i="3"/>
  <c r="J67" i="3"/>
  <c r="I67" i="3"/>
  <c r="H67" i="3"/>
  <c r="G67" i="3"/>
  <c r="F67" i="3"/>
  <c r="I66" i="3"/>
  <c r="H66" i="3"/>
  <c r="G66" i="3"/>
  <c r="F66" i="3"/>
  <c r="I65" i="3"/>
  <c r="H65" i="3"/>
  <c r="G65" i="3"/>
  <c r="F65" i="3"/>
  <c r="I64" i="3"/>
  <c r="H64" i="3"/>
  <c r="G64" i="3"/>
  <c r="F64" i="3"/>
  <c r="I63" i="3"/>
  <c r="H63" i="3"/>
  <c r="G63" i="3"/>
  <c r="F63" i="3"/>
  <c r="I62" i="3"/>
  <c r="H62" i="3"/>
  <c r="G62" i="3"/>
  <c r="F62" i="3"/>
  <c r="I61" i="3"/>
  <c r="H61" i="3"/>
  <c r="G61" i="3"/>
  <c r="F61" i="3"/>
  <c r="I60" i="3"/>
  <c r="H60" i="3"/>
  <c r="G60" i="3"/>
  <c r="F60" i="3"/>
  <c r="I59" i="3"/>
  <c r="H59" i="3"/>
  <c r="G59" i="3"/>
  <c r="F59" i="3"/>
  <c r="I58" i="3"/>
  <c r="H58" i="3"/>
  <c r="G58" i="3"/>
  <c r="F58" i="3"/>
  <c r="I57" i="3"/>
  <c r="H57" i="3"/>
  <c r="G57" i="3"/>
  <c r="F57" i="3"/>
  <c r="J55" i="3"/>
  <c r="I55" i="3"/>
  <c r="H55" i="3"/>
  <c r="G55" i="3"/>
  <c r="F55" i="3"/>
  <c r="I54" i="3"/>
  <c r="H54" i="3"/>
  <c r="G54" i="3"/>
  <c r="F54" i="3"/>
  <c r="I53" i="3"/>
  <c r="H53" i="3"/>
  <c r="G53" i="3"/>
  <c r="F53" i="3"/>
  <c r="I52" i="3"/>
  <c r="H52" i="3"/>
  <c r="G52" i="3"/>
  <c r="F52" i="3"/>
  <c r="I51" i="3"/>
  <c r="H51" i="3"/>
  <c r="G51" i="3"/>
  <c r="F51" i="3"/>
  <c r="I50" i="3"/>
  <c r="H50" i="3"/>
  <c r="G50" i="3"/>
  <c r="F50" i="3"/>
  <c r="I49" i="3"/>
  <c r="H49" i="3"/>
  <c r="G49" i="3"/>
  <c r="F49" i="3"/>
  <c r="I48" i="3"/>
  <c r="H48" i="3"/>
  <c r="G48" i="3"/>
  <c r="F48" i="3"/>
  <c r="I47" i="3"/>
  <c r="H47" i="3"/>
  <c r="G47" i="3"/>
  <c r="F47" i="3"/>
  <c r="I46" i="3"/>
  <c r="H46" i="3"/>
  <c r="G46" i="3"/>
  <c r="F46" i="3"/>
  <c r="I45" i="3"/>
  <c r="H45" i="3"/>
  <c r="G45" i="3"/>
  <c r="F45" i="3"/>
  <c r="I44" i="3"/>
  <c r="H44" i="3"/>
  <c r="G44" i="3"/>
  <c r="F44" i="3"/>
  <c r="I43" i="3"/>
  <c r="H43" i="3"/>
  <c r="G43" i="3"/>
  <c r="F43" i="3"/>
  <c r="J42" i="3"/>
  <c r="I42" i="3"/>
  <c r="H42" i="3"/>
  <c r="G42" i="3"/>
  <c r="F42" i="3"/>
  <c r="I41" i="3"/>
  <c r="H41" i="3"/>
  <c r="G41" i="3"/>
  <c r="F41" i="3"/>
  <c r="I40" i="3"/>
  <c r="H40" i="3"/>
  <c r="G40" i="3"/>
  <c r="F40" i="3"/>
  <c r="I39" i="3"/>
  <c r="H39" i="3"/>
  <c r="G39" i="3"/>
  <c r="F39" i="3"/>
  <c r="I38" i="3"/>
  <c r="H38" i="3"/>
  <c r="G38" i="3"/>
  <c r="F38" i="3"/>
  <c r="I37" i="3"/>
  <c r="H37" i="3"/>
  <c r="G37" i="3"/>
  <c r="F37" i="3"/>
  <c r="I36" i="3"/>
  <c r="H36" i="3"/>
  <c r="G36" i="3"/>
  <c r="F36" i="3"/>
  <c r="I35" i="3"/>
  <c r="H35" i="3"/>
  <c r="G35" i="3"/>
  <c r="F35" i="3"/>
  <c r="I34" i="3"/>
  <c r="H34" i="3"/>
  <c r="G34" i="3"/>
  <c r="F34" i="3"/>
  <c r="I33" i="3"/>
  <c r="H33" i="3"/>
  <c r="G33" i="3"/>
  <c r="F33" i="3"/>
  <c r="I32" i="3"/>
  <c r="H32" i="3"/>
  <c r="G32" i="3"/>
  <c r="F32" i="3"/>
  <c r="I31" i="3"/>
  <c r="H31" i="3"/>
  <c r="G31" i="3"/>
  <c r="F31" i="3"/>
  <c r="I30" i="3"/>
  <c r="H30" i="3"/>
  <c r="G30" i="3"/>
  <c r="F30" i="3"/>
  <c r="I29" i="3"/>
  <c r="H29" i="3"/>
  <c r="G29" i="3"/>
  <c r="F29" i="3"/>
  <c r="I28" i="3"/>
  <c r="H28" i="3"/>
  <c r="G28" i="3"/>
  <c r="F28" i="3"/>
  <c r="I27" i="3"/>
  <c r="H27" i="3"/>
  <c r="G27" i="3"/>
  <c r="F27" i="3"/>
  <c r="J26" i="3"/>
  <c r="I26" i="3"/>
  <c r="H26" i="3"/>
  <c r="G26" i="3"/>
  <c r="F26" i="3"/>
  <c r="I25" i="3"/>
  <c r="H25" i="3"/>
  <c r="G25" i="3"/>
  <c r="F25" i="3"/>
  <c r="I24" i="3"/>
  <c r="H24" i="3"/>
  <c r="G24" i="3"/>
  <c r="F24" i="3"/>
  <c r="I23" i="3"/>
  <c r="H23" i="3"/>
  <c r="G23" i="3"/>
  <c r="F23" i="3"/>
  <c r="I22" i="3"/>
  <c r="H22" i="3"/>
  <c r="G22" i="3"/>
  <c r="F22" i="3"/>
  <c r="I21" i="3"/>
  <c r="H21" i="3"/>
  <c r="G21" i="3"/>
  <c r="F21" i="3"/>
  <c r="I20" i="3"/>
  <c r="H20" i="3"/>
  <c r="G20" i="3"/>
  <c r="F20" i="3"/>
  <c r="I19" i="3"/>
  <c r="H19" i="3"/>
  <c r="G19" i="3"/>
  <c r="F19" i="3"/>
  <c r="J18" i="3"/>
  <c r="I18" i="3"/>
  <c r="H18" i="3"/>
  <c r="G18" i="3"/>
  <c r="F18" i="3"/>
  <c r="I17" i="3"/>
  <c r="H17" i="3"/>
  <c r="G17" i="3"/>
  <c r="F17" i="3"/>
  <c r="I16" i="3"/>
  <c r="H16" i="3"/>
  <c r="G16" i="3"/>
  <c r="F16" i="3"/>
  <c r="I15" i="3"/>
  <c r="H15" i="3"/>
  <c r="G15" i="3"/>
  <c r="F15" i="3"/>
  <c r="I14" i="3"/>
  <c r="H14" i="3"/>
  <c r="G14" i="3"/>
  <c r="F14" i="3"/>
  <c r="I13" i="3"/>
  <c r="H13" i="3"/>
  <c r="G13" i="3"/>
  <c r="F13" i="3"/>
  <c r="I12" i="3"/>
  <c r="H12" i="3"/>
  <c r="G12" i="3"/>
  <c r="F12" i="3"/>
  <c r="I11" i="3"/>
  <c r="H11" i="3"/>
  <c r="G11" i="3"/>
  <c r="F11" i="3"/>
  <c r="J10" i="3"/>
  <c r="I10" i="3"/>
  <c r="H10" i="3"/>
  <c r="G10" i="3"/>
  <c r="F10" i="3"/>
  <c r="I9" i="3"/>
  <c r="H9" i="3"/>
  <c r="G9" i="3"/>
  <c r="F9" i="3"/>
  <c r="I8" i="3"/>
  <c r="H8" i="3"/>
  <c r="G8" i="3"/>
  <c r="F8" i="3"/>
  <c r="I7" i="3"/>
  <c r="H7" i="3"/>
  <c r="G7" i="3"/>
  <c r="F7" i="3"/>
  <c r="I6" i="3"/>
  <c r="H6" i="3"/>
  <c r="G6" i="3"/>
  <c r="F6" i="3"/>
  <c r="I5" i="3"/>
  <c r="H5" i="3"/>
  <c r="G5" i="3"/>
  <c r="F5" i="3"/>
  <c r="I4" i="3"/>
  <c r="H4" i="3"/>
  <c r="G4" i="3"/>
  <c r="F4" i="3"/>
  <c r="I3" i="3"/>
  <c r="H3" i="3"/>
  <c r="G3" i="3"/>
  <c r="F3" i="3"/>
  <c r="J2" i="3"/>
  <c r="I2" i="3"/>
  <c r="H2" i="3"/>
  <c r="G2" i="3"/>
  <c r="F2" i="3"/>
  <c r="J264" i="2"/>
  <c r="I264" i="2"/>
  <c r="H264" i="2"/>
  <c r="G264" i="2"/>
  <c r="F264" i="2"/>
  <c r="J263" i="2"/>
  <c r="I263" i="2"/>
  <c r="H263" i="2"/>
  <c r="G263" i="2"/>
  <c r="F263" i="2"/>
  <c r="J262" i="2"/>
  <c r="I262" i="2"/>
  <c r="H262" i="2"/>
  <c r="G262" i="2"/>
  <c r="F262" i="2"/>
  <c r="J261" i="2"/>
  <c r="I261" i="2"/>
  <c r="H261" i="2"/>
  <c r="G261" i="2"/>
  <c r="F261" i="2"/>
  <c r="J260" i="2"/>
  <c r="I260" i="2"/>
  <c r="H260" i="2"/>
  <c r="G260" i="2"/>
  <c r="F260" i="2"/>
  <c r="J259" i="2"/>
  <c r="I259" i="2"/>
  <c r="H259" i="2"/>
  <c r="G259" i="2"/>
  <c r="F259" i="2"/>
  <c r="J258" i="2"/>
  <c r="I258" i="2"/>
  <c r="H258" i="2"/>
  <c r="G258" i="2"/>
  <c r="F258" i="2"/>
  <c r="J257" i="2"/>
  <c r="I257" i="2"/>
  <c r="H257" i="2"/>
  <c r="G257" i="2"/>
  <c r="F257" i="2"/>
  <c r="J256" i="2"/>
  <c r="I256" i="2"/>
  <c r="H256" i="2"/>
  <c r="G256" i="2"/>
  <c r="F256" i="2"/>
  <c r="J255" i="2"/>
  <c r="I255" i="2"/>
  <c r="H255" i="2"/>
  <c r="G255" i="2"/>
  <c r="F255" i="2"/>
  <c r="J254" i="2"/>
  <c r="I254" i="2"/>
  <c r="H254" i="2"/>
  <c r="G254" i="2"/>
  <c r="F254" i="2"/>
  <c r="J253" i="2"/>
  <c r="I253" i="2"/>
  <c r="H253" i="2"/>
  <c r="G253" i="2"/>
  <c r="F253" i="2"/>
  <c r="J252" i="2"/>
  <c r="I252" i="2"/>
  <c r="H252" i="2"/>
  <c r="G252" i="2"/>
  <c r="F252" i="2"/>
  <c r="J251" i="2"/>
  <c r="I251" i="2"/>
  <c r="H251" i="2"/>
  <c r="G251" i="2"/>
  <c r="F251" i="2"/>
  <c r="J250" i="2"/>
  <c r="I250" i="2"/>
  <c r="H250" i="2"/>
  <c r="G250" i="2"/>
  <c r="F250" i="2"/>
  <c r="J249" i="2"/>
  <c r="I249" i="2"/>
  <c r="H249" i="2"/>
  <c r="G249" i="2"/>
  <c r="F249" i="2"/>
  <c r="J248" i="2"/>
  <c r="I248" i="2"/>
  <c r="H248" i="2"/>
  <c r="G248" i="2"/>
  <c r="F248" i="2"/>
  <c r="J247" i="2"/>
  <c r="I247" i="2"/>
  <c r="H247" i="2"/>
  <c r="G247" i="2"/>
  <c r="F247" i="2"/>
  <c r="J246" i="2"/>
  <c r="I246" i="2"/>
  <c r="H246" i="2"/>
  <c r="G246" i="2"/>
  <c r="F246" i="2"/>
  <c r="J245" i="2"/>
  <c r="I245" i="2"/>
  <c r="H245" i="2"/>
  <c r="G245" i="2"/>
  <c r="F245" i="2"/>
  <c r="J244" i="2"/>
  <c r="I244" i="2"/>
  <c r="H244" i="2"/>
  <c r="G244" i="2"/>
  <c r="F244" i="2"/>
  <c r="J243" i="2"/>
  <c r="I243" i="2"/>
  <c r="H243" i="2"/>
  <c r="G243" i="2"/>
  <c r="F243" i="2"/>
  <c r="J242" i="2"/>
  <c r="I242" i="2"/>
  <c r="H242" i="2"/>
  <c r="G242" i="2"/>
  <c r="F242" i="2"/>
  <c r="J241" i="2"/>
  <c r="I241" i="2"/>
  <c r="H241" i="2"/>
  <c r="G241" i="2"/>
  <c r="F241" i="2"/>
  <c r="J240" i="2"/>
  <c r="I240" i="2"/>
  <c r="H240" i="2"/>
  <c r="G240" i="2"/>
  <c r="F240" i="2"/>
  <c r="J239" i="2"/>
  <c r="I239" i="2"/>
  <c r="H239" i="2"/>
  <c r="G239" i="2"/>
  <c r="F239" i="2"/>
  <c r="J238" i="2"/>
  <c r="I238" i="2"/>
  <c r="H238" i="2"/>
  <c r="G238" i="2"/>
  <c r="F238" i="2"/>
  <c r="J237" i="2"/>
  <c r="I237" i="2"/>
  <c r="H237" i="2"/>
  <c r="G237" i="2"/>
  <c r="F237" i="2"/>
  <c r="J236" i="2"/>
  <c r="I236" i="2"/>
  <c r="H236" i="2"/>
  <c r="G236" i="2"/>
  <c r="F236" i="2"/>
  <c r="J235" i="2"/>
  <c r="I235" i="2"/>
  <c r="H235" i="2"/>
  <c r="G235" i="2"/>
  <c r="F235" i="2"/>
  <c r="J234" i="2"/>
  <c r="I234" i="2"/>
  <c r="H234" i="2"/>
  <c r="G234" i="2"/>
  <c r="F234" i="2"/>
  <c r="J233" i="2"/>
  <c r="I233" i="2"/>
  <c r="H233" i="2"/>
  <c r="G233" i="2"/>
  <c r="F233" i="2"/>
  <c r="J232" i="2"/>
  <c r="I232" i="2"/>
  <c r="H232" i="2"/>
  <c r="G232" i="2"/>
  <c r="F232" i="2"/>
  <c r="J231" i="2"/>
  <c r="I231" i="2"/>
  <c r="H231" i="2"/>
  <c r="G231" i="2"/>
  <c r="F231" i="2"/>
  <c r="J230" i="2"/>
  <c r="I230" i="2"/>
  <c r="H230" i="2"/>
  <c r="G230" i="2"/>
  <c r="F230" i="2"/>
  <c r="J229" i="2"/>
  <c r="I229" i="2"/>
  <c r="H229" i="2"/>
  <c r="G229" i="2"/>
  <c r="F229" i="2"/>
  <c r="J228" i="2"/>
  <c r="I228" i="2"/>
  <c r="H228" i="2"/>
  <c r="G228" i="2"/>
  <c r="F228" i="2"/>
  <c r="J227" i="2"/>
  <c r="I227" i="2"/>
  <c r="H227" i="2"/>
  <c r="G227" i="2"/>
  <c r="F227" i="2"/>
  <c r="J226" i="2"/>
  <c r="I226" i="2"/>
  <c r="H226" i="2"/>
  <c r="G226" i="2"/>
  <c r="F226" i="2"/>
  <c r="J225" i="2"/>
  <c r="I225" i="2"/>
  <c r="H225" i="2"/>
  <c r="G225" i="2"/>
  <c r="F225" i="2"/>
  <c r="J224" i="2"/>
  <c r="I224" i="2"/>
  <c r="H224" i="2"/>
  <c r="G224" i="2"/>
  <c r="F224" i="2"/>
  <c r="J223" i="2"/>
  <c r="I223" i="2"/>
  <c r="H223" i="2"/>
  <c r="G223" i="2"/>
  <c r="F223" i="2"/>
  <c r="J222" i="2"/>
  <c r="I222" i="2"/>
  <c r="H222" i="2"/>
  <c r="G222" i="2"/>
  <c r="F222" i="2"/>
  <c r="J221" i="2"/>
  <c r="I221" i="2"/>
  <c r="H221" i="2"/>
  <c r="G221" i="2"/>
  <c r="F221" i="2"/>
  <c r="J220" i="2"/>
  <c r="I220" i="2"/>
  <c r="H220" i="2"/>
  <c r="G220" i="2"/>
  <c r="F220" i="2"/>
  <c r="J219" i="2"/>
  <c r="I219" i="2"/>
  <c r="H219" i="2"/>
  <c r="G219" i="2"/>
  <c r="F219" i="2"/>
  <c r="J218" i="2"/>
  <c r="I218" i="2"/>
  <c r="H218" i="2"/>
  <c r="G218" i="2"/>
  <c r="F218" i="2"/>
  <c r="J217" i="2"/>
  <c r="I217" i="2"/>
  <c r="H217" i="2"/>
  <c r="G217" i="2"/>
  <c r="F217" i="2"/>
  <c r="J216" i="2"/>
  <c r="I216" i="2"/>
  <c r="H216" i="2"/>
  <c r="G216" i="2"/>
  <c r="F216" i="2"/>
  <c r="J215" i="2"/>
  <c r="I215" i="2"/>
  <c r="H215" i="2"/>
  <c r="G215" i="2"/>
  <c r="F215" i="2"/>
  <c r="J214" i="2"/>
  <c r="I214" i="2"/>
  <c r="H214" i="2"/>
  <c r="G214" i="2"/>
  <c r="F214" i="2"/>
  <c r="J213" i="2"/>
  <c r="I213" i="2"/>
  <c r="H213" i="2"/>
  <c r="G213" i="2"/>
  <c r="F213" i="2"/>
  <c r="J212" i="2"/>
  <c r="I212" i="2"/>
  <c r="H212" i="2"/>
  <c r="G212" i="2"/>
  <c r="F212" i="2"/>
  <c r="J211" i="2"/>
  <c r="I211" i="2"/>
  <c r="H211" i="2"/>
  <c r="G211" i="2"/>
  <c r="F211" i="2"/>
  <c r="J210" i="2"/>
  <c r="I210" i="2"/>
  <c r="H210" i="2"/>
  <c r="G210" i="2"/>
  <c r="F210" i="2"/>
  <c r="J209" i="2"/>
  <c r="I209" i="2"/>
  <c r="H209" i="2"/>
  <c r="G209" i="2"/>
  <c r="F209" i="2"/>
  <c r="J208" i="2"/>
  <c r="I208" i="2"/>
  <c r="H208" i="2"/>
  <c r="G208" i="2"/>
  <c r="F208" i="2"/>
  <c r="J207" i="2"/>
  <c r="I207" i="2"/>
  <c r="H207" i="2"/>
  <c r="G207" i="2"/>
  <c r="F207" i="2"/>
  <c r="J206" i="2"/>
  <c r="I206" i="2"/>
  <c r="H206" i="2"/>
  <c r="G206" i="2"/>
  <c r="F206" i="2"/>
  <c r="J205" i="2"/>
  <c r="I205" i="2"/>
  <c r="H205" i="2"/>
  <c r="G205" i="2"/>
  <c r="F205" i="2"/>
  <c r="J204" i="2"/>
  <c r="I204" i="2"/>
  <c r="H204" i="2"/>
  <c r="G204" i="2"/>
  <c r="F204" i="2"/>
  <c r="J203" i="2"/>
  <c r="I203" i="2"/>
  <c r="H203" i="2"/>
  <c r="G203" i="2"/>
  <c r="F203" i="2"/>
  <c r="J202" i="2"/>
  <c r="I202" i="2"/>
  <c r="H202" i="2"/>
  <c r="G202" i="2"/>
  <c r="F202" i="2"/>
  <c r="J201" i="2"/>
  <c r="I201" i="2"/>
  <c r="H201" i="2"/>
  <c r="G201" i="2"/>
  <c r="F201" i="2"/>
  <c r="J200" i="2"/>
  <c r="I200" i="2"/>
  <c r="H200" i="2"/>
  <c r="G200" i="2"/>
  <c r="F200" i="2"/>
  <c r="J199" i="2"/>
  <c r="I199" i="2"/>
  <c r="H199" i="2"/>
  <c r="G199" i="2"/>
  <c r="F199" i="2"/>
  <c r="J198" i="2"/>
  <c r="I198" i="2"/>
  <c r="H198" i="2"/>
  <c r="G198" i="2"/>
  <c r="F198" i="2"/>
  <c r="J197" i="2"/>
  <c r="I197" i="2"/>
  <c r="H197" i="2"/>
  <c r="G197" i="2"/>
  <c r="F197" i="2"/>
  <c r="J196" i="2"/>
  <c r="I196" i="2"/>
  <c r="H196" i="2"/>
  <c r="G196" i="2"/>
  <c r="F196" i="2"/>
  <c r="J195" i="2"/>
  <c r="I195" i="2"/>
  <c r="H195" i="2"/>
  <c r="G195" i="2"/>
  <c r="F195" i="2"/>
  <c r="J194" i="2"/>
  <c r="I194" i="2"/>
  <c r="H194" i="2"/>
  <c r="G194" i="2"/>
  <c r="F194" i="2"/>
  <c r="J193" i="2"/>
  <c r="I193" i="2"/>
  <c r="H193" i="2"/>
  <c r="G193" i="2"/>
  <c r="F193" i="2"/>
  <c r="J192" i="2"/>
  <c r="I192" i="2"/>
  <c r="H192" i="2"/>
  <c r="G192" i="2"/>
  <c r="F192" i="2"/>
  <c r="J191" i="2"/>
  <c r="I191" i="2"/>
  <c r="H191" i="2"/>
  <c r="G191" i="2"/>
  <c r="F191" i="2"/>
  <c r="J190" i="2"/>
  <c r="I190" i="2"/>
  <c r="H190" i="2"/>
  <c r="G190" i="2"/>
  <c r="F190" i="2"/>
  <c r="J189" i="2"/>
  <c r="I189" i="2"/>
  <c r="H189" i="2"/>
  <c r="G189" i="2"/>
  <c r="F189" i="2"/>
  <c r="J188" i="2"/>
  <c r="I188" i="2"/>
  <c r="H188" i="2"/>
  <c r="G188" i="2"/>
  <c r="F188" i="2"/>
  <c r="J187" i="2"/>
  <c r="I187" i="2"/>
  <c r="H187" i="2"/>
  <c r="G187" i="2"/>
  <c r="F187" i="2"/>
  <c r="J186" i="2"/>
  <c r="I186" i="2"/>
  <c r="H186" i="2"/>
  <c r="G186" i="2"/>
  <c r="F186" i="2"/>
  <c r="J185" i="2"/>
  <c r="I185" i="2"/>
  <c r="H185" i="2"/>
  <c r="G185" i="2"/>
  <c r="F185" i="2"/>
  <c r="J184" i="2"/>
  <c r="I184" i="2"/>
  <c r="H184" i="2"/>
  <c r="G184" i="2"/>
  <c r="F184" i="2"/>
  <c r="J183" i="2"/>
  <c r="I183" i="2"/>
  <c r="H183" i="2"/>
  <c r="G183" i="2"/>
  <c r="F183" i="2"/>
  <c r="J182" i="2"/>
  <c r="I182" i="2"/>
  <c r="H182" i="2"/>
  <c r="G182" i="2"/>
  <c r="F182" i="2"/>
  <c r="J181" i="2"/>
  <c r="I181" i="2"/>
  <c r="H181" i="2"/>
  <c r="G181" i="2"/>
  <c r="F181" i="2"/>
  <c r="J180" i="2"/>
  <c r="I180" i="2"/>
  <c r="H180" i="2"/>
  <c r="G180" i="2"/>
  <c r="F180" i="2"/>
  <c r="J179" i="2"/>
  <c r="I179" i="2"/>
  <c r="H179" i="2"/>
  <c r="G179" i="2"/>
  <c r="F179" i="2"/>
  <c r="J178" i="2"/>
  <c r="I178" i="2"/>
  <c r="H178" i="2"/>
  <c r="G178" i="2"/>
  <c r="F178" i="2"/>
  <c r="J177" i="2"/>
  <c r="I177" i="2"/>
  <c r="H177" i="2"/>
  <c r="G177" i="2"/>
  <c r="F177" i="2"/>
  <c r="J176" i="2"/>
  <c r="I176" i="2"/>
  <c r="H176" i="2"/>
  <c r="G176" i="2"/>
  <c r="F176" i="2"/>
  <c r="J175" i="2"/>
  <c r="I175" i="2"/>
  <c r="H175" i="2"/>
  <c r="G175" i="2"/>
  <c r="F175" i="2"/>
  <c r="J174" i="2"/>
  <c r="I174" i="2"/>
  <c r="H174" i="2"/>
  <c r="G174" i="2"/>
  <c r="F174" i="2"/>
  <c r="J173" i="2"/>
  <c r="I173" i="2"/>
  <c r="H173" i="2"/>
  <c r="G173" i="2"/>
  <c r="F173" i="2"/>
  <c r="J172" i="2"/>
  <c r="I172" i="2"/>
  <c r="H172" i="2"/>
  <c r="G172" i="2"/>
  <c r="F172" i="2"/>
  <c r="J171" i="2"/>
  <c r="I171" i="2"/>
  <c r="H171" i="2"/>
  <c r="G171" i="2"/>
  <c r="F171" i="2"/>
  <c r="J170" i="2"/>
  <c r="I170" i="2"/>
  <c r="H170" i="2"/>
  <c r="G170" i="2"/>
  <c r="F170" i="2"/>
  <c r="J169" i="2"/>
  <c r="I169" i="2"/>
  <c r="H169" i="2"/>
  <c r="G169" i="2"/>
  <c r="F169" i="2"/>
  <c r="J168" i="2"/>
  <c r="I168" i="2"/>
  <c r="H168" i="2"/>
  <c r="G168" i="2"/>
  <c r="F168" i="2"/>
  <c r="J167" i="2"/>
  <c r="I167" i="2"/>
  <c r="H167" i="2"/>
  <c r="G167" i="2"/>
  <c r="F167" i="2"/>
  <c r="J166" i="2"/>
  <c r="I166" i="2"/>
  <c r="H166" i="2"/>
  <c r="G166" i="2"/>
  <c r="F166" i="2"/>
  <c r="J165" i="2"/>
  <c r="I165" i="2"/>
  <c r="H165" i="2"/>
  <c r="G165" i="2"/>
  <c r="F165" i="2"/>
  <c r="J164" i="2"/>
  <c r="I164" i="2"/>
  <c r="H164" i="2"/>
  <c r="G164" i="2"/>
  <c r="F164" i="2"/>
  <c r="J163" i="2"/>
  <c r="I163" i="2"/>
  <c r="H163" i="2"/>
  <c r="G163" i="2"/>
  <c r="F163" i="2"/>
  <c r="J162" i="2"/>
  <c r="I162" i="2"/>
  <c r="H162" i="2"/>
  <c r="G162" i="2"/>
  <c r="F162" i="2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I104" i="2"/>
  <c r="H104" i="2"/>
  <c r="G104" i="2"/>
  <c r="F104" i="2"/>
  <c r="I103" i="2"/>
  <c r="H103" i="2"/>
  <c r="G103" i="2"/>
  <c r="F103" i="2"/>
  <c r="I102" i="2"/>
  <c r="H102" i="2"/>
  <c r="G102" i="2"/>
  <c r="F102" i="2"/>
  <c r="I101" i="2"/>
  <c r="H101" i="2"/>
  <c r="G101" i="2"/>
  <c r="F101" i="2"/>
  <c r="I100" i="2"/>
  <c r="H100" i="2"/>
  <c r="G100" i="2"/>
  <c r="F100" i="2"/>
  <c r="I99" i="2"/>
  <c r="H99" i="2"/>
  <c r="G99" i="2"/>
  <c r="F99" i="2"/>
  <c r="I98" i="2"/>
  <c r="H98" i="2"/>
  <c r="G98" i="2"/>
  <c r="F98" i="2"/>
  <c r="I97" i="2"/>
  <c r="H97" i="2"/>
  <c r="G97" i="2"/>
  <c r="F97" i="2"/>
  <c r="J96" i="2"/>
  <c r="I96" i="2"/>
  <c r="H96" i="2"/>
  <c r="G96" i="2"/>
  <c r="F96" i="2"/>
  <c r="I95" i="2"/>
  <c r="H95" i="2"/>
  <c r="G95" i="2"/>
  <c r="F95" i="2"/>
  <c r="I94" i="2"/>
  <c r="H94" i="2"/>
  <c r="G94" i="2"/>
  <c r="F94" i="2"/>
  <c r="I93" i="2"/>
  <c r="H93" i="2"/>
  <c r="G93" i="2"/>
  <c r="F93" i="2"/>
  <c r="I92" i="2"/>
  <c r="H92" i="2"/>
  <c r="G92" i="2"/>
  <c r="F92" i="2"/>
  <c r="I91" i="2"/>
  <c r="H91" i="2"/>
  <c r="G91" i="2"/>
  <c r="F91" i="2"/>
  <c r="I90" i="2"/>
  <c r="H90" i="2"/>
  <c r="G90" i="2"/>
  <c r="F90" i="2"/>
  <c r="I89" i="2"/>
  <c r="H89" i="2"/>
  <c r="G89" i="2"/>
  <c r="F89" i="2"/>
  <c r="J88" i="2"/>
  <c r="I88" i="2"/>
  <c r="H88" i="2"/>
  <c r="G88" i="2"/>
  <c r="F88" i="2"/>
  <c r="I87" i="2"/>
  <c r="H87" i="2"/>
  <c r="G87" i="2"/>
  <c r="F87" i="2"/>
  <c r="I86" i="2"/>
  <c r="H86" i="2"/>
  <c r="G86" i="2"/>
  <c r="F86" i="2"/>
  <c r="I85" i="2"/>
  <c r="H85" i="2"/>
  <c r="G85" i="2"/>
  <c r="F85" i="2"/>
  <c r="I84" i="2"/>
  <c r="H84" i="2"/>
  <c r="G84" i="2"/>
  <c r="F84" i="2"/>
  <c r="I83" i="2"/>
  <c r="H83" i="2"/>
  <c r="G83" i="2"/>
  <c r="F83" i="2"/>
  <c r="I82" i="2"/>
  <c r="H82" i="2"/>
  <c r="G82" i="2"/>
  <c r="F82" i="2"/>
  <c r="I81" i="2"/>
  <c r="H81" i="2"/>
  <c r="G81" i="2"/>
  <c r="F81" i="2"/>
  <c r="J80" i="2"/>
  <c r="I80" i="2"/>
  <c r="H80" i="2"/>
  <c r="G80" i="2"/>
  <c r="F80" i="2"/>
  <c r="I79" i="2"/>
  <c r="H79" i="2"/>
  <c r="G79" i="2"/>
  <c r="F79" i="2"/>
  <c r="I78" i="2"/>
  <c r="H78" i="2"/>
  <c r="G78" i="2"/>
  <c r="F78" i="2"/>
  <c r="I77" i="2"/>
  <c r="H77" i="2"/>
  <c r="G77" i="2"/>
  <c r="F77" i="2"/>
  <c r="I76" i="2"/>
  <c r="H76" i="2"/>
  <c r="G76" i="2"/>
  <c r="F76" i="2"/>
  <c r="I75" i="2"/>
  <c r="H75" i="2"/>
  <c r="G75" i="2"/>
  <c r="F75" i="2"/>
  <c r="I74" i="2"/>
  <c r="H74" i="2"/>
  <c r="G74" i="2"/>
  <c r="F74" i="2"/>
  <c r="I73" i="2"/>
  <c r="H73" i="2"/>
  <c r="G73" i="2"/>
  <c r="F73" i="2"/>
  <c r="J72" i="2"/>
  <c r="I72" i="2"/>
  <c r="H72" i="2"/>
  <c r="G72" i="2"/>
  <c r="F72" i="2"/>
  <c r="I71" i="2"/>
  <c r="H71" i="2"/>
  <c r="G71" i="2"/>
  <c r="F71" i="2"/>
  <c r="I70" i="2"/>
  <c r="H70" i="2"/>
  <c r="G70" i="2"/>
  <c r="F70" i="2"/>
  <c r="I69" i="2"/>
  <c r="H69" i="2"/>
  <c r="G69" i="2"/>
  <c r="F69" i="2"/>
  <c r="I68" i="2"/>
  <c r="H68" i="2"/>
  <c r="G68" i="2"/>
  <c r="F68" i="2"/>
  <c r="I67" i="2"/>
  <c r="H67" i="2"/>
  <c r="G67" i="2"/>
  <c r="F67" i="2"/>
  <c r="I66" i="2"/>
  <c r="H66" i="2"/>
  <c r="G66" i="2"/>
  <c r="F66" i="2"/>
  <c r="I65" i="2"/>
  <c r="H65" i="2"/>
  <c r="G65" i="2"/>
  <c r="F65" i="2"/>
  <c r="I64" i="2"/>
  <c r="H64" i="2"/>
  <c r="G64" i="2"/>
  <c r="F64" i="2"/>
  <c r="I63" i="2"/>
  <c r="H63" i="2"/>
  <c r="G63" i="2"/>
  <c r="F63" i="2"/>
  <c r="I62" i="2"/>
  <c r="H62" i="2"/>
  <c r="G62" i="2"/>
  <c r="F62" i="2"/>
  <c r="I61" i="2"/>
  <c r="H61" i="2"/>
  <c r="G61" i="2"/>
  <c r="F61" i="2"/>
  <c r="J60" i="2"/>
  <c r="I60" i="2"/>
  <c r="H60" i="2"/>
  <c r="G60" i="2"/>
  <c r="F60" i="2"/>
  <c r="I59" i="2"/>
  <c r="H59" i="2"/>
  <c r="G59" i="2"/>
  <c r="F59" i="2"/>
  <c r="I58" i="2"/>
  <c r="H58" i="2"/>
  <c r="G58" i="2"/>
  <c r="F58" i="2"/>
  <c r="I57" i="2"/>
  <c r="H57" i="2"/>
  <c r="G57" i="2"/>
  <c r="F57" i="2"/>
  <c r="J56" i="2"/>
  <c r="I56" i="2"/>
  <c r="H56" i="2"/>
  <c r="G56" i="2"/>
  <c r="F56" i="2"/>
  <c r="I55" i="2"/>
  <c r="H55" i="2"/>
  <c r="G55" i="2"/>
  <c r="F55" i="2"/>
  <c r="I54" i="2"/>
  <c r="H54" i="2"/>
  <c r="G54" i="2"/>
  <c r="F54" i="2"/>
  <c r="I53" i="2"/>
  <c r="H53" i="2"/>
  <c r="G53" i="2"/>
  <c r="F53" i="2"/>
  <c r="I52" i="2"/>
  <c r="H52" i="2"/>
  <c r="G52" i="2"/>
  <c r="F52" i="2"/>
  <c r="I51" i="2"/>
  <c r="H51" i="2"/>
  <c r="G51" i="2"/>
  <c r="F51" i="2"/>
  <c r="I50" i="2"/>
  <c r="H50" i="2"/>
  <c r="G50" i="2"/>
  <c r="F50" i="2"/>
  <c r="I49" i="2"/>
  <c r="H49" i="2"/>
  <c r="G49" i="2"/>
  <c r="F49" i="2"/>
  <c r="J48" i="2"/>
  <c r="I48" i="2"/>
  <c r="H48" i="2"/>
  <c r="G48" i="2"/>
  <c r="F48" i="2"/>
  <c r="I47" i="2"/>
  <c r="H47" i="2"/>
  <c r="G47" i="2"/>
  <c r="F47" i="2"/>
  <c r="I46" i="2"/>
  <c r="H46" i="2"/>
  <c r="G46" i="2"/>
  <c r="F46" i="2"/>
  <c r="I45" i="2"/>
  <c r="H45" i="2"/>
  <c r="G45" i="2"/>
  <c r="F45" i="2"/>
  <c r="I44" i="2"/>
  <c r="H44" i="2"/>
  <c r="G44" i="2"/>
  <c r="F44" i="2"/>
  <c r="I43" i="2"/>
  <c r="H43" i="2"/>
  <c r="G43" i="2"/>
  <c r="F43" i="2"/>
  <c r="I42" i="2"/>
  <c r="H42" i="2"/>
  <c r="G42" i="2"/>
  <c r="F42" i="2"/>
  <c r="I41" i="2"/>
  <c r="H41" i="2"/>
  <c r="G41" i="2"/>
  <c r="F41" i="2"/>
  <c r="J40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J32" i="2"/>
  <c r="I32" i="2"/>
  <c r="H32" i="2"/>
  <c r="G32" i="2"/>
  <c r="F32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J24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J16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J8" i="2"/>
  <c r="I8" i="2"/>
  <c r="H8" i="2"/>
  <c r="G8" i="2"/>
  <c r="F8" i="2"/>
  <c r="I7" i="2"/>
  <c r="H7" i="2"/>
  <c r="G7" i="2"/>
  <c r="F7" i="2"/>
  <c r="I6" i="2"/>
  <c r="H6" i="2"/>
  <c r="G6" i="2"/>
  <c r="F6" i="2"/>
  <c r="I5" i="2"/>
  <c r="H5" i="2"/>
  <c r="G5" i="2"/>
  <c r="F5" i="2"/>
  <c r="I4" i="2"/>
  <c r="H4" i="2"/>
  <c r="G4" i="2"/>
  <c r="F4" i="2"/>
  <c r="I3" i="2"/>
  <c r="H3" i="2"/>
  <c r="G3" i="2"/>
  <c r="F3" i="2"/>
  <c r="I2" i="2"/>
  <c r="H2" i="2"/>
  <c r="G2" i="2"/>
  <c r="F2" i="2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J15" i="3" s="1"/>
  <c r="G1088" i="1"/>
  <c r="J232" i="3" s="1"/>
  <c r="G1087" i="1"/>
  <c r="G1086" i="1"/>
  <c r="J124" i="3" s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K142" i="13" s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J82" i="5" s="1"/>
  <c r="G919" i="1"/>
  <c r="J142" i="3" s="1"/>
  <c r="G918" i="1"/>
  <c r="J78" i="5" s="1"/>
  <c r="G917" i="1"/>
  <c r="G916" i="1"/>
  <c r="G915" i="1"/>
  <c r="G914" i="1"/>
  <c r="G913" i="1"/>
  <c r="G912" i="1"/>
  <c r="G911" i="1"/>
  <c r="G910" i="1"/>
  <c r="J45" i="3" s="1"/>
  <c r="G909" i="1"/>
  <c r="G908" i="1"/>
  <c r="J35" i="4" s="1"/>
  <c r="G907" i="1"/>
  <c r="J162" i="3" s="1"/>
  <c r="G906" i="1"/>
  <c r="G905" i="1"/>
  <c r="G904" i="1"/>
  <c r="G903" i="1"/>
  <c r="G902" i="1"/>
  <c r="G901" i="1"/>
  <c r="G900" i="1"/>
  <c r="G899" i="1"/>
  <c r="J284" i="3" s="1"/>
  <c r="G898" i="1"/>
  <c r="G897" i="1"/>
  <c r="G896" i="1"/>
  <c r="G895" i="1"/>
  <c r="J166" i="5" s="1"/>
  <c r="G894" i="1"/>
  <c r="G893" i="1"/>
  <c r="G892" i="1"/>
  <c r="G891" i="1"/>
  <c r="J69" i="6" s="1"/>
  <c r="G890" i="1"/>
  <c r="G889" i="1"/>
  <c r="G888" i="1"/>
  <c r="J233" i="3" s="1"/>
  <c r="G887" i="1"/>
  <c r="G886" i="1"/>
  <c r="G885" i="1"/>
  <c r="G884" i="1"/>
  <c r="G883" i="1"/>
  <c r="G882" i="1"/>
  <c r="G881" i="1"/>
  <c r="J58" i="2" s="1"/>
  <c r="G880" i="1"/>
  <c r="J45" i="2" s="1"/>
  <c r="G879" i="1"/>
  <c r="G878" i="1"/>
  <c r="G877" i="1"/>
  <c r="G876" i="1"/>
  <c r="G875" i="1"/>
  <c r="J39" i="2" s="1"/>
  <c r="G874" i="1"/>
  <c r="G873" i="1"/>
  <c r="J231" i="3" s="1"/>
  <c r="G872" i="1"/>
  <c r="J29" i="2" s="1"/>
  <c r="G871" i="1"/>
  <c r="K88" i="12" s="1"/>
  <c r="G870" i="1"/>
  <c r="G869" i="1"/>
  <c r="G868" i="1"/>
  <c r="G867" i="1"/>
  <c r="G866" i="1"/>
  <c r="G865" i="1"/>
  <c r="G864" i="1"/>
  <c r="G863" i="1"/>
  <c r="G862" i="1"/>
  <c r="G861" i="1"/>
  <c r="G860" i="1"/>
  <c r="G859" i="1"/>
  <c r="J71" i="3" s="1"/>
  <c r="G858" i="1"/>
  <c r="G857" i="1"/>
  <c r="G856" i="1"/>
  <c r="G855" i="1"/>
  <c r="G854" i="1"/>
  <c r="G853" i="1"/>
  <c r="G852" i="1"/>
  <c r="J58" i="3" s="1"/>
  <c r="G851" i="1"/>
  <c r="K68" i="11" s="1"/>
  <c r="G850" i="1"/>
  <c r="G849" i="1"/>
  <c r="G848" i="1"/>
  <c r="J94" i="5" s="1"/>
  <c r="G847" i="1"/>
  <c r="G846" i="1"/>
  <c r="K257" i="12" s="1"/>
  <c r="G845" i="1"/>
  <c r="G844" i="1"/>
  <c r="J86" i="3" s="1"/>
  <c r="G843" i="1"/>
  <c r="G842" i="1"/>
  <c r="G841" i="1"/>
  <c r="J62" i="5" s="1"/>
  <c r="G840" i="1"/>
  <c r="G839" i="1"/>
  <c r="G838" i="1"/>
  <c r="J101" i="4" s="1"/>
  <c r="G837" i="1"/>
  <c r="G836" i="1"/>
  <c r="J94" i="3" s="1"/>
  <c r="G835" i="1"/>
  <c r="G834" i="1"/>
  <c r="G833" i="1"/>
  <c r="G832" i="1"/>
  <c r="G831" i="1"/>
  <c r="G830" i="1"/>
  <c r="G829" i="1"/>
  <c r="G828" i="1"/>
  <c r="J119" i="3" s="1"/>
  <c r="G827" i="1"/>
  <c r="G826" i="1"/>
  <c r="G825" i="1"/>
  <c r="G824" i="1"/>
  <c r="G823" i="1"/>
  <c r="G822" i="1"/>
  <c r="G821" i="1"/>
  <c r="G820" i="1"/>
  <c r="K215" i="12" s="1"/>
  <c r="G819" i="1"/>
  <c r="G818" i="1"/>
  <c r="G817" i="1"/>
  <c r="G816" i="1"/>
  <c r="G815" i="1"/>
  <c r="G814" i="1"/>
  <c r="G813" i="1"/>
  <c r="G812" i="1"/>
  <c r="G811" i="1"/>
  <c r="J41" i="3" s="1"/>
  <c r="G810" i="1"/>
  <c r="G809" i="1"/>
  <c r="G808" i="1"/>
  <c r="G807" i="1"/>
  <c r="G806" i="1"/>
  <c r="K127" i="13" s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J77" i="2" s="1"/>
  <c r="G784" i="1"/>
  <c r="J85" i="6" s="1"/>
  <c r="G783" i="1"/>
  <c r="G782" i="1"/>
  <c r="G781" i="1"/>
  <c r="G780" i="1"/>
  <c r="G779" i="1"/>
  <c r="J126" i="5" s="1"/>
  <c r="G778" i="1"/>
  <c r="G777" i="1"/>
  <c r="J190" i="5" s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J27" i="2" s="1"/>
  <c r="G742" i="1"/>
  <c r="G741" i="1"/>
  <c r="G740" i="1"/>
  <c r="G739" i="1"/>
  <c r="G738" i="1"/>
  <c r="J62" i="3" s="1"/>
  <c r="G737" i="1"/>
  <c r="G736" i="1"/>
  <c r="G735" i="1"/>
  <c r="G734" i="1"/>
  <c r="G733" i="1"/>
  <c r="G732" i="1"/>
  <c r="J122" i="3" s="1"/>
  <c r="G731" i="1"/>
  <c r="J9" i="7" s="1"/>
  <c r="G730" i="1"/>
  <c r="K27" i="11" s="1"/>
  <c r="G729" i="1"/>
  <c r="G728" i="1"/>
  <c r="J123" i="3" s="1"/>
  <c r="G727" i="1"/>
  <c r="G726" i="1"/>
  <c r="G725" i="1"/>
  <c r="G724" i="1"/>
  <c r="G723" i="1"/>
  <c r="G722" i="1"/>
  <c r="G721" i="1"/>
  <c r="G720" i="1"/>
  <c r="G719" i="1"/>
  <c r="J30" i="5" s="1"/>
  <c r="G718" i="1"/>
  <c r="G717" i="1"/>
  <c r="G716" i="1"/>
  <c r="J19" i="4" s="1"/>
  <c r="G715" i="1"/>
  <c r="G714" i="1"/>
  <c r="J22" i="5" s="1"/>
  <c r="G713" i="1"/>
  <c r="G712" i="1"/>
  <c r="G711" i="1"/>
  <c r="G710" i="1"/>
  <c r="G709" i="1"/>
  <c r="G708" i="1"/>
  <c r="G707" i="1"/>
  <c r="G706" i="1"/>
  <c r="J98" i="2" s="1"/>
  <c r="G705" i="1"/>
  <c r="G704" i="1"/>
  <c r="G703" i="1"/>
  <c r="G702" i="1"/>
  <c r="J100" i="2" s="1"/>
  <c r="G701" i="1"/>
  <c r="G700" i="1"/>
  <c r="G699" i="1"/>
  <c r="G698" i="1"/>
  <c r="G697" i="1"/>
  <c r="G696" i="1"/>
  <c r="G695" i="1"/>
  <c r="G694" i="1"/>
  <c r="J4" i="2" s="1"/>
  <c r="G693" i="1"/>
  <c r="G692" i="1"/>
  <c r="G691" i="1"/>
  <c r="K139" i="12" s="1"/>
  <c r="G690" i="1"/>
  <c r="G689" i="1"/>
  <c r="G688" i="1"/>
  <c r="J57" i="9" s="1"/>
  <c r="N57" i="9" s="1"/>
  <c r="G687" i="1"/>
  <c r="J118" i="5" s="1"/>
  <c r="G686" i="1"/>
  <c r="G685" i="1"/>
  <c r="G684" i="1"/>
  <c r="J37" i="2" s="1"/>
  <c r="G683" i="1"/>
  <c r="J19" i="2" s="1"/>
  <c r="G682" i="1"/>
  <c r="G681" i="1"/>
  <c r="J26" i="2" s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K288" i="12" s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J166" i="3" s="1"/>
  <c r="G553" i="1"/>
  <c r="G552" i="1"/>
  <c r="G551" i="1"/>
  <c r="G550" i="1"/>
  <c r="G549" i="1"/>
  <c r="G548" i="1"/>
  <c r="G547" i="1"/>
  <c r="J131" i="3" s="1"/>
  <c r="G546" i="1"/>
  <c r="G545" i="1"/>
  <c r="J93" i="3" s="1"/>
  <c r="G544" i="1"/>
  <c r="G543" i="1"/>
  <c r="J102" i="3" s="1"/>
  <c r="G542" i="1"/>
  <c r="J46" i="5" s="1"/>
  <c r="G541" i="1"/>
  <c r="G540" i="1"/>
  <c r="J38" i="3" s="1"/>
  <c r="G539" i="1"/>
  <c r="J37" i="4" s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J76" i="4" s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J55" i="2" s="1"/>
  <c r="G465" i="1"/>
  <c r="J63" i="9" s="1"/>
  <c r="N63" i="9" s="1"/>
  <c r="G464" i="1"/>
  <c r="J62" i="7" s="1"/>
  <c r="G463" i="1"/>
  <c r="G462" i="1"/>
  <c r="G461" i="1"/>
  <c r="G460" i="1"/>
  <c r="G459" i="1"/>
  <c r="J69" i="2" s="1"/>
  <c r="G458" i="1"/>
  <c r="G457" i="1"/>
  <c r="G456" i="1"/>
  <c r="G455" i="1"/>
  <c r="G454" i="1"/>
  <c r="G453" i="1"/>
  <c r="G452" i="1"/>
  <c r="J117" i="4" s="1"/>
  <c r="G451" i="1"/>
  <c r="J68" i="4" s="1"/>
  <c r="G450" i="1"/>
  <c r="J117" i="3" s="1"/>
  <c r="G449" i="1"/>
  <c r="J96" i="3" s="1"/>
  <c r="G448" i="1"/>
  <c r="G447" i="1"/>
  <c r="G446" i="1"/>
  <c r="G445" i="1"/>
  <c r="G444" i="1"/>
  <c r="J44" i="3" s="1"/>
  <c r="G443" i="1"/>
  <c r="G442" i="1"/>
  <c r="G441" i="1"/>
  <c r="J67" i="2" s="1"/>
  <c r="G440" i="1"/>
  <c r="G439" i="1"/>
  <c r="G438" i="1"/>
  <c r="J79" i="2" s="1"/>
  <c r="G437" i="1"/>
  <c r="G436" i="1"/>
  <c r="G435" i="1"/>
  <c r="J252" i="3" s="1"/>
  <c r="G434" i="1"/>
  <c r="G433" i="1"/>
  <c r="G432" i="1"/>
  <c r="G431" i="1"/>
  <c r="G430" i="1"/>
  <c r="K87" i="12" s="1"/>
  <c r="G429" i="1"/>
  <c r="G428" i="1"/>
  <c r="G427" i="1"/>
  <c r="G426" i="1"/>
  <c r="G425" i="1"/>
  <c r="G424" i="1"/>
  <c r="G423" i="1"/>
  <c r="G422" i="1"/>
  <c r="G421" i="1"/>
  <c r="G420" i="1"/>
  <c r="G419" i="1"/>
  <c r="J66" i="2" s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J106" i="4" s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J147" i="4" s="1"/>
  <c r="G311" i="1"/>
  <c r="G310" i="1"/>
  <c r="J146" i="4" s="1"/>
  <c r="G309" i="1"/>
  <c r="G308" i="1"/>
  <c r="J78" i="3" s="1"/>
  <c r="G307" i="1"/>
  <c r="K258" i="12" s="1"/>
  <c r="G306" i="1"/>
  <c r="G305" i="1"/>
  <c r="J27" i="7" s="1"/>
  <c r="G304" i="1"/>
  <c r="J102" i="5" s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J38" i="5" s="1"/>
  <c r="G288" i="1"/>
  <c r="J104" i="3" s="1"/>
  <c r="G287" i="1"/>
  <c r="G286" i="1"/>
  <c r="G285" i="1"/>
  <c r="G284" i="1"/>
  <c r="J120" i="3" s="1"/>
  <c r="G283" i="1"/>
  <c r="J115" i="3" s="1"/>
  <c r="G282" i="1"/>
  <c r="G281" i="1"/>
  <c r="G280" i="1"/>
  <c r="G279" i="1"/>
  <c r="G278" i="1"/>
  <c r="G277" i="1"/>
  <c r="G276" i="1"/>
  <c r="G275" i="1"/>
  <c r="J106" i="3" s="1"/>
  <c r="G274" i="1"/>
  <c r="J7" i="5" s="1"/>
  <c r="G273" i="1"/>
  <c r="G272" i="1"/>
  <c r="J50" i="3" s="1"/>
  <c r="G271" i="1"/>
  <c r="J34" i="3" s="1"/>
  <c r="G270" i="1"/>
  <c r="K34" i="11" s="1"/>
  <c r="G269" i="1"/>
  <c r="G268" i="1"/>
  <c r="G267" i="1"/>
  <c r="G266" i="1"/>
  <c r="J28" i="3" s="1"/>
  <c r="G265" i="1"/>
  <c r="J47" i="3" s="1"/>
  <c r="G264" i="1"/>
  <c r="G263" i="1"/>
  <c r="G262" i="1"/>
  <c r="J17" i="3" s="1"/>
  <c r="G261" i="1"/>
  <c r="G260" i="1"/>
  <c r="J11" i="4" s="1"/>
  <c r="G259" i="1"/>
  <c r="J33" i="3" s="1"/>
  <c r="G258" i="1"/>
  <c r="G257" i="1"/>
  <c r="J23" i="3" s="1"/>
  <c r="G256" i="1"/>
  <c r="J13" i="3" s="1"/>
  <c r="G255" i="1"/>
  <c r="G254" i="1"/>
  <c r="G253" i="1"/>
  <c r="G252" i="1"/>
  <c r="G251" i="1"/>
  <c r="G250" i="1"/>
  <c r="G249" i="1"/>
  <c r="G248" i="1"/>
  <c r="G247" i="1"/>
  <c r="G246" i="1"/>
  <c r="J64" i="2" s="1"/>
  <c r="G245" i="1"/>
  <c r="G244" i="1"/>
  <c r="J97" i="2" s="1"/>
  <c r="G243" i="1"/>
  <c r="G242" i="1"/>
  <c r="G241" i="1"/>
  <c r="K57" i="12" s="1"/>
  <c r="G240" i="1"/>
  <c r="G239" i="1"/>
  <c r="G238" i="1"/>
  <c r="G237" i="1"/>
  <c r="G236" i="1"/>
  <c r="G235" i="1"/>
  <c r="J90" i="2" s="1"/>
  <c r="G234" i="1"/>
  <c r="G233" i="1"/>
  <c r="G232" i="1"/>
  <c r="G231" i="1"/>
  <c r="G230" i="1"/>
  <c r="J91" i="2" s="1"/>
  <c r="G229" i="1"/>
  <c r="G228" i="1"/>
  <c r="G227" i="1"/>
  <c r="G226" i="1"/>
  <c r="G225" i="1"/>
  <c r="G224" i="1"/>
  <c r="K71" i="12" s="1"/>
  <c r="G223" i="1"/>
  <c r="J297" i="3" s="1"/>
  <c r="G222" i="1"/>
  <c r="J103" i="2" s="1"/>
  <c r="G221" i="1"/>
  <c r="G220" i="1"/>
  <c r="J75" i="2" s="1"/>
  <c r="G219" i="1"/>
  <c r="J291" i="3" s="1"/>
  <c r="G218" i="1"/>
  <c r="J99" i="2" s="1"/>
  <c r="G217" i="1"/>
  <c r="G216" i="1"/>
  <c r="J61" i="2" s="1"/>
  <c r="G215" i="1"/>
  <c r="G214" i="1"/>
  <c r="J104" i="2" s="1"/>
  <c r="G213" i="1"/>
  <c r="G212" i="1"/>
  <c r="J89" i="2" s="1"/>
  <c r="G211" i="1"/>
  <c r="G210" i="1"/>
  <c r="G209" i="1"/>
  <c r="G208" i="1"/>
  <c r="G207" i="1"/>
  <c r="G206" i="1"/>
  <c r="G205" i="1"/>
  <c r="G204" i="1"/>
  <c r="G203" i="1"/>
  <c r="G202" i="1"/>
  <c r="J3" i="2" s="1"/>
  <c r="G201" i="1"/>
  <c r="G200" i="1"/>
  <c r="G199" i="1"/>
  <c r="G198" i="1"/>
  <c r="G197" i="1"/>
  <c r="K148" i="12" s="1"/>
  <c r="G196" i="1"/>
  <c r="G195" i="1"/>
  <c r="J180" i="3" s="1"/>
  <c r="G194" i="1"/>
  <c r="G193" i="1"/>
  <c r="G192" i="1"/>
  <c r="J183" i="3" s="1"/>
  <c r="G191" i="1"/>
  <c r="J43" i="2" s="1"/>
  <c r="G190" i="1"/>
  <c r="G189" i="1"/>
  <c r="G188" i="1"/>
  <c r="G187" i="1"/>
  <c r="J18" i="2" s="1"/>
  <c r="G186" i="1"/>
  <c r="J241" i="3" s="1"/>
  <c r="G185" i="1"/>
  <c r="G184" i="1"/>
  <c r="G183" i="1"/>
  <c r="G182" i="1"/>
  <c r="G181" i="1"/>
  <c r="G180" i="1"/>
  <c r="J21" i="2" s="1"/>
  <c r="G179" i="1"/>
  <c r="G178" i="1"/>
  <c r="J199" i="3" s="1"/>
  <c r="G177" i="1"/>
  <c r="J23" i="2" s="1"/>
  <c r="G176" i="1"/>
  <c r="G175" i="1"/>
  <c r="J190" i="3" s="1"/>
  <c r="G174" i="1"/>
  <c r="J225" i="3" s="1"/>
  <c r="G173" i="1"/>
  <c r="J242" i="3" s="1"/>
  <c r="G172" i="1"/>
  <c r="G171" i="1"/>
  <c r="J7" i="2" s="1"/>
  <c r="G170" i="1"/>
  <c r="G169" i="1"/>
  <c r="J229" i="3" s="1"/>
  <c r="G168" i="1"/>
  <c r="G167" i="1"/>
  <c r="G166" i="1"/>
  <c r="J60" i="4" s="1"/>
  <c r="G165" i="1"/>
  <c r="G164" i="1"/>
  <c r="G163" i="1"/>
  <c r="J125" i="4" s="1"/>
  <c r="G162" i="1"/>
  <c r="G161" i="1"/>
  <c r="G160" i="1"/>
  <c r="J101" i="5" s="1"/>
  <c r="G159" i="1"/>
  <c r="G158" i="1"/>
  <c r="J69" i="3" s="1"/>
  <c r="G157" i="1"/>
  <c r="G156" i="1"/>
  <c r="G155" i="1"/>
  <c r="K81" i="11" s="1"/>
  <c r="G154" i="1"/>
  <c r="J72" i="3" s="1"/>
  <c r="G153" i="1"/>
  <c r="J80" i="3" s="1"/>
  <c r="G152" i="1"/>
  <c r="J93" i="4" s="1"/>
  <c r="G151" i="1"/>
  <c r="G150" i="1"/>
  <c r="J128" i="3" s="1"/>
  <c r="G149" i="1"/>
  <c r="G148" i="1"/>
  <c r="G147" i="1"/>
  <c r="G146" i="1"/>
  <c r="G145" i="1"/>
  <c r="J136" i="3" s="1"/>
  <c r="G144" i="1"/>
  <c r="G143" i="1"/>
  <c r="G142" i="1"/>
  <c r="G141" i="1"/>
  <c r="G140" i="1"/>
  <c r="G139" i="1"/>
  <c r="J144" i="3" s="1"/>
  <c r="G138" i="1"/>
  <c r="J152" i="3" s="1"/>
  <c r="G137" i="1"/>
  <c r="G136" i="1"/>
  <c r="G135" i="1"/>
  <c r="G134" i="1"/>
  <c r="G133" i="1"/>
  <c r="G132" i="1"/>
  <c r="G131" i="1"/>
  <c r="G130" i="1"/>
  <c r="J118" i="3" s="1"/>
  <c r="G129" i="1"/>
  <c r="G128" i="1"/>
  <c r="G127" i="1"/>
  <c r="G126" i="1"/>
  <c r="J54" i="4" s="1"/>
  <c r="G125" i="1"/>
  <c r="K4" i="13" s="1"/>
  <c r="G124" i="1"/>
  <c r="J110" i="3" s="1"/>
  <c r="G123" i="1"/>
  <c r="J9" i="3" s="1"/>
  <c r="G122" i="1"/>
  <c r="J5" i="3" s="1"/>
  <c r="G121" i="1"/>
  <c r="J37" i="3" s="1"/>
  <c r="G120" i="1"/>
  <c r="G119" i="1"/>
  <c r="J16" i="7" s="1"/>
  <c r="G118" i="1"/>
  <c r="J52" i="3" s="1"/>
  <c r="G117" i="1"/>
  <c r="G116" i="1"/>
  <c r="G115" i="1"/>
  <c r="J33" i="5" s="1"/>
  <c r="G114" i="1"/>
  <c r="J21" i="3" s="1"/>
  <c r="G113" i="1"/>
  <c r="G112" i="1"/>
  <c r="G111" i="1"/>
  <c r="G110" i="1"/>
  <c r="G109" i="1"/>
  <c r="G108" i="1"/>
  <c r="G107" i="1"/>
  <c r="G106" i="1"/>
  <c r="G105" i="1"/>
  <c r="K32" i="12" s="1"/>
  <c r="G104" i="1"/>
  <c r="G103" i="1"/>
  <c r="G102" i="1"/>
  <c r="G101" i="1"/>
  <c r="G100" i="1"/>
  <c r="G99" i="1"/>
  <c r="G98" i="1"/>
  <c r="J208" i="4" s="1"/>
  <c r="G97" i="1"/>
  <c r="G96" i="1"/>
  <c r="J188" i="3" s="1"/>
  <c r="G95" i="1"/>
  <c r="G94" i="1"/>
  <c r="G93" i="1"/>
  <c r="G92" i="1"/>
  <c r="G91" i="1"/>
  <c r="J13" i="2" s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L46" i="1"/>
  <c r="G46" i="1"/>
  <c r="L45" i="1"/>
  <c r="G45" i="1"/>
  <c r="L44" i="1"/>
  <c r="L48" i="1" s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L29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K19" i="12" l="1"/>
  <c r="J295" i="3"/>
  <c r="K92" i="13"/>
  <c r="K256" i="12"/>
  <c r="J144" i="4"/>
  <c r="J196" i="4"/>
  <c r="J288" i="3"/>
  <c r="K31" i="13"/>
  <c r="K184" i="12"/>
  <c r="K30" i="11"/>
  <c r="J85" i="4"/>
  <c r="K114" i="12"/>
  <c r="J205" i="4"/>
  <c r="J121" i="5"/>
  <c r="K74" i="12"/>
  <c r="J201" i="4"/>
  <c r="J50" i="6"/>
  <c r="J125" i="5"/>
  <c r="K128" i="12"/>
  <c r="J56" i="9"/>
  <c r="N56" i="9" s="1"/>
  <c r="J224" i="3"/>
  <c r="J48" i="7"/>
  <c r="K60" i="12"/>
  <c r="J167" i="5"/>
  <c r="J281" i="3"/>
  <c r="J12" i="4"/>
  <c r="J19" i="8"/>
  <c r="J4" i="6"/>
  <c r="J9" i="5"/>
  <c r="K25" i="13"/>
  <c r="K168" i="12"/>
  <c r="J77" i="4"/>
  <c r="K272" i="12"/>
  <c r="J32" i="8"/>
  <c r="J110" i="4"/>
  <c r="J65" i="5"/>
  <c r="J74" i="5"/>
  <c r="J111" i="4"/>
  <c r="J27" i="10"/>
  <c r="N27" i="10" s="1"/>
  <c r="K233" i="12"/>
  <c r="J25" i="8"/>
  <c r="J93" i="5"/>
  <c r="K95" i="13"/>
  <c r="K76" i="11"/>
  <c r="J140" i="4"/>
  <c r="K147" i="12"/>
  <c r="J222" i="3"/>
  <c r="K89" i="12"/>
  <c r="J224" i="4"/>
  <c r="J184" i="3"/>
  <c r="J144" i="5"/>
  <c r="K68" i="12"/>
  <c r="J286" i="3"/>
  <c r="K70" i="13"/>
  <c r="K73" i="13"/>
  <c r="K209" i="12"/>
  <c r="K47" i="11"/>
  <c r="J34" i="4"/>
  <c r="J8" i="10"/>
  <c r="N8" i="10" s="1"/>
  <c r="K170" i="12"/>
  <c r="J66" i="4"/>
  <c r="K17" i="13"/>
  <c r="K178" i="12"/>
  <c r="J64" i="4"/>
  <c r="K234" i="12"/>
  <c r="J26" i="10"/>
  <c r="N26" i="10" s="1"/>
  <c r="J126" i="4"/>
  <c r="J90" i="5"/>
  <c r="K3" i="12"/>
  <c r="J156" i="4"/>
  <c r="J246" i="3"/>
  <c r="K54" i="13"/>
  <c r="K37" i="11"/>
  <c r="K207" i="12"/>
  <c r="J14" i="7"/>
  <c r="J16" i="8"/>
  <c r="J10" i="4"/>
  <c r="K289" i="12"/>
  <c r="K119" i="13"/>
  <c r="J99" i="4"/>
  <c r="K104" i="12"/>
  <c r="J230" i="4"/>
  <c r="K116" i="12"/>
  <c r="J232" i="4"/>
  <c r="K217" i="12"/>
  <c r="J9" i="4"/>
  <c r="J15" i="6"/>
  <c r="K107" i="13"/>
  <c r="J39" i="6"/>
  <c r="K50" i="12"/>
  <c r="K56" i="12"/>
  <c r="J51" i="7"/>
  <c r="J84" i="6"/>
  <c r="J185" i="5"/>
  <c r="K12" i="13"/>
  <c r="K6" i="11"/>
  <c r="K150" i="12"/>
  <c r="J53" i="4"/>
  <c r="K293" i="12"/>
  <c r="K138" i="13"/>
  <c r="K99" i="11"/>
  <c r="K134" i="12"/>
  <c r="J235" i="3"/>
  <c r="K93" i="12"/>
  <c r="J149" i="5"/>
  <c r="J233" i="4"/>
  <c r="K133" i="12"/>
  <c r="J237" i="4"/>
  <c r="K33" i="12"/>
  <c r="J188" i="4"/>
  <c r="J68" i="6"/>
  <c r="J173" i="5"/>
  <c r="K54" i="12"/>
  <c r="K49" i="12"/>
  <c r="K45" i="12"/>
  <c r="J53" i="7"/>
  <c r="J199" i="4"/>
  <c r="J220" i="3"/>
  <c r="K41" i="13"/>
  <c r="K201" i="12"/>
  <c r="K52" i="13"/>
  <c r="K55" i="11"/>
  <c r="J23" i="5"/>
  <c r="J22" i="4"/>
  <c r="K3" i="13"/>
  <c r="K154" i="12"/>
  <c r="K17" i="11"/>
  <c r="J50" i="5"/>
  <c r="J63" i="4"/>
  <c r="K110" i="13"/>
  <c r="K274" i="12"/>
  <c r="K92" i="11"/>
  <c r="J34" i="7"/>
  <c r="J41" i="6"/>
  <c r="K102" i="12"/>
  <c r="J50" i="9"/>
  <c r="N50" i="9" s="1"/>
  <c r="J130" i="5"/>
  <c r="J177" i="3"/>
  <c r="K4" i="12"/>
  <c r="J70" i="6"/>
  <c r="J162" i="5"/>
  <c r="J251" i="3"/>
  <c r="J169" i="4"/>
  <c r="K17" i="12"/>
  <c r="J82" i="6"/>
  <c r="J188" i="5"/>
  <c r="J189" i="4"/>
  <c r="J263" i="3"/>
  <c r="K62" i="11"/>
  <c r="K69" i="13"/>
  <c r="J27" i="5"/>
  <c r="K48" i="13"/>
  <c r="K192" i="12"/>
  <c r="J14" i="8"/>
  <c r="J13" i="7"/>
  <c r="K10" i="13"/>
  <c r="K181" i="12"/>
  <c r="K9" i="11"/>
  <c r="K136" i="13"/>
  <c r="J113" i="4"/>
  <c r="K89" i="13"/>
  <c r="K261" i="12"/>
  <c r="K71" i="11"/>
  <c r="K126" i="12"/>
  <c r="J169" i="3"/>
  <c r="J115" i="5"/>
  <c r="J204" i="4"/>
  <c r="J3" i="9"/>
  <c r="J19" i="5"/>
  <c r="K132" i="13"/>
  <c r="J32" i="9"/>
  <c r="N32" i="9" s="1"/>
  <c r="J119" i="4"/>
  <c r="J83" i="5"/>
  <c r="K37" i="13"/>
  <c r="K186" i="12"/>
  <c r="J25" i="9"/>
  <c r="N25" i="9" s="1"/>
  <c r="J11" i="7"/>
  <c r="K82" i="12"/>
  <c r="J137" i="5"/>
  <c r="J210" i="4"/>
  <c r="J11" i="2"/>
  <c r="J35" i="2"/>
  <c r="J51" i="2"/>
  <c r="J59" i="2"/>
  <c r="J83" i="2"/>
  <c r="J29" i="3"/>
  <c r="J53" i="3"/>
  <c r="J70" i="3"/>
  <c r="J126" i="3"/>
  <c r="J134" i="3"/>
  <c r="J160" i="3"/>
  <c r="J172" i="3"/>
  <c r="J204" i="3"/>
  <c r="J300" i="3"/>
  <c r="J182" i="4"/>
  <c r="K8" i="12"/>
  <c r="J175" i="5"/>
  <c r="J257" i="3"/>
  <c r="K152" i="12"/>
  <c r="J21" i="9"/>
  <c r="N21" i="9" s="1"/>
  <c r="K290" i="12"/>
  <c r="K133" i="13"/>
  <c r="J23" i="10"/>
  <c r="N23" i="10" s="1"/>
  <c r="J33" i="9"/>
  <c r="N33" i="9" s="1"/>
  <c r="J120" i="4"/>
  <c r="K59" i="12"/>
  <c r="J189" i="5"/>
  <c r="J197" i="4"/>
  <c r="J28" i="7"/>
  <c r="J23" i="8"/>
  <c r="J37" i="6"/>
  <c r="J9" i="9"/>
  <c r="N9" i="9" s="1"/>
  <c r="J14" i="6"/>
  <c r="J18" i="7"/>
  <c r="F82" i="14"/>
  <c r="S92" i="14"/>
  <c r="P62" i="14"/>
  <c r="B72" i="14"/>
  <c r="S72" i="14"/>
  <c r="G82" i="14"/>
  <c r="T33" i="14"/>
  <c r="M47" i="14"/>
  <c r="H33" i="14"/>
  <c r="I47" i="14"/>
  <c r="R4" i="14"/>
  <c r="I4" i="14"/>
  <c r="R18" i="14"/>
  <c r="W18" i="14"/>
  <c r="J59" i="3"/>
  <c r="J91" i="3"/>
  <c r="J107" i="3"/>
  <c r="J157" i="3"/>
  <c r="J167" i="3"/>
  <c r="J174" i="3"/>
  <c r="J223" i="3"/>
  <c r="J308" i="3"/>
  <c r="J109" i="4"/>
  <c r="J190" i="4"/>
  <c r="J174" i="5"/>
  <c r="K37" i="12"/>
  <c r="J86" i="6"/>
  <c r="J272" i="3"/>
  <c r="K40" i="12"/>
  <c r="J78" i="9"/>
  <c r="N78" i="9" s="1"/>
  <c r="J293" i="3"/>
  <c r="K163" i="12"/>
  <c r="K19" i="13"/>
  <c r="K10" i="11"/>
  <c r="J9" i="8"/>
  <c r="J6" i="7"/>
  <c r="K130" i="13"/>
  <c r="K275" i="12"/>
  <c r="J18" i="10"/>
  <c r="N18" i="10" s="1"/>
  <c r="K97" i="11"/>
  <c r="J31" i="9"/>
  <c r="N31" i="9" s="1"/>
  <c r="J104" i="4"/>
  <c r="K71" i="13"/>
  <c r="K59" i="11"/>
  <c r="J23" i="7"/>
  <c r="J36" i="4"/>
  <c r="J19" i="6"/>
  <c r="K14" i="12"/>
  <c r="J156" i="5"/>
  <c r="J164" i="4"/>
  <c r="J65" i="6"/>
  <c r="J253" i="3"/>
  <c r="K55" i="13"/>
  <c r="K198" i="12"/>
  <c r="J6" i="10"/>
  <c r="N6" i="10" s="1"/>
  <c r="J7" i="9"/>
  <c r="N7" i="9" s="1"/>
  <c r="K51" i="13"/>
  <c r="K42" i="11"/>
  <c r="K130" i="12"/>
  <c r="K142" i="12"/>
  <c r="J176" i="3"/>
  <c r="J209" i="4"/>
  <c r="J131" i="5"/>
  <c r="K65" i="12"/>
  <c r="J170" i="4"/>
  <c r="J72" i="9"/>
  <c r="N72" i="9" s="1"/>
  <c r="J168" i="5"/>
  <c r="J180" i="4"/>
  <c r="J73" i="6"/>
  <c r="J165" i="5"/>
  <c r="K7" i="13"/>
  <c r="J80" i="4"/>
  <c r="K166" i="12"/>
  <c r="K111" i="13"/>
  <c r="K91" i="11"/>
  <c r="J71" i="5"/>
  <c r="J97" i="4"/>
  <c r="K112" i="13"/>
  <c r="K278" i="12"/>
  <c r="K89" i="11"/>
  <c r="K80" i="13"/>
  <c r="K80" i="11"/>
  <c r="J26" i="8"/>
  <c r="J95" i="5"/>
  <c r="J130" i="4"/>
  <c r="K90" i="12"/>
  <c r="K91" i="12"/>
  <c r="J214" i="4"/>
  <c r="J128" i="5"/>
  <c r="K83" i="12"/>
  <c r="J59" i="7"/>
  <c r="J55" i="6"/>
  <c r="K144" i="12"/>
  <c r="J227" i="3"/>
  <c r="K110" i="12"/>
  <c r="J173" i="3"/>
  <c r="K117" i="12"/>
  <c r="J197" i="3"/>
  <c r="J222" i="4"/>
  <c r="K53" i="13"/>
  <c r="K204" i="12"/>
  <c r="K41" i="11"/>
  <c r="J12" i="5"/>
  <c r="J5" i="6"/>
  <c r="K65" i="13"/>
  <c r="K226" i="12"/>
  <c r="K44" i="11"/>
  <c r="J5" i="9"/>
  <c r="N5" i="9" s="1"/>
  <c r="J20" i="4"/>
  <c r="K68" i="13"/>
  <c r="K48" i="11"/>
  <c r="K203" i="12"/>
  <c r="J21" i="4"/>
  <c r="J42" i="5"/>
  <c r="J72" i="4"/>
  <c r="K20" i="13"/>
  <c r="K25" i="11"/>
  <c r="J10" i="7"/>
  <c r="J32" i="6"/>
  <c r="J30" i="6"/>
  <c r="J31" i="6"/>
  <c r="K90" i="11"/>
  <c r="J22" i="10"/>
  <c r="N22" i="10" s="1"/>
  <c r="K269" i="12"/>
  <c r="J92" i="4"/>
  <c r="K87" i="13"/>
  <c r="K65" i="11"/>
  <c r="K255" i="12"/>
  <c r="J138" i="4"/>
  <c r="K242" i="12"/>
  <c r="J103" i="5"/>
  <c r="J132" i="4"/>
  <c r="K145" i="12"/>
  <c r="J237" i="3"/>
  <c r="J154" i="5"/>
  <c r="K210" i="12"/>
  <c r="K36" i="11"/>
  <c r="J22" i="7"/>
  <c r="J46" i="4"/>
  <c r="K99" i="13"/>
  <c r="K245" i="12"/>
  <c r="K82" i="11"/>
  <c r="J46" i="9"/>
  <c r="N46" i="9" s="1"/>
  <c r="J109" i="5"/>
  <c r="J76" i="9"/>
  <c r="N76" i="9" s="1"/>
  <c r="J161" i="4"/>
  <c r="K218" i="12"/>
  <c r="J21" i="5"/>
  <c r="J7" i="6"/>
  <c r="J16" i="4"/>
  <c r="K73" i="12"/>
  <c r="K9" i="12"/>
  <c r="J248" i="3"/>
  <c r="J157" i="4"/>
  <c r="K54" i="11"/>
  <c r="K61" i="13"/>
  <c r="K227" i="12"/>
  <c r="K23" i="11"/>
  <c r="K162" i="12"/>
  <c r="K11" i="13"/>
  <c r="K173" i="12"/>
  <c r="J48" i="5"/>
  <c r="K123" i="13"/>
  <c r="K276" i="12"/>
  <c r="K102" i="11"/>
  <c r="J107" i="4"/>
  <c r="K140" i="12"/>
  <c r="J124" i="5"/>
  <c r="J228" i="4"/>
  <c r="J57" i="6"/>
  <c r="K147" i="13"/>
  <c r="K148" i="13"/>
  <c r="K112" i="11"/>
  <c r="K80" i="12"/>
  <c r="J217" i="4"/>
  <c r="J52" i="6"/>
  <c r="K21" i="12"/>
  <c r="J78" i="6"/>
  <c r="J259" i="3"/>
  <c r="J171" i="5"/>
  <c r="J187" i="4"/>
  <c r="K55" i="12"/>
  <c r="J199" i="5"/>
  <c r="J294" i="3"/>
  <c r="K200" i="12"/>
  <c r="J32" i="4"/>
  <c r="K134" i="13"/>
  <c r="K108" i="11"/>
  <c r="J123" i="4"/>
  <c r="J61" i="9"/>
  <c r="N61" i="9" s="1"/>
  <c r="J61" i="6"/>
  <c r="J153" i="5"/>
  <c r="J234" i="4"/>
  <c r="K122" i="12"/>
  <c r="J200" i="5"/>
  <c r="J303" i="3"/>
  <c r="K13" i="12"/>
  <c r="J67" i="6"/>
  <c r="J181" i="4"/>
  <c r="J262" i="3"/>
  <c r="J68" i="9"/>
  <c r="N68" i="9" s="1"/>
  <c r="J169" i="5"/>
  <c r="J298" i="3"/>
  <c r="J194" i="4"/>
  <c r="K10" i="12"/>
  <c r="J45" i="7"/>
  <c r="J72" i="6"/>
  <c r="J178" i="5"/>
  <c r="K49" i="13"/>
  <c r="K197" i="12"/>
  <c r="K43" i="11"/>
  <c r="J18" i="5"/>
  <c r="J15" i="4"/>
  <c r="K125" i="13"/>
  <c r="J35" i="7"/>
  <c r="J42" i="6"/>
  <c r="K85" i="12"/>
  <c r="J57" i="7"/>
  <c r="J206" i="4"/>
  <c r="J123" i="5"/>
  <c r="K24" i="12"/>
  <c r="J171" i="4"/>
  <c r="J265" i="3"/>
  <c r="K191" i="12"/>
  <c r="J7" i="4"/>
  <c r="J3" i="5"/>
  <c r="K273" i="12"/>
  <c r="J19" i="10"/>
  <c r="N19" i="10" s="1"/>
  <c r="J103" i="4"/>
  <c r="J81" i="5"/>
  <c r="K112" i="12"/>
  <c r="J216" i="3"/>
  <c r="J119" i="5"/>
  <c r="J179" i="3"/>
  <c r="J212" i="4"/>
  <c r="J5" i="2"/>
  <c r="J53" i="2"/>
  <c r="J85" i="2"/>
  <c r="J93" i="2"/>
  <c r="J101" i="2"/>
  <c r="J7" i="3"/>
  <c r="C62" i="14" s="1"/>
  <c r="J31" i="3"/>
  <c r="J39" i="3"/>
  <c r="J64" i="3"/>
  <c r="J88" i="3"/>
  <c r="J112" i="3"/>
  <c r="J149" i="3"/>
  <c r="J210" i="3"/>
  <c r="J27" i="4"/>
  <c r="J198" i="4"/>
  <c r="J134" i="5"/>
  <c r="J182" i="5"/>
  <c r="J28" i="6"/>
  <c r="K82" i="13"/>
  <c r="J41" i="9"/>
  <c r="N41" i="9" s="1"/>
  <c r="K240" i="12"/>
  <c r="J96" i="5"/>
  <c r="K122" i="13"/>
  <c r="K281" i="12"/>
  <c r="K93" i="11"/>
  <c r="J34" i="9"/>
  <c r="N34" i="9" s="1"/>
  <c r="J94" i="4"/>
  <c r="J36" i="7"/>
  <c r="J64" i="5"/>
  <c r="J205" i="3"/>
  <c r="J143" i="5"/>
  <c r="J225" i="4"/>
  <c r="K95" i="11"/>
  <c r="K118" i="13"/>
  <c r="K280" i="12"/>
  <c r="J67" i="5"/>
  <c r="K143" i="12"/>
  <c r="K131" i="12"/>
  <c r="J52" i="9"/>
  <c r="N52" i="9" s="1"/>
  <c r="J49" i="6"/>
  <c r="K66" i="12"/>
  <c r="J277" i="3"/>
  <c r="J87" i="6"/>
  <c r="J164" i="5"/>
  <c r="K36" i="12"/>
  <c r="K32" i="13"/>
  <c r="K187" i="12"/>
  <c r="J58" i="4"/>
  <c r="J40" i="5"/>
  <c r="K165" i="12"/>
  <c r="J22" i="9"/>
  <c r="N22" i="9" s="1"/>
  <c r="J11" i="10"/>
  <c r="N11" i="10" s="1"/>
  <c r="J41" i="5"/>
  <c r="J118" i="4"/>
  <c r="J35" i="9"/>
  <c r="N35" i="9" s="1"/>
  <c r="K124" i="12"/>
  <c r="J228" i="3"/>
  <c r="K99" i="12"/>
  <c r="J64" i="7"/>
  <c r="K97" i="12"/>
  <c r="J51" i="9"/>
  <c r="N51" i="9" s="1"/>
  <c r="J211" i="4"/>
  <c r="K106" i="12"/>
  <c r="J193" i="3"/>
  <c r="J245" i="3"/>
  <c r="J155" i="4"/>
  <c r="K63" i="13"/>
  <c r="J5" i="10"/>
  <c r="N5" i="10" s="1"/>
  <c r="K205" i="12"/>
  <c r="K51" i="11"/>
  <c r="J6" i="4"/>
  <c r="K74" i="13"/>
  <c r="K221" i="12"/>
  <c r="K58" i="11"/>
  <c r="J44" i="4"/>
  <c r="K13" i="11"/>
  <c r="J70" i="4"/>
  <c r="K101" i="13"/>
  <c r="K238" i="12"/>
  <c r="K249" i="12"/>
  <c r="J30" i="10"/>
  <c r="N30" i="10" s="1"/>
  <c r="K247" i="12"/>
  <c r="J137" i="4"/>
  <c r="K169" i="12"/>
  <c r="K21" i="11"/>
  <c r="K36" i="13"/>
  <c r="J52" i="5"/>
  <c r="J78" i="4"/>
  <c r="K100" i="13"/>
  <c r="K86" i="11"/>
  <c r="K259" i="12"/>
  <c r="K262" i="12"/>
  <c r="J24" i="8"/>
  <c r="J108" i="5"/>
  <c r="K14" i="13"/>
  <c r="J47" i="5"/>
  <c r="K38" i="12"/>
  <c r="J173" i="4"/>
  <c r="J176" i="5"/>
  <c r="K30" i="12"/>
  <c r="J185" i="4"/>
  <c r="J279" i="3"/>
  <c r="K58" i="13"/>
  <c r="K228" i="12"/>
  <c r="K46" i="11"/>
  <c r="K6" i="13"/>
  <c r="K12" i="11"/>
  <c r="K156" i="12"/>
  <c r="J12" i="10"/>
  <c r="N12" i="10" s="1"/>
  <c r="J59" i="4"/>
  <c r="J49" i="5"/>
  <c r="K120" i="13"/>
  <c r="K96" i="11"/>
  <c r="J105" i="4"/>
  <c r="K62" i="12"/>
  <c r="J200" i="4"/>
  <c r="J201" i="5"/>
  <c r="K75" i="12"/>
  <c r="J204" i="5"/>
  <c r="J302" i="3"/>
  <c r="K45" i="11"/>
  <c r="K44" i="13"/>
  <c r="K206" i="12"/>
  <c r="J17" i="6"/>
  <c r="J10" i="5"/>
  <c r="J40" i="4"/>
  <c r="K15" i="13"/>
  <c r="K19" i="11"/>
  <c r="J83" i="4"/>
  <c r="J57" i="5"/>
  <c r="K135" i="12"/>
  <c r="J212" i="3"/>
  <c r="K75" i="13"/>
  <c r="J12" i="9"/>
  <c r="N12" i="9" s="1"/>
  <c r="J28" i="4"/>
  <c r="K22" i="12"/>
  <c r="J54" i="7"/>
  <c r="J202" i="5"/>
  <c r="K26" i="12"/>
  <c r="J186" i="5"/>
  <c r="J287" i="3"/>
  <c r="J83" i="6"/>
  <c r="J176" i="4"/>
  <c r="J270" i="3"/>
  <c r="J177" i="5"/>
  <c r="K41" i="12"/>
  <c r="J195" i="4"/>
  <c r="K46" i="13"/>
  <c r="K202" i="12"/>
  <c r="K35" i="11"/>
  <c r="J25" i="4"/>
  <c r="K13" i="13"/>
  <c r="K157" i="12"/>
  <c r="J8" i="8"/>
  <c r="J13" i="10"/>
  <c r="N13" i="10" s="1"/>
  <c r="J39" i="5"/>
  <c r="J61" i="4"/>
  <c r="K79" i="13"/>
  <c r="K66" i="11"/>
  <c r="K236" i="12"/>
  <c r="K270" i="12"/>
  <c r="J29" i="9"/>
  <c r="N29" i="9" s="1"/>
  <c r="J96" i="4"/>
  <c r="K100" i="12"/>
  <c r="J58" i="9"/>
  <c r="N58" i="9" s="1"/>
  <c r="J227" i="4"/>
  <c r="J217" i="3"/>
  <c r="K127" i="12"/>
  <c r="J230" i="3"/>
  <c r="J39" i="4"/>
  <c r="J12" i="6"/>
  <c r="J24" i="5"/>
  <c r="K190" i="12"/>
  <c r="J4" i="5"/>
  <c r="J5" i="4"/>
  <c r="K91" i="13"/>
  <c r="J136" i="4"/>
  <c r="J2" i="2"/>
  <c r="J10" i="2"/>
  <c r="J34" i="2"/>
  <c r="J42" i="2"/>
  <c r="J50" i="2"/>
  <c r="J74" i="2"/>
  <c r="J82" i="2"/>
  <c r="J4" i="3"/>
  <c r="J12" i="3"/>
  <c r="J20" i="3"/>
  <c r="J36" i="3"/>
  <c r="J61" i="3"/>
  <c r="J77" i="3"/>
  <c r="J85" i="3"/>
  <c r="J101" i="3"/>
  <c r="J109" i="3"/>
  <c r="J125" i="3"/>
  <c r="J133" i="3"/>
  <c r="J141" i="3"/>
  <c r="J154" i="3"/>
  <c r="J159" i="3"/>
  <c r="J164" i="3"/>
  <c r="J178" i="3"/>
  <c r="J194" i="3"/>
  <c r="J260" i="3"/>
  <c r="J84" i="4"/>
  <c r="J207" i="4"/>
  <c r="J70" i="5"/>
  <c r="J142" i="5"/>
  <c r="Q277" i="6"/>
  <c r="K101" i="12"/>
  <c r="K106" i="13"/>
  <c r="K102" i="13"/>
  <c r="J28" i="10"/>
  <c r="N28" i="10" s="1"/>
  <c r="K263" i="12"/>
  <c r="J100" i="5"/>
  <c r="K120" i="12"/>
  <c r="J214" i="3"/>
  <c r="J236" i="4"/>
  <c r="J135" i="5"/>
  <c r="J206" i="3"/>
  <c r="J226" i="4"/>
  <c r="K146" i="13"/>
  <c r="K86" i="12"/>
  <c r="J58" i="6"/>
  <c r="J127" i="5"/>
  <c r="K239" i="12"/>
  <c r="J31" i="7"/>
  <c r="J45" i="9"/>
  <c r="N45" i="9" s="1"/>
  <c r="J18" i="8"/>
  <c r="J5" i="5"/>
  <c r="J26" i="4"/>
  <c r="K271" i="12"/>
  <c r="J35" i="8"/>
  <c r="J79" i="5"/>
  <c r="J112" i="4"/>
  <c r="K96" i="13"/>
  <c r="J42" i="9"/>
  <c r="N42" i="9" s="1"/>
  <c r="J142" i="4"/>
  <c r="K108" i="12"/>
  <c r="J53" i="9"/>
  <c r="N53" i="9" s="1"/>
  <c r="J216" i="4"/>
  <c r="J192" i="3"/>
  <c r="K27" i="12"/>
  <c r="J267" i="3"/>
  <c r="K216" i="12"/>
  <c r="J23" i="4"/>
  <c r="K220" i="12"/>
  <c r="K49" i="11"/>
  <c r="K76" i="13"/>
  <c r="J41" i="4"/>
  <c r="J18" i="9"/>
  <c r="N18" i="9" s="1"/>
  <c r="J5" i="8"/>
  <c r="K116" i="13"/>
  <c r="K282" i="12"/>
  <c r="K251" i="12"/>
  <c r="J47" i="9"/>
  <c r="N47" i="9" s="1"/>
  <c r="J143" i="4"/>
  <c r="K11" i="12"/>
  <c r="J255" i="3"/>
  <c r="K9" i="13"/>
  <c r="K4" i="11"/>
  <c r="K151" i="12"/>
  <c r="J55" i="4"/>
  <c r="K34" i="13"/>
  <c r="J5" i="7"/>
  <c r="J24" i="6"/>
  <c r="J57" i="4"/>
  <c r="K42" i="13"/>
  <c r="K38" i="11"/>
  <c r="K230" i="12"/>
  <c r="J3" i="6"/>
  <c r="K5" i="13"/>
  <c r="K155" i="12"/>
  <c r="K3" i="11"/>
  <c r="J17" i="9"/>
  <c r="N17" i="9" s="1"/>
  <c r="K128" i="13"/>
  <c r="K283" i="12"/>
  <c r="J34" i="8"/>
  <c r="J75" i="5"/>
  <c r="K103" i="12"/>
  <c r="J208" i="3"/>
  <c r="J145" i="5"/>
  <c r="K64" i="12"/>
  <c r="J192" i="5"/>
  <c r="K48" i="12"/>
  <c r="J305" i="3"/>
  <c r="K8" i="13"/>
  <c r="K167" i="12"/>
  <c r="J4" i="7"/>
  <c r="J67" i="4"/>
  <c r="K83" i="13"/>
  <c r="K77" i="11"/>
  <c r="K244" i="12"/>
  <c r="J25" i="7"/>
  <c r="J21" i="8"/>
  <c r="J34" i="6"/>
  <c r="J151" i="5"/>
  <c r="J235" i="4"/>
  <c r="K39" i="12"/>
  <c r="J191" i="4"/>
  <c r="J194" i="5"/>
  <c r="J275" i="3"/>
  <c r="J50" i="7"/>
  <c r="J69" i="9"/>
  <c r="N69" i="9" s="1"/>
  <c r="J79" i="6"/>
  <c r="J183" i="4"/>
  <c r="J269" i="3"/>
  <c r="K34" i="12"/>
  <c r="J258" i="3"/>
  <c r="J181" i="5"/>
  <c r="K6" i="12"/>
  <c r="J77" i="6"/>
  <c r="J159" i="5"/>
  <c r="J162" i="4"/>
  <c r="J249" i="3"/>
  <c r="J64" i="6"/>
  <c r="J44" i="7"/>
  <c r="J157" i="5"/>
  <c r="J160" i="4"/>
  <c r="J17" i="8"/>
  <c r="J19" i="7"/>
  <c r="J8" i="6"/>
  <c r="K23" i="13"/>
  <c r="K159" i="12"/>
  <c r="K14" i="11"/>
  <c r="J2" i="7"/>
  <c r="J2" i="8"/>
  <c r="J21" i="6"/>
  <c r="K267" i="12"/>
  <c r="K88" i="11"/>
  <c r="K88" i="13"/>
  <c r="K260" i="12"/>
  <c r="K83" i="11"/>
  <c r="K72" i="11"/>
  <c r="J129" i="4"/>
  <c r="J40" i="9"/>
  <c r="N40" i="9" s="1"/>
  <c r="J241" i="4"/>
  <c r="J64" i="9"/>
  <c r="N64" i="9" s="1"/>
  <c r="J2" i="5"/>
  <c r="J2" i="4"/>
  <c r="K115" i="13"/>
  <c r="K291" i="12"/>
  <c r="J41" i="7"/>
  <c r="K43" i="13"/>
  <c r="J8" i="9"/>
  <c r="N8" i="9" s="1"/>
  <c r="J80" i="9"/>
  <c r="N80" i="9" s="1"/>
  <c r="J11" i="5"/>
  <c r="J15" i="2"/>
  <c r="J31" i="2"/>
  <c r="J47" i="2"/>
  <c r="J63" i="2"/>
  <c r="J71" i="2"/>
  <c r="J87" i="2"/>
  <c r="J95" i="2"/>
  <c r="J25" i="3"/>
  <c r="J49" i="3"/>
  <c r="J66" i="3"/>
  <c r="J74" i="3"/>
  <c r="J82" i="3"/>
  <c r="J90" i="3"/>
  <c r="J98" i="3"/>
  <c r="J114" i="3"/>
  <c r="J130" i="3"/>
  <c r="J138" i="3"/>
  <c r="J146" i="3"/>
  <c r="J151" i="3"/>
  <c r="J156" i="3"/>
  <c r="J196" i="3"/>
  <c r="J218" i="3"/>
  <c r="J239" i="3"/>
  <c r="J268" i="3"/>
  <c r="J43" i="4"/>
  <c r="J215" i="4"/>
  <c r="J36" i="6"/>
  <c r="J13" i="9"/>
  <c r="N13" i="9" s="1"/>
  <c r="J45" i="4"/>
  <c r="J35" i="5"/>
  <c r="K63" i="12"/>
  <c r="J159" i="4"/>
  <c r="J170" i="5"/>
  <c r="J247" i="3"/>
  <c r="J84" i="5"/>
  <c r="J121" i="4"/>
  <c r="K42" i="12"/>
  <c r="J180" i="5"/>
  <c r="J280" i="3"/>
  <c r="K18" i="13"/>
  <c r="K8" i="11"/>
  <c r="K158" i="12"/>
  <c r="J25" i="6"/>
  <c r="J74" i="4"/>
  <c r="K119" i="12"/>
  <c r="J60" i="9"/>
  <c r="N60" i="9" s="1"/>
  <c r="J192" i="4"/>
  <c r="J278" i="3"/>
  <c r="J195" i="5"/>
  <c r="K113" i="12"/>
  <c r="J132" i="5"/>
  <c r="J201" i="3"/>
  <c r="J9" i="10"/>
  <c r="N9" i="10" s="1"/>
  <c r="J34" i="5"/>
  <c r="J38" i="4"/>
  <c r="J21" i="10"/>
  <c r="N21" i="10" s="1"/>
  <c r="J76" i="5"/>
  <c r="J46" i="6"/>
  <c r="J114" i="4"/>
  <c r="K90" i="13"/>
  <c r="K74" i="11"/>
  <c r="K107" i="12"/>
  <c r="J219" i="4"/>
  <c r="K118" i="12"/>
  <c r="K92" i="12"/>
  <c r="J189" i="3"/>
  <c r="J136" i="5"/>
  <c r="J71" i="9"/>
  <c r="N71" i="9" s="1"/>
  <c r="J264" i="3"/>
  <c r="J3" i="10"/>
  <c r="J20" i="5"/>
  <c r="J18" i="4"/>
  <c r="K193" i="12"/>
  <c r="J4" i="9"/>
  <c r="N4" i="9" s="1"/>
  <c r="J4" i="4"/>
  <c r="K176" i="12"/>
  <c r="J44" i="5"/>
  <c r="J27" i="6"/>
  <c r="K129" i="13"/>
  <c r="J30" i="9"/>
  <c r="N30" i="9" s="1"/>
  <c r="K109" i="13"/>
  <c r="K104" i="11"/>
  <c r="J163" i="3"/>
  <c r="K243" i="12"/>
  <c r="J135" i="4"/>
  <c r="J105" i="5"/>
  <c r="K93" i="13"/>
  <c r="K254" i="12"/>
  <c r="K84" i="11"/>
  <c r="J104" i="5"/>
  <c r="K137" i="12"/>
  <c r="J238" i="3"/>
  <c r="J244" i="4"/>
  <c r="K105" i="12"/>
  <c r="J229" i="4"/>
  <c r="J138" i="5"/>
  <c r="K98" i="12"/>
  <c r="J56" i="6"/>
  <c r="J61" i="7"/>
  <c r="J203" i="4"/>
  <c r="J117" i="5"/>
  <c r="K61" i="12"/>
  <c r="K52" i="12"/>
  <c r="J307" i="3"/>
  <c r="K53" i="12"/>
  <c r="J271" i="3"/>
  <c r="K50" i="13"/>
  <c r="K211" i="12"/>
  <c r="K39" i="11"/>
  <c r="K177" i="12"/>
  <c r="K28" i="13"/>
  <c r="K26" i="11"/>
  <c r="J7" i="7"/>
  <c r="J10" i="8"/>
  <c r="J40" i="7"/>
  <c r="J45" i="6"/>
  <c r="K105" i="13"/>
  <c r="K85" i="11"/>
  <c r="K264" i="12"/>
  <c r="J145" i="4"/>
  <c r="K103" i="13"/>
  <c r="K75" i="11"/>
  <c r="K248" i="12"/>
  <c r="K35" i="13"/>
  <c r="K179" i="12"/>
  <c r="K24" i="11"/>
  <c r="J20" i="9"/>
  <c r="N20" i="9" s="1"/>
  <c r="K123" i="12"/>
  <c r="J243" i="4"/>
  <c r="J236" i="3"/>
  <c r="K29" i="12"/>
  <c r="J172" i="4"/>
  <c r="J266" i="3"/>
  <c r="K62" i="13"/>
  <c r="K72" i="13"/>
  <c r="J6" i="9"/>
  <c r="N6" i="9" s="1"/>
  <c r="J14" i="4"/>
  <c r="K106" i="11"/>
  <c r="K284" i="12"/>
  <c r="J77" i="5"/>
  <c r="K137" i="13"/>
  <c r="K103" i="11"/>
  <c r="K292" i="12"/>
  <c r="J36" i="9"/>
  <c r="N36" i="9" s="1"/>
  <c r="K143" i="13"/>
  <c r="J80" i="6"/>
  <c r="K28" i="12"/>
  <c r="J172" i="5"/>
  <c r="J184" i="4"/>
  <c r="K51" i="12"/>
  <c r="J77" i="9"/>
  <c r="N77" i="9" s="1"/>
  <c r="J196" i="5"/>
  <c r="K67" i="13"/>
  <c r="K212" i="12"/>
  <c r="J16" i="6"/>
  <c r="J33" i="4"/>
  <c r="K64" i="13"/>
  <c r="K213" i="12"/>
  <c r="K219" i="12"/>
  <c r="J14" i="9"/>
  <c r="N14" i="9" s="1"/>
  <c r="J42" i="4"/>
  <c r="J32" i="5"/>
  <c r="K81" i="13"/>
  <c r="K64" i="11"/>
  <c r="J128" i="4"/>
  <c r="K132" i="12"/>
  <c r="J65" i="7"/>
  <c r="J60" i="6"/>
  <c r="J146" i="5"/>
  <c r="J238" i="4"/>
  <c r="K23" i="12"/>
  <c r="J282" i="3"/>
  <c r="J183" i="5"/>
  <c r="J81" i="6"/>
  <c r="J193" i="4"/>
  <c r="K57" i="13"/>
  <c r="K223" i="12"/>
  <c r="K60" i="13"/>
  <c r="J8" i="4"/>
  <c r="K22" i="13"/>
  <c r="K31" i="11"/>
  <c r="K161" i="12"/>
  <c r="J4" i="8"/>
  <c r="J3" i="7"/>
  <c r="J22" i="6"/>
  <c r="K139" i="13"/>
  <c r="K107" i="11"/>
  <c r="J20" i="10"/>
  <c r="N20" i="10" s="1"/>
  <c r="J31" i="8"/>
  <c r="J39" i="7"/>
  <c r="J69" i="5"/>
  <c r="J44" i="6"/>
  <c r="K79" i="11"/>
  <c r="K241" i="12"/>
  <c r="K94" i="13"/>
  <c r="J131" i="4"/>
  <c r="J98" i="5"/>
  <c r="K121" i="12"/>
  <c r="J234" i="3"/>
  <c r="J48" i="6"/>
  <c r="J49" i="9"/>
  <c r="N49" i="9" s="1"/>
  <c r="J116" i="5"/>
  <c r="J171" i="3"/>
  <c r="J274" i="3"/>
  <c r="J187" i="5"/>
  <c r="K15" i="12"/>
  <c r="J160" i="5"/>
  <c r="J254" i="3"/>
  <c r="J163" i="4"/>
  <c r="K160" i="12"/>
  <c r="J53" i="5"/>
  <c r="J65" i="4"/>
  <c r="J98" i="4"/>
  <c r="J73" i="5"/>
  <c r="K250" i="12"/>
  <c r="J29" i="10"/>
  <c r="N29" i="10" s="1"/>
  <c r="J30" i="7"/>
  <c r="K111" i="12"/>
  <c r="J55" i="9"/>
  <c r="N55" i="9" s="1"/>
  <c r="J213" i="3"/>
  <c r="J12" i="2"/>
  <c r="J20" i="2"/>
  <c r="J28" i="2"/>
  <c r="J36" i="2"/>
  <c r="J44" i="2"/>
  <c r="J52" i="2"/>
  <c r="J68" i="2"/>
  <c r="J76" i="2"/>
  <c r="J84" i="2"/>
  <c r="J92" i="2"/>
  <c r="J6" i="3"/>
  <c r="J14" i="3"/>
  <c r="J22" i="3"/>
  <c r="J30" i="3"/>
  <c r="J46" i="3"/>
  <c r="J54" i="3"/>
  <c r="J63" i="3"/>
  <c r="J79" i="3"/>
  <c r="J87" i="3"/>
  <c r="J95" i="3"/>
  <c r="J103" i="3"/>
  <c r="J111" i="3"/>
  <c r="J135" i="3"/>
  <c r="J143" i="3"/>
  <c r="J148" i="3"/>
  <c r="J161" i="3"/>
  <c r="J182" i="3"/>
  <c r="J198" i="3"/>
  <c r="J207" i="3"/>
  <c r="J276" i="3"/>
  <c r="J133" i="4"/>
  <c r="J158" i="4"/>
  <c r="J223" i="4"/>
  <c r="J54" i="5"/>
  <c r="J86" i="5"/>
  <c r="J150" i="5"/>
  <c r="J198" i="5"/>
  <c r="J23" i="6"/>
  <c r="K268" i="12"/>
  <c r="J63" i="5"/>
  <c r="J90" i="4"/>
  <c r="K58" i="12"/>
  <c r="K35" i="12"/>
  <c r="J306" i="3"/>
  <c r="J14" i="10"/>
  <c r="N14" i="10" s="1"/>
  <c r="K164" i="12"/>
  <c r="K18" i="11"/>
  <c r="J82" i="4"/>
  <c r="J56" i="5"/>
  <c r="K115" i="12"/>
  <c r="J181" i="3"/>
  <c r="K129" i="12"/>
  <c r="J187" i="3"/>
  <c r="J129" i="5"/>
  <c r="J28" i="5"/>
  <c r="J13" i="4"/>
  <c r="K114" i="13"/>
  <c r="K279" i="12"/>
  <c r="J68" i="5"/>
  <c r="J102" i="4"/>
  <c r="J16" i="10"/>
  <c r="N16" i="10" s="1"/>
  <c r="J30" i="8"/>
  <c r="J28" i="9"/>
  <c r="N28" i="9" s="1"/>
  <c r="J38" i="7"/>
  <c r="K69" i="11"/>
  <c r="J27" i="8"/>
  <c r="J92" i="5"/>
  <c r="K79" i="12"/>
  <c r="J120" i="5"/>
  <c r="K84" i="12"/>
  <c r="J195" i="3"/>
  <c r="J59" i="9"/>
  <c r="N59" i="9" s="1"/>
  <c r="K125" i="12"/>
  <c r="J203" i="3"/>
  <c r="J242" i="4"/>
  <c r="K81" i="12"/>
  <c r="J133" i="5"/>
  <c r="J218" i="4"/>
  <c r="K138" i="12"/>
  <c r="J240" i="4"/>
  <c r="K47" i="12"/>
  <c r="J296" i="3"/>
  <c r="K61" i="11"/>
  <c r="K214" i="12"/>
  <c r="J24" i="4"/>
  <c r="K56" i="13"/>
  <c r="K196" i="12"/>
  <c r="K52" i="11"/>
  <c r="J9" i="6"/>
  <c r="J17" i="5"/>
  <c r="K153" i="12"/>
  <c r="K29" i="11"/>
  <c r="J7" i="8"/>
  <c r="J45" i="5"/>
  <c r="J62" i="4"/>
  <c r="K38" i="13"/>
  <c r="J24" i="9"/>
  <c r="N24" i="9" s="1"/>
  <c r="J69" i="4"/>
  <c r="K126" i="13"/>
  <c r="J95" i="4"/>
  <c r="K100" i="11"/>
  <c r="J27" i="9"/>
  <c r="N27" i="9" s="1"/>
  <c r="J100" i="4"/>
  <c r="K235" i="12"/>
  <c r="K85" i="13"/>
  <c r="J127" i="4"/>
  <c r="J97" i="5"/>
  <c r="K12" i="12"/>
  <c r="J66" i="6"/>
  <c r="J165" i="4"/>
  <c r="K30" i="13"/>
  <c r="K171" i="12"/>
  <c r="K16" i="11"/>
  <c r="J43" i="5"/>
  <c r="K72" i="12"/>
  <c r="J67" i="9"/>
  <c r="N67" i="9" s="1"/>
  <c r="J175" i="4"/>
  <c r="J256" i="3"/>
  <c r="J63" i="7"/>
  <c r="J200" i="3"/>
  <c r="J139" i="5"/>
  <c r="J220" i="4"/>
  <c r="J52" i="7"/>
  <c r="J290" i="3"/>
  <c r="J193" i="5"/>
  <c r="K113" i="13"/>
  <c r="K94" i="11"/>
  <c r="J91" i="4"/>
  <c r="J66" i="5"/>
  <c r="J211" i="3"/>
  <c r="J141" i="5"/>
  <c r="K144" i="13"/>
  <c r="K43" i="12"/>
  <c r="J75" i="9"/>
  <c r="N75" i="9" s="1"/>
  <c r="J49" i="7"/>
  <c r="J178" i="4"/>
  <c r="J71" i="6"/>
  <c r="K145" i="13"/>
  <c r="K7" i="12"/>
  <c r="J76" i="6"/>
  <c r="J163" i="5"/>
  <c r="J177" i="4"/>
  <c r="K208" i="12"/>
  <c r="J7" i="10"/>
  <c r="N7" i="10" s="1"/>
  <c r="J21" i="7"/>
  <c r="J13" i="6"/>
  <c r="J25" i="5"/>
  <c r="K40" i="11"/>
  <c r="K45" i="13"/>
  <c r="J17" i="7"/>
  <c r="J6" i="6"/>
  <c r="K26" i="13"/>
  <c r="K15" i="11"/>
  <c r="K175" i="12"/>
  <c r="J29" i="6"/>
  <c r="J71" i="4"/>
  <c r="K95" i="12"/>
  <c r="J56" i="7"/>
  <c r="J51" i="6"/>
  <c r="K5" i="12"/>
  <c r="J74" i="6"/>
  <c r="J250" i="3"/>
  <c r="J167" i="4"/>
  <c r="J179" i="5"/>
  <c r="K57" i="11"/>
  <c r="J31" i="4"/>
  <c r="K33" i="13"/>
  <c r="K172" i="12"/>
  <c r="J12" i="8"/>
  <c r="J75" i="4"/>
  <c r="J51" i="5"/>
  <c r="K84" i="13"/>
  <c r="K73" i="11"/>
  <c r="J99" i="5"/>
  <c r="K97" i="13"/>
  <c r="K78" i="11"/>
  <c r="K246" i="12"/>
  <c r="J43" i="9"/>
  <c r="N43" i="9" s="1"/>
  <c r="J134" i="4"/>
  <c r="K141" i="12"/>
  <c r="J221" i="4"/>
  <c r="J219" i="3"/>
  <c r="J221" i="3"/>
  <c r="J152" i="5"/>
  <c r="K20" i="12"/>
  <c r="J73" i="9"/>
  <c r="N73" i="9" s="1"/>
  <c r="J47" i="7"/>
  <c r="K229" i="12"/>
  <c r="J31" i="5"/>
  <c r="J29" i="4"/>
  <c r="K253" i="12"/>
  <c r="J29" i="7"/>
  <c r="K27" i="13"/>
  <c r="K5" i="11"/>
  <c r="K199" i="12"/>
  <c r="J16" i="5"/>
  <c r="J9" i="2"/>
  <c r="J17" i="2"/>
  <c r="J25" i="2"/>
  <c r="J33" i="2"/>
  <c r="J41" i="2"/>
  <c r="J49" i="2"/>
  <c r="J57" i="2"/>
  <c r="J65" i="2"/>
  <c r="J73" i="2"/>
  <c r="J81" i="2"/>
  <c r="J3" i="3"/>
  <c r="I82" i="14" s="1"/>
  <c r="J11" i="3"/>
  <c r="J19" i="3"/>
  <c r="J27" i="3"/>
  <c r="D92" i="14" s="1"/>
  <c r="J35" i="3"/>
  <c r="J43" i="3"/>
  <c r="J51" i="3"/>
  <c r="J60" i="3"/>
  <c r="J68" i="3"/>
  <c r="J76" i="3"/>
  <c r="J84" i="3"/>
  <c r="J100" i="3"/>
  <c r="J108" i="3"/>
  <c r="J116" i="3"/>
  <c r="J132" i="3"/>
  <c r="J140" i="3"/>
  <c r="J153" i="3"/>
  <c r="J158" i="3"/>
  <c r="J175" i="3"/>
  <c r="J191" i="3"/>
  <c r="J226" i="3"/>
  <c r="J141" i="4"/>
  <c r="J166" i="4"/>
  <c r="J6" i="5"/>
  <c r="J2" i="6"/>
  <c r="J59" i="6"/>
  <c r="J15" i="9"/>
  <c r="N15" i="9" s="1"/>
  <c r="K121" i="13"/>
  <c r="K98" i="11"/>
  <c r="J108" i="4"/>
  <c r="K69" i="12"/>
  <c r="J309" i="3"/>
  <c r="K40" i="13"/>
  <c r="K189" i="12"/>
  <c r="K33" i="11"/>
  <c r="J17" i="4"/>
  <c r="J13" i="5"/>
  <c r="K76" i="12"/>
  <c r="J304" i="3"/>
  <c r="J205" i="5"/>
  <c r="K94" i="12"/>
  <c r="J58" i="7"/>
  <c r="J53" i="6"/>
  <c r="J122" i="5"/>
  <c r="K285" i="12"/>
  <c r="J147" i="3"/>
  <c r="J116" i="4"/>
  <c r="K183" i="12"/>
  <c r="K22" i="11"/>
  <c r="K109" i="12"/>
  <c r="J140" i="5"/>
  <c r="J213" i="4"/>
  <c r="J185" i="3"/>
  <c r="K31" i="12"/>
  <c r="J186" i="4"/>
  <c r="J184" i="5"/>
  <c r="J273" i="3"/>
  <c r="K16" i="13"/>
  <c r="K11" i="11"/>
  <c r="J73" i="4"/>
  <c r="K24" i="13"/>
  <c r="K7" i="11"/>
  <c r="K98" i="13"/>
  <c r="K237" i="12"/>
  <c r="J39" i="9"/>
  <c r="N39" i="9" s="1"/>
  <c r="J26" i="7"/>
  <c r="J22" i="8"/>
  <c r="J35" i="6"/>
  <c r="K136" i="12"/>
  <c r="J65" i="9"/>
  <c r="N65" i="9" s="1"/>
  <c r="J240" i="3"/>
  <c r="K146" i="12"/>
  <c r="J62" i="9"/>
  <c r="N62" i="9" s="1"/>
  <c r="K96" i="12"/>
  <c r="J54" i="9"/>
  <c r="N54" i="9" s="1"/>
  <c r="J60" i="7"/>
  <c r="J54" i="6"/>
  <c r="K46" i="12"/>
  <c r="J289" i="3"/>
  <c r="K44" i="12"/>
  <c r="J261" i="3"/>
  <c r="J179" i="4"/>
  <c r="K67" i="12"/>
  <c r="J285" i="3"/>
  <c r="K70" i="12"/>
  <c r="J301" i="3"/>
  <c r="K18" i="12"/>
  <c r="J74" i="9"/>
  <c r="N74" i="9" s="1"/>
  <c r="J191" i="5"/>
  <c r="J283" i="3"/>
  <c r="K225" i="12"/>
  <c r="K60" i="11"/>
  <c r="K47" i="13"/>
  <c r="K56" i="11"/>
  <c r="K194" i="12"/>
  <c r="J10" i="9"/>
  <c r="N10" i="9" s="1"/>
  <c r="J15" i="8"/>
  <c r="J15" i="5"/>
  <c r="K21" i="13"/>
  <c r="K28" i="11"/>
  <c r="K180" i="12"/>
  <c r="J81" i="4"/>
  <c r="K117" i="13"/>
  <c r="J115" i="4"/>
  <c r="J155" i="3"/>
  <c r="J80" i="5"/>
  <c r="K252" i="12"/>
  <c r="J139" i="4"/>
  <c r="J44" i="9"/>
  <c r="N44" i="9" s="1"/>
  <c r="K70" i="11"/>
  <c r="J106" i="5"/>
  <c r="K66" i="13"/>
  <c r="K50" i="11"/>
  <c r="J47" i="4"/>
  <c r="K222" i="12"/>
  <c r="J20" i="7"/>
  <c r="J32" i="7"/>
  <c r="J38" i="6"/>
  <c r="J107" i="5"/>
  <c r="K59" i="13"/>
  <c r="K53" i="11"/>
  <c r="J26" i="5"/>
  <c r="J30" i="4"/>
  <c r="K124" i="13"/>
  <c r="J33" i="8"/>
  <c r="K101" i="11"/>
  <c r="J43" i="6"/>
  <c r="J148" i="5"/>
  <c r="J209" i="3"/>
  <c r="U82" i="14" s="1"/>
  <c r="K77" i="12"/>
  <c r="J299" i="3"/>
  <c r="U4" i="14" s="1"/>
  <c r="J203" i="5"/>
  <c r="K195" i="12"/>
  <c r="J4" i="10"/>
  <c r="N4" i="10" s="1"/>
  <c r="J15" i="7"/>
  <c r="J11" i="6"/>
  <c r="J8" i="5"/>
  <c r="J11" i="9"/>
  <c r="N11" i="9" s="1"/>
  <c r="K29" i="13"/>
  <c r="K20" i="11"/>
  <c r="J8" i="7"/>
  <c r="K174" i="12"/>
  <c r="J23" i="9"/>
  <c r="N23" i="9" s="1"/>
  <c r="J79" i="4"/>
  <c r="K131" i="13"/>
  <c r="K105" i="11"/>
  <c r="J17" i="10"/>
  <c r="N17" i="10" s="1"/>
  <c r="J37" i="7"/>
  <c r="J29" i="8"/>
  <c r="J72" i="5"/>
  <c r="K141" i="13"/>
  <c r="K25" i="12"/>
  <c r="K111" i="11"/>
  <c r="J43" i="7"/>
  <c r="J63" i="6"/>
  <c r="K16" i="12"/>
  <c r="J70" i="9"/>
  <c r="N70" i="9" s="1"/>
  <c r="J46" i="7"/>
  <c r="J168" i="4"/>
  <c r="J161" i="5"/>
  <c r="J6" i="8"/>
  <c r="K182" i="12"/>
  <c r="J55" i="5"/>
  <c r="K185" i="12"/>
  <c r="J11" i="8"/>
  <c r="J26" i="6"/>
  <c r="J56" i="4"/>
  <c r="J37" i="5"/>
  <c r="J19" i="9"/>
  <c r="N19" i="9" s="1"/>
  <c r="K104" i="13"/>
  <c r="K265" i="12"/>
  <c r="K86" i="13"/>
  <c r="K67" i="11"/>
  <c r="J25" i="10"/>
  <c r="N25" i="10" s="1"/>
  <c r="K232" i="12"/>
  <c r="J91" i="5"/>
  <c r="J29" i="5"/>
  <c r="J18" i="6"/>
  <c r="K286" i="12"/>
  <c r="J165" i="3"/>
  <c r="J85" i="5"/>
  <c r="J122" i="4"/>
  <c r="K77" i="13"/>
  <c r="K224" i="12"/>
  <c r="J48" i="4"/>
  <c r="K135" i="13"/>
  <c r="K277" i="12"/>
  <c r="J6" i="2"/>
  <c r="J14" i="2"/>
  <c r="J22" i="2"/>
  <c r="J30" i="2"/>
  <c r="J38" i="2"/>
  <c r="J46" i="2"/>
  <c r="J54" i="2"/>
  <c r="J62" i="2"/>
  <c r="J70" i="2"/>
  <c r="J78" i="2"/>
  <c r="J86" i="2"/>
  <c r="J94" i="2"/>
  <c r="J102" i="2"/>
  <c r="J8" i="3"/>
  <c r="J16" i="3"/>
  <c r="J24" i="3"/>
  <c r="N72" i="14" s="1"/>
  <c r="J32" i="3"/>
  <c r="J40" i="3"/>
  <c r="J48" i="3"/>
  <c r="Q82" i="14" s="1"/>
  <c r="J57" i="3"/>
  <c r="J65" i="3"/>
  <c r="J73" i="3"/>
  <c r="J81" i="3"/>
  <c r="J89" i="3"/>
  <c r="J97" i="3"/>
  <c r="J105" i="3"/>
  <c r="J113" i="3"/>
  <c r="J121" i="3"/>
  <c r="J129" i="3"/>
  <c r="J137" i="3"/>
  <c r="J145" i="3"/>
  <c r="J150" i="3"/>
  <c r="J170" i="3"/>
  <c r="J186" i="3"/>
  <c r="J202" i="3"/>
  <c r="J215" i="3"/>
  <c r="J292" i="3"/>
  <c r="J3" i="4"/>
  <c r="J52" i="4"/>
  <c r="J174" i="4"/>
  <c r="J239" i="4"/>
  <c r="J14" i="5"/>
  <c r="J158" i="5"/>
  <c r="J10" i="6"/>
  <c r="W281" i="8"/>
  <c r="O342" i="7"/>
  <c r="G342" i="7"/>
  <c r="I342" i="7"/>
  <c r="I277" i="6"/>
  <c r="E279" i="6"/>
  <c r="Q342" i="7"/>
  <c r="M279" i="6"/>
  <c r="P281" i="8"/>
  <c r="H281" i="8"/>
  <c r="B281" i="8"/>
  <c r="J281" i="8"/>
  <c r="W277" i="6"/>
  <c r="O277" i="6"/>
  <c r="G277" i="6"/>
  <c r="V277" i="6"/>
  <c r="N277" i="6"/>
  <c r="F277" i="6"/>
  <c r="U277" i="6"/>
  <c r="M277" i="6"/>
  <c r="E277" i="6"/>
  <c r="T277" i="6"/>
  <c r="L277" i="6"/>
  <c r="D277" i="6"/>
  <c r="S277" i="6"/>
  <c r="K277" i="6"/>
  <c r="C277" i="6"/>
  <c r="R277" i="6"/>
  <c r="J277" i="6"/>
  <c r="B277" i="6"/>
  <c r="P277" i="6"/>
  <c r="H277" i="6"/>
  <c r="W342" i="7"/>
  <c r="S279" i="6"/>
  <c r="K279" i="6"/>
  <c r="C279" i="6"/>
  <c r="R279" i="6"/>
  <c r="J279" i="6"/>
  <c r="B279" i="6"/>
  <c r="Q279" i="6"/>
  <c r="I279" i="6"/>
  <c r="P279" i="6"/>
  <c r="H279" i="6"/>
  <c r="W279" i="6"/>
  <c r="O279" i="6"/>
  <c r="G279" i="6"/>
  <c r="V279" i="6"/>
  <c r="N279" i="6"/>
  <c r="F279" i="6"/>
  <c r="T279" i="6"/>
  <c r="L279" i="6"/>
  <c r="D279" i="6"/>
  <c r="D340" i="7"/>
  <c r="L340" i="7"/>
  <c r="T340" i="7"/>
  <c r="H342" i="7"/>
  <c r="P342" i="7"/>
  <c r="E279" i="8"/>
  <c r="M279" i="8"/>
  <c r="U279" i="8"/>
  <c r="I281" i="8"/>
  <c r="Q281" i="8"/>
  <c r="F340" i="7"/>
  <c r="N340" i="7"/>
  <c r="V340" i="7"/>
  <c r="B342" i="7"/>
  <c r="J342" i="7"/>
  <c r="R342" i="7"/>
  <c r="G279" i="8"/>
  <c r="O279" i="8"/>
  <c r="W279" i="8"/>
  <c r="C281" i="8"/>
  <c r="K281" i="8"/>
  <c r="S281" i="8"/>
  <c r="S409" i="11"/>
  <c r="B331" i="12"/>
  <c r="G340" i="7"/>
  <c r="O340" i="7"/>
  <c r="W340" i="7"/>
  <c r="C342" i="7"/>
  <c r="K342" i="7"/>
  <c r="S342" i="7"/>
  <c r="H279" i="8"/>
  <c r="P279" i="8"/>
  <c r="D281" i="8"/>
  <c r="L281" i="8"/>
  <c r="T281" i="8"/>
  <c r="H340" i="7"/>
  <c r="P340" i="7"/>
  <c r="D342" i="7"/>
  <c r="L342" i="7"/>
  <c r="T342" i="7"/>
  <c r="I279" i="8"/>
  <c r="Q279" i="8"/>
  <c r="E281" i="8"/>
  <c r="M281" i="8"/>
  <c r="U281" i="8"/>
  <c r="I340" i="7"/>
  <c r="Q340" i="7"/>
  <c r="E342" i="7"/>
  <c r="M342" i="7"/>
  <c r="U342" i="7"/>
  <c r="B279" i="8"/>
  <c r="J279" i="8"/>
  <c r="R279" i="8"/>
  <c r="F281" i="8"/>
  <c r="N281" i="8"/>
  <c r="V281" i="8"/>
  <c r="B340" i="7"/>
  <c r="J340" i="7"/>
  <c r="R340" i="7"/>
  <c r="F342" i="7"/>
  <c r="N342" i="7"/>
  <c r="V342" i="7"/>
  <c r="C279" i="8"/>
  <c r="K279" i="8"/>
  <c r="S279" i="8"/>
  <c r="G281" i="8"/>
  <c r="O281" i="8"/>
  <c r="T331" i="12"/>
  <c r="L331" i="12"/>
  <c r="D331" i="12"/>
  <c r="Q331" i="12"/>
  <c r="I331" i="12"/>
  <c r="P331" i="12"/>
  <c r="H331" i="12"/>
  <c r="V331" i="12"/>
  <c r="N331" i="12"/>
  <c r="F331" i="12"/>
  <c r="U331" i="12"/>
  <c r="M331" i="12"/>
  <c r="E331" i="12"/>
  <c r="G331" i="12"/>
  <c r="C331" i="12"/>
  <c r="S331" i="12"/>
  <c r="R331" i="12"/>
  <c r="O331" i="12"/>
  <c r="K331" i="12"/>
  <c r="J331" i="12"/>
  <c r="C340" i="7"/>
  <c r="K340" i="7"/>
  <c r="D279" i="8"/>
  <c r="L279" i="8"/>
  <c r="E333" i="12"/>
  <c r="B407" i="11"/>
  <c r="J407" i="11"/>
  <c r="R407" i="11"/>
  <c r="D409" i="11"/>
  <c r="L409" i="11"/>
  <c r="T409" i="11"/>
  <c r="L333" i="12"/>
  <c r="C407" i="11"/>
  <c r="K407" i="11"/>
  <c r="S407" i="11"/>
  <c r="E409" i="11"/>
  <c r="M409" i="11"/>
  <c r="U409" i="11"/>
  <c r="M333" i="12"/>
  <c r="D407" i="11"/>
  <c r="L407" i="11"/>
  <c r="T407" i="11"/>
  <c r="F409" i="11"/>
  <c r="N409" i="11"/>
  <c r="V409" i="11"/>
  <c r="Q333" i="12"/>
  <c r="E407" i="11"/>
  <c r="M407" i="11"/>
  <c r="U407" i="11"/>
  <c r="G409" i="11"/>
  <c r="O409" i="11"/>
  <c r="W409" i="11"/>
  <c r="T333" i="12"/>
  <c r="F407" i="11"/>
  <c r="N407" i="11"/>
  <c r="V407" i="11"/>
  <c r="H409" i="11"/>
  <c r="P409" i="11"/>
  <c r="B334" i="12"/>
  <c r="X334" i="12" s="1"/>
  <c r="H407" i="11"/>
  <c r="P407" i="11"/>
  <c r="B409" i="11"/>
  <c r="J409" i="11"/>
  <c r="R409" i="11"/>
  <c r="I407" i="11"/>
  <c r="C409" i="11"/>
  <c r="K409" i="11"/>
  <c r="V333" i="12"/>
  <c r="N333" i="12"/>
  <c r="F333" i="12"/>
  <c r="U333" i="12"/>
  <c r="S333" i="12"/>
  <c r="K333" i="12"/>
  <c r="C333" i="12"/>
  <c r="R333" i="12"/>
  <c r="J333" i="12"/>
  <c r="B333" i="12"/>
  <c r="P333" i="12"/>
  <c r="H333" i="12"/>
  <c r="W333" i="12"/>
  <c r="O333" i="12"/>
  <c r="G333" i="12"/>
  <c r="I333" i="12"/>
  <c r="U52" i="14" l="1"/>
  <c r="M52" i="14"/>
  <c r="E52" i="14"/>
  <c r="Q38" i="14"/>
  <c r="I38" i="14"/>
  <c r="U23" i="14"/>
  <c r="M23" i="14"/>
  <c r="E23" i="14"/>
  <c r="T52" i="14"/>
  <c r="L52" i="14"/>
  <c r="D52" i="14"/>
  <c r="P38" i="14"/>
  <c r="H38" i="14"/>
  <c r="T23" i="14"/>
  <c r="L23" i="14"/>
  <c r="D23" i="14"/>
  <c r="S52" i="14"/>
  <c r="K52" i="14"/>
  <c r="C52" i="14"/>
  <c r="W38" i="14"/>
  <c r="O38" i="14"/>
  <c r="G38" i="14"/>
  <c r="S23" i="14"/>
  <c r="K23" i="14"/>
  <c r="C23" i="14"/>
  <c r="R52" i="14"/>
  <c r="J52" i="14"/>
  <c r="B52" i="14"/>
  <c r="V38" i="14"/>
  <c r="N38" i="14"/>
  <c r="F38" i="14"/>
  <c r="R23" i="14"/>
  <c r="J23" i="14"/>
  <c r="B23" i="14"/>
  <c r="Q52" i="14"/>
  <c r="I52" i="14"/>
  <c r="U38" i="14"/>
  <c r="M38" i="14"/>
  <c r="E38" i="14"/>
  <c r="Q23" i="14"/>
  <c r="I23" i="14"/>
  <c r="P52" i="14"/>
  <c r="H52" i="14"/>
  <c r="T38" i="14"/>
  <c r="L38" i="14"/>
  <c r="D38" i="14"/>
  <c r="P23" i="14"/>
  <c r="H23" i="14"/>
  <c r="V52" i="14"/>
  <c r="N52" i="14"/>
  <c r="F52" i="14"/>
  <c r="R38" i="14"/>
  <c r="J38" i="14"/>
  <c r="B38" i="14"/>
  <c r="V23" i="14"/>
  <c r="N23" i="14"/>
  <c r="F23" i="14"/>
  <c r="G23" i="14"/>
  <c r="W9" i="14"/>
  <c r="O9" i="14"/>
  <c r="G9" i="14"/>
  <c r="W52" i="14"/>
  <c r="V9" i="14"/>
  <c r="N9" i="14"/>
  <c r="F9" i="14"/>
  <c r="O52" i="14"/>
  <c r="U9" i="14"/>
  <c r="M9" i="14"/>
  <c r="E9" i="14"/>
  <c r="G52" i="14"/>
  <c r="T9" i="14"/>
  <c r="L9" i="14"/>
  <c r="D9" i="14"/>
  <c r="S38" i="14"/>
  <c r="S9" i="14"/>
  <c r="K9" i="14"/>
  <c r="C9" i="14"/>
  <c r="K38" i="14"/>
  <c r="R9" i="14"/>
  <c r="J9" i="14"/>
  <c r="B9" i="14"/>
  <c r="X9" i="14" s="1"/>
  <c r="C38" i="14"/>
  <c r="W23" i="14"/>
  <c r="Q9" i="14"/>
  <c r="I9" i="14"/>
  <c r="O23" i="14"/>
  <c r="P9" i="14"/>
  <c r="H9" i="14"/>
  <c r="D4" i="14"/>
  <c r="I18" i="14"/>
  <c r="F33" i="14"/>
  <c r="H4" i="14"/>
  <c r="Q4" i="14"/>
  <c r="F18" i="14"/>
  <c r="Q47" i="14"/>
  <c r="P33" i="14"/>
  <c r="U47" i="14"/>
  <c r="K33" i="14"/>
  <c r="H47" i="14"/>
  <c r="P82" i="14"/>
  <c r="H82" i="14"/>
  <c r="K72" i="14"/>
  <c r="C72" i="14"/>
  <c r="I62" i="14"/>
  <c r="B92" i="14"/>
  <c r="W72" i="14"/>
  <c r="K62" i="14"/>
  <c r="M92" i="14"/>
  <c r="O82" i="14"/>
  <c r="I92" i="14"/>
  <c r="U96" i="14"/>
  <c r="M96" i="14"/>
  <c r="E96" i="14"/>
  <c r="U86" i="14"/>
  <c r="M86" i="14"/>
  <c r="E86" i="14"/>
  <c r="U76" i="14"/>
  <c r="M76" i="14"/>
  <c r="E76" i="14"/>
  <c r="U66" i="14"/>
  <c r="M66" i="14"/>
  <c r="E66" i="14"/>
  <c r="R96" i="14"/>
  <c r="J96" i="14"/>
  <c r="B96" i="14"/>
  <c r="P96" i="14"/>
  <c r="F96" i="14"/>
  <c r="O86" i="14"/>
  <c r="F86" i="14"/>
  <c r="P76" i="14"/>
  <c r="G76" i="14"/>
  <c r="Q66" i="14"/>
  <c r="H66" i="14"/>
  <c r="O96" i="14"/>
  <c r="D96" i="14"/>
  <c r="W86" i="14"/>
  <c r="N86" i="14"/>
  <c r="D86" i="14"/>
  <c r="O76" i="14"/>
  <c r="F76" i="14"/>
  <c r="P66" i="14"/>
  <c r="G66" i="14"/>
  <c r="N96" i="14"/>
  <c r="C96" i="14"/>
  <c r="V86" i="14"/>
  <c r="L86" i="14"/>
  <c r="C86" i="14"/>
  <c r="W76" i="14"/>
  <c r="N76" i="14"/>
  <c r="D76" i="14"/>
  <c r="O66" i="14"/>
  <c r="F66" i="14"/>
  <c r="W96" i="14"/>
  <c r="L96" i="14"/>
  <c r="T86" i="14"/>
  <c r="K86" i="14"/>
  <c r="B86" i="14"/>
  <c r="V76" i="14"/>
  <c r="L76" i="14"/>
  <c r="C76" i="14"/>
  <c r="W66" i="14"/>
  <c r="N66" i="14"/>
  <c r="D66" i="14"/>
  <c r="V96" i="14"/>
  <c r="K96" i="14"/>
  <c r="S86" i="14"/>
  <c r="J86" i="14"/>
  <c r="T76" i="14"/>
  <c r="K76" i="14"/>
  <c r="B76" i="14"/>
  <c r="V66" i="14"/>
  <c r="L66" i="14"/>
  <c r="C66" i="14"/>
  <c r="T96" i="14"/>
  <c r="I96" i="14"/>
  <c r="R86" i="14"/>
  <c r="I86" i="14"/>
  <c r="S76" i="14"/>
  <c r="J76" i="14"/>
  <c r="T66" i="14"/>
  <c r="K66" i="14"/>
  <c r="B66" i="14"/>
  <c r="S96" i="14"/>
  <c r="H96" i="14"/>
  <c r="Q86" i="14"/>
  <c r="H86" i="14"/>
  <c r="R76" i="14"/>
  <c r="I76" i="14"/>
  <c r="S66" i="14"/>
  <c r="J66" i="14"/>
  <c r="Q96" i="14"/>
  <c r="G96" i="14"/>
  <c r="P86" i="14"/>
  <c r="G86" i="14"/>
  <c r="Q76" i="14"/>
  <c r="H76" i="14"/>
  <c r="R66" i="14"/>
  <c r="I66" i="14"/>
  <c r="V53" i="14"/>
  <c r="N53" i="14"/>
  <c r="F53" i="14"/>
  <c r="R39" i="14"/>
  <c r="J39" i="14"/>
  <c r="B39" i="14"/>
  <c r="V24" i="14"/>
  <c r="N24" i="14"/>
  <c r="F24" i="14"/>
  <c r="U53" i="14"/>
  <c r="M53" i="14"/>
  <c r="E53" i="14"/>
  <c r="Q39" i="14"/>
  <c r="I39" i="14"/>
  <c r="U24" i="14"/>
  <c r="M24" i="14"/>
  <c r="E24" i="14"/>
  <c r="T53" i="14"/>
  <c r="L53" i="14"/>
  <c r="D53" i="14"/>
  <c r="P39" i="14"/>
  <c r="H39" i="14"/>
  <c r="T24" i="14"/>
  <c r="L24" i="14"/>
  <c r="D24" i="14"/>
  <c r="S53" i="14"/>
  <c r="K53" i="14"/>
  <c r="C53" i="14"/>
  <c r="W39" i="14"/>
  <c r="O39" i="14"/>
  <c r="G39" i="14"/>
  <c r="S24" i="14"/>
  <c r="K24" i="14"/>
  <c r="C24" i="14"/>
  <c r="R53" i="14"/>
  <c r="J53" i="14"/>
  <c r="B53" i="14"/>
  <c r="V39" i="14"/>
  <c r="N39" i="14"/>
  <c r="F39" i="14"/>
  <c r="R24" i="14"/>
  <c r="J24" i="14"/>
  <c r="B24" i="14"/>
  <c r="Q53" i="14"/>
  <c r="I53" i="14"/>
  <c r="U39" i="14"/>
  <c r="M39" i="14"/>
  <c r="E39" i="14"/>
  <c r="Q24" i="14"/>
  <c r="I24" i="14"/>
  <c r="W53" i="14"/>
  <c r="O53" i="14"/>
  <c r="G53" i="14"/>
  <c r="S39" i="14"/>
  <c r="K39" i="14"/>
  <c r="C39" i="14"/>
  <c r="W24" i="14"/>
  <c r="O24" i="14"/>
  <c r="G24" i="14"/>
  <c r="H53" i="14"/>
  <c r="P10" i="14"/>
  <c r="H10" i="14"/>
  <c r="T39" i="14"/>
  <c r="W10" i="14"/>
  <c r="O10" i="14"/>
  <c r="G10" i="14"/>
  <c r="L39" i="14"/>
  <c r="V10" i="14"/>
  <c r="N10" i="14"/>
  <c r="F10" i="14"/>
  <c r="D39" i="14"/>
  <c r="U10" i="14"/>
  <c r="M10" i="14"/>
  <c r="E10" i="14"/>
  <c r="P24" i="14"/>
  <c r="T10" i="14"/>
  <c r="L10" i="14"/>
  <c r="D10" i="14"/>
  <c r="H24" i="14"/>
  <c r="S10" i="14"/>
  <c r="K10" i="14"/>
  <c r="C10" i="14"/>
  <c r="R10" i="14"/>
  <c r="J10" i="14"/>
  <c r="B10" i="14"/>
  <c r="P53" i="14"/>
  <c r="Q10" i="14"/>
  <c r="I10" i="14"/>
  <c r="N3" i="9"/>
  <c r="T95" i="14"/>
  <c r="L95" i="14"/>
  <c r="D95" i="14"/>
  <c r="T85" i="14"/>
  <c r="L85" i="14"/>
  <c r="D85" i="14"/>
  <c r="T75" i="14"/>
  <c r="L75" i="14"/>
  <c r="D75" i="14"/>
  <c r="T65" i="14"/>
  <c r="L65" i="14"/>
  <c r="D65" i="14"/>
  <c r="Q95" i="14"/>
  <c r="I95" i="14"/>
  <c r="R95" i="14"/>
  <c r="G95" i="14"/>
  <c r="S85" i="14"/>
  <c r="J85" i="14"/>
  <c r="U75" i="14"/>
  <c r="K75" i="14"/>
  <c r="B75" i="14"/>
  <c r="V65" i="14"/>
  <c r="M65" i="14"/>
  <c r="C65" i="14"/>
  <c r="P95" i="14"/>
  <c r="F95" i="14"/>
  <c r="R85" i="14"/>
  <c r="I85" i="14"/>
  <c r="S75" i="14"/>
  <c r="J75" i="14"/>
  <c r="U65" i="14"/>
  <c r="K65" i="14"/>
  <c r="B65" i="14"/>
  <c r="O95" i="14"/>
  <c r="E95" i="14"/>
  <c r="Q85" i="14"/>
  <c r="H85" i="14"/>
  <c r="R75" i="14"/>
  <c r="I75" i="14"/>
  <c r="S65" i="14"/>
  <c r="J65" i="14"/>
  <c r="N95" i="14"/>
  <c r="C95" i="14"/>
  <c r="P85" i="14"/>
  <c r="G85" i="14"/>
  <c r="Q75" i="14"/>
  <c r="H75" i="14"/>
  <c r="R65" i="14"/>
  <c r="I65" i="14"/>
  <c r="W95" i="14"/>
  <c r="M95" i="14"/>
  <c r="B95" i="14"/>
  <c r="O85" i="14"/>
  <c r="F85" i="14"/>
  <c r="P75" i="14"/>
  <c r="G75" i="14"/>
  <c r="Q65" i="14"/>
  <c r="H65" i="14"/>
  <c r="V95" i="14"/>
  <c r="K95" i="14"/>
  <c r="W85" i="14"/>
  <c r="N85" i="14"/>
  <c r="E85" i="14"/>
  <c r="O75" i="14"/>
  <c r="F75" i="14"/>
  <c r="P65" i="14"/>
  <c r="G65" i="14"/>
  <c r="U95" i="14"/>
  <c r="J95" i="14"/>
  <c r="V85" i="14"/>
  <c r="M85" i="14"/>
  <c r="C85" i="14"/>
  <c r="W75" i="14"/>
  <c r="N75" i="14"/>
  <c r="E75" i="14"/>
  <c r="O65" i="14"/>
  <c r="F65" i="14"/>
  <c r="S95" i="14"/>
  <c r="H95" i="14"/>
  <c r="U85" i="14"/>
  <c r="K85" i="14"/>
  <c r="B85" i="14"/>
  <c r="V75" i="14"/>
  <c r="M75" i="14"/>
  <c r="C75" i="14"/>
  <c r="W65" i="14"/>
  <c r="N65" i="14"/>
  <c r="E65" i="14"/>
  <c r="S50" i="14"/>
  <c r="K50" i="14"/>
  <c r="C50" i="14"/>
  <c r="W36" i="14"/>
  <c r="O36" i="14"/>
  <c r="G36" i="14"/>
  <c r="R50" i="14"/>
  <c r="J50" i="14"/>
  <c r="B50" i="14"/>
  <c r="V36" i="14"/>
  <c r="N36" i="14"/>
  <c r="F36" i="14"/>
  <c r="Q50" i="14"/>
  <c r="I50" i="14"/>
  <c r="U36" i="14"/>
  <c r="M36" i="14"/>
  <c r="E36" i="14"/>
  <c r="P50" i="14"/>
  <c r="H50" i="14"/>
  <c r="T36" i="14"/>
  <c r="L36" i="14"/>
  <c r="D36" i="14"/>
  <c r="W50" i="14"/>
  <c r="O50" i="14"/>
  <c r="G50" i="14"/>
  <c r="S36" i="14"/>
  <c r="K36" i="14"/>
  <c r="C36" i="14"/>
  <c r="W21" i="14"/>
  <c r="V50" i="14"/>
  <c r="N50" i="14"/>
  <c r="F50" i="14"/>
  <c r="R36" i="14"/>
  <c r="J36" i="14"/>
  <c r="B36" i="14"/>
  <c r="T50" i="14"/>
  <c r="L50" i="14"/>
  <c r="D50" i="14"/>
  <c r="P36" i="14"/>
  <c r="H36" i="14"/>
  <c r="M50" i="14"/>
  <c r="Q21" i="14"/>
  <c r="I21" i="14"/>
  <c r="U7" i="14"/>
  <c r="M7" i="14"/>
  <c r="E7" i="14"/>
  <c r="E50" i="14"/>
  <c r="P21" i="14"/>
  <c r="H21" i="14"/>
  <c r="T7" i="14"/>
  <c r="L7" i="14"/>
  <c r="D7" i="14"/>
  <c r="Q36" i="14"/>
  <c r="O21" i="14"/>
  <c r="G21" i="14"/>
  <c r="S7" i="14"/>
  <c r="K7" i="14"/>
  <c r="C7" i="14"/>
  <c r="I36" i="14"/>
  <c r="V21" i="14"/>
  <c r="N21" i="14"/>
  <c r="F21" i="14"/>
  <c r="R7" i="14"/>
  <c r="J7" i="14"/>
  <c r="B7" i="14"/>
  <c r="U21" i="14"/>
  <c r="M21" i="14"/>
  <c r="E21" i="14"/>
  <c r="Q7" i="14"/>
  <c r="I7" i="14"/>
  <c r="T21" i="14"/>
  <c r="L21" i="14"/>
  <c r="D21" i="14"/>
  <c r="P7" i="14"/>
  <c r="H7" i="14"/>
  <c r="S21" i="14"/>
  <c r="K21" i="14"/>
  <c r="C21" i="14"/>
  <c r="W7" i="14"/>
  <c r="O7" i="14"/>
  <c r="G7" i="14"/>
  <c r="U50" i="14"/>
  <c r="R21" i="14"/>
  <c r="J21" i="14"/>
  <c r="B21" i="14"/>
  <c r="V7" i="14"/>
  <c r="N7" i="14"/>
  <c r="F7" i="14"/>
  <c r="T51" i="14"/>
  <c r="L51" i="14"/>
  <c r="D51" i="14"/>
  <c r="P37" i="14"/>
  <c r="H37" i="14"/>
  <c r="T22" i="14"/>
  <c r="L22" i="14"/>
  <c r="D22" i="14"/>
  <c r="S51" i="14"/>
  <c r="K51" i="14"/>
  <c r="C51" i="14"/>
  <c r="W37" i="14"/>
  <c r="O37" i="14"/>
  <c r="G37" i="14"/>
  <c r="S22" i="14"/>
  <c r="K22" i="14"/>
  <c r="C22" i="14"/>
  <c r="R51" i="14"/>
  <c r="J51" i="14"/>
  <c r="B51" i="14"/>
  <c r="V37" i="14"/>
  <c r="N37" i="14"/>
  <c r="F37" i="14"/>
  <c r="R22" i="14"/>
  <c r="J22" i="14"/>
  <c r="Q51" i="14"/>
  <c r="I51" i="14"/>
  <c r="U37" i="14"/>
  <c r="M37" i="14"/>
  <c r="E37" i="14"/>
  <c r="Q22" i="14"/>
  <c r="P51" i="14"/>
  <c r="H51" i="14"/>
  <c r="T37" i="14"/>
  <c r="L37" i="14"/>
  <c r="D37" i="14"/>
  <c r="P22" i="14"/>
  <c r="H22" i="14"/>
  <c r="W51" i="14"/>
  <c r="O51" i="14"/>
  <c r="G51" i="14"/>
  <c r="S37" i="14"/>
  <c r="K37" i="14"/>
  <c r="C37" i="14"/>
  <c r="W22" i="14"/>
  <c r="O22" i="14"/>
  <c r="U51" i="14"/>
  <c r="M51" i="14"/>
  <c r="E51" i="14"/>
  <c r="Q37" i="14"/>
  <c r="I37" i="14"/>
  <c r="J37" i="14"/>
  <c r="E22" i="14"/>
  <c r="V8" i="14"/>
  <c r="N8" i="14"/>
  <c r="F8" i="14"/>
  <c r="B37" i="14"/>
  <c r="V22" i="14"/>
  <c r="B22" i="14"/>
  <c r="U8" i="14"/>
  <c r="M8" i="14"/>
  <c r="E8" i="14"/>
  <c r="U22" i="14"/>
  <c r="T8" i="14"/>
  <c r="L8" i="14"/>
  <c r="D8" i="14"/>
  <c r="N22" i="14"/>
  <c r="S8" i="14"/>
  <c r="K8" i="14"/>
  <c r="C8" i="14"/>
  <c r="V51" i="14"/>
  <c r="M22" i="14"/>
  <c r="R8" i="14"/>
  <c r="J8" i="14"/>
  <c r="B8" i="14"/>
  <c r="N51" i="14"/>
  <c r="I22" i="14"/>
  <c r="Q8" i="14"/>
  <c r="I8" i="14"/>
  <c r="F51" i="14"/>
  <c r="G22" i="14"/>
  <c r="P8" i="14"/>
  <c r="H8" i="14"/>
  <c r="R37" i="14"/>
  <c r="F22" i="14"/>
  <c r="W8" i="14"/>
  <c r="O8" i="14"/>
  <c r="G8" i="14"/>
  <c r="L4" i="14"/>
  <c r="Q18" i="14"/>
  <c r="G4" i="14"/>
  <c r="P4" i="14"/>
  <c r="E18" i="14"/>
  <c r="N18" i="14"/>
  <c r="G33" i="14"/>
  <c r="D47" i="14"/>
  <c r="B33" i="14"/>
  <c r="S33" i="14"/>
  <c r="P47" i="14"/>
  <c r="F92" i="14"/>
  <c r="R82" i="14"/>
  <c r="T72" i="14"/>
  <c r="L72" i="14"/>
  <c r="Q62" i="14"/>
  <c r="K92" i="14"/>
  <c r="D82" i="14"/>
  <c r="S62" i="14"/>
  <c r="V92" i="14"/>
  <c r="E92" i="14"/>
  <c r="Q92" i="14"/>
  <c r="X333" i="12"/>
  <c r="X407" i="11"/>
  <c r="C4" i="14"/>
  <c r="T4" i="14"/>
  <c r="F4" i="14"/>
  <c r="O4" i="14"/>
  <c r="D18" i="14"/>
  <c r="D29" i="14" s="1"/>
  <c r="M18" i="14"/>
  <c r="V18" i="14"/>
  <c r="O33" i="14"/>
  <c r="L47" i="14"/>
  <c r="J33" i="14"/>
  <c r="G47" i="14"/>
  <c r="E62" i="14"/>
  <c r="O92" i="14"/>
  <c r="G92" i="14"/>
  <c r="J82" i="14"/>
  <c r="U72" i="14"/>
  <c r="D72" i="14"/>
  <c r="T92" i="14"/>
  <c r="M82" i="14"/>
  <c r="F72" i="14"/>
  <c r="D62" i="14"/>
  <c r="N92" i="14"/>
  <c r="R93" i="14"/>
  <c r="J93" i="14"/>
  <c r="B93" i="14"/>
  <c r="R83" i="14"/>
  <c r="J83" i="14"/>
  <c r="B83" i="14"/>
  <c r="R73" i="14"/>
  <c r="J73" i="14"/>
  <c r="B73" i="14"/>
  <c r="R63" i="14"/>
  <c r="W93" i="14"/>
  <c r="O93" i="14"/>
  <c r="G93" i="14"/>
  <c r="U93" i="14"/>
  <c r="K93" i="14"/>
  <c r="T83" i="14"/>
  <c r="K83" i="14"/>
  <c r="U73" i="14"/>
  <c r="L73" i="14"/>
  <c r="C73" i="14"/>
  <c r="V63" i="14"/>
  <c r="M63" i="14"/>
  <c r="E63" i="14"/>
  <c r="T93" i="14"/>
  <c r="I93" i="14"/>
  <c r="S83" i="14"/>
  <c r="I83" i="14"/>
  <c r="T73" i="14"/>
  <c r="K73" i="14"/>
  <c r="U63" i="14"/>
  <c r="L63" i="14"/>
  <c r="D63" i="14"/>
  <c r="S93" i="14"/>
  <c r="H93" i="14"/>
  <c r="Q83" i="14"/>
  <c r="H83" i="14"/>
  <c r="S73" i="14"/>
  <c r="I73" i="14"/>
  <c r="T63" i="14"/>
  <c r="K63" i="14"/>
  <c r="C63" i="14"/>
  <c r="Q93" i="14"/>
  <c r="F93" i="14"/>
  <c r="P83" i="14"/>
  <c r="G83" i="14"/>
  <c r="Q73" i="14"/>
  <c r="H73" i="14"/>
  <c r="S63" i="14"/>
  <c r="J63" i="14"/>
  <c r="B63" i="14"/>
  <c r="P93" i="14"/>
  <c r="E93" i="14"/>
  <c r="O83" i="14"/>
  <c r="F83" i="14"/>
  <c r="P73" i="14"/>
  <c r="G73" i="14"/>
  <c r="Q63" i="14"/>
  <c r="I63" i="14"/>
  <c r="N93" i="14"/>
  <c r="D93" i="14"/>
  <c r="W83" i="14"/>
  <c r="N83" i="14"/>
  <c r="E83" i="14"/>
  <c r="O73" i="14"/>
  <c r="F73" i="14"/>
  <c r="P63" i="14"/>
  <c r="H63" i="14"/>
  <c r="M93" i="14"/>
  <c r="C93" i="14"/>
  <c r="V83" i="14"/>
  <c r="M83" i="14"/>
  <c r="D83" i="14"/>
  <c r="W73" i="14"/>
  <c r="N73" i="14"/>
  <c r="E73" i="14"/>
  <c r="O63" i="14"/>
  <c r="G63" i="14"/>
  <c r="V93" i="14"/>
  <c r="L93" i="14"/>
  <c r="U83" i="14"/>
  <c r="L83" i="14"/>
  <c r="C83" i="14"/>
  <c r="V73" i="14"/>
  <c r="M73" i="14"/>
  <c r="D73" i="14"/>
  <c r="W63" i="14"/>
  <c r="N63" i="14"/>
  <c r="F63" i="14"/>
  <c r="Q48" i="14"/>
  <c r="I48" i="14"/>
  <c r="U34" i="14"/>
  <c r="M34" i="14"/>
  <c r="E34" i="14"/>
  <c r="P48" i="14"/>
  <c r="H48" i="14"/>
  <c r="T34" i="14"/>
  <c r="L34" i="14"/>
  <c r="D34" i="14"/>
  <c r="W48" i="14"/>
  <c r="O48" i="14"/>
  <c r="G48" i="14"/>
  <c r="S34" i="14"/>
  <c r="K34" i="14"/>
  <c r="C34" i="14"/>
  <c r="V48" i="14"/>
  <c r="N48" i="14"/>
  <c r="F48" i="14"/>
  <c r="R34" i="14"/>
  <c r="J34" i="14"/>
  <c r="B34" i="14"/>
  <c r="U48" i="14"/>
  <c r="M48" i="14"/>
  <c r="E48" i="14"/>
  <c r="Q34" i="14"/>
  <c r="I34" i="14"/>
  <c r="T48" i="14"/>
  <c r="L48" i="14"/>
  <c r="D48" i="14"/>
  <c r="P34" i="14"/>
  <c r="H34" i="14"/>
  <c r="R48" i="14"/>
  <c r="J48" i="14"/>
  <c r="B48" i="14"/>
  <c r="V34" i="14"/>
  <c r="N34" i="14"/>
  <c r="F34" i="14"/>
  <c r="O34" i="14"/>
  <c r="W19" i="14"/>
  <c r="W29" i="14" s="1"/>
  <c r="O19" i="14"/>
  <c r="G19" i="14"/>
  <c r="S5" i="14"/>
  <c r="K5" i="14"/>
  <c r="C5" i="14"/>
  <c r="G34" i="14"/>
  <c r="V19" i="14"/>
  <c r="N19" i="14"/>
  <c r="F19" i="14"/>
  <c r="R5" i="14"/>
  <c r="J5" i="14"/>
  <c r="B5" i="14"/>
  <c r="U19" i="14"/>
  <c r="M19" i="14"/>
  <c r="E19" i="14"/>
  <c r="Q5" i="14"/>
  <c r="I5" i="14"/>
  <c r="T19" i="14"/>
  <c r="L19" i="14"/>
  <c r="D19" i="14"/>
  <c r="P5" i="14"/>
  <c r="H5" i="14"/>
  <c r="S19" i="14"/>
  <c r="K19" i="14"/>
  <c r="C19" i="14"/>
  <c r="W5" i="14"/>
  <c r="O5" i="14"/>
  <c r="G5" i="14"/>
  <c r="S48" i="14"/>
  <c r="R19" i="14"/>
  <c r="R29" i="14" s="1"/>
  <c r="J19" i="14"/>
  <c r="B19" i="14"/>
  <c r="V5" i="14"/>
  <c r="N5" i="14"/>
  <c r="F5" i="14"/>
  <c r="K48" i="14"/>
  <c r="Q19" i="14"/>
  <c r="I19" i="14"/>
  <c r="U5" i="14"/>
  <c r="U15" i="14" s="1"/>
  <c r="M5" i="14"/>
  <c r="E5" i="14"/>
  <c r="C48" i="14"/>
  <c r="W34" i="14"/>
  <c r="P19" i="14"/>
  <c r="H19" i="14"/>
  <c r="T5" i="14"/>
  <c r="L5" i="14"/>
  <c r="D5" i="14"/>
  <c r="P91" i="14"/>
  <c r="H91" i="14"/>
  <c r="P81" i="14"/>
  <c r="H81" i="14"/>
  <c r="P71" i="14"/>
  <c r="H71" i="14"/>
  <c r="S91" i="14"/>
  <c r="S98" i="14" s="1"/>
  <c r="J91" i="14"/>
  <c r="T81" i="14"/>
  <c r="K81" i="14"/>
  <c r="B81" i="14"/>
  <c r="U71" i="14"/>
  <c r="L71" i="14"/>
  <c r="C71" i="14"/>
  <c r="S61" i="14"/>
  <c r="S68" i="14" s="1"/>
  <c r="K61" i="14"/>
  <c r="C61" i="14"/>
  <c r="R91" i="14"/>
  <c r="I91" i="14"/>
  <c r="S81" i="14"/>
  <c r="J81" i="14"/>
  <c r="T71" i="14"/>
  <c r="K71" i="14"/>
  <c r="B71" i="14"/>
  <c r="R61" i="14"/>
  <c r="J61" i="14"/>
  <c r="B61" i="14"/>
  <c r="Q91" i="14"/>
  <c r="G91" i="14"/>
  <c r="R81" i="14"/>
  <c r="I81" i="14"/>
  <c r="I88" i="14" s="1"/>
  <c r="S71" i="14"/>
  <c r="J71" i="14"/>
  <c r="Q61" i="14"/>
  <c r="I61" i="14"/>
  <c r="O91" i="14"/>
  <c r="F91" i="14"/>
  <c r="Q81" i="14"/>
  <c r="G81" i="14"/>
  <c r="G88" i="14" s="1"/>
  <c r="R71" i="14"/>
  <c r="I71" i="14"/>
  <c r="P61" i="14"/>
  <c r="H61" i="14"/>
  <c r="W91" i="14"/>
  <c r="N91" i="14"/>
  <c r="E91" i="14"/>
  <c r="O81" i="14"/>
  <c r="O88" i="14" s="1"/>
  <c r="F81" i="14"/>
  <c r="Q71" i="14"/>
  <c r="G71" i="14"/>
  <c r="W61" i="14"/>
  <c r="O61" i="14"/>
  <c r="G61" i="14"/>
  <c r="V91" i="14"/>
  <c r="M91" i="14"/>
  <c r="D91" i="14"/>
  <c r="W81" i="14"/>
  <c r="N81" i="14"/>
  <c r="E81" i="14"/>
  <c r="O71" i="14"/>
  <c r="F71" i="14"/>
  <c r="V61" i="14"/>
  <c r="N61" i="14"/>
  <c r="N68" i="14" s="1"/>
  <c r="F61" i="14"/>
  <c r="U91" i="14"/>
  <c r="L91" i="14"/>
  <c r="C91" i="14"/>
  <c r="V81" i="14"/>
  <c r="M81" i="14"/>
  <c r="D81" i="14"/>
  <c r="W71" i="14"/>
  <c r="W78" i="14" s="1"/>
  <c r="N71" i="14"/>
  <c r="E71" i="14"/>
  <c r="U61" i="14"/>
  <c r="M61" i="14"/>
  <c r="E61" i="14"/>
  <c r="T91" i="14"/>
  <c r="K91" i="14"/>
  <c r="B91" i="14"/>
  <c r="U81" i="14"/>
  <c r="L81" i="14"/>
  <c r="C81" i="14"/>
  <c r="V71" i="14"/>
  <c r="M71" i="14"/>
  <c r="D71" i="14"/>
  <c r="T61" i="14"/>
  <c r="L61" i="14"/>
  <c r="L68" i="14" s="1"/>
  <c r="D61" i="14"/>
  <c r="K4" i="14"/>
  <c r="H18" i="14"/>
  <c r="N4" i="14"/>
  <c r="W4" i="14"/>
  <c r="L18" i="14"/>
  <c r="U18" i="14"/>
  <c r="R47" i="14"/>
  <c r="W33" i="14"/>
  <c r="T47" i="14"/>
  <c r="R33" i="14"/>
  <c r="O47" i="14"/>
  <c r="M62" i="14"/>
  <c r="F62" i="14"/>
  <c r="P92" i="14"/>
  <c r="S82" i="14"/>
  <c r="B82" i="14"/>
  <c r="M72" i="14"/>
  <c r="B62" i="14"/>
  <c r="V82" i="14"/>
  <c r="O72" i="14"/>
  <c r="L62" i="14"/>
  <c r="W92" i="14"/>
  <c r="Q57" i="14"/>
  <c r="I57" i="14"/>
  <c r="P57" i="14"/>
  <c r="H57" i="14"/>
  <c r="W57" i="14"/>
  <c r="O57" i="14"/>
  <c r="G57" i="14"/>
  <c r="V57" i="14"/>
  <c r="N57" i="14"/>
  <c r="F57" i="14"/>
  <c r="U57" i="14"/>
  <c r="M57" i="14"/>
  <c r="E57" i="14"/>
  <c r="T57" i="14"/>
  <c r="L57" i="14"/>
  <c r="D57" i="14"/>
  <c r="S57" i="14"/>
  <c r="K57" i="14"/>
  <c r="C57" i="14"/>
  <c r="R57" i="14"/>
  <c r="J57" i="14"/>
  <c r="B57" i="14"/>
  <c r="V43" i="14"/>
  <c r="N43" i="14"/>
  <c r="F43" i="14"/>
  <c r="R28" i="14"/>
  <c r="J28" i="14"/>
  <c r="B28" i="14"/>
  <c r="U43" i="14"/>
  <c r="M43" i="14"/>
  <c r="E43" i="14"/>
  <c r="Q28" i="14"/>
  <c r="I28" i="14"/>
  <c r="T43" i="14"/>
  <c r="L43" i="14"/>
  <c r="D43" i="14"/>
  <c r="P28" i="14"/>
  <c r="H28" i="14"/>
  <c r="S43" i="14"/>
  <c r="K43" i="14"/>
  <c r="C43" i="14"/>
  <c r="W28" i="14"/>
  <c r="O28" i="14"/>
  <c r="G28" i="14"/>
  <c r="R43" i="14"/>
  <c r="J43" i="14"/>
  <c r="B43" i="14"/>
  <c r="V28" i="14"/>
  <c r="N28" i="14"/>
  <c r="F28" i="14"/>
  <c r="Q43" i="14"/>
  <c r="I43" i="14"/>
  <c r="U28" i="14"/>
  <c r="M28" i="14"/>
  <c r="E28" i="14"/>
  <c r="W43" i="14"/>
  <c r="O43" i="14"/>
  <c r="G43" i="14"/>
  <c r="S28" i="14"/>
  <c r="K28" i="14"/>
  <c r="C28" i="14"/>
  <c r="T28" i="14"/>
  <c r="T14" i="14"/>
  <c r="L14" i="14"/>
  <c r="D14" i="14"/>
  <c r="L28" i="14"/>
  <c r="S14" i="14"/>
  <c r="K14" i="14"/>
  <c r="C14" i="14"/>
  <c r="D28" i="14"/>
  <c r="R14" i="14"/>
  <c r="J14" i="14"/>
  <c r="B14" i="14"/>
  <c r="X14" i="14" s="1"/>
  <c r="Q14" i="14"/>
  <c r="I14" i="14"/>
  <c r="P14" i="14"/>
  <c r="H14" i="14"/>
  <c r="W14" i="14"/>
  <c r="O14" i="14"/>
  <c r="G14" i="14"/>
  <c r="P43" i="14"/>
  <c r="V14" i="14"/>
  <c r="N14" i="14"/>
  <c r="F14" i="14"/>
  <c r="H43" i="14"/>
  <c r="U14" i="14"/>
  <c r="M14" i="14"/>
  <c r="E14" i="14"/>
  <c r="W97" i="14"/>
  <c r="V97" i="14"/>
  <c r="N97" i="14"/>
  <c r="F97" i="14"/>
  <c r="V87" i="14"/>
  <c r="N87" i="14"/>
  <c r="F87" i="14"/>
  <c r="V77" i="14"/>
  <c r="N77" i="14"/>
  <c r="F77" i="14"/>
  <c r="V67" i="14"/>
  <c r="N67" i="14"/>
  <c r="F67" i="14"/>
  <c r="U97" i="14"/>
  <c r="T97" i="14"/>
  <c r="S97" i="14"/>
  <c r="K97" i="14"/>
  <c r="C97" i="14"/>
  <c r="R97" i="14"/>
  <c r="Q97" i="14"/>
  <c r="P97" i="14"/>
  <c r="O97" i="14"/>
  <c r="D97" i="14"/>
  <c r="S87" i="14"/>
  <c r="J87" i="14"/>
  <c r="T77" i="14"/>
  <c r="K77" i="14"/>
  <c r="B77" i="14"/>
  <c r="U67" i="14"/>
  <c r="L67" i="14"/>
  <c r="C67" i="14"/>
  <c r="P56" i="14"/>
  <c r="H56" i="14"/>
  <c r="M97" i="14"/>
  <c r="B97" i="14"/>
  <c r="R87" i="14"/>
  <c r="I87" i="14"/>
  <c r="S77" i="14"/>
  <c r="J77" i="14"/>
  <c r="T67" i="14"/>
  <c r="K67" i="14"/>
  <c r="B67" i="14"/>
  <c r="W56" i="14"/>
  <c r="O56" i="14"/>
  <c r="L97" i="14"/>
  <c r="Q87" i="14"/>
  <c r="H87" i="14"/>
  <c r="R77" i="14"/>
  <c r="I77" i="14"/>
  <c r="S67" i="14"/>
  <c r="J67" i="14"/>
  <c r="V56" i="14"/>
  <c r="J97" i="14"/>
  <c r="P87" i="14"/>
  <c r="G87" i="14"/>
  <c r="Q77" i="14"/>
  <c r="H77" i="14"/>
  <c r="R67" i="14"/>
  <c r="I67" i="14"/>
  <c r="U56" i="14"/>
  <c r="I97" i="14"/>
  <c r="O87" i="14"/>
  <c r="E87" i="14"/>
  <c r="P77" i="14"/>
  <c r="G77" i="14"/>
  <c r="Q67" i="14"/>
  <c r="H67" i="14"/>
  <c r="T56" i="14"/>
  <c r="L56" i="14"/>
  <c r="H97" i="14"/>
  <c r="W87" i="14"/>
  <c r="M87" i="14"/>
  <c r="D87" i="14"/>
  <c r="O77" i="14"/>
  <c r="E77" i="14"/>
  <c r="P67" i="14"/>
  <c r="G67" i="14"/>
  <c r="S56" i="14"/>
  <c r="K56" i="14"/>
  <c r="G97" i="14"/>
  <c r="U87" i="14"/>
  <c r="L87" i="14"/>
  <c r="C87" i="14"/>
  <c r="W77" i="14"/>
  <c r="M77" i="14"/>
  <c r="D77" i="14"/>
  <c r="O67" i="14"/>
  <c r="E67" i="14"/>
  <c r="R56" i="14"/>
  <c r="J56" i="14"/>
  <c r="E97" i="14"/>
  <c r="T87" i="14"/>
  <c r="K87" i="14"/>
  <c r="B87" i="14"/>
  <c r="U77" i="14"/>
  <c r="L77" i="14"/>
  <c r="C77" i="14"/>
  <c r="W67" i="14"/>
  <c r="M67" i="14"/>
  <c r="D67" i="14"/>
  <c r="Q56" i="14"/>
  <c r="I56" i="14"/>
  <c r="N56" i="14"/>
  <c r="U42" i="14"/>
  <c r="M42" i="14"/>
  <c r="E42" i="14"/>
  <c r="Q27" i="14"/>
  <c r="I27" i="14"/>
  <c r="M56" i="14"/>
  <c r="T42" i="14"/>
  <c r="L42" i="14"/>
  <c r="D42" i="14"/>
  <c r="P27" i="14"/>
  <c r="H27" i="14"/>
  <c r="G56" i="14"/>
  <c r="S42" i="14"/>
  <c r="K42" i="14"/>
  <c r="C42" i="14"/>
  <c r="W27" i="14"/>
  <c r="O27" i="14"/>
  <c r="G27" i="14"/>
  <c r="F56" i="14"/>
  <c r="R42" i="14"/>
  <c r="J42" i="14"/>
  <c r="B42" i="14"/>
  <c r="V27" i="14"/>
  <c r="N27" i="14"/>
  <c r="F27" i="14"/>
  <c r="E56" i="14"/>
  <c r="Q42" i="14"/>
  <c r="I42" i="14"/>
  <c r="U27" i="14"/>
  <c r="M27" i="14"/>
  <c r="E27" i="14"/>
  <c r="D56" i="14"/>
  <c r="P42" i="14"/>
  <c r="H42" i="14"/>
  <c r="T27" i="14"/>
  <c r="L27" i="14"/>
  <c r="D27" i="14"/>
  <c r="B56" i="14"/>
  <c r="V42" i="14"/>
  <c r="N42" i="14"/>
  <c r="F42" i="14"/>
  <c r="R27" i="14"/>
  <c r="J27" i="14"/>
  <c r="B27" i="14"/>
  <c r="C56" i="14"/>
  <c r="W42" i="14"/>
  <c r="S13" i="14"/>
  <c r="K13" i="14"/>
  <c r="C13" i="14"/>
  <c r="O42" i="14"/>
  <c r="R13" i="14"/>
  <c r="J13" i="14"/>
  <c r="B13" i="14"/>
  <c r="G42" i="14"/>
  <c r="Q13" i="14"/>
  <c r="I13" i="14"/>
  <c r="S27" i="14"/>
  <c r="P13" i="14"/>
  <c r="H13" i="14"/>
  <c r="K27" i="14"/>
  <c r="W13" i="14"/>
  <c r="O13" i="14"/>
  <c r="G13" i="14"/>
  <c r="C27" i="14"/>
  <c r="V13" i="14"/>
  <c r="N13" i="14"/>
  <c r="F13" i="14"/>
  <c r="U13" i="14"/>
  <c r="M13" i="14"/>
  <c r="E13" i="14"/>
  <c r="T13" i="14"/>
  <c r="L13" i="14"/>
  <c r="D13" i="14"/>
  <c r="I15" i="14"/>
  <c r="S94" i="14"/>
  <c r="K94" i="14"/>
  <c r="C94" i="14"/>
  <c r="S84" i="14"/>
  <c r="K84" i="14"/>
  <c r="C84" i="14"/>
  <c r="S74" i="14"/>
  <c r="K74" i="14"/>
  <c r="C74" i="14"/>
  <c r="S64" i="14"/>
  <c r="K64" i="14"/>
  <c r="C64" i="14"/>
  <c r="P94" i="14"/>
  <c r="H94" i="14"/>
  <c r="T94" i="14"/>
  <c r="I94" i="14"/>
  <c r="O84" i="14"/>
  <c r="F84" i="14"/>
  <c r="P74" i="14"/>
  <c r="G74" i="14"/>
  <c r="Q64" i="14"/>
  <c r="H64" i="14"/>
  <c r="R94" i="14"/>
  <c r="G94" i="14"/>
  <c r="W84" i="14"/>
  <c r="N84" i="14"/>
  <c r="E84" i="14"/>
  <c r="O74" i="14"/>
  <c r="F74" i="14"/>
  <c r="P64" i="14"/>
  <c r="G64" i="14"/>
  <c r="Q94" i="14"/>
  <c r="F94" i="14"/>
  <c r="V84" i="14"/>
  <c r="M84" i="14"/>
  <c r="D84" i="14"/>
  <c r="W74" i="14"/>
  <c r="N74" i="14"/>
  <c r="E74" i="14"/>
  <c r="O64" i="14"/>
  <c r="F64" i="14"/>
  <c r="O94" i="14"/>
  <c r="E94" i="14"/>
  <c r="U84" i="14"/>
  <c r="L84" i="14"/>
  <c r="B84" i="14"/>
  <c r="V74" i="14"/>
  <c r="M74" i="14"/>
  <c r="D74" i="14"/>
  <c r="W64" i="14"/>
  <c r="N64" i="14"/>
  <c r="E64" i="14"/>
  <c r="N94" i="14"/>
  <c r="D94" i="14"/>
  <c r="T84" i="14"/>
  <c r="J84" i="14"/>
  <c r="U74" i="14"/>
  <c r="L74" i="14"/>
  <c r="B74" i="14"/>
  <c r="V64" i="14"/>
  <c r="M64" i="14"/>
  <c r="D64" i="14"/>
  <c r="W94" i="14"/>
  <c r="M94" i="14"/>
  <c r="B94" i="14"/>
  <c r="R84" i="14"/>
  <c r="I84" i="14"/>
  <c r="T74" i="14"/>
  <c r="J74" i="14"/>
  <c r="U64" i="14"/>
  <c r="L64" i="14"/>
  <c r="B64" i="14"/>
  <c r="V94" i="14"/>
  <c r="L94" i="14"/>
  <c r="Q84" i="14"/>
  <c r="H84" i="14"/>
  <c r="R74" i="14"/>
  <c r="I74" i="14"/>
  <c r="T64" i="14"/>
  <c r="J64" i="14"/>
  <c r="U94" i="14"/>
  <c r="J94" i="14"/>
  <c r="P84" i="14"/>
  <c r="G84" i="14"/>
  <c r="Q74" i="14"/>
  <c r="H74" i="14"/>
  <c r="R64" i="14"/>
  <c r="I64" i="14"/>
  <c r="R49" i="14"/>
  <c r="J49" i="14"/>
  <c r="B49" i="14"/>
  <c r="V35" i="14"/>
  <c r="N35" i="14"/>
  <c r="F35" i="14"/>
  <c r="Q49" i="14"/>
  <c r="I49" i="14"/>
  <c r="I58" i="14" s="1"/>
  <c r="U35" i="14"/>
  <c r="M35" i="14"/>
  <c r="E35" i="14"/>
  <c r="P49" i="14"/>
  <c r="H49" i="14"/>
  <c r="T35" i="14"/>
  <c r="L35" i="14"/>
  <c r="D35" i="14"/>
  <c r="W49" i="14"/>
  <c r="O49" i="14"/>
  <c r="G49" i="14"/>
  <c r="S35" i="14"/>
  <c r="K35" i="14"/>
  <c r="C35" i="14"/>
  <c r="V49" i="14"/>
  <c r="N49" i="14"/>
  <c r="F49" i="14"/>
  <c r="R35" i="14"/>
  <c r="J35" i="14"/>
  <c r="B35" i="14"/>
  <c r="U49" i="14"/>
  <c r="M49" i="14"/>
  <c r="E49" i="14"/>
  <c r="Q35" i="14"/>
  <c r="I35" i="14"/>
  <c r="S49" i="14"/>
  <c r="K49" i="14"/>
  <c r="C49" i="14"/>
  <c r="W35" i="14"/>
  <c r="O35" i="14"/>
  <c r="G35" i="14"/>
  <c r="P20" i="14"/>
  <c r="H20" i="14"/>
  <c r="T6" i="14"/>
  <c r="L6" i="14"/>
  <c r="D6" i="14"/>
  <c r="W20" i="14"/>
  <c r="O20" i="14"/>
  <c r="G20" i="14"/>
  <c r="S6" i="14"/>
  <c r="K6" i="14"/>
  <c r="C6" i="14"/>
  <c r="T49" i="14"/>
  <c r="V20" i="14"/>
  <c r="N20" i="14"/>
  <c r="F20" i="14"/>
  <c r="R6" i="14"/>
  <c r="J6" i="14"/>
  <c r="B6" i="14"/>
  <c r="L49" i="14"/>
  <c r="U20" i="14"/>
  <c r="M20" i="14"/>
  <c r="E20" i="14"/>
  <c r="Q6" i="14"/>
  <c r="I6" i="14"/>
  <c r="D49" i="14"/>
  <c r="T20" i="14"/>
  <c r="L20" i="14"/>
  <c r="D20" i="14"/>
  <c r="P6" i="14"/>
  <c r="H6" i="14"/>
  <c r="P35" i="14"/>
  <c r="S20" i="14"/>
  <c r="K20" i="14"/>
  <c r="C20" i="14"/>
  <c r="W6" i="14"/>
  <c r="O6" i="14"/>
  <c r="G6" i="14"/>
  <c r="H35" i="14"/>
  <c r="R20" i="14"/>
  <c r="J20" i="14"/>
  <c r="B20" i="14"/>
  <c r="X20" i="14" s="1"/>
  <c r="V6" i="14"/>
  <c r="N6" i="14"/>
  <c r="F6" i="14"/>
  <c r="Q20" i="14"/>
  <c r="I20" i="14"/>
  <c r="U6" i="14"/>
  <c r="M6" i="14"/>
  <c r="E6" i="14"/>
  <c r="S4" i="14"/>
  <c r="P18" i="14"/>
  <c r="V4" i="14"/>
  <c r="C18" i="14"/>
  <c r="T18" i="14"/>
  <c r="J47" i="14"/>
  <c r="E33" i="14"/>
  <c r="C47" i="14"/>
  <c r="C58" i="14" s="1"/>
  <c r="I33" i="14"/>
  <c r="F47" i="14"/>
  <c r="W47" i="14"/>
  <c r="U62" i="14"/>
  <c r="N62" i="14"/>
  <c r="G62" i="14"/>
  <c r="H92" i="14"/>
  <c r="K82" i="14"/>
  <c r="V72" i="14"/>
  <c r="J62" i="14"/>
  <c r="C92" i="14"/>
  <c r="E82" i="14"/>
  <c r="T62" i="14"/>
  <c r="I72" i="14"/>
  <c r="P55" i="14"/>
  <c r="H55" i="14"/>
  <c r="T41" i="14"/>
  <c r="L41" i="14"/>
  <c r="D41" i="14"/>
  <c r="P26" i="14"/>
  <c r="H26" i="14"/>
  <c r="W55" i="14"/>
  <c r="O55" i="14"/>
  <c r="G55" i="14"/>
  <c r="S41" i="14"/>
  <c r="K41" i="14"/>
  <c r="C41" i="14"/>
  <c r="W26" i="14"/>
  <c r="O26" i="14"/>
  <c r="G26" i="14"/>
  <c r="V55" i="14"/>
  <c r="N55" i="14"/>
  <c r="F55" i="14"/>
  <c r="R41" i="14"/>
  <c r="J41" i="14"/>
  <c r="B41" i="14"/>
  <c r="V26" i="14"/>
  <c r="N26" i="14"/>
  <c r="F26" i="14"/>
  <c r="U55" i="14"/>
  <c r="M55" i="14"/>
  <c r="E55" i="14"/>
  <c r="Q41" i="14"/>
  <c r="I41" i="14"/>
  <c r="U26" i="14"/>
  <c r="M26" i="14"/>
  <c r="E26" i="14"/>
  <c r="T55" i="14"/>
  <c r="L55" i="14"/>
  <c r="D55" i="14"/>
  <c r="P41" i="14"/>
  <c r="H41" i="14"/>
  <c r="T26" i="14"/>
  <c r="L26" i="14"/>
  <c r="D26" i="14"/>
  <c r="S55" i="14"/>
  <c r="K55" i="14"/>
  <c r="C55" i="14"/>
  <c r="W41" i="14"/>
  <c r="O41" i="14"/>
  <c r="G41" i="14"/>
  <c r="S26" i="14"/>
  <c r="K26" i="14"/>
  <c r="C26" i="14"/>
  <c r="Q55" i="14"/>
  <c r="I55" i="14"/>
  <c r="U41" i="14"/>
  <c r="M41" i="14"/>
  <c r="E41" i="14"/>
  <c r="Q26" i="14"/>
  <c r="I26" i="14"/>
  <c r="B26" i="14"/>
  <c r="R12" i="14"/>
  <c r="J12" i="14"/>
  <c r="B12" i="14"/>
  <c r="R55" i="14"/>
  <c r="Q12" i="14"/>
  <c r="I12" i="14"/>
  <c r="J55" i="14"/>
  <c r="P12" i="14"/>
  <c r="H12" i="14"/>
  <c r="B55" i="14"/>
  <c r="V41" i="14"/>
  <c r="W12" i="14"/>
  <c r="O12" i="14"/>
  <c r="G12" i="14"/>
  <c r="N41" i="14"/>
  <c r="V12" i="14"/>
  <c r="N12" i="14"/>
  <c r="F12" i="14"/>
  <c r="F41" i="14"/>
  <c r="U12" i="14"/>
  <c r="M12" i="14"/>
  <c r="E12" i="14"/>
  <c r="R26" i="14"/>
  <c r="T12" i="14"/>
  <c r="L12" i="14"/>
  <c r="D12" i="14"/>
  <c r="J26" i="14"/>
  <c r="S12" i="14"/>
  <c r="K12" i="14"/>
  <c r="C12" i="14"/>
  <c r="G18" i="14"/>
  <c r="E4" i="14"/>
  <c r="E15" i="14" s="1"/>
  <c r="B18" i="14"/>
  <c r="K18" i="14"/>
  <c r="V33" i="14"/>
  <c r="V44" i="14" s="1"/>
  <c r="B4" i="14"/>
  <c r="M33" i="14"/>
  <c r="K47" i="14"/>
  <c r="Q33" i="14"/>
  <c r="N47" i="14"/>
  <c r="N58" i="14" s="1"/>
  <c r="D33" i="14"/>
  <c r="H72" i="14"/>
  <c r="V62" i="14"/>
  <c r="O62" i="14"/>
  <c r="R92" i="14"/>
  <c r="T82" i="14"/>
  <c r="C82" i="14"/>
  <c r="R62" i="14"/>
  <c r="L92" i="14"/>
  <c r="N82" i="14"/>
  <c r="G72" i="14"/>
  <c r="Q72" i="14"/>
  <c r="X331" i="12"/>
  <c r="N33" i="14"/>
  <c r="X409" i="11"/>
  <c r="W54" i="14"/>
  <c r="O54" i="14"/>
  <c r="G54" i="14"/>
  <c r="S40" i="14"/>
  <c r="K40" i="14"/>
  <c r="C40" i="14"/>
  <c r="W25" i="14"/>
  <c r="O25" i="14"/>
  <c r="G25" i="14"/>
  <c r="V54" i="14"/>
  <c r="N54" i="14"/>
  <c r="F54" i="14"/>
  <c r="R40" i="14"/>
  <c r="J40" i="14"/>
  <c r="B40" i="14"/>
  <c r="V25" i="14"/>
  <c r="N25" i="14"/>
  <c r="F25" i="14"/>
  <c r="U54" i="14"/>
  <c r="M54" i="14"/>
  <c r="M58" i="14" s="1"/>
  <c r="E54" i="14"/>
  <c r="Q40" i="14"/>
  <c r="I40" i="14"/>
  <c r="U25" i="14"/>
  <c r="M25" i="14"/>
  <c r="E25" i="14"/>
  <c r="T54" i="14"/>
  <c r="L54" i="14"/>
  <c r="D54" i="14"/>
  <c r="P40" i="14"/>
  <c r="H40" i="14"/>
  <c r="T25" i="14"/>
  <c r="L25" i="14"/>
  <c r="D25" i="14"/>
  <c r="S54" i="14"/>
  <c r="K54" i="14"/>
  <c r="C54" i="14"/>
  <c r="W40" i="14"/>
  <c r="O40" i="14"/>
  <c r="G40" i="14"/>
  <c r="S25" i="14"/>
  <c r="K25" i="14"/>
  <c r="C25" i="14"/>
  <c r="R54" i="14"/>
  <c r="J54" i="14"/>
  <c r="B54" i="14"/>
  <c r="V40" i="14"/>
  <c r="N40" i="14"/>
  <c r="F40" i="14"/>
  <c r="R25" i="14"/>
  <c r="J25" i="14"/>
  <c r="B25" i="14"/>
  <c r="P54" i="14"/>
  <c r="H54" i="14"/>
  <c r="T40" i="14"/>
  <c r="L40" i="14"/>
  <c r="D40" i="14"/>
  <c r="P25" i="14"/>
  <c r="H25" i="14"/>
  <c r="E40" i="14"/>
  <c r="Q11" i="14"/>
  <c r="I11" i="14"/>
  <c r="Q25" i="14"/>
  <c r="P11" i="14"/>
  <c r="H11" i="14"/>
  <c r="I25" i="14"/>
  <c r="W11" i="14"/>
  <c r="O11" i="14"/>
  <c r="G11" i="14"/>
  <c r="V11" i="14"/>
  <c r="N11" i="14"/>
  <c r="F11" i="14"/>
  <c r="Q54" i="14"/>
  <c r="U11" i="14"/>
  <c r="M11" i="14"/>
  <c r="E11" i="14"/>
  <c r="I54" i="14"/>
  <c r="T11" i="14"/>
  <c r="L11" i="14"/>
  <c r="D11" i="14"/>
  <c r="U40" i="14"/>
  <c r="S11" i="14"/>
  <c r="K11" i="14"/>
  <c r="C11" i="14"/>
  <c r="M40" i="14"/>
  <c r="R11" i="14"/>
  <c r="J11" i="14"/>
  <c r="B11" i="14"/>
  <c r="N3" i="10"/>
  <c r="O18" i="14"/>
  <c r="M4" i="14"/>
  <c r="M15" i="14" s="1"/>
  <c r="J18" i="14"/>
  <c r="S18" i="14"/>
  <c r="B47" i="14"/>
  <c r="J4" i="14"/>
  <c r="U33" i="14"/>
  <c r="S47" i="14"/>
  <c r="S58" i="14" s="1"/>
  <c r="E47" i="14"/>
  <c r="V47" i="14"/>
  <c r="L33" i="14"/>
  <c r="L44" i="14" s="1"/>
  <c r="R72" i="14"/>
  <c r="J72" i="14"/>
  <c r="W62" i="14"/>
  <c r="H62" i="14"/>
  <c r="J92" i="14"/>
  <c r="L82" i="14"/>
  <c r="E72" i="14"/>
  <c r="X72" i="14" s="1"/>
  <c r="U92" i="14"/>
  <c r="W82" i="14"/>
  <c r="P72" i="14"/>
  <c r="R15" i="14"/>
  <c r="H44" i="14"/>
  <c r="C33" i="14"/>
  <c r="T44" i="14"/>
  <c r="C44" i="14" l="1"/>
  <c r="V58" i="14"/>
  <c r="E58" i="14"/>
  <c r="O29" i="14"/>
  <c r="D44" i="14"/>
  <c r="B29" i="14"/>
  <c r="X18" i="14"/>
  <c r="I44" i="14"/>
  <c r="S15" i="14"/>
  <c r="X6" i="14"/>
  <c r="X94" i="14"/>
  <c r="X67" i="14"/>
  <c r="X82" i="14"/>
  <c r="W44" i="14"/>
  <c r="D68" i="14"/>
  <c r="U88" i="14"/>
  <c r="N78" i="14"/>
  <c r="F68" i="14"/>
  <c r="D98" i="14"/>
  <c r="F88" i="14"/>
  <c r="R78" i="14"/>
  <c r="S78" i="14"/>
  <c r="X71" i="14"/>
  <c r="B78" i="14"/>
  <c r="K68" i="14"/>
  <c r="J98" i="14"/>
  <c r="X19" i="14"/>
  <c r="M29" i="14"/>
  <c r="G44" i="14"/>
  <c r="Q58" i="14"/>
  <c r="F29" i="14"/>
  <c r="X38" i="14"/>
  <c r="Q44" i="14"/>
  <c r="G29" i="14"/>
  <c r="E44" i="14"/>
  <c r="U29" i="14"/>
  <c r="T68" i="14"/>
  <c r="K98" i="14"/>
  <c r="D88" i="14"/>
  <c r="V68" i="14"/>
  <c r="V98" i="14"/>
  <c r="E98" i="14"/>
  <c r="Q88" i="14"/>
  <c r="R88" i="14"/>
  <c r="T78" i="14"/>
  <c r="C78" i="14"/>
  <c r="H78" i="14"/>
  <c r="X34" i="14"/>
  <c r="X83" i="14"/>
  <c r="O15" i="14"/>
  <c r="E29" i="14"/>
  <c r="X21" i="14"/>
  <c r="X75" i="14"/>
  <c r="X86" i="14"/>
  <c r="X96" i="14"/>
  <c r="Q15" i="14"/>
  <c r="R58" i="14"/>
  <c r="K78" i="14"/>
  <c r="N29" i="14"/>
  <c r="U44" i="14"/>
  <c r="J15" i="14"/>
  <c r="X40" i="14"/>
  <c r="N44" i="14"/>
  <c r="K58" i="14"/>
  <c r="J58" i="14"/>
  <c r="X84" i="14"/>
  <c r="X43" i="14"/>
  <c r="L29" i="14"/>
  <c r="D78" i="14"/>
  <c r="T98" i="14"/>
  <c r="M88" i="14"/>
  <c r="F78" i="14"/>
  <c r="G68" i="14"/>
  <c r="N98" i="14"/>
  <c r="F98" i="14"/>
  <c r="G98" i="14"/>
  <c r="J88" i="14"/>
  <c r="L78" i="14"/>
  <c r="P78" i="14"/>
  <c r="G58" i="14"/>
  <c r="F15" i="14"/>
  <c r="P15" i="14"/>
  <c r="X51" i="14"/>
  <c r="X95" i="14"/>
  <c r="X39" i="14"/>
  <c r="H15" i="14"/>
  <c r="X52" i="14"/>
  <c r="X64" i="14"/>
  <c r="M98" i="14"/>
  <c r="B58" i="14"/>
  <c r="X47" i="14"/>
  <c r="X54" i="14"/>
  <c r="M44" i="14"/>
  <c r="T29" i="14"/>
  <c r="X87" i="14"/>
  <c r="X57" i="14"/>
  <c r="W15" i="14"/>
  <c r="M78" i="14"/>
  <c r="E68" i="14"/>
  <c r="V88" i="14"/>
  <c r="O78" i="14"/>
  <c r="O68" i="14"/>
  <c r="W98" i="14"/>
  <c r="O98" i="14"/>
  <c r="Q98" i="14"/>
  <c r="S88" i="14"/>
  <c r="U78" i="14"/>
  <c r="H88" i="14"/>
  <c r="X5" i="14"/>
  <c r="J44" i="14"/>
  <c r="T15" i="14"/>
  <c r="P58" i="14"/>
  <c r="G15" i="14"/>
  <c r="X8" i="14"/>
  <c r="X22" i="14"/>
  <c r="X36" i="14"/>
  <c r="X10" i="14"/>
  <c r="X53" i="14"/>
  <c r="H58" i="14"/>
  <c r="F44" i="14"/>
  <c r="X26" i="14"/>
  <c r="X66" i="14"/>
  <c r="X11" i="14"/>
  <c r="S29" i="14"/>
  <c r="X4" i="14"/>
  <c r="B15" i="14"/>
  <c r="X41" i="14"/>
  <c r="C29" i="14"/>
  <c r="X35" i="14"/>
  <c r="X56" i="14"/>
  <c r="X42" i="14"/>
  <c r="O58" i="14"/>
  <c r="N15" i="14"/>
  <c r="V78" i="14"/>
  <c r="M68" i="14"/>
  <c r="C98" i="14"/>
  <c r="E88" i="14"/>
  <c r="W68" i="14"/>
  <c r="H68" i="14"/>
  <c r="I68" i="14"/>
  <c r="X61" i="14"/>
  <c r="B68" i="14"/>
  <c r="I98" i="14"/>
  <c r="X81" i="14"/>
  <c r="X88" i="14" s="1"/>
  <c r="B88" i="14"/>
  <c r="P88" i="14"/>
  <c r="X48" i="14"/>
  <c r="X93" i="14"/>
  <c r="L58" i="14"/>
  <c r="C15" i="14"/>
  <c r="S44" i="14"/>
  <c r="Q29" i="14"/>
  <c r="X85" i="14"/>
  <c r="X76" i="14"/>
  <c r="K44" i="14"/>
  <c r="I29" i="14"/>
  <c r="X23" i="14"/>
  <c r="X91" i="14"/>
  <c r="B98" i="14"/>
  <c r="J29" i="14"/>
  <c r="X12" i="14"/>
  <c r="W58" i="14"/>
  <c r="V15" i="14"/>
  <c r="X49" i="14"/>
  <c r="X74" i="14"/>
  <c r="X13" i="14"/>
  <c r="X77" i="14"/>
  <c r="X28" i="14"/>
  <c r="X62" i="14"/>
  <c r="R44" i="14"/>
  <c r="H29" i="14"/>
  <c r="C88" i="14"/>
  <c r="U68" i="14"/>
  <c r="L98" i="14"/>
  <c r="N88" i="14"/>
  <c r="G78" i="14"/>
  <c r="P68" i="14"/>
  <c r="Q68" i="14"/>
  <c r="J68" i="14"/>
  <c r="R98" i="14"/>
  <c r="K88" i="14"/>
  <c r="H98" i="14"/>
  <c r="X63" i="14"/>
  <c r="O44" i="14"/>
  <c r="X33" i="14"/>
  <c r="B44" i="14"/>
  <c r="L15" i="14"/>
  <c r="X37" i="14"/>
  <c r="X7" i="14"/>
  <c r="X50" i="14"/>
  <c r="X65" i="14"/>
  <c r="X24" i="14"/>
  <c r="X92" i="14"/>
  <c r="U58" i="14"/>
  <c r="D15" i="14"/>
  <c r="X25" i="14"/>
  <c r="K29" i="14"/>
  <c r="X55" i="14"/>
  <c r="F58" i="14"/>
  <c r="P29" i="14"/>
  <c r="X27" i="14"/>
  <c r="X97" i="14"/>
  <c r="T58" i="14"/>
  <c r="K15" i="14"/>
  <c r="L88" i="14"/>
  <c r="E78" i="14"/>
  <c r="U98" i="14"/>
  <c r="W88" i="14"/>
  <c r="Q78" i="14"/>
  <c r="I78" i="14"/>
  <c r="J78" i="14"/>
  <c r="R68" i="14"/>
  <c r="C68" i="14"/>
  <c r="T88" i="14"/>
  <c r="P98" i="14"/>
  <c r="X73" i="14"/>
  <c r="V29" i="14"/>
  <c r="D58" i="14"/>
  <c r="P44" i="14"/>
  <c r="X98" i="14" l="1"/>
  <c r="X68" i="14"/>
  <c r="X15" i="14"/>
  <c r="X78" i="14"/>
  <c r="X29" i="14"/>
  <c r="X58" i="14"/>
  <c r="X44" i="14"/>
</calcChain>
</file>

<file path=xl/sharedStrings.xml><?xml version="1.0" encoding="utf-8"?>
<sst xmlns="http://schemas.openxmlformats.org/spreadsheetml/2006/main" count="6701" uniqueCount="1886">
  <si>
    <t>Number</t>
  </si>
  <si>
    <t>Runner Name</t>
  </si>
  <si>
    <t>Grade</t>
  </si>
  <si>
    <t>Team</t>
  </si>
  <si>
    <t>Sex</t>
  </si>
  <si>
    <t>Class</t>
  </si>
  <si>
    <t>Level</t>
  </si>
  <si>
    <t>Aquinas Academy</t>
  </si>
  <si>
    <t>AAC</t>
  </si>
  <si>
    <t>x</t>
  </si>
  <si>
    <t>Charlie Martin</t>
  </si>
  <si>
    <t>BFS</t>
  </si>
  <si>
    <t>M</t>
  </si>
  <si>
    <t>Arch Angel Gabriel</t>
  </si>
  <si>
    <t>AGS</t>
  </si>
  <si>
    <t>Hudson Feeney</t>
  </si>
  <si>
    <t>Ave Maria Academy</t>
  </si>
  <si>
    <t>AMA</t>
  </si>
  <si>
    <t>Isaiah Thomas</t>
  </si>
  <si>
    <t>Butler Catholic</t>
  </si>
  <si>
    <t>BCS</t>
  </si>
  <si>
    <t>Jack Ries</t>
  </si>
  <si>
    <t>Blessed Francis Seelos</t>
  </si>
  <si>
    <t>Liam Greene</t>
  </si>
  <si>
    <t>Blessed Trinity Academy</t>
  </si>
  <si>
    <t>BTA</t>
  </si>
  <si>
    <t>Luca Pacienza</t>
  </si>
  <si>
    <t>Christ the Divine Teacher Academy</t>
  </si>
  <si>
    <t>CDT</t>
  </si>
  <si>
    <t>Matteo Pacienza</t>
  </si>
  <si>
    <t>Divine Mercy Academy</t>
  </si>
  <si>
    <t>DMA</t>
  </si>
  <si>
    <t>Matthew Kennedy</t>
  </si>
  <si>
    <t>St Elizabeth</t>
  </si>
  <si>
    <t>ELZ</t>
  </si>
  <si>
    <t>Parker Skrastins</t>
  </si>
  <si>
    <t>St. Gabriel</t>
  </si>
  <si>
    <t>GAB</t>
  </si>
  <si>
    <t>Victor Montes</t>
  </si>
  <si>
    <t>St. Gregory</t>
  </si>
  <si>
    <t>GRE</t>
  </si>
  <si>
    <t>Wes Sachar</t>
  </si>
  <si>
    <t>Holy Family</t>
  </si>
  <si>
    <t>HFS</t>
  </si>
  <si>
    <t>Alexandria Polivka</t>
  </si>
  <si>
    <t>F</t>
  </si>
  <si>
    <t>St. James</t>
  </si>
  <si>
    <t>JAM</t>
  </si>
  <si>
    <t>Annaliese Duchi</t>
  </si>
  <si>
    <t>JFK</t>
  </si>
  <si>
    <t>Claire Karsman</t>
  </si>
  <si>
    <t>St. Kilian</t>
  </si>
  <si>
    <t>KIL</t>
  </si>
  <si>
    <t>Daniella Julian</t>
  </si>
  <si>
    <t>St Monica</t>
  </si>
  <si>
    <t>MCA</t>
  </si>
  <si>
    <t>Harper Lange</t>
  </si>
  <si>
    <t>Mother of Sorrows</t>
  </si>
  <si>
    <t>MOSS</t>
  </si>
  <si>
    <t>Jocelyn Miller</t>
  </si>
  <si>
    <t>Mary Queen of Angels</t>
  </si>
  <si>
    <t>MQA</t>
  </si>
  <si>
    <t>Kaitlyn Lindenfelser</t>
  </si>
  <si>
    <t>Providence Heights Alpha School</t>
  </si>
  <si>
    <t>PHA</t>
  </si>
  <si>
    <t>Katie Miller</t>
  </si>
  <si>
    <t>St. Philip</t>
  </si>
  <si>
    <t>SPS</t>
  </si>
  <si>
    <t>Lexie Miller</t>
  </si>
  <si>
    <t>St. Louise</t>
  </si>
  <si>
    <t>STL</t>
  </si>
  <si>
    <t>Lucia Simonetti</t>
  </si>
  <si>
    <t>St. Therese</t>
  </si>
  <si>
    <t>STT</t>
  </si>
  <si>
    <t>Luciana Ganoza</t>
  </si>
  <si>
    <t>Lucy Kaufman</t>
  </si>
  <si>
    <t>Mackenzie Downey</t>
  </si>
  <si>
    <t>Maria Hiserodt</t>
  </si>
  <si>
    <t>Molly Begley</t>
  </si>
  <si>
    <t>Sarah Mlecko</t>
  </si>
  <si>
    <t>Anthony Farrah</t>
  </si>
  <si>
    <t>2021 TOTAL</t>
  </si>
  <si>
    <t>Brandon Szuch</t>
  </si>
  <si>
    <t>Colin Campbell</t>
  </si>
  <si>
    <t>2018 TOTAL</t>
  </si>
  <si>
    <t>Erik Lindenfelser</t>
  </si>
  <si>
    <t>Ethan Hiserodt</t>
  </si>
  <si>
    <t>Breakdown by Group</t>
  </si>
  <si>
    <t>J.J. McCabe</t>
  </si>
  <si>
    <t>Jack Davison</t>
  </si>
  <si>
    <t>Developmental Boys (1-2)</t>
  </si>
  <si>
    <t>Joshua White</t>
  </si>
  <si>
    <t>Develipmental Girls (1-2)</t>
  </si>
  <si>
    <t>Logan Kaufman</t>
  </si>
  <si>
    <t>Developmental Boys (3-4)</t>
  </si>
  <si>
    <t>Max Radzvin</t>
  </si>
  <si>
    <t>Developmental Girls (3-4)</t>
  </si>
  <si>
    <t>Rylan Greene</t>
  </si>
  <si>
    <t>JV Boys</t>
  </si>
  <si>
    <t>Anna Lapinsky</t>
  </si>
  <si>
    <t>JV Girls</t>
  </si>
  <si>
    <t>Anna Lazzara</t>
  </si>
  <si>
    <t>Varsity Boys</t>
  </si>
  <si>
    <t>Annafrancesca Liberati</t>
  </si>
  <si>
    <t>Varsity Girls</t>
  </si>
  <si>
    <t>Anne Puhalla</t>
  </si>
  <si>
    <t>Audra Lazzara</t>
  </si>
  <si>
    <t>Developmental Total</t>
  </si>
  <si>
    <t>Caroline Sell</t>
  </si>
  <si>
    <t>JV Total</t>
  </si>
  <si>
    <t>Carolyn Sarknas</t>
  </si>
  <si>
    <t>Varsity Total</t>
  </si>
  <si>
    <t>Catarina Perri</t>
  </si>
  <si>
    <t>Emma Keefer</t>
  </si>
  <si>
    <t>TOTAL</t>
  </si>
  <si>
    <t>Gina Talarico</t>
  </si>
  <si>
    <t>Giovanna Julian</t>
  </si>
  <si>
    <t>Jocelyn roofner</t>
  </si>
  <si>
    <t>Katie Gunther</t>
  </si>
  <si>
    <t>Kayla Keefer</t>
  </si>
  <si>
    <t>Lily Narvett</t>
  </si>
  <si>
    <t>Madeline Sell</t>
  </si>
  <si>
    <t>Mary Kennedy</t>
  </si>
  <si>
    <t>Mia McDowell</t>
  </si>
  <si>
    <t>Stella Kunz</t>
  </si>
  <si>
    <t>Andrew Stepanow</t>
  </si>
  <si>
    <t>Brody Dunn</t>
  </si>
  <si>
    <t>Bryce Polivka</t>
  </si>
  <si>
    <t>Christopher Ramaley</t>
  </si>
  <si>
    <t>David Felix</t>
  </si>
  <si>
    <t>Jack T. White</t>
  </si>
  <si>
    <t>John Pontello</t>
  </si>
  <si>
    <t>Josef Safar</t>
  </si>
  <si>
    <t>Giacomo Lepore</t>
  </si>
  <si>
    <t>Justin Peoples</t>
  </si>
  <si>
    <t>Thomas Ebbert</t>
  </si>
  <si>
    <t>Vincent Moncheck</t>
  </si>
  <si>
    <t>Alexa Risdon</t>
  </si>
  <si>
    <t>Alexandra Aiello</t>
  </si>
  <si>
    <t>Chloe Karsman</t>
  </si>
  <si>
    <t>Emily McLaughlin</t>
  </si>
  <si>
    <t>Katherine Dudkowski</t>
  </si>
  <si>
    <t>Lillian Best</t>
  </si>
  <si>
    <t>Lucy Puhalla</t>
  </si>
  <si>
    <t>Maria Pasquinelli</t>
  </si>
  <si>
    <t>Megan McLaughlin</t>
  </si>
  <si>
    <t>Rebecca Feczko</t>
  </si>
  <si>
    <t>Talia Soltys</t>
  </si>
  <si>
    <t>Vanessa Miller</t>
  </si>
  <si>
    <t>Enzo Urso</t>
  </si>
  <si>
    <t>TJ Wanamaker</t>
  </si>
  <si>
    <t>Greg Zagrocki</t>
  </si>
  <si>
    <t>Eli Wentz</t>
  </si>
  <si>
    <t>Thomas Kunz</t>
  </si>
  <si>
    <t>Isaac White</t>
  </si>
  <si>
    <t>Maggie Miller</t>
  </si>
  <si>
    <t>Abigail Williams</t>
  </si>
  <si>
    <t>Alexandra Sipusic</t>
  </si>
  <si>
    <t>Ashlyn Curry</t>
  </si>
  <si>
    <t>Athena Ameredes</t>
  </si>
  <si>
    <t>Eliza Loncar</t>
  </si>
  <si>
    <t>Emily Williams</t>
  </si>
  <si>
    <t>Heidi Surlow</t>
  </si>
  <si>
    <t>Karly Gill</t>
  </si>
  <si>
    <t>Kaylee Tamburino</t>
  </si>
  <si>
    <t>Scarlett Barbisch</t>
  </si>
  <si>
    <t>Sophia Colosimo</t>
  </si>
  <si>
    <t>August Stuckeman</t>
  </si>
  <si>
    <t>Camden Douglass</t>
  </si>
  <si>
    <t>David DelFiandra</t>
  </si>
  <si>
    <t>David Johnson</t>
  </si>
  <si>
    <t>Declan Ireland</t>
  </si>
  <si>
    <t>Jacob II Walsh</t>
  </si>
  <si>
    <t>Jed Watson</t>
  </si>
  <si>
    <t>Joseph Davoli</t>
  </si>
  <si>
    <t>Liam Blatt</t>
  </si>
  <si>
    <t>Lucas Wertelet</t>
  </si>
  <si>
    <t>Nolan Meyer</t>
  </si>
  <si>
    <t>Walker Hankinson</t>
  </si>
  <si>
    <t>Anna Cicchino</t>
  </si>
  <si>
    <t>Ava Ziemniak</t>
  </si>
  <si>
    <t>Bella Walsh</t>
  </si>
  <si>
    <t>Danica Nauman</t>
  </si>
  <si>
    <t>Eva Crofford</t>
  </si>
  <si>
    <t>Gina Cicchino</t>
  </si>
  <si>
    <t>Isabel Stuckeman</t>
  </si>
  <si>
    <t>Kate Lucas</t>
  </si>
  <si>
    <t>Lindsay Bressler</t>
  </si>
  <si>
    <t>Scarlett McGovern</t>
  </si>
  <si>
    <t>Sydney Ligashesky</t>
  </si>
  <si>
    <t>Aiden Curry</t>
  </si>
  <si>
    <t>Alexander Smith</t>
  </si>
  <si>
    <t>Andre Kolocouris</t>
  </si>
  <si>
    <t>Andrew Taylor</t>
  </si>
  <si>
    <t>Christian Gill</t>
  </si>
  <si>
    <t>Dean Douglass</t>
  </si>
  <si>
    <t>Ethan Hankinson</t>
  </si>
  <si>
    <t>Grant Karlik</t>
  </si>
  <si>
    <t>Isaac Jones</t>
  </si>
  <si>
    <t>Marco Buzzard</t>
  </si>
  <si>
    <t>Mark "MJ" Martella</t>
  </si>
  <si>
    <t>Owen Ireland</t>
  </si>
  <si>
    <t>Wyatt Walsh</t>
  </si>
  <si>
    <t>Ashlyn Gill</t>
  </si>
  <si>
    <t>Ava Domenico</t>
  </si>
  <si>
    <t>Ava Tournay</t>
  </si>
  <si>
    <t>Ava Williams</t>
  </si>
  <si>
    <t>Corinna Martella</t>
  </si>
  <si>
    <t>Julia Davoli</t>
  </si>
  <si>
    <t>Leah Parker</t>
  </si>
  <si>
    <t>Lexi Kolocouris</t>
  </si>
  <si>
    <t>Lily Ireland</t>
  </si>
  <si>
    <t>Madisyn Phillips</t>
  </si>
  <si>
    <t>Mia Crofford</t>
  </si>
  <si>
    <t>Natalie Paluso</t>
  </si>
  <si>
    <t>Sarah Buzzard</t>
  </si>
  <si>
    <t>Sophia Saginaw</t>
  </si>
  <si>
    <t>Tanner Gorsuch</t>
  </si>
  <si>
    <t>Tiara Curry</t>
  </si>
  <si>
    <t>Brady Rooney</t>
  </si>
  <si>
    <t>Brayden Douglass</t>
  </si>
  <si>
    <t>Calin Kane</t>
  </si>
  <si>
    <t>Carter Cross</t>
  </si>
  <si>
    <t>Christian Williams</t>
  </si>
  <si>
    <t>Harold Tarr</t>
  </si>
  <si>
    <t>Henry Barbisch</t>
  </si>
  <si>
    <t>Jack Marcello</t>
  </si>
  <si>
    <t>John Roberts</t>
  </si>
  <si>
    <t>Liam McAndrews</t>
  </si>
  <si>
    <t>Matthew Mickle</t>
  </si>
  <si>
    <t>Owen Minzer</t>
  </si>
  <si>
    <t>Sean Frosell</t>
  </si>
  <si>
    <t>Nico Domenico</t>
  </si>
  <si>
    <t>Abbey Mannella</t>
  </si>
  <si>
    <t>K</t>
  </si>
  <si>
    <t>Abigail Harris</t>
  </si>
  <si>
    <t>Adrienne McDermott</t>
  </si>
  <si>
    <t>Alexandra Hinkofer</t>
  </si>
  <si>
    <t>Amber Wittkopp</t>
  </si>
  <si>
    <t>Amelia Suders</t>
  </si>
  <si>
    <t>Anne Farnan</t>
  </si>
  <si>
    <t>Annie Nienstedt</t>
  </si>
  <si>
    <t>Audrey Conquest</t>
  </si>
  <si>
    <t>Bella Kelm</t>
  </si>
  <si>
    <t>Caroline Howell</t>
  </si>
  <si>
    <t>Catherine Foster</t>
  </si>
  <si>
    <t>Cecilia Hazel</t>
  </si>
  <si>
    <t>Charlotte Massaro</t>
  </si>
  <si>
    <t>Clara Gasperini</t>
  </si>
  <si>
    <t>Elizabeth Delach</t>
  </si>
  <si>
    <t>Elly O'Keefe</t>
  </si>
  <si>
    <t>Emily Cramer</t>
  </si>
  <si>
    <t>Esther DeFilippo</t>
  </si>
  <si>
    <t>Filomena Christoforetti</t>
  </si>
  <si>
    <t>Finley Schran</t>
  </si>
  <si>
    <t>Gabby Kuczynski</t>
  </si>
  <si>
    <t>Gemma Silvis</t>
  </si>
  <si>
    <t>Giabella Matrascia</t>
  </si>
  <si>
    <t>Gianna Baldonieri</t>
  </si>
  <si>
    <t>Hannah Ripley</t>
  </si>
  <si>
    <t>Josephina Martin</t>
  </si>
  <si>
    <t>Kelly O'Keefe</t>
  </si>
  <si>
    <t>Lauren Daley</t>
  </si>
  <si>
    <t>Lidia Cortes</t>
  </si>
  <si>
    <t>Lila Howell</t>
  </si>
  <si>
    <t>Lilah Williams</t>
  </si>
  <si>
    <t>Marie Gasperini</t>
  </si>
  <si>
    <t>Martina Lutz</t>
  </si>
  <si>
    <t>Mary Borushko</t>
  </si>
  <si>
    <t>Molly McGrath</t>
  </si>
  <si>
    <t>Natalia Charron</t>
  </si>
  <si>
    <t>Nora Silvis</t>
  </si>
  <si>
    <t>Olivia Evans</t>
  </si>
  <si>
    <t>Rachel George</t>
  </si>
  <si>
    <t>Samantha Hinkofer</t>
  </si>
  <si>
    <t>Scarlett Sibbet</t>
  </si>
  <si>
    <t>Theresa Shaw</t>
  </si>
  <si>
    <t>Valentina Matrascia</t>
  </si>
  <si>
    <t>Vienna Mauro</t>
  </si>
  <si>
    <t>Aidan Reilly</t>
  </si>
  <si>
    <t>Alex Petterson</t>
  </si>
  <si>
    <t>Bracken Graves</t>
  </si>
  <si>
    <t>Bubba O'Keefe</t>
  </si>
  <si>
    <t>Charles Morris</t>
  </si>
  <si>
    <t>David Matrascia</t>
  </si>
  <si>
    <t>Davin Harris</t>
  </si>
  <si>
    <t>Domenick Podkul</t>
  </si>
  <si>
    <t>Dylan Smith</t>
  </si>
  <si>
    <t>Evan Hughes</t>
  </si>
  <si>
    <t>Evan Shaffer</t>
  </si>
  <si>
    <t>Ezekiel Fostyk</t>
  </si>
  <si>
    <t>Gavin Phillips</t>
  </si>
  <si>
    <t>Gavin Shaffer</t>
  </si>
  <si>
    <t>George Raftis</t>
  </si>
  <si>
    <t>Hudson Hitchings</t>
  </si>
  <si>
    <t>Isaac DeFilippo</t>
  </si>
  <si>
    <t>Isaiah Loboda</t>
  </si>
  <si>
    <t>Jackson Yester</t>
  </si>
  <si>
    <t>Jacob Madl</t>
  </si>
  <si>
    <t>Jacob Shaw</t>
  </si>
  <si>
    <t>Jonathan Guthoerl</t>
  </si>
  <si>
    <t>Landon Kim</t>
  </si>
  <si>
    <t>Leo Christoforetti</t>
  </si>
  <si>
    <t>Logan Fording</t>
  </si>
  <si>
    <t>Luke Swierczek</t>
  </si>
  <si>
    <t>Luke Williams</t>
  </si>
  <si>
    <t>Marco Mauro</t>
  </si>
  <si>
    <t>Matthew Smith</t>
  </si>
  <si>
    <t>Maximus Gerber</t>
  </si>
  <si>
    <t>Michael Dziezgowski</t>
  </si>
  <si>
    <t>Nicklaus Cimarolli</t>
  </si>
  <si>
    <t>Nico Dambrogio</t>
  </si>
  <si>
    <t>Noah Latouf</t>
  </si>
  <si>
    <t>Parker Davenport</t>
  </si>
  <si>
    <t>Reed McDermott</t>
  </si>
  <si>
    <t>Rocco Kuczynski</t>
  </si>
  <si>
    <t>Ryan Lane</t>
  </si>
  <si>
    <t>Ryker Honick</t>
  </si>
  <si>
    <t>Tanner Kim</t>
  </si>
  <si>
    <t>William Yester</t>
  </si>
  <si>
    <t>Wyatt Hancock</t>
  </si>
  <si>
    <t>Wyatt Nanz</t>
  </si>
  <si>
    <t>Alana D'Alo</t>
  </si>
  <si>
    <t>Antonette Martin</t>
  </si>
  <si>
    <t>Ava Smith</t>
  </si>
  <si>
    <t>Cameron Greiner</t>
  </si>
  <si>
    <t>Caroline Jesso</t>
  </si>
  <si>
    <t>Emalee Hooper</t>
  </si>
  <si>
    <t>Faith Simon</t>
  </si>
  <si>
    <t>Fiona O'Neill</t>
  </si>
  <si>
    <t>Francesca Dambrogio</t>
  </si>
  <si>
    <t>Grace Billick</t>
  </si>
  <si>
    <t>Jennifer Wilson</t>
  </si>
  <si>
    <t>Liliana Silvis</t>
  </si>
  <si>
    <t>Lily Yester</t>
  </si>
  <si>
    <t>Madison Fellin</t>
  </si>
  <si>
    <t>Margaret Romano</t>
  </si>
  <si>
    <t>Maria Cortes</t>
  </si>
  <si>
    <t>Norah Latouf</t>
  </si>
  <si>
    <t>Olivia Sibbet</t>
  </si>
  <si>
    <t>Rachel Tomley</t>
  </si>
  <si>
    <t>Vienna DiPaolo</t>
  </si>
  <si>
    <t>Alexander Fellin</t>
  </si>
  <si>
    <t>Cadman Hughes</t>
  </si>
  <si>
    <t>Caleb Betlow</t>
  </si>
  <si>
    <t>David Wittkopp</t>
  </si>
  <si>
    <t>Eli Gargani</t>
  </si>
  <si>
    <t>Elias Latouf</t>
  </si>
  <si>
    <t>Gerard Frimpong-Anani</t>
  </si>
  <si>
    <t>John Pensock</t>
  </si>
  <si>
    <t>Jonah Delmonaco</t>
  </si>
  <si>
    <t>Liam Guinee</t>
  </si>
  <si>
    <t>Marcus Gerber</t>
  </si>
  <si>
    <t>Paul Farnan</t>
  </si>
  <si>
    <t>Samuel Anania</t>
  </si>
  <si>
    <t>Tyler Debski</t>
  </si>
  <si>
    <t>Tyler Kovalcik</t>
  </si>
  <si>
    <t>Evelyn Smith</t>
  </si>
  <si>
    <t>Gabby Emery</t>
  </si>
  <si>
    <t>Gianna Ferrieri</t>
  </si>
  <si>
    <t>Isabella Cieply</t>
  </si>
  <si>
    <t>Julia Miller</t>
  </si>
  <si>
    <t>Kamyia Morris</t>
  </si>
  <si>
    <t>Lilian Cramer</t>
  </si>
  <si>
    <t>Lilianna Lutheran</t>
  </si>
  <si>
    <t>Makayla O'Neill</t>
  </si>
  <si>
    <t>Sarah Ripley</t>
  </si>
  <si>
    <t>Sydney Franzmann</t>
  </si>
  <si>
    <t>Sydney Pensock</t>
  </si>
  <si>
    <t>Aaron Daley</t>
  </si>
  <si>
    <t>Alex Dziezgowski</t>
  </si>
  <si>
    <t>Archer Mueller</t>
  </si>
  <si>
    <t>Bruce Goodman</t>
  </si>
  <si>
    <t>Caleb Capicotto</t>
  </si>
  <si>
    <t>Danny Slowey</t>
  </si>
  <si>
    <t>David Weidaw</t>
  </si>
  <si>
    <t>Finn O'Neill</t>
  </si>
  <si>
    <t>Finnegan Racey</t>
  </si>
  <si>
    <t>Franco Cortes</t>
  </si>
  <si>
    <t>Giovanni Sigg</t>
  </si>
  <si>
    <t>Isaac Betlow</t>
  </si>
  <si>
    <t>Jack Daley</t>
  </si>
  <si>
    <t>Joey Levis</t>
  </si>
  <si>
    <t>Joseph Massaro</t>
  </si>
  <si>
    <t>Luke Jesso</t>
  </si>
  <si>
    <t>Matt Gerber</t>
  </si>
  <si>
    <t>Reed Farmerie</t>
  </si>
  <si>
    <t>Tommy Slowey</t>
  </si>
  <si>
    <t>Lily Kennedy</t>
  </si>
  <si>
    <t>Addy Zoelle</t>
  </si>
  <si>
    <t>Colleen Hart</t>
  </si>
  <si>
    <t>Cecilia Livengood</t>
  </si>
  <si>
    <t>Chloe Seybert</t>
  </si>
  <si>
    <t>Emily Graff</t>
  </si>
  <si>
    <t>Evelyn Quinn</t>
  </si>
  <si>
    <t>Gabrielle Weiland</t>
  </si>
  <si>
    <t>Gianna Jungling</t>
  </si>
  <si>
    <t>Gianna Shaffer</t>
  </si>
  <si>
    <t>Giuliana Dalcamo</t>
  </si>
  <si>
    <t>GRACE Bresnahan</t>
  </si>
  <si>
    <t>Grace Johns</t>
  </si>
  <si>
    <t>Hannah Simmons</t>
  </si>
  <si>
    <t>Isabella Krahe</t>
  </si>
  <si>
    <t>Julianne Bzorek</t>
  </si>
  <si>
    <t>Madeline Grady</t>
  </si>
  <si>
    <t>Megan Eicher</t>
  </si>
  <si>
    <t>Mila Rimer</t>
  </si>
  <si>
    <t>Penelope Cummings</t>
  </si>
  <si>
    <t>Reagan Large</t>
  </si>
  <si>
    <t>Rylee Karnes</t>
  </si>
  <si>
    <t>Sierra Viehmann</t>
  </si>
  <si>
    <t>Gabriel Kappler</t>
  </si>
  <si>
    <t>Simeon Rhodaberger</t>
  </si>
  <si>
    <t>Grace Wolfrum</t>
  </si>
  <si>
    <t>Drew Weifenbaugh</t>
  </si>
  <si>
    <t>Noah Simmons</t>
  </si>
  <si>
    <t>Katy Short</t>
  </si>
  <si>
    <t>Brendan Eicher</t>
  </si>
  <si>
    <t>Dominic Shaffer</t>
  </si>
  <si>
    <t>Evan Briggs</t>
  </si>
  <si>
    <t>Jackson Stewart</t>
  </si>
  <si>
    <t>Mateo Saspe</t>
  </si>
  <si>
    <t>Noah Weiland</t>
  </si>
  <si>
    <t>Addison Johns</t>
  </si>
  <si>
    <t>Anna Claire Dudley</t>
  </si>
  <si>
    <t>Conor Bradrick</t>
  </si>
  <si>
    <t>Jacob Hauser</t>
  </si>
  <si>
    <t>Casey Clouse</t>
  </si>
  <si>
    <t>Emma Shoemaker</t>
  </si>
  <si>
    <t>Brodie Martin</t>
  </si>
  <si>
    <t>Michael Braun</t>
  </si>
  <si>
    <t>Nathan Maher</t>
  </si>
  <si>
    <t>Ryan Orsborn</t>
  </si>
  <si>
    <t>Victoria Dlugosz</t>
  </si>
  <si>
    <t>Alek Sutkowski</t>
  </si>
  <si>
    <t>Rowan Blauvelt</t>
  </si>
  <si>
    <t>Ashlyn Murray</t>
  </si>
  <si>
    <t>Beckley Haught</t>
  </si>
  <si>
    <t>Madelyn Jones</t>
  </si>
  <si>
    <t>Claire Bandurski</t>
  </si>
  <si>
    <t>Sara Pomietto</t>
  </si>
  <si>
    <t>Haylan Haught</t>
  </si>
  <si>
    <t>Shane Sahr</t>
  </si>
  <si>
    <t>Jake Slagel</t>
  </si>
  <si>
    <t>Bailey Donahue</t>
  </si>
  <si>
    <t>Harper Kuzmanko</t>
  </si>
  <si>
    <t>Alaina Long</t>
  </si>
  <si>
    <t>Leah Miros</t>
  </si>
  <si>
    <t>Lila Miros</t>
  </si>
  <si>
    <t>Thomas Bainbridge</t>
  </si>
  <si>
    <t>Chloe Fettis</t>
  </si>
  <si>
    <t>Mia Tavella</t>
  </si>
  <si>
    <t>Colin Glass</t>
  </si>
  <si>
    <t>Sarah Stevens</t>
  </si>
  <si>
    <t>Joseph Slagel</t>
  </si>
  <si>
    <t>Liam Regan</t>
  </si>
  <si>
    <t>Nicklas Graper</t>
  </si>
  <si>
    <t>Alexander Miros</t>
  </si>
  <si>
    <t>Michael Bridgeman</t>
  </si>
  <si>
    <t>Hannah Sahr</t>
  </si>
  <si>
    <t>Samuel McGowan</t>
  </si>
  <si>
    <t>Marah Fugh</t>
  </si>
  <si>
    <t>Angelina Lukitsch</t>
  </si>
  <si>
    <t>Amelia Lopresti</t>
  </si>
  <si>
    <t>Eden Lubawski</t>
  </si>
  <si>
    <t>Elaina Petyak</t>
  </si>
  <si>
    <t>Emma Zampogna</t>
  </si>
  <si>
    <t>Katri Burdette</t>
  </si>
  <si>
    <t>Madison Abbett</t>
  </si>
  <si>
    <t>McKenzie Grissom</t>
  </si>
  <si>
    <t>Mia Caligiuri</t>
  </si>
  <si>
    <t>Muiriel Tunno</t>
  </si>
  <si>
    <t>Nadia Rossey</t>
  </si>
  <si>
    <t>Norah Stiger</t>
  </si>
  <si>
    <t>Olivia Schlagel</t>
  </si>
  <si>
    <t>Rainey Redd</t>
  </si>
  <si>
    <t>Rhodora Redd</t>
  </si>
  <si>
    <t>Sofia Weaver</t>
  </si>
  <si>
    <t>Andrew Buck</t>
  </si>
  <si>
    <t>Avery McKoy</t>
  </si>
  <si>
    <t>Lincoln McAllister</t>
  </si>
  <si>
    <t>Sam Ivory</t>
  </si>
  <si>
    <t>William Redd</t>
  </si>
  <si>
    <t>Heidi Stiger</t>
  </si>
  <si>
    <t>Charles McSorley</t>
  </si>
  <si>
    <t>Collin Petyak</t>
  </si>
  <si>
    <t>Gunnar Lubawski</t>
  </si>
  <si>
    <t>Jacob Wienand</t>
  </si>
  <si>
    <t>John Howe</t>
  </si>
  <si>
    <t>Leo Ivory</t>
  </si>
  <si>
    <t>Nate Tunno</t>
  </si>
  <si>
    <t>Vinnie Zampogna</t>
  </si>
  <si>
    <t>Caitlyn Abbett</t>
  </si>
  <si>
    <t>Clara LoPresti</t>
  </si>
  <si>
    <t>Gemma Spadecene</t>
  </si>
  <si>
    <t>Maria Stiger</t>
  </si>
  <si>
    <t>Jimmy Darcy</t>
  </si>
  <si>
    <t>Danna Zamarripa</t>
  </si>
  <si>
    <t>Emma Zamarripa</t>
  </si>
  <si>
    <t>Erin Hirsh</t>
  </si>
  <si>
    <t>Leslie Veltri</t>
  </si>
  <si>
    <t>Mia Lodico</t>
  </si>
  <si>
    <t>Cole Donnelly</t>
  </si>
  <si>
    <t>Colin Martin</t>
  </si>
  <si>
    <t>Garin Goob</t>
  </si>
  <si>
    <t>Igor Sokolov</t>
  </si>
  <si>
    <t>Killian Bachner</t>
  </si>
  <si>
    <t>Mario Aziz Garcia</t>
  </si>
  <si>
    <t>Max Lorentz</t>
  </si>
  <si>
    <t>Peter Kokanos</t>
  </si>
  <si>
    <t>Will Lorentz</t>
  </si>
  <si>
    <t>Emalie Ingold</t>
  </si>
  <si>
    <t>Katie Richardson</t>
  </si>
  <si>
    <t>Lily Robinson</t>
  </si>
  <si>
    <t>Sidney Nagel</t>
  </si>
  <si>
    <t>Cayden Johnson</t>
  </si>
  <si>
    <t>Jonathan Wega</t>
  </si>
  <si>
    <t>Luke Lorentz</t>
  </si>
  <si>
    <t>Shane Miller</t>
  </si>
  <si>
    <t>Abagail Ingold</t>
  </si>
  <si>
    <t>Alex Sciullo</t>
  </si>
  <si>
    <t>Bailey Pendleton</t>
  </si>
  <si>
    <t>Derek Corigliano</t>
  </si>
  <si>
    <t>Eddie Richardson</t>
  </si>
  <si>
    <t>Jonathan Warywoda</t>
  </si>
  <si>
    <t>Juan Pablo Garcia</t>
  </si>
  <si>
    <t>Troy Rebish</t>
  </si>
  <si>
    <t>Ryan Rebish</t>
  </si>
  <si>
    <t>Adelina Campagna</t>
  </si>
  <si>
    <t>Alexis Birchok</t>
  </si>
  <si>
    <t>Brigi Boosel</t>
  </si>
  <si>
    <t>Chloe Boosel</t>
  </si>
  <si>
    <t>Elizabeth Deem</t>
  </si>
  <si>
    <t>Elizabeth Moulton</t>
  </si>
  <si>
    <t>Emily Birchok</t>
  </si>
  <si>
    <t>Evie Pierro</t>
  </si>
  <si>
    <t>Mary Lariviere</t>
  </si>
  <si>
    <t>Olivia Clauss</t>
  </si>
  <si>
    <t>Andrew Deem</t>
  </si>
  <si>
    <t>Gabe Urban</t>
  </si>
  <si>
    <t>Isaac North</t>
  </si>
  <si>
    <t>James Urban</t>
  </si>
  <si>
    <t>Levi Buchanan</t>
  </si>
  <si>
    <t>Emily Harmanos</t>
  </si>
  <si>
    <t>Lydia Pierce</t>
  </si>
  <si>
    <t>Madison Clauss</t>
  </si>
  <si>
    <t>Madison Zebra</t>
  </si>
  <si>
    <t>Grady Knauf</t>
  </si>
  <si>
    <t>Jacob Birchok</t>
  </si>
  <si>
    <t>Michael Pierro</t>
  </si>
  <si>
    <t>Gabe Felice</t>
  </si>
  <si>
    <t>Henry Buchanan</t>
  </si>
  <si>
    <t>Julian Silecky</t>
  </si>
  <si>
    <t>Luke Lariviere</t>
  </si>
  <si>
    <t>Sarah Palmer</t>
  </si>
  <si>
    <t>Blaise Karlovik</t>
  </si>
  <si>
    <t>Adriana Martin</t>
  </si>
  <si>
    <t>Alena Mazurek</t>
  </si>
  <si>
    <t>Alessia Palombo</t>
  </si>
  <si>
    <t>Amelia Mackowick</t>
  </si>
  <si>
    <t>Elena McDonough</t>
  </si>
  <si>
    <t>Emma Kirsch</t>
  </si>
  <si>
    <t>Isabella Vento</t>
  </si>
  <si>
    <t>Giuseppina Iorio</t>
  </si>
  <si>
    <t>Jossalyn Pihony</t>
  </si>
  <si>
    <t>Kennedy Collins</t>
  </si>
  <si>
    <t>Aidan Trettel</t>
  </si>
  <si>
    <t>Alexander Boerner</t>
  </si>
  <si>
    <t>Charlie Skoda</t>
  </si>
  <si>
    <t>Colton Matthews</t>
  </si>
  <si>
    <t>Devin O' Malley</t>
  </si>
  <si>
    <t>Dominic Kunsman</t>
  </si>
  <si>
    <t>Dominic Verratti</t>
  </si>
  <si>
    <t>Isaac Perrin</t>
  </si>
  <si>
    <t>Jacob Gluvna</t>
  </si>
  <si>
    <t>James Fettis</t>
  </si>
  <si>
    <t>James Jackson</t>
  </si>
  <si>
    <t>Nico Obenauf</t>
  </si>
  <si>
    <t>Rico Parrotta</t>
  </si>
  <si>
    <t>Rizalino Domasig</t>
  </si>
  <si>
    <t>Santino Parrotta</t>
  </si>
  <si>
    <t>Thomas Cardell</t>
  </si>
  <si>
    <t>Kiley Fettis</t>
  </si>
  <si>
    <t>Luci Mazurek</t>
  </si>
  <si>
    <t>Mackenzie Muir</t>
  </si>
  <si>
    <t>Sydney Skoda</t>
  </si>
  <si>
    <t>Gavin Galket</t>
  </si>
  <si>
    <t>Giovanni Amato</t>
  </si>
  <si>
    <t>Jacob Matthews</t>
  </si>
  <si>
    <t>Jayden Stammer</t>
  </si>
  <si>
    <t>Joby Amato</t>
  </si>
  <si>
    <t>Max Perez</t>
  </si>
  <si>
    <t>Cecilia Carter</t>
  </si>
  <si>
    <t>Ben Currie</t>
  </si>
  <si>
    <t>Declan McCullough</t>
  </si>
  <si>
    <t>Dominic Gauntner</t>
  </si>
  <si>
    <t>Eli Grimsley</t>
  </si>
  <si>
    <t>Ian Hamilton</t>
  </si>
  <si>
    <t>Kleyton Kutrovac</t>
  </si>
  <si>
    <t>Leyland Grimsley</t>
  </si>
  <si>
    <t>Nate Tottenham</t>
  </si>
  <si>
    <t>Thomas Feczko</t>
  </si>
  <si>
    <t>Adelaide Delaney</t>
  </si>
  <si>
    <t>Emery Feczko</t>
  </si>
  <si>
    <t>Eva Fardo</t>
  </si>
  <si>
    <t>Faith Williamson</t>
  </si>
  <si>
    <t>Gabby Vilcheck</t>
  </si>
  <si>
    <t>Molly Gauntner</t>
  </si>
  <si>
    <t>Francis Igrec</t>
  </si>
  <si>
    <t>Grant Griesacker</t>
  </si>
  <si>
    <t>Henrik Wright</t>
  </si>
  <si>
    <t>Isaac Tarbuk</t>
  </si>
  <si>
    <t>Tiernan McCullough</t>
  </si>
  <si>
    <t>Ally Fabian</t>
  </si>
  <si>
    <t>Charlotte Gauntner</t>
  </si>
  <si>
    <t>Elizabeth Gallick</t>
  </si>
  <si>
    <t>Gabby Glevicky</t>
  </si>
  <si>
    <t>Lily Hunter</t>
  </si>
  <si>
    <t>Liz Fabian</t>
  </si>
  <si>
    <t>Mackenzie Mars</t>
  </si>
  <si>
    <t>Margaret Mary Sweeney</t>
  </si>
  <si>
    <t>Phoebe Vilcheck</t>
  </si>
  <si>
    <t>Anna Terravecchia</t>
  </si>
  <si>
    <t>Anna Wishart</t>
  </si>
  <si>
    <t>Aria Keppler</t>
  </si>
  <si>
    <t>Audrey Byham</t>
  </si>
  <si>
    <t>Carmella Verdi</t>
  </si>
  <si>
    <t>Cecelia Chirdon</t>
  </si>
  <si>
    <t>Chloe Cole</t>
  </si>
  <si>
    <t>Elle Degnan</t>
  </si>
  <si>
    <t>Jada Lichtenwalter</t>
  </si>
  <si>
    <t>Jillian Kalis</t>
  </si>
  <si>
    <t>Jovie Jochum</t>
  </si>
  <si>
    <t>Kendall Kohan</t>
  </si>
  <si>
    <t>Maria Hutlemyer</t>
  </si>
  <si>
    <t>Megan Heinbach</t>
  </si>
  <si>
    <t>Mia Liscinsky</t>
  </si>
  <si>
    <t>Nora Narwold</t>
  </si>
  <si>
    <t>Olivia Menz</t>
  </si>
  <si>
    <t>Payton McElravy</t>
  </si>
  <si>
    <t>Rachel Barry</t>
  </si>
  <si>
    <t>Saige Robertson</t>
  </si>
  <si>
    <t>Clint Elliott</t>
  </si>
  <si>
    <t>Gabriel Wohar</t>
  </si>
  <si>
    <t>Jackson Chips</t>
  </si>
  <si>
    <t>Nathan David</t>
  </si>
  <si>
    <t>Peter Baker</t>
  </si>
  <si>
    <t>Samuel Stall</t>
  </si>
  <si>
    <t>Talon Martin</t>
  </si>
  <si>
    <t>Thomas Baier</t>
  </si>
  <si>
    <t>Xander Schott</t>
  </si>
  <si>
    <t>Xavier Kush</t>
  </si>
  <si>
    <t>Addison Thiel</t>
  </si>
  <si>
    <t>Anna Morris</t>
  </si>
  <si>
    <t>Anna Pohl</t>
  </si>
  <si>
    <t>Anna Scaltz</t>
  </si>
  <si>
    <t>Anne Diplacido</t>
  </si>
  <si>
    <t>Brielle Colafella</t>
  </si>
  <si>
    <t>Chloe Summerville</t>
  </si>
  <si>
    <t>Elizabeth Long</t>
  </si>
  <si>
    <t>Emelia Kapetanos</t>
  </si>
  <si>
    <t>Erin Burke</t>
  </si>
  <si>
    <t>Julia Siket</t>
  </si>
  <si>
    <t>Kassidy Flynn</t>
  </si>
  <si>
    <t>Leilani McKee</t>
  </si>
  <si>
    <t>Macaria Stall</t>
  </si>
  <si>
    <t>Mia O'Donnell</t>
  </si>
  <si>
    <t>Natalie Morris</t>
  </si>
  <si>
    <t>Olivia Nelson</t>
  </si>
  <si>
    <t>Riley Kontul</t>
  </si>
  <si>
    <t>Sophia Deabrunzzo</t>
  </si>
  <si>
    <t>Zorya Bedi</t>
  </si>
  <si>
    <t>Andrew Spalvieri</t>
  </si>
  <si>
    <t>David Braun</t>
  </si>
  <si>
    <t>Domenic Amoruso</t>
  </si>
  <si>
    <t>Dominic Verdi</t>
  </si>
  <si>
    <t>Jack Steineman</t>
  </si>
  <si>
    <t>Jeremy Lichtenwalter</t>
  </si>
  <si>
    <t>Jimmy Kalis</t>
  </si>
  <si>
    <t>John Flerl</t>
  </si>
  <si>
    <t>Lincoln Chips</t>
  </si>
  <si>
    <t>Nathan Hutlemyer</t>
  </si>
  <si>
    <t>Travis Smith</t>
  </si>
  <si>
    <t>Vinnie Cersosimo</t>
  </si>
  <si>
    <t>Abby Spalvieri</t>
  </si>
  <si>
    <t>Amanda Heinbach</t>
  </si>
  <si>
    <t>Arden Flynn</t>
  </si>
  <si>
    <t>Bridget Burke</t>
  </si>
  <si>
    <t>Daphne Flerl</t>
  </si>
  <si>
    <t>Isabella Iaquinta</t>
  </si>
  <si>
    <t>Julia Schaarsmith</t>
  </si>
  <si>
    <t>Maddie Meeuf</t>
  </si>
  <si>
    <t>Mia LaVora</t>
  </si>
  <si>
    <t>Tessa Driehorst</t>
  </si>
  <si>
    <t>Alex Weber</t>
  </si>
  <si>
    <t>Andrew Omasits</t>
  </si>
  <si>
    <t>Brady O'Hara</t>
  </si>
  <si>
    <t>Elijah Stofko</t>
  </si>
  <si>
    <t>Evan Cmiel</t>
  </si>
  <si>
    <t>James Baker</t>
  </si>
  <si>
    <t>Joshua Snyder</t>
  </si>
  <si>
    <t>Justin Lauffer</t>
  </si>
  <si>
    <t>Nick Wasielewski</t>
  </si>
  <si>
    <t>Owen Maddalon</t>
  </si>
  <si>
    <t>Owen McKernan</t>
  </si>
  <si>
    <t>Troy Timko</t>
  </si>
  <si>
    <t>Tyler Carroll</t>
  </si>
  <si>
    <t>Tyler Flynn</t>
  </si>
  <si>
    <t>Claire Elliott</t>
  </si>
  <si>
    <t>Amelia Ondos</t>
  </si>
  <si>
    <t>Avery Evancho</t>
  </si>
  <si>
    <t>Charlie Kane</t>
  </si>
  <si>
    <t>Eve Wrabley</t>
  </si>
  <si>
    <t>Kate Mulzet</t>
  </si>
  <si>
    <t>Leya Wesolowski</t>
  </si>
  <si>
    <t>Morgan Kane</t>
  </si>
  <si>
    <t>Rosa Yuo</t>
  </si>
  <si>
    <t>Sage Liberati</t>
  </si>
  <si>
    <t>Samantha Oeler</t>
  </si>
  <si>
    <t>Scarlet Day</t>
  </si>
  <si>
    <t>Tessa Liberati</t>
  </si>
  <si>
    <t>Andrew Beaman</t>
  </si>
  <si>
    <t>Brennan Marek</t>
  </si>
  <si>
    <t>Connor Allen</t>
  </si>
  <si>
    <t>Drew Frederick</t>
  </si>
  <si>
    <t>Eric Wheeler</t>
  </si>
  <si>
    <t>Jacob Bahm</t>
  </si>
  <si>
    <t>Ainsley Kelman</t>
  </si>
  <si>
    <t>Alexa Stoltz</t>
  </si>
  <si>
    <t>Claire Anthony</t>
  </si>
  <si>
    <t>Olivia Liberati</t>
  </si>
  <si>
    <t>Sylvie Day</t>
  </si>
  <si>
    <t>Tessa Burns</t>
  </si>
  <si>
    <t>Austin Arendosh</t>
  </si>
  <si>
    <t>Ryan Snyder</t>
  </si>
  <si>
    <t>Abrianna Privitera</t>
  </si>
  <si>
    <t>Agnes Bitz</t>
  </si>
  <si>
    <t>Anabell Evancho</t>
  </si>
  <si>
    <t>Clara Yuo</t>
  </si>
  <si>
    <t>Emily Funka</t>
  </si>
  <si>
    <t>Madeleine Fox</t>
  </si>
  <si>
    <t>Zoe Bitz</t>
  </si>
  <si>
    <t>Griffin Burns</t>
  </si>
  <si>
    <t>Caroline Carter</t>
  </si>
  <si>
    <t>Adalyn Simons</t>
  </si>
  <si>
    <t>Alia Trombetta</t>
  </si>
  <si>
    <t>Amy Stickman</t>
  </si>
  <si>
    <t>Avery Sinicrope</t>
  </si>
  <si>
    <t>Eden Franc</t>
  </si>
  <si>
    <t>Eliana Cornetti</t>
  </si>
  <si>
    <t>Elsie Gorchak</t>
  </si>
  <si>
    <t>Haley Stickman</t>
  </si>
  <si>
    <t>Julia Lane</t>
  </si>
  <si>
    <t>Juliet Snover</t>
  </si>
  <si>
    <t>Macie Trombetta</t>
  </si>
  <si>
    <t>Maddie Hayes</t>
  </si>
  <si>
    <t>Miley Madden</t>
  </si>
  <si>
    <t>Piper Truan</t>
  </si>
  <si>
    <t>Rachel Sites</t>
  </si>
  <si>
    <t>Regan Barry</t>
  </si>
  <si>
    <t>Sarah Stickman</t>
  </si>
  <si>
    <t>Serenity Harris</t>
  </si>
  <si>
    <t>Skylar Flora</t>
  </si>
  <si>
    <t>Alex Stickman</t>
  </si>
  <si>
    <t>Brian Sites</t>
  </si>
  <si>
    <t>Daniel Talerico</t>
  </si>
  <si>
    <t>Dylan Ford</t>
  </si>
  <si>
    <t>Finn Magee</t>
  </si>
  <si>
    <t>k</t>
  </si>
  <si>
    <t>Gavin Lenigan</t>
  </si>
  <si>
    <t>Gerritt Austrawski</t>
  </si>
  <si>
    <t>Grady Molinero</t>
  </si>
  <si>
    <t>Joey Hayes</t>
  </si>
  <si>
    <t>Jude Franc</t>
  </si>
  <si>
    <t>Nicholas Pawlos</t>
  </si>
  <si>
    <t>Peter Stickman</t>
  </si>
  <si>
    <t>Quincy Harris</t>
  </si>
  <si>
    <t>Ryan Stickman</t>
  </si>
  <si>
    <t>Tiernan Magee</t>
  </si>
  <si>
    <t>Wilder Sargent</t>
  </si>
  <si>
    <t>Will Batts</t>
  </si>
  <si>
    <t>Zeke Harris</t>
  </si>
  <si>
    <t>Addy Batts</t>
  </si>
  <si>
    <t>Anna Stickman</t>
  </si>
  <si>
    <t>Ava Lenigan</t>
  </si>
  <si>
    <t>Averie Strohm</t>
  </si>
  <si>
    <t>Elsa Snover</t>
  </si>
  <si>
    <t>Hannah Hayes</t>
  </si>
  <si>
    <t>Lienna Bassano</t>
  </si>
  <si>
    <t>Mia Madden</t>
  </si>
  <si>
    <t>Riley Sanders</t>
  </si>
  <si>
    <t>Shae Trombetta</t>
  </si>
  <si>
    <t>Colby Lane</t>
  </si>
  <si>
    <t>Dashiell Sargent</t>
  </si>
  <si>
    <t>Isaiah Gamble</t>
  </si>
  <si>
    <t>Jacob Boehm</t>
  </si>
  <si>
    <t>Jordan Gramz</t>
  </si>
  <si>
    <t>Mason Foster</t>
  </si>
  <si>
    <t>Mason Sanders</t>
  </si>
  <si>
    <t>PJ Doherty</t>
  </si>
  <si>
    <t>Sam Hall</t>
  </si>
  <si>
    <t>Allie Foster</t>
  </si>
  <si>
    <t>Bridget McNamara</t>
  </si>
  <si>
    <t>Katelyn Miller</t>
  </si>
  <si>
    <t>Rachel Boehm</t>
  </si>
  <si>
    <t>Everett Sargent</t>
  </si>
  <si>
    <t>Ryan Jameson</t>
  </si>
  <si>
    <t>Tavon Lane</t>
  </si>
  <si>
    <t>Colton Danihel</t>
  </si>
  <si>
    <t>Talen Ellis</t>
  </si>
  <si>
    <t>Angelina Petraglia</t>
  </si>
  <si>
    <t>Ava Hladek</t>
  </si>
  <si>
    <t>Avery Och</t>
  </si>
  <si>
    <t>Bella Sladack</t>
  </si>
  <si>
    <t>Brye Chalovich</t>
  </si>
  <si>
    <t>Busy Hoffrage</t>
  </si>
  <si>
    <t>Caitlyn Reese</t>
  </si>
  <si>
    <t>Claire Heller</t>
  </si>
  <si>
    <t>Evelyn Nemmer</t>
  </si>
  <si>
    <t>Harper Timney</t>
  </si>
  <si>
    <t>Jayla Kendall</t>
  </si>
  <si>
    <t>Josephine Hendrickson</t>
  </si>
  <si>
    <t>Kassidy Ray</t>
  </si>
  <si>
    <t>Keira McQuiggan</t>
  </si>
  <si>
    <t>Kelly Hyrb</t>
  </si>
  <si>
    <t>Lauren Kasse</t>
  </si>
  <si>
    <t>Madeline Bannister</t>
  </si>
  <si>
    <t>Madison Thompson</t>
  </si>
  <si>
    <t>McKenna Koch</t>
  </si>
  <si>
    <t>Megan Richardson</t>
  </si>
  <si>
    <t>Mila Hricisak</t>
  </si>
  <si>
    <t>Olivia Eckenrode</t>
  </si>
  <si>
    <t>Malika Siewia</t>
  </si>
  <si>
    <t>Penelope Ravella</t>
  </si>
  <si>
    <t>Pennie Balta</t>
  </si>
  <si>
    <t>Rachel Friday</t>
  </si>
  <si>
    <t>Baron Siewe</t>
  </si>
  <si>
    <t>Barrett Schilling</t>
  </si>
  <si>
    <t>Brady Hyrb</t>
  </si>
  <si>
    <t>Braydon Campbell</t>
  </si>
  <si>
    <t>Calvin Piner</t>
  </si>
  <si>
    <t>Drew Cronin</t>
  </si>
  <si>
    <t>Addie Brogan</t>
  </si>
  <si>
    <t>Emma Brogan</t>
  </si>
  <si>
    <t>Christian Reese</t>
  </si>
  <si>
    <t>David Hricisak</t>
  </si>
  <si>
    <t>Max Drauch</t>
  </si>
  <si>
    <t>Julie Lukasewicz</t>
  </si>
  <si>
    <t>Jackson Bobeck</t>
  </si>
  <si>
    <t>Domenic Cortes</t>
  </si>
  <si>
    <t>Gino Cortes</t>
  </si>
  <si>
    <t>Declan O’Meara</t>
  </si>
  <si>
    <t>Duke Siewe</t>
  </si>
  <si>
    <t>Elijah Eckenrode</t>
  </si>
  <si>
    <t>Gabriel Peretin</t>
  </si>
  <si>
    <t>Giovanni Bellicini</t>
  </si>
  <si>
    <t>Griffin Betz</t>
  </si>
  <si>
    <t>Ian Maentz</t>
  </si>
  <si>
    <t>Ilya Belldina</t>
  </si>
  <si>
    <t>Jackson Buczynski</t>
  </si>
  <si>
    <t>Jackson Kollar</t>
  </si>
  <si>
    <t>Julian Nemmer</t>
  </si>
  <si>
    <t>Laughlin Harris</t>
  </si>
  <si>
    <t>Liam ginsburg</t>
  </si>
  <si>
    <t>Liam Timney</t>
  </si>
  <si>
    <t>Max Reitz</t>
  </si>
  <si>
    <t>Michael Peters</t>
  </si>
  <si>
    <t>Dax Hawkins</t>
  </si>
  <si>
    <t>Ryder Hawkins</t>
  </si>
  <si>
    <t>Nicholas Lucadamo</t>
  </si>
  <si>
    <t>Nicholas Ravella</t>
  </si>
  <si>
    <t>Reece Anderson</t>
  </si>
  <si>
    <t>Ronan Koch</t>
  </si>
  <si>
    <t>Vyla Tomachesky</t>
  </si>
  <si>
    <t>Sam Mozes</t>
  </si>
  <si>
    <t>Anna Matecki</t>
  </si>
  <si>
    <t>Tyler Lukasewicz</t>
  </si>
  <si>
    <t>Ashlyn Morreale</t>
  </si>
  <si>
    <t>Aubrey Schilling</t>
  </si>
  <si>
    <t>Audrianna Campbell</t>
  </si>
  <si>
    <t>Betty Glyptis</t>
  </si>
  <si>
    <t>Charlize Dranzo</t>
  </si>
  <si>
    <t>Claire Birmingham</t>
  </si>
  <si>
    <t>Emmelyn Spitale</t>
  </si>
  <si>
    <t>Giada Hricisak</t>
  </si>
  <si>
    <t>Kimber McCoy</t>
  </si>
  <si>
    <t>Lois Piner</t>
  </si>
  <si>
    <t>Luisa Hoffrage</t>
  </si>
  <si>
    <t>Mikayla Eckenrode</t>
  </si>
  <si>
    <t>Perri Hoffrage</t>
  </si>
  <si>
    <t>Caden Reese</t>
  </si>
  <si>
    <t>Caius Belldina</t>
  </si>
  <si>
    <t>Colton ginsburg</t>
  </si>
  <si>
    <t>Connor Meade</t>
  </si>
  <si>
    <t>Domenic Conzemius</t>
  </si>
  <si>
    <t>Elijah Klipstine</t>
  </si>
  <si>
    <t>Ian Buczynski</t>
  </si>
  <si>
    <t>John Hyrb</t>
  </si>
  <si>
    <t>Kyle Kasse</t>
  </si>
  <si>
    <t>Michael Amorose</t>
  </si>
  <si>
    <t>Owen Van Ackeren</t>
  </si>
  <si>
    <t>Patrick McQuiggan</t>
  </si>
  <si>
    <t>Rocco Romano</t>
  </si>
  <si>
    <t>Ronan Sipe</t>
  </si>
  <si>
    <t>Carsen Brown</t>
  </si>
  <si>
    <t>Eve Friday</t>
  </si>
  <si>
    <t>Isabella Sysak</t>
  </si>
  <si>
    <t>Peyton Stanek</t>
  </si>
  <si>
    <t>Sadie Orie</t>
  </si>
  <si>
    <t>Stella Birmingham</t>
  </si>
  <si>
    <t>Adam Vas</t>
  </si>
  <si>
    <t>Alex Cable</t>
  </si>
  <si>
    <t>Alex Klein</t>
  </si>
  <si>
    <t>Anthony Amorose</t>
  </si>
  <si>
    <t>Brendan Staley</t>
  </si>
  <si>
    <t>Brenden McCarthy</t>
  </si>
  <si>
    <t>Caleb Anthony</t>
  </si>
  <si>
    <t>Carson McCoy</t>
  </si>
  <si>
    <t>Clancy Orie</t>
  </si>
  <si>
    <t>Forrest Betz</t>
  </si>
  <si>
    <t>Gianni Amorose</t>
  </si>
  <si>
    <t>John Paul Rainone</t>
  </si>
  <si>
    <t>Justin Metz</t>
  </si>
  <si>
    <t>Mickey Vaccarello</t>
  </si>
  <si>
    <t>Regis Manion</t>
  </si>
  <si>
    <t>Sawyer Sisk</t>
  </si>
  <si>
    <t>Silvio Adams</t>
  </si>
  <si>
    <t>Wyatt Bomberger</t>
  </si>
  <si>
    <t>Michael Pastirik</t>
  </si>
  <si>
    <t>Peter Hrisiak</t>
  </si>
  <si>
    <t>Violet Eckenrode</t>
  </si>
  <si>
    <t>Mallory Kuntz</t>
  </si>
  <si>
    <t>Ian Heller</t>
  </si>
  <si>
    <t>Abby McDonald</t>
  </si>
  <si>
    <t>Addy Stack</t>
  </si>
  <si>
    <t>Annabelle Guzzo</t>
  </si>
  <si>
    <t>Dominick Green</t>
  </si>
  <si>
    <t>Ella O'Connell</t>
  </si>
  <si>
    <t>Ellie Moss</t>
  </si>
  <si>
    <t>Emily Horensky</t>
  </si>
  <si>
    <t>Emma Kuzma</t>
  </si>
  <si>
    <t>Evangeline Polinko</t>
  </si>
  <si>
    <t>Eve Bovee</t>
  </si>
  <si>
    <t>Evelyn Hatala</t>
  </si>
  <si>
    <t>Kennedy Williams</t>
  </si>
  <si>
    <t>Leah Straub</t>
  </si>
  <si>
    <t>Lexi Pearce</t>
  </si>
  <si>
    <t>Linda Stone</t>
  </si>
  <si>
    <t>Loie Kross</t>
  </si>
  <si>
    <t>Londyn Tomman</t>
  </si>
  <si>
    <t>Meredith Burgman</t>
  </si>
  <si>
    <t>Mia Kelly</t>
  </si>
  <si>
    <t>Mollie Fenk</t>
  </si>
  <si>
    <t>Nicolena Polinko</t>
  </si>
  <si>
    <t>Ohana Meyers</t>
  </si>
  <si>
    <t>Sarah Geiger</t>
  </si>
  <si>
    <t>Sophia Hatala</t>
  </si>
  <si>
    <t>Anthony Williams</t>
  </si>
  <si>
    <t>Beau Peterson</t>
  </si>
  <si>
    <t>Billy Pegher</t>
  </si>
  <si>
    <t>Cameron Wright</t>
  </si>
  <si>
    <t>Danny Pegher</t>
  </si>
  <si>
    <t>Hunter Peterson</t>
  </si>
  <si>
    <t>John Paul Orsatti</t>
  </si>
  <si>
    <t>Leo Magenis</t>
  </si>
  <si>
    <t>Liam Lawson</t>
  </si>
  <si>
    <t>Nate Richardson</t>
  </si>
  <si>
    <t>Nolan Pastor</t>
  </si>
  <si>
    <t>Patrick Lloyd</t>
  </si>
  <si>
    <t>Sam Dumblosky</t>
  </si>
  <si>
    <t>Troy Donnelly</t>
  </si>
  <si>
    <t>Alexandra Straub</t>
  </si>
  <si>
    <t>Anamaria Orsatti</t>
  </si>
  <si>
    <t>Arly Guzzo</t>
  </si>
  <si>
    <t>Emaya Green</t>
  </si>
  <si>
    <t>Gianna Pascal</t>
  </si>
  <si>
    <t>Jillian Burgman</t>
  </si>
  <si>
    <t>McKenna Crowley</t>
  </si>
  <si>
    <t>Nahbila Dingo</t>
  </si>
  <si>
    <t>Raegan Mascaro</t>
  </si>
  <si>
    <t>Selah Cyrus</t>
  </si>
  <si>
    <t>Felix Zhang</t>
  </si>
  <si>
    <t>Anna Farkasovsky</t>
  </si>
  <si>
    <t>Emma Moss</t>
  </si>
  <si>
    <t>Fabiana Fritz</t>
  </si>
  <si>
    <t>Maren Crowley</t>
  </si>
  <si>
    <t>Leah Olson</t>
  </si>
  <si>
    <t>Myia Haney</t>
  </si>
  <si>
    <t>Naho Fukasaku</t>
  </si>
  <si>
    <t>Olivia Hill</t>
  </si>
  <si>
    <t>Zoe Ollis</t>
  </si>
  <si>
    <t>A'darius Brown</t>
  </si>
  <si>
    <t>Brendan Lloyd</t>
  </si>
  <si>
    <t>Chris Burgman</t>
  </si>
  <si>
    <t>Dallas Richardson</t>
  </si>
  <si>
    <t>Nicholas Orsatti</t>
  </si>
  <si>
    <t>Reece Hankinson</t>
  </si>
  <si>
    <t>Robert Hatala</t>
  </si>
  <si>
    <t>Seth Dumblosky</t>
  </si>
  <si>
    <t>Gabe Tomko</t>
  </si>
  <si>
    <t>Emily Kallen</t>
  </si>
  <si>
    <t>Blake Bonidie</t>
  </si>
  <si>
    <t>Finn Thompson</t>
  </si>
  <si>
    <t>Haley Kallen</t>
  </si>
  <si>
    <t>Noah Simone</t>
  </si>
  <si>
    <t>Abigail Clawson</t>
  </si>
  <si>
    <t>Aleah Kloc</t>
  </si>
  <si>
    <t>Avani Bhargava</t>
  </si>
  <si>
    <t>Krista Denslinger</t>
  </si>
  <si>
    <t>Maggie Thompson</t>
  </si>
  <si>
    <t>Sabrina Donald</t>
  </si>
  <si>
    <t>Christian Kallen</t>
  </si>
  <si>
    <t>Noah Kallen</t>
  </si>
  <si>
    <t>Elle Favela</t>
  </si>
  <si>
    <t>Sophia Dos Santos</t>
  </si>
  <si>
    <t>Zoey LaBorda</t>
  </si>
  <si>
    <t>Jacob Nguyen</t>
  </si>
  <si>
    <t>Zane LaBorda</t>
  </si>
  <si>
    <t>Alex Myers</t>
  </si>
  <si>
    <t>James Jordan</t>
  </si>
  <si>
    <t>Simon Elomba-Mutombo</t>
  </si>
  <si>
    <t>Anna Favela</t>
  </si>
  <si>
    <t>Ava Nguyen</t>
  </si>
  <si>
    <t>Ryan Nguyen</t>
  </si>
  <si>
    <t>Archie Donald</t>
  </si>
  <si>
    <t>Ethan Kallen</t>
  </si>
  <si>
    <t>Isaiah Simone</t>
  </si>
  <si>
    <t>Isaac Wagner</t>
  </si>
  <si>
    <t>Pranshul Bhargava</t>
  </si>
  <si>
    <t>Andrew Muir</t>
  </si>
  <si>
    <t>Jude Walker</t>
  </si>
  <si>
    <t>Chelsea Denslinger</t>
  </si>
  <si>
    <t>Aiden Kapper</t>
  </si>
  <si>
    <t>Andrew Kapper</t>
  </si>
  <si>
    <t>Joey Kapper</t>
  </si>
  <si>
    <t>Andrew Chaido</t>
  </si>
  <si>
    <t>Nolan Ondrejko</t>
  </si>
  <si>
    <t>Emmalynn Beal</t>
  </si>
  <si>
    <t>Alex Schneider</t>
  </si>
  <si>
    <t>Alex Startare</t>
  </si>
  <si>
    <t>Alex Weaver</t>
  </si>
  <si>
    <t>Brandon Behrens</t>
  </si>
  <si>
    <t>Brock Morgan</t>
  </si>
  <si>
    <t>Caleb Rubenstein</t>
  </si>
  <si>
    <t>Danielle Bova</t>
  </si>
  <si>
    <t>Easton Dalnoky</t>
  </si>
  <si>
    <t>Finley Cincinnati</t>
  </si>
  <si>
    <t>George Enzerra</t>
  </si>
  <si>
    <t>Gianna Rieg</t>
  </si>
  <si>
    <t>Ginelle Bova</t>
  </si>
  <si>
    <t>Gracie Morgan</t>
  </si>
  <si>
    <t>Gracie Rubenstein</t>
  </si>
  <si>
    <t>Henry Coyle</t>
  </si>
  <si>
    <t>John Startare</t>
  </si>
  <si>
    <t>Kamille Behrens</t>
  </si>
  <si>
    <t>Kamrin Behrens</t>
  </si>
  <si>
    <t>Kane Martin</t>
  </si>
  <si>
    <t>Kendell Venturino</t>
  </si>
  <si>
    <t>Kennedy Killen</t>
  </si>
  <si>
    <t>Leo Loughman</t>
  </si>
  <si>
    <t>Liam Schneider</t>
  </si>
  <si>
    <t>Mario Stiehler</t>
  </si>
  <si>
    <t>Marky Heinen</t>
  </si>
  <si>
    <t>Matthew Chaido</t>
  </si>
  <si>
    <t>Sophia Hall</t>
  </si>
  <si>
    <t>Theresa Ratkiewicz</t>
  </si>
  <si>
    <t>Thomas McVey</t>
  </si>
  <si>
    <t>Trevor Swanson</t>
  </si>
  <si>
    <t>Will Gehrlein</t>
  </si>
  <si>
    <t>Annie Rieg</t>
  </si>
  <si>
    <t>Abby Papson</t>
  </si>
  <si>
    <t>Anabel Hancq</t>
  </si>
  <si>
    <t>Ben Coffman</t>
  </si>
  <si>
    <t>Cassidy Seng</t>
  </si>
  <si>
    <t>Cooper Cincinnati</t>
  </si>
  <si>
    <t>Elliott Bodart</t>
  </si>
  <si>
    <t>Gabby Rieg</t>
  </si>
  <si>
    <t>Gavin Dalnoky</t>
  </si>
  <si>
    <t>Grace Gehrlein</t>
  </si>
  <si>
    <t>Hope Herrman</t>
  </si>
  <si>
    <t>Jacob Startare</t>
  </si>
  <si>
    <t>Jayden Morris</t>
  </si>
  <si>
    <t>Jane Bieranoski</t>
  </si>
  <si>
    <t>Jonah Bieranoski</t>
  </si>
  <si>
    <t>Julia Loughman</t>
  </si>
  <si>
    <t>Luca Mariana</t>
  </si>
  <si>
    <t>Morgan Ondrejko</t>
  </si>
  <si>
    <t>Oliver Bodart</t>
  </si>
  <si>
    <t>Abby Bodart</t>
  </si>
  <si>
    <t>Ava Carroll</t>
  </si>
  <si>
    <t>Becca Krofcheck</t>
  </si>
  <si>
    <t>Clare Ruffing</t>
  </si>
  <si>
    <t>Jacob Rieg</t>
  </si>
  <si>
    <t>Keira Roddy</t>
  </si>
  <si>
    <t>Kimari Behrens</t>
  </si>
  <si>
    <t>Landon Dalnoky</t>
  </si>
  <si>
    <t>Micha Mariana</t>
  </si>
  <si>
    <t>Rylee Ondrejko</t>
  </si>
  <si>
    <t>Samara Scott</t>
  </si>
  <si>
    <t>Zoe Kumpfmiller</t>
  </si>
  <si>
    <t>Mia Startare</t>
  </si>
  <si>
    <t>Blaze Stiehler</t>
  </si>
  <si>
    <t>Lillian Gray</t>
  </si>
  <si>
    <t>Kason Parham</t>
  </si>
  <si>
    <t>Octavia Andree</t>
  </si>
  <si>
    <t>Ilaria Caporali</t>
  </si>
  <si>
    <t>Elizabeth Klaes</t>
  </si>
  <si>
    <t>Kendell Swigart</t>
  </si>
  <si>
    <t>Madelyn Karpinski</t>
  </si>
  <si>
    <t>Madelyn Skowronski</t>
  </si>
  <si>
    <t>Aaron Troiano</t>
  </si>
  <si>
    <t>Natalie Hulslander</t>
  </si>
  <si>
    <t>Preston Parham</t>
  </si>
  <si>
    <t>Franco Caporali</t>
  </si>
  <si>
    <t>Colleen Gray</t>
  </si>
  <si>
    <t>Stella Magnusen</t>
  </si>
  <si>
    <t>Martha Palumbo</t>
  </si>
  <si>
    <t>Anderson Ziccarelli</t>
  </si>
  <si>
    <t>Greta Magnusen</t>
  </si>
  <si>
    <t>Chase Porter</t>
  </si>
  <si>
    <t>Braylie Bayne</t>
  </si>
  <si>
    <t>Mattalie Bayne</t>
  </si>
  <si>
    <t>Jarenn Martin</t>
  </si>
  <si>
    <t>Lydia Pakulski</t>
  </si>
  <si>
    <t>Louisa Palumbo</t>
  </si>
  <si>
    <t>Emma Yingling</t>
  </si>
  <si>
    <t>Adia Ziccarelli</t>
  </si>
  <si>
    <t>Jillian Bloch</t>
  </si>
  <si>
    <t>Jovie Cagnacci</t>
  </si>
  <si>
    <t>Jocelyn Spinelli</t>
  </si>
  <si>
    <t>Vincent Guerrini</t>
  </si>
  <si>
    <t>Niviah Andree</t>
  </si>
  <si>
    <t>Joseph Berger</t>
  </si>
  <si>
    <t>William Berger</t>
  </si>
  <si>
    <t>Domenic Dellamonache</t>
  </si>
  <si>
    <t>Alexander Godinez</t>
  </si>
  <si>
    <t>Isabella Graff</t>
  </si>
  <si>
    <t>Meadow Keyes</t>
  </si>
  <si>
    <t>Thomas Locke</t>
  </si>
  <si>
    <t>Ella Anderson</t>
  </si>
  <si>
    <t>Elaina Moore</t>
  </si>
  <si>
    <t>Gabriella Palochik</t>
  </si>
  <si>
    <t>Abby Ruffini</t>
  </si>
  <si>
    <t>Amara Sterlitz</t>
  </si>
  <si>
    <t>Mia Jackson</t>
  </si>
  <si>
    <t>Sophia Troiano</t>
  </si>
  <si>
    <t>Owen Konieczny</t>
  </si>
  <si>
    <t>Elizabeth Parsi</t>
  </si>
  <si>
    <t>Leo Bruni</t>
  </si>
  <si>
    <t>Naomi Bruni</t>
  </si>
  <si>
    <t>Quiad Bigstaff</t>
  </si>
  <si>
    <t>Sophia Monasky</t>
  </si>
  <si>
    <t>Emerson Witter</t>
  </si>
  <si>
    <t>Jackson Izzo</t>
  </si>
  <si>
    <t>Natalie Izzo</t>
  </si>
  <si>
    <t>Lilyana Izzo</t>
  </si>
  <si>
    <t>Ava Dainton</t>
  </si>
  <si>
    <t>Allie Dainton</t>
  </si>
  <si>
    <t>Chole Barnes</t>
  </si>
  <si>
    <t>Kayleigh Scialabba-Meehan</t>
  </si>
  <si>
    <t>Naomi Moses</t>
  </si>
  <si>
    <t>Ja'Niya Moses</t>
  </si>
  <si>
    <t>Lily Gaydosz</t>
  </si>
  <si>
    <t>Oliver Tomsic</t>
  </si>
  <si>
    <t>Cosso Benn</t>
  </si>
  <si>
    <t>Blake Bedner</t>
  </si>
  <si>
    <t>Alia Bernotas</t>
  </si>
  <si>
    <t>Connor Cizauskas</t>
  </si>
  <si>
    <t>Adalyn Dears</t>
  </si>
  <si>
    <t>Kayla Deasy</t>
  </si>
  <si>
    <t>McKenna Duzyk</t>
  </si>
  <si>
    <t>Jacob Fate</t>
  </si>
  <si>
    <t>Dylan Federico</t>
  </si>
  <si>
    <t>Rachel Johnson</t>
  </si>
  <si>
    <t>James Kamzalow</t>
  </si>
  <si>
    <t>Camden Laux</t>
  </si>
  <si>
    <t>Anthony Lease</t>
  </si>
  <si>
    <t>Callie Smith</t>
  </si>
  <si>
    <t>Christine Kraska</t>
  </si>
  <si>
    <t>Samantha Barker</t>
  </si>
  <si>
    <t>Lynsey Bernotas</t>
  </si>
  <si>
    <t>Carter Cizauskas</t>
  </si>
  <si>
    <t>Faith Deasy</t>
  </si>
  <si>
    <t>Keely Duzyk</t>
  </si>
  <si>
    <t>Ryan Gannon</t>
  </si>
  <si>
    <t>Marina Guilinger</t>
  </si>
  <si>
    <t>Tyler Horvath</t>
  </si>
  <si>
    <t>Zachary Horvath</t>
  </si>
  <si>
    <t>Evelyn Johnson</t>
  </si>
  <si>
    <t>Allison Lease</t>
  </si>
  <si>
    <t>Brianna Lerro</t>
  </si>
  <si>
    <t>Gabriella Schmitt</t>
  </si>
  <si>
    <t>Cade Smith</t>
  </si>
  <si>
    <t>jose aracena</t>
  </si>
  <si>
    <t>m</t>
  </si>
  <si>
    <t>riley roberts</t>
  </si>
  <si>
    <t>f</t>
  </si>
  <si>
    <t>emile wilks</t>
  </si>
  <si>
    <t>hannah stephens</t>
  </si>
  <si>
    <t>kylee willis</t>
  </si>
  <si>
    <t>william antiewicz</t>
  </si>
  <si>
    <t>ella rembert</t>
  </si>
  <si>
    <t>alia winter</t>
  </si>
  <si>
    <t>decklan onderick</t>
  </si>
  <si>
    <t>aria basoline smith</t>
  </si>
  <si>
    <t>harlyn lorah</t>
  </si>
  <si>
    <t>katie kessler</t>
  </si>
  <si>
    <t>livi dagit</t>
  </si>
  <si>
    <t>dakota jablon</t>
  </si>
  <si>
    <t>jude pazuchanics</t>
  </si>
  <si>
    <t>carter mckelvey</t>
  </si>
  <si>
    <t>samantha stough</t>
  </si>
  <si>
    <t>tayler shaffer</t>
  </si>
  <si>
    <t>leevi larmi</t>
  </si>
  <si>
    <t>pippa larmi</t>
  </si>
  <si>
    <t>sabrina perez</t>
  </si>
  <si>
    <t>erin genton</t>
  </si>
  <si>
    <t>anna rembert</t>
  </si>
  <si>
    <t>jordyn cienik</t>
  </si>
  <si>
    <t>roman maurizio</t>
  </si>
  <si>
    <t>ashley griffith</t>
  </si>
  <si>
    <t>maximo estremera</t>
  </si>
  <si>
    <t>riley stephans</t>
  </si>
  <si>
    <t>bintou cole</t>
  </si>
  <si>
    <t>katie giannetta</t>
  </si>
  <si>
    <t>melina bul</t>
  </si>
  <si>
    <t>kayla rembert</t>
  </si>
  <si>
    <t>caitlyn burke</t>
  </si>
  <si>
    <t>lily kugler</t>
  </si>
  <si>
    <t>madison visk</t>
  </si>
  <si>
    <t>marley batchelor</t>
  </si>
  <si>
    <t>lyla jablon</t>
  </si>
  <si>
    <t>bella lucas</t>
  </si>
  <si>
    <t>Jax vovaris</t>
  </si>
  <si>
    <t>dma</t>
  </si>
  <si>
    <t>Charlie vovaris</t>
  </si>
  <si>
    <t>Charlotte Austin</t>
  </si>
  <si>
    <t>Miriam Gruber</t>
  </si>
  <si>
    <t>Lizzie Austin</t>
  </si>
  <si>
    <t>Josephine Donahue</t>
  </si>
  <si>
    <t>Mary Grace Dolan</t>
  </si>
  <si>
    <t>Gabby Keverline</t>
  </si>
  <si>
    <t>Maddie Mahon</t>
  </si>
  <si>
    <t>Teresa Ravotti</t>
  </si>
  <si>
    <t>Jacqueline Whitsel</t>
  </si>
  <si>
    <t>Alice Dingle</t>
  </si>
  <si>
    <t>Juliana Farah</t>
  </si>
  <si>
    <t>Samantha Falcon</t>
  </si>
  <si>
    <t>Molly Gallina</t>
  </si>
  <si>
    <t>Tess Austin</t>
  </si>
  <si>
    <t>Anna Hoerster</t>
  </si>
  <si>
    <t>Lucy Keverline</t>
  </si>
  <si>
    <t>Ava Repasky</t>
  </si>
  <si>
    <t>Maria Repasky</t>
  </si>
  <si>
    <t>Teresa Silvagio</t>
  </si>
  <si>
    <t>Elliot Keverline</t>
  </si>
  <si>
    <t>Bridget McKinney</t>
  </si>
  <si>
    <t>Maria Ravotti</t>
  </si>
  <si>
    <t>Everlois Word</t>
  </si>
  <si>
    <t>Grace Bond</t>
  </si>
  <si>
    <t>Seava Cresta</t>
  </si>
  <si>
    <t>Mary Osburg</t>
  </si>
  <si>
    <t>Isabella Recchi</t>
  </si>
  <si>
    <t>Katherine Repasky</t>
  </si>
  <si>
    <t>Gianna Vangura</t>
  </si>
  <si>
    <t>John Henry Austin</t>
  </si>
  <si>
    <t>Eddie DeWitt</t>
  </si>
  <si>
    <t>John Paul Farah</t>
  </si>
  <si>
    <t>JohnPaul Richthammer</t>
  </si>
  <si>
    <t>Connor Donahue</t>
  </si>
  <si>
    <t>Nicholas Hodgin</t>
  </si>
  <si>
    <t>Max Predis</t>
  </si>
  <si>
    <t>Brendan Recchi</t>
  </si>
  <si>
    <t>Marek Paull</t>
  </si>
  <si>
    <t>Dylan Falcon</t>
  </si>
  <si>
    <t>Lorenzo Anselmino</t>
  </si>
  <si>
    <t>Linus Burchill</t>
  </si>
  <si>
    <t>Matthew Conley</t>
  </si>
  <si>
    <t>James Donahue</t>
  </si>
  <si>
    <t>Tyler Huffmyer</t>
  </si>
  <si>
    <t>Dominic Phipps</t>
  </si>
  <si>
    <t>Charlie Gallina</t>
  </si>
  <si>
    <t>Ryan Kerr</t>
  </si>
  <si>
    <t>Matthew McGrath</t>
  </si>
  <si>
    <t>Zach Schellhaas</t>
  </si>
  <si>
    <t>Jack Stanton</t>
  </si>
  <si>
    <t>Jonah Burchill</t>
  </si>
  <si>
    <t>Lucas Conley</t>
  </si>
  <si>
    <t>Enzo Flati</t>
  </si>
  <si>
    <t>Judah VanVickle</t>
  </si>
  <si>
    <t>50mm</t>
  </si>
  <si>
    <t>Heat</t>
  </si>
  <si>
    <t>Time</t>
  </si>
  <si>
    <t>Lane</t>
  </si>
  <si>
    <t>Runner</t>
  </si>
  <si>
    <t>Place</t>
  </si>
  <si>
    <t>Points</t>
  </si>
  <si>
    <t>Not eligible for developmental based on grade, but ran with them .. .</t>
  </si>
  <si>
    <t>100mm</t>
  </si>
  <si>
    <t>Ran with JV Girls - must be a wrong #</t>
  </si>
  <si>
    <t>DEV BOYS</t>
  </si>
  <si>
    <t>Note: the participant list indicates this person is a girl, but he ran with the dev boys - I'm assuming the master file is wrong . . .I manually changed column J to say dev boys</t>
  </si>
  <si>
    <t>200mm</t>
  </si>
  <si>
    <t>?</t>
  </si>
  <si>
    <t>X</t>
  </si>
  <si>
    <t>VB</t>
  </si>
  <si>
    <t>1.04.56</t>
  </si>
  <si>
    <t>JV</t>
  </si>
  <si>
    <t>Dev Boys</t>
  </si>
  <si>
    <t>1.00.88</t>
  </si>
  <si>
    <t>1.12.37</t>
  </si>
  <si>
    <t>400mm</t>
  </si>
  <si>
    <t>1.07.51</t>
  </si>
  <si>
    <t>1.08.15</t>
  </si>
  <si>
    <t>1.13.01</t>
  </si>
  <si>
    <t>1.13.54</t>
  </si>
  <si>
    <t>1.14.83</t>
  </si>
  <si>
    <t>1.15.23</t>
  </si>
  <si>
    <t>1.15.28</t>
  </si>
  <si>
    <t>1.18.11</t>
  </si>
  <si>
    <t>1.18.50</t>
  </si>
  <si>
    <t>1.20.35</t>
  </si>
  <si>
    <t>1.20.42</t>
  </si>
  <si>
    <t>1.20.48</t>
  </si>
  <si>
    <t>1.21.53</t>
  </si>
  <si>
    <t>1.21.79</t>
  </si>
  <si>
    <t>1.23.12</t>
  </si>
  <si>
    <t>1.24.50</t>
  </si>
  <si>
    <t>1.24.90</t>
  </si>
  <si>
    <t>1.25.35</t>
  </si>
  <si>
    <t>1.26.32</t>
  </si>
  <si>
    <t>1.27.46</t>
  </si>
  <si>
    <t>1.28.54</t>
  </si>
  <si>
    <t>1.29.08</t>
  </si>
  <si>
    <t>1.29.45</t>
  </si>
  <si>
    <t>1.30.87</t>
  </si>
  <si>
    <t>1.32.32</t>
  </si>
  <si>
    <t>1.32.76</t>
  </si>
  <si>
    <t>1.33.11</t>
  </si>
  <si>
    <t>1.33.38</t>
  </si>
  <si>
    <t>1.35.09</t>
  </si>
  <si>
    <t>1.37.18</t>
  </si>
  <si>
    <t>1.38.20</t>
  </si>
  <si>
    <t>1.39.17</t>
  </si>
  <si>
    <t>1.43.83</t>
  </si>
  <si>
    <t>1.46.94</t>
  </si>
  <si>
    <t>1.11.94</t>
  </si>
  <si>
    <t>1.13.40</t>
  </si>
  <si>
    <t>1.14.09</t>
  </si>
  <si>
    <t>1.14.39</t>
  </si>
  <si>
    <t>1.16.80</t>
  </si>
  <si>
    <t>1.17.66</t>
  </si>
  <si>
    <t>1.17.82</t>
  </si>
  <si>
    <t>1.18.55</t>
  </si>
  <si>
    <t>1.19.13</t>
  </si>
  <si>
    <t>1.20.08</t>
  </si>
  <si>
    <t>1.20.31</t>
  </si>
  <si>
    <t>1.20.71</t>
  </si>
  <si>
    <t>1.20.80</t>
  </si>
  <si>
    <t>1.22.21</t>
  </si>
  <si>
    <t>1.22.61</t>
  </si>
  <si>
    <t>1.22.91</t>
  </si>
  <si>
    <t>1.25.59</t>
  </si>
  <si>
    <t>1.30.53</t>
  </si>
  <si>
    <t>1.37.12</t>
  </si>
  <si>
    <t>1.42.08</t>
  </si>
  <si>
    <t>1.42.21</t>
  </si>
  <si>
    <t>1.05.46</t>
  </si>
  <si>
    <t>1.07.61</t>
  </si>
  <si>
    <t>1.09.54</t>
  </si>
  <si>
    <t>1.12.88</t>
  </si>
  <si>
    <t>1.13.58</t>
  </si>
  <si>
    <t>1.13.76</t>
  </si>
  <si>
    <t>1.14.38</t>
  </si>
  <si>
    <t>1.14.40</t>
  </si>
  <si>
    <t>1.15.50</t>
  </si>
  <si>
    <t>1.15.58</t>
  </si>
  <si>
    <t>1.16.35</t>
  </si>
  <si>
    <t>1.16.60</t>
  </si>
  <si>
    <t>1.17.61</t>
  </si>
  <si>
    <t>1.18.96</t>
  </si>
  <si>
    <t>1.21.49</t>
  </si>
  <si>
    <t>1.21.80</t>
  </si>
  <si>
    <t>1.22.36</t>
  </si>
  <si>
    <t>1.22.58</t>
  </si>
  <si>
    <t>1.24.07</t>
  </si>
  <si>
    <t>1.29.44</t>
  </si>
  <si>
    <t>1.30.07</t>
  </si>
  <si>
    <t>1.33.53</t>
  </si>
  <si>
    <t>1.34.26</t>
  </si>
  <si>
    <t>1.38.10</t>
  </si>
  <si>
    <t>0.58.92</t>
  </si>
  <si>
    <t>1.00.20</t>
  </si>
  <si>
    <t>1.01.41</t>
  </si>
  <si>
    <t>1.02.16</t>
  </si>
  <si>
    <t>1.03.32</t>
  </si>
  <si>
    <t>1.04.07</t>
  </si>
  <si>
    <t>1.04.28</t>
  </si>
  <si>
    <t>1.05.23</t>
  </si>
  <si>
    <t>1.05.51</t>
  </si>
  <si>
    <t>1.05.79</t>
  </si>
  <si>
    <t>1.07.15</t>
  </si>
  <si>
    <t>1.07.19</t>
  </si>
  <si>
    <t>1.07.66</t>
  </si>
  <si>
    <t>1.10.53</t>
  </si>
  <si>
    <t>1.11.36</t>
  </si>
  <si>
    <t>1.11.88</t>
  </si>
  <si>
    <t>1.15.62</t>
  </si>
  <si>
    <t>1.15.68</t>
  </si>
  <si>
    <t>1.16.33</t>
  </si>
  <si>
    <t>1.22.27</t>
  </si>
  <si>
    <t>1.13.37</t>
  </si>
  <si>
    <t>1.16.85</t>
  </si>
  <si>
    <t>1.17.20</t>
  </si>
  <si>
    <t>1.19.86</t>
  </si>
  <si>
    <t>1.24.73</t>
  </si>
  <si>
    <t>1.25.41</t>
  </si>
  <si>
    <t>1.26.95</t>
  </si>
  <si>
    <t>1.27.80</t>
  </si>
  <si>
    <t>1.28.67</t>
  </si>
  <si>
    <t>1.28.77</t>
  </si>
  <si>
    <t>1.28.97</t>
  </si>
  <si>
    <t>1.30.11</t>
  </si>
  <si>
    <t>1.32.60</t>
  </si>
  <si>
    <t>1.33.96</t>
  </si>
  <si>
    <t>1.34.40</t>
  </si>
  <si>
    <t>1.34.73</t>
  </si>
  <si>
    <t>1.35.12</t>
  </si>
  <si>
    <t>1.35.52</t>
  </si>
  <si>
    <t>1.36.03</t>
  </si>
  <si>
    <t>1.36.71</t>
  </si>
  <si>
    <t>1.37.32</t>
  </si>
  <si>
    <t>1.37.35</t>
  </si>
  <si>
    <t>1.37.69</t>
  </si>
  <si>
    <t>1.38.62</t>
  </si>
  <si>
    <t>1.38.90</t>
  </si>
  <si>
    <t>1.39.28</t>
  </si>
  <si>
    <t>1.40.41</t>
  </si>
  <si>
    <t>1.41.48</t>
  </si>
  <si>
    <t>1.41.93</t>
  </si>
  <si>
    <t>1.43.42</t>
  </si>
  <si>
    <t>1.47.40</t>
  </si>
  <si>
    <t>1.47.85</t>
  </si>
  <si>
    <t>1.48.91</t>
  </si>
  <si>
    <t>1.50.74</t>
  </si>
  <si>
    <t>1.51.92</t>
  </si>
  <si>
    <t>1.53.69</t>
  </si>
  <si>
    <t>1.54.91</t>
  </si>
  <si>
    <t>1.54.98</t>
  </si>
  <si>
    <t>1.55.24</t>
  </si>
  <si>
    <t>2.07.47</t>
  </si>
  <si>
    <t>1.20.81</t>
  </si>
  <si>
    <t>1.20.95</t>
  </si>
  <si>
    <t>1.21.19</t>
  </si>
  <si>
    <t>1.21.37</t>
  </si>
  <si>
    <t>1.21.96</t>
  </si>
  <si>
    <t>1.23.58</t>
  </si>
  <si>
    <t>1.23.82</t>
  </si>
  <si>
    <t>1.25.10</t>
  </si>
  <si>
    <t>1.25.40</t>
  </si>
  <si>
    <t>1.26.62</t>
  </si>
  <si>
    <t>1.27.18</t>
  </si>
  <si>
    <t>1.27.56</t>
  </si>
  <si>
    <t>1.28.02</t>
  </si>
  <si>
    <t>1.29.13</t>
  </si>
  <si>
    <t>1.29.57</t>
  </si>
  <si>
    <t>1.29.77</t>
  </si>
  <si>
    <t>1.29.85</t>
  </si>
  <si>
    <t>1.30.88</t>
  </si>
  <si>
    <t>1.31.37</t>
  </si>
  <si>
    <t>1.31.66</t>
  </si>
  <si>
    <t>1.31.90</t>
  </si>
  <si>
    <t>1.32.57</t>
  </si>
  <si>
    <t>1.34.14</t>
  </si>
  <si>
    <t>1.34.44</t>
  </si>
  <si>
    <t>1.34.45</t>
  </si>
  <si>
    <t>1.35.05</t>
  </si>
  <si>
    <t>1.37.81</t>
  </si>
  <si>
    <t>1.38.04</t>
  </si>
  <si>
    <t>1.38.85</t>
  </si>
  <si>
    <t>1.39.32</t>
  </si>
  <si>
    <t>1.39.74</t>
  </si>
  <si>
    <t>1.40.19</t>
  </si>
  <si>
    <t>1.40.52</t>
  </si>
  <si>
    <t>1.41.59</t>
  </si>
  <si>
    <t>1.41.89</t>
  </si>
  <si>
    <t>1.46.19</t>
  </si>
  <si>
    <t>1.46.60</t>
  </si>
  <si>
    <t>1.46.85</t>
  </si>
  <si>
    <t>1.48.93</t>
  </si>
  <si>
    <t>1.49.10</t>
  </si>
  <si>
    <t>1.53.76</t>
  </si>
  <si>
    <t>1.55.91</t>
  </si>
  <si>
    <t>1.57.33</t>
  </si>
  <si>
    <t>1.58.23</t>
  </si>
  <si>
    <t>1.59.13</t>
  </si>
  <si>
    <t>2.01.73</t>
  </si>
  <si>
    <t>2.01.75</t>
  </si>
  <si>
    <t>2.07.17</t>
  </si>
  <si>
    <t>2.07.83</t>
  </si>
  <si>
    <t>2.08.08</t>
  </si>
  <si>
    <t>800mm</t>
  </si>
  <si>
    <t>2.48.86</t>
  </si>
  <si>
    <t>3.08.88</t>
  </si>
  <si>
    <t>3.09.23</t>
  </si>
  <si>
    <t>3.13.37</t>
  </si>
  <si>
    <t>3.19.10</t>
  </si>
  <si>
    <t>3.21.29</t>
  </si>
  <si>
    <t>3.22.06</t>
  </si>
  <si>
    <t>3.22.43</t>
  </si>
  <si>
    <t>3.22.80</t>
  </si>
  <si>
    <t>3.23.61</t>
  </si>
  <si>
    <t>3.23.94</t>
  </si>
  <si>
    <t>3.28.33</t>
  </si>
  <si>
    <t>3.29.51</t>
  </si>
  <si>
    <t>3.29.89</t>
  </si>
  <si>
    <t>3.33.02</t>
  </si>
  <si>
    <t>3.37.49</t>
  </si>
  <si>
    <t>3.38.23</t>
  </si>
  <si>
    <t>3.40.25</t>
  </si>
  <si>
    <t>2.40.46</t>
  </si>
  <si>
    <t>2.50.33</t>
  </si>
  <si>
    <t>2.53.29</t>
  </si>
  <si>
    <t>2.58.39</t>
  </si>
  <si>
    <t>2.58.72</t>
  </si>
  <si>
    <t>2.59.01</t>
  </si>
  <si>
    <t>2.59.36</t>
  </si>
  <si>
    <t>3.08.57</t>
  </si>
  <si>
    <t>3.22.94</t>
  </si>
  <si>
    <t>3.35.81</t>
  </si>
  <si>
    <t>2.19.67</t>
  </si>
  <si>
    <t>2.29.34</t>
  </si>
  <si>
    <t>2.3.30</t>
  </si>
  <si>
    <t>2.34.54</t>
  </si>
  <si>
    <t>3.10.91</t>
  </si>
  <si>
    <t>3.54.25</t>
  </si>
  <si>
    <t>2.42.76</t>
  </si>
  <si>
    <t>2.51.20</t>
  </si>
  <si>
    <t>3.03.29</t>
  </si>
  <si>
    <t>3.07.32</t>
  </si>
  <si>
    <t>3.12.12</t>
  </si>
  <si>
    <t>3.16.57</t>
  </si>
  <si>
    <t>2.57.56</t>
  </si>
  <si>
    <t>3.14.05</t>
  </si>
  <si>
    <t>3.15.40</t>
  </si>
  <si>
    <t>3.20.67</t>
  </si>
  <si>
    <t>3.27.11</t>
  </si>
  <si>
    <t>3.28.41</t>
  </si>
  <si>
    <t>3.31.34</t>
  </si>
  <si>
    <t>3.32.13</t>
  </si>
  <si>
    <t>3.43.35</t>
  </si>
  <si>
    <t>3.49.16</t>
  </si>
  <si>
    <t>3.54.29</t>
  </si>
  <si>
    <t>3.59.38</t>
  </si>
  <si>
    <t>4.06.16</t>
  </si>
  <si>
    <t>2.51.61</t>
  </si>
  <si>
    <t>3.04.95</t>
  </si>
  <si>
    <t>3.12.08</t>
  </si>
  <si>
    <t>3.12.38</t>
  </si>
  <si>
    <t>3.12.93</t>
  </si>
  <si>
    <t>3.16.69</t>
  </si>
  <si>
    <t>3.17.15</t>
  </si>
  <si>
    <t>3.17.85</t>
  </si>
  <si>
    <t>3.20.84</t>
  </si>
  <si>
    <t>3.24.05</t>
  </si>
  <si>
    <t>3.27.34</t>
  </si>
  <si>
    <t>3.28.38</t>
  </si>
  <si>
    <t>3.30.05</t>
  </si>
  <si>
    <t>3.31.51</t>
  </si>
  <si>
    <t>3.34.40</t>
  </si>
  <si>
    <t>3.34.86</t>
  </si>
  <si>
    <t>3.36.48</t>
  </si>
  <si>
    <t>3.37.04</t>
  </si>
  <si>
    <t>3.37.35</t>
  </si>
  <si>
    <t>3.39.13</t>
  </si>
  <si>
    <t>3.40.26</t>
  </si>
  <si>
    <t>3.41.78</t>
  </si>
  <si>
    <t>3.43.28</t>
  </si>
  <si>
    <t>3.43.81</t>
  </si>
  <si>
    <t>3.46.24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</si>
  <si>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</si>
  <si>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</si>
  <si>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</si>
  <si>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</si>
  <si>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</si>
  <si>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</si>
  <si>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</si>
  <si>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</si>
  <si>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</si>
  <si>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SMS</t>
  </si>
  <si>
    <t>PHL</t>
  </si>
  <si>
    <t>SRT</t>
  </si>
  <si>
    <t>SYL</t>
  </si>
  <si>
    <t>TER</t>
  </si>
  <si>
    <t>Total</t>
  </si>
  <si>
    <t>1600mm</t>
  </si>
  <si>
    <t>5.40.03</t>
  </si>
  <si>
    <t>6.07.08</t>
  </si>
  <si>
    <t>6.17.27</t>
  </si>
  <si>
    <t>6.38.01</t>
  </si>
  <si>
    <t>6.50.01</t>
  </si>
  <si>
    <t>6.56.78</t>
  </si>
  <si>
    <t>7.10.85</t>
  </si>
  <si>
    <t>7.17.74</t>
  </si>
  <si>
    <t>7.22.63</t>
  </si>
  <si>
    <t>9.57.86</t>
  </si>
  <si>
    <t>5.55.24</t>
  </si>
  <si>
    <t>6.32.89</t>
  </si>
  <si>
    <t>6.57.63</t>
  </si>
  <si>
    <t>6.59.92</t>
  </si>
  <si>
    <t>7.00.32</t>
  </si>
  <si>
    <t>7.00.71</t>
  </si>
  <si>
    <t>7.01.95</t>
  </si>
  <si>
    <t>7.05.46</t>
  </si>
  <si>
    <t>7.34.78</t>
  </si>
  <si>
    <t>7.35.39</t>
  </si>
  <si>
    <t>8.49.09</t>
  </si>
  <si>
    <t>5.05.69</t>
  </si>
  <si>
    <t>5.38.34</t>
  </si>
  <si>
    <t>5.40.35</t>
  </si>
  <si>
    <t>5.50.99</t>
  </si>
  <si>
    <t>6.10.08</t>
  </si>
  <si>
    <t>6.20.08</t>
  </si>
  <si>
    <t>6.20.96</t>
  </si>
  <si>
    <t>6.21.29</t>
  </si>
  <si>
    <t>5.55.88</t>
  </si>
  <si>
    <t>6.05.82</t>
  </si>
  <si>
    <t>6.18.00</t>
  </si>
  <si>
    <t>6.18.81</t>
  </si>
  <si>
    <t>6.38.37</t>
  </si>
  <si>
    <t>6.52.61</t>
  </si>
  <si>
    <t>6.59.09</t>
  </si>
  <si>
    <t>7.05.32</t>
  </si>
  <si>
    <t>6.04.05</t>
  </si>
  <si>
    <t>6.18.03</t>
  </si>
  <si>
    <t>6.38.58</t>
  </si>
  <si>
    <t>6.39.67</t>
  </si>
  <si>
    <t>6.40.87</t>
  </si>
  <si>
    <t>7.10.49</t>
  </si>
  <si>
    <t>7.15.31</t>
  </si>
  <si>
    <t>7.34.21</t>
  </si>
  <si>
    <t>7.36.12</t>
  </si>
  <si>
    <t>8.15.85</t>
  </si>
  <si>
    <t>8.30.46</t>
  </si>
  <si>
    <t>8.33.93</t>
  </si>
  <si>
    <t>7.00.36</t>
  </si>
  <si>
    <t>7.05.43</t>
  </si>
  <si>
    <t>7.20.53</t>
  </si>
  <si>
    <t>7.24.30</t>
  </si>
  <si>
    <t>7.37.56</t>
  </si>
  <si>
    <t>7.46.35</t>
  </si>
  <si>
    <t>7.51.11</t>
  </si>
  <si>
    <t>8.06.14</t>
  </si>
  <si>
    <t>8.23.59</t>
  </si>
  <si>
    <t>8.40.85</t>
  </si>
  <si>
    <t>3200MM</t>
  </si>
  <si>
    <t>3200mm</t>
  </si>
  <si>
    <t>11.49.72</t>
  </si>
  <si>
    <t>12.34.90</t>
  </si>
  <si>
    <t>JV BOYS</t>
  </si>
  <si>
    <t>12.44.43</t>
  </si>
  <si>
    <t>12.56.28</t>
  </si>
  <si>
    <t>14.57.39</t>
  </si>
  <si>
    <t>15.07.34</t>
  </si>
  <si>
    <t>15.16.15</t>
  </si>
  <si>
    <t>15.17.42</t>
  </si>
  <si>
    <t>15.54.14</t>
  </si>
  <si>
    <t>15.57.39</t>
  </si>
  <si>
    <t>16.33.37</t>
  </si>
  <si>
    <t>13.04.84</t>
  </si>
  <si>
    <t>14.21.20</t>
  </si>
  <si>
    <t>14.44.23</t>
  </si>
  <si>
    <t>15.18.06</t>
  </si>
  <si>
    <t>15.19.71</t>
  </si>
  <si>
    <t>11.18.51</t>
  </si>
  <si>
    <t>12.43.99</t>
  </si>
  <si>
    <t>12.57.91</t>
  </si>
  <si>
    <t>13.19.88</t>
  </si>
  <si>
    <t>14.25.67</t>
  </si>
  <si>
    <t>16.41.22</t>
  </si>
  <si>
    <t>18.50.26</t>
  </si>
  <si>
    <t>14.08.71</t>
  </si>
  <si>
    <t>15.03.94</t>
  </si>
  <si>
    <t>16.09.13</t>
  </si>
  <si>
    <t>17.03.69</t>
  </si>
  <si>
    <t>18.26.26</t>
  </si>
  <si>
    <t>18.31.35</t>
  </si>
  <si>
    <t>18.39.61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</si>
  <si>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</si>
  <si>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</si>
  <si>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</si>
  <si>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</si>
  <si>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</si>
  <si>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</si>
  <si>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</si>
  <si>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</si>
  <si>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1.03.51</t>
  </si>
  <si>
    <t>1.04.46</t>
  </si>
  <si>
    <t>1.05.55</t>
  </si>
  <si>
    <t>1.06.18</t>
  </si>
  <si>
    <t>1.08.79</t>
  </si>
  <si>
    <t>1.10.78</t>
  </si>
  <si>
    <t>1.12.69</t>
  </si>
  <si>
    <t>1.12.73</t>
  </si>
  <si>
    <t>1.13.17</t>
  </si>
  <si>
    <t>1.14.86</t>
  </si>
  <si>
    <t>1.16.18</t>
  </si>
  <si>
    <t>1.18.01</t>
  </si>
  <si>
    <t>1.03.31</t>
  </si>
  <si>
    <t>1.06.25</t>
  </si>
  <si>
    <t>1.07.58</t>
  </si>
  <si>
    <t>1.08.17</t>
  </si>
  <si>
    <t>1.08.32</t>
  </si>
  <si>
    <t>1.08.68</t>
  </si>
  <si>
    <t>1.11.39</t>
  </si>
  <si>
    <t>1.11.47</t>
  </si>
  <si>
    <t>1.34.22</t>
  </si>
  <si>
    <t>0.58.77</t>
  </si>
  <si>
    <t>0.59.69</t>
  </si>
  <si>
    <t>1.01.94</t>
  </si>
  <si>
    <t>1.03.28</t>
  </si>
  <si>
    <t>1.03.52</t>
  </si>
  <si>
    <t>1.06.58</t>
  </si>
  <si>
    <t>1.07.08</t>
  </si>
  <si>
    <t>1.07.37</t>
  </si>
  <si>
    <t>1.07.73</t>
  </si>
  <si>
    <t>1.12.84</t>
  </si>
  <si>
    <t>0.52.70</t>
  </si>
  <si>
    <t>0.52.94</t>
  </si>
  <si>
    <t>0.54.47</t>
  </si>
  <si>
    <t>1.00.73</t>
  </si>
  <si>
    <t>1.01.26</t>
  </si>
  <si>
    <t>1.01.91</t>
  </si>
  <si>
    <t>1.04.59</t>
  </si>
  <si>
    <t>1.06.71</t>
  </si>
  <si>
    <t>1.15.14</t>
  </si>
  <si>
    <t>1.08.99</t>
  </si>
  <si>
    <t>1.11.65</t>
  </si>
  <si>
    <t>1.11.66</t>
  </si>
  <si>
    <t>1.15.25</t>
  </si>
  <si>
    <t>1.16.75</t>
  </si>
  <si>
    <t>1.17.09</t>
  </si>
  <si>
    <t>1.18.47</t>
  </si>
  <si>
    <t>1.19.51</t>
  </si>
  <si>
    <t>1.19.65</t>
  </si>
  <si>
    <t>1.22.37</t>
  </si>
  <si>
    <t>1.22.86</t>
  </si>
  <si>
    <t>1.23.29</t>
  </si>
  <si>
    <t>1.25.70</t>
  </si>
  <si>
    <t>1.31.11</t>
  </si>
  <si>
    <t>1.38.87</t>
  </si>
  <si>
    <t>1.51.57</t>
  </si>
  <si>
    <t>1.10.04</t>
  </si>
  <si>
    <t>1.11.93</t>
  </si>
  <si>
    <t>1.12.76</t>
  </si>
  <si>
    <t>1.12.87</t>
  </si>
  <si>
    <t>1.13.89</t>
  </si>
  <si>
    <t>1.14.06</t>
  </si>
  <si>
    <t>1.14.78</t>
  </si>
  <si>
    <t>1.15.20</t>
  </si>
  <si>
    <t>1.19.93</t>
  </si>
  <si>
    <t>1.25.06</t>
  </si>
  <si>
    <t>1.29.72</t>
  </si>
  <si>
    <t>Team above ran with JV boys, but includes a Varsity Girl, Varsity Boy, &amp; 2 JV Girls</t>
  </si>
  <si>
    <t>4x400</t>
  </si>
  <si>
    <t>5.35.05</t>
  </si>
  <si>
    <t>5.42.71</t>
  </si>
  <si>
    <t>5.48.13</t>
  </si>
  <si>
    <t>5.58.22</t>
  </si>
  <si>
    <t>6.06.92</t>
  </si>
  <si>
    <t>6.23.13</t>
  </si>
  <si>
    <t>6.31.55</t>
  </si>
  <si>
    <t>5.10.09</t>
  </si>
  <si>
    <t>5.14.35</t>
  </si>
  <si>
    <t>5.55.92</t>
  </si>
  <si>
    <t>6.01.77</t>
  </si>
  <si>
    <t>5.00.80</t>
  </si>
  <si>
    <t>5.02.11</t>
  </si>
  <si>
    <t>5.15.37</t>
  </si>
  <si>
    <t>5.18.27</t>
  </si>
  <si>
    <t>5.20.22</t>
  </si>
  <si>
    <t>5.32.18</t>
  </si>
  <si>
    <t>5.40.09</t>
  </si>
  <si>
    <t>5.43.07</t>
  </si>
  <si>
    <t>4.12.81</t>
  </si>
  <si>
    <t>4.19.79</t>
  </si>
  <si>
    <t>4.24.29</t>
  </si>
  <si>
    <t>5.00.20</t>
  </si>
  <si>
    <t>5.00.53</t>
  </si>
  <si>
    <t>5.08.72</t>
  </si>
  <si>
    <t>Shot Put</t>
  </si>
  <si>
    <t>Best Throw</t>
  </si>
  <si>
    <t>SHOT PUT</t>
  </si>
  <si>
    <t>Throw #1</t>
  </si>
  <si>
    <t>Throw #2</t>
  </si>
  <si>
    <t>Throw #3</t>
  </si>
  <si>
    <t>Runner #</t>
  </si>
  <si>
    <t>Feet</t>
  </si>
  <si>
    <t>Inches</t>
  </si>
  <si>
    <t>Long Jump</t>
  </si>
  <si>
    <t>Best Jump</t>
  </si>
  <si>
    <t>Jump #1</t>
  </si>
  <si>
    <t>Jump #2</t>
  </si>
  <si>
    <t>Jump #3</t>
  </si>
  <si>
    <t>Turbo Jav</t>
  </si>
  <si>
    <t>Thrower #</t>
  </si>
  <si>
    <t>JV GIRLS</t>
  </si>
  <si>
    <t>JV 100 G</t>
  </si>
  <si>
    <t>Every total should be 39 if at least 8 participants</t>
  </si>
  <si>
    <t>JV 200 G</t>
  </si>
  <si>
    <t>JV 400 G</t>
  </si>
  <si>
    <t>JV 800 G</t>
  </si>
  <si>
    <t>JV 1600 G</t>
  </si>
  <si>
    <t>JV 3200 G</t>
  </si>
  <si>
    <t>JV 4x100 G</t>
  </si>
  <si>
    <t>JV 4x400 G</t>
  </si>
  <si>
    <t>JV Shot Put G</t>
  </si>
  <si>
    <t>JV Long Jump G</t>
  </si>
  <si>
    <t>JV Javelin G</t>
  </si>
  <si>
    <t>TOTAL JV GIRLS</t>
  </si>
  <si>
    <t>JV 100 B</t>
  </si>
  <si>
    <t>JV 200 B</t>
  </si>
  <si>
    <t>JV 400 B</t>
  </si>
  <si>
    <t>JV 800 B</t>
  </si>
  <si>
    <t>JV 1600 B</t>
  </si>
  <si>
    <t>JV 3200 B</t>
  </si>
  <si>
    <t>JV 4x100 B</t>
  </si>
  <si>
    <t>JV 4x400 B</t>
  </si>
  <si>
    <t>JV Shot Put B</t>
  </si>
  <si>
    <t>JV Long Jump B</t>
  </si>
  <si>
    <t>JV Javelin B</t>
  </si>
  <si>
    <t>TOTAL JV BOYS</t>
  </si>
  <si>
    <t>VARSITY GIRLS</t>
  </si>
  <si>
    <t>VARSITY 100 G</t>
  </si>
  <si>
    <t>VARSITY 200 G</t>
  </si>
  <si>
    <t>VARSITY 400 G</t>
  </si>
  <si>
    <t>VARSITY 800 G</t>
  </si>
  <si>
    <t>VARSITY 1600 G</t>
  </si>
  <si>
    <t>VARSITY 3200 G</t>
  </si>
  <si>
    <t>VARSITY 4x100 G</t>
  </si>
  <si>
    <t>VARSITY 4x400 G</t>
  </si>
  <si>
    <t>VARSITY Shot Put G</t>
  </si>
  <si>
    <t>VARSITY Long Jump G</t>
  </si>
  <si>
    <t>VARSITY Javelin G</t>
  </si>
  <si>
    <t>TOTAL VARSITY GIRLS</t>
  </si>
  <si>
    <t>VARSITY BOYS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</si>
  <si>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</si>
  <si>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</si>
  <si>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</si>
  <si>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</si>
  <si>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</si>
  <si>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</si>
  <si>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</si>
  <si>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</si>
  <si>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Shot Put B</t>
  </si>
  <si>
    <t>VARSITY Long Jump B</t>
  </si>
  <si>
    <t>VARSITY Javelin B</t>
  </si>
  <si>
    <t>TOTAL VARSITY BOYS</t>
  </si>
  <si>
    <t>DEV GIRLS</t>
  </si>
  <si>
    <t>DEV 50 G</t>
  </si>
  <si>
    <t>DEV 100 G</t>
  </si>
  <si>
    <t>DEV 200 G</t>
  </si>
  <si>
    <t>DEV 400 G</t>
  </si>
  <si>
    <t>DEV 800 G</t>
  </si>
  <si>
    <t>DEV 4x100 G</t>
  </si>
  <si>
    <t>DEV Long Jump G</t>
  </si>
  <si>
    <t>TOTAL DEV GIRLS</t>
  </si>
  <si>
    <t>DEV 50 B</t>
  </si>
  <si>
    <t>DEV 100 B</t>
  </si>
  <si>
    <t>DEV 200 B</t>
  </si>
  <si>
    <t>DEV 400 B</t>
  </si>
  <si>
    <t>DEV 800 B</t>
  </si>
  <si>
    <t>DEV 4x100 B</t>
  </si>
  <si>
    <t>DEV Long Jump B</t>
  </si>
  <si>
    <t>TOTAL DEV BOYS</t>
  </si>
  <si>
    <t>NOV GIRLS</t>
  </si>
  <si>
    <t>NOV BOYS</t>
  </si>
  <si>
    <t>School</t>
  </si>
  <si>
    <t>1st Place</t>
  </si>
  <si>
    <t>2nd Place</t>
  </si>
  <si>
    <t>3rd Place</t>
  </si>
  <si>
    <t>4th Place</t>
  </si>
  <si>
    <t>5th Place</t>
  </si>
  <si>
    <t>6th Place</t>
  </si>
  <si>
    <t>7th Place</t>
  </si>
  <si>
    <t>8th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</si>
</sst>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F400]h:mm:ss\ AM/PM"/>
  </numFmts>
  <fonts count="46">
    <font>
      <sz val="11"/>
      <color theme="1"/>
      <name val="Arial"/>
    </font>
    <font>
      <b/>
      <u/>
      <sz val="10"/>
      <color rgb="FF000000"/>
      <name val="Calibri"/>
    </font>
    <font>
      <sz val="10"/>
      <color theme="1"/>
      <name val="Calibri"/>
    </font>
    <font>
      <sz val="12"/>
      <color rgb="FF000000"/>
      <name val="Calibri"/>
    </font>
    <font>
      <sz val="12"/>
      <color theme="1"/>
      <name val="Calibri"/>
    </font>
    <font>
      <sz val="10"/>
      <color rgb="FF000000"/>
      <name val="Calibri"/>
    </font>
    <font>
      <sz val="11"/>
      <color theme="1"/>
      <name val="Calibri"/>
    </font>
    <font>
      <b/>
      <sz val="10"/>
      <color theme="1"/>
      <name val="Calibri"/>
    </font>
    <font>
      <b/>
      <u/>
      <sz val="10"/>
      <color rgb="FF000000"/>
      <name val="Calibri"/>
    </font>
    <font>
      <b/>
      <u/>
      <sz val="10"/>
      <color theme="1"/>
      <name val="Calibri"/>
    </font>
    <font>
      <b/>
      <u/>
      <sz val="10"/>
      <color theme="1"/>
      <name val="Calibri"/>
    </font>
    <font>
      <b/>
      <u/>
      <sz val="10"/>
      <color theme="1"/>
      <name val="Calibri"/>
    </font>
    <font>
      <sz val="12"/>
      <color rgb="FF363636"/>
      <name val="Calibri"/>
    </font>
    <font>
      <b/>
      <sz val="12"/>
      <color rgb="FF000000"/>
      <name val="Calibri"/>
    </font>
    <font>
      <b/>
      <sz val="14"/>
      <color theme="1"/>
      <name val="Calibri"/>
    </font>
    <font>
      <sz val="11"/>
      <color theme="1"/>
      <name val="Calibri"/>
    </font>
    <font>
      <b/>
      <sz val="14"/>
      <color theme="1"/>
      <name val="Arial"/>
    </font>
    <font>
      <sz val="11"/>
      <color theme="1"/>
      <name val="Arial"/>
    </font>
    <font>
      <sz val="11"/>
      <name val="Arial"/>
    </font>
    <font>
      <sz val="11"/>
      <name val="Calibri"/>
    </font>
    <font>
      <b/>
      <sz val="16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b/>
      <u/>
      <sz val="14"/>
      <color theme="1"/>
      <name val="Calibri"/>
    </font>
    <font>
      <sz val="11"/>
      <name val="Arial"/>
    </font>
    <font>
      <b/>
      <sz val="11"/>
      <color theme="1"/>
      <name val="Arial"/>
    </font>
    <font>
      <b/>
      <u/>
      <sz val="8"/>
      <color theme="1"/>
      <name val="Calibri"/>
    </font>
    <font>
      <sz val="8"/>
      <color theme="1"/>
      <name val="Calibri"/>
    </font>
    <font>
      <b/>
      <sz val="10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0"/>
      <color rgb="FF000000"/>
      <name val="Arial"/>
    </font>
    <font>
      <b/>
      <sz val="10"/>
      <color theme="1"/>
      <name val="Arial"/>
    </font>
    <font>
      <b/>
      <sz val="10"/>
      <name val="Arial"/>
    </font>
    <font>
      <b/>
      <u/>
      <sz val="11"/>
      <color theme="1"/>
      <name val="Arial"/>
    </font>
    <font>
      <b/>
      <u/>
      <sz val="11"/>
      <color theme="1"/>
      <name val="Arial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1"/>
      <color rgb="FF000000"/>
      <name val="Arial"/>
    </font>
    <font>
      <b/>
      <sz val="11"/>
      <color theme="1"/>
      <name val="Calibri"/>
    </font>
    <font>
      <b/>
      <u/>
      <sz val="11"/>
      <color theme="1"/>
      <name val="Calibri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434343"/>
        <bgColor rgb="FF434343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00FF"/>
        <bgColor rgb="FFFF00FF"/>
      </patternFill>
    </fill>
    <fill>
      <patternFill patternType="solid">
        <fgColor rgb="FF4A86E8"/>
        <bgColor rgb="FF4A86E8"/>
      </patternFill>
    </fill>
    <fill>
      <patternFill patternType="solid">
        <fgColor rgb="FF9900FF"/>
        <bgColor rgb="FF9900FF"/>
      </patternFill>
    </fill>
    <fill>
      <patternFill patternType="solid">
        <fgColor rgb="FFE06666"/>
        <bgColor rgb="FFE06666"/>
      </patternFill>
    </fill>
    <fill>
      <patternFill patternType="solid">
        <fgColor rgb="FF3D85C6"/>
        <bgColor rgb="FF3D85C6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1">
    <xf numFmtId="0" fontId="0" fillId="0" borderId="0" xfId="0" applyFont="1" applyAlignment="1"/>
    <xf numFmtId="0" fontId="1" fillId="2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0" borderId="1" xfId="0" applyFont="1" applyBorder="1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0" xfId="0" applyFont="1"/>
    <xf numFmtId="0" fontId="2" fillId="3" borderId="3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1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/>
    <xf numFmtId="0" fontId="2" fillId="4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4" borderId="1" xfId="0" applyFont="1" applyFill="1" applyBorder="1"/>
    <xf numFmtId="0" fontId="6" fillId="0" borderId="1" xfId="0" applyFont="1" applyBorder="1" applyAlignment="1"/>
    <xf numFmtId="0" fontId="5" fillId="4" borderId="1" xfId="0" applyFont="1" applyFill="1" applyBorder="1" applyAlignment="1"/>
    <xf numFmtId="0" fontId="6" fillId="0" borderId="1" xfId="0" applyFont="1" applyBorder="1"/>
    <xf numFmtId="0" fontId="5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/>
    <xf numFmtId="0" fontId="5" fillId="3" borderId="0" xfId="0" applyFont="1" applyFill="1" applyAlignment="1">
      <alignment horizontal="left"/>
    </xf>
    <xf numFmtId="0" fontId="5" fillId="4" borderId="0" xfId="0" applyFont="1" applyFill="1" applyAlignme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4" borderId="0" xfId="0" applyFont="1" applyFill="1"/>
    <xf numFmtId="0" fontId="2" fillId="5" borderId="1" xfId="0" applyFont="1" applyFill="1" applyBorder="1" applyAlignment="1"/>
    <xf numFmtId="0" fontId="2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left"/>
    </xf>
    <xf numFmtId="0" fontId="5" fillId="7" borderId="7" xfId="0" applyFont="1" applyFill="1" applyBorder="1"/>
    <xf numFmtId="0" fontId="2" fillId="7" borderId="7" xfId="0" applyFont="1" applyFill="1" applyBorder="1"/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/>
    <xf numFmtId="0" fontId="2" fillId="7" borderId="1" xfId="0" applyFont="1" applyFill="1" applyBorder="1"/>
    <xf numFmtId="0" fontId="2" fillId="7" borderId="10" xfId="0" applyFont="1" applyFill="1" applyBorder="1" applyAlignment="1">
      <alignment horizontal="center"/>
    </xf>
    <xf numFmtId="0" fontId="7" fillId="7" borderId="9" xfId="0" applyFont="1" applyFill="1" applyBorder="1"/>
    <xf numFmtId="0" fontId="7" fillId="7" borderId="1" xfId="0" applyFont="1" applyFill="1" applyBorder="1"/>
    <xf numFmtId="0" fontId="7" fillId="7" borderId="10" xfId="0" applyFont="1" applyFill="1" applyBorder="1"/>
    <xf numFmtId="0" fontId="2" fillId="0" borderId="0" xfId="0" applyFont="1" applyAlignment="1">
      <alignment horizontal="center" vertical="center"/>
    </xf>
    <xf numFmtId="0" fontId="7" fillId="7" borderId="11" xfId="0" applyFont="1" applyFill="1" applyBorder="1"/>
    <xf numFmtId="0" fontId="7" fillId="7" borderId="12" xfId="0" applyFont="1" applyFill="1" applyBorder="1"/>
    <xf numFmtId="0" fontId="2" fillId="7" borderId="12" xfId="0" applyFont="1" applyFill="1" applyBorder="1"/>
    <xf numFmtId="0" fontId="7" fillId="7" borderId="13" xfId="0" applyFont="1" applyFill="1" applyBorder="1"/>
    <xf numFmtId="0" fontId="7" fillId="3" borderId="3" xfId="0" applyFont="1" applyFill="1" applyBorder="1"/>
    <xf numFmtId="0" fontId="7" fillId="8" borderId="6" xfId="0" applyFont="1" applyFill="1" applyBorder="1"/>
    <xf numFmtId="0" fontId="7" fillId="8" borderId="7" xfId="0" applyFont="1" applyFill="1" applyBorder="1"/>
    <xf numFmtId="0" fontId="2" fillId="8" borderId="7" xfId="0" applyFont="1" applyFill="1" applyBorder="1"/>
    <xf numFmtId="0" fontId="7" fillId="8" borderId="8" xfId="0" applyFont="1" applyFill="1" applyBorder="1"/>
    <xf numFmtId="0" fontId="7" fillId="8" borderId="9" xfId="0" applyFont="1" applyFill="1" applyBorder="1"/>
    <xf numFmtId="0" fontId="7" fillId="8" borderId="1" xfId="0" applyFont="1" applyFill="1" applyBorder="1"/>
    <xf numFmtId="0" fontId="2" fillId="8" borderId="1" xfId="0" applyFont="1" applyFill="1" applyBorder="1"/>
    <xf numFmtId="0" fontId="7" fillId="8" borderId="10" xfId="0" applyFont="1" applyFill="1" applyBorder="1"/>
    <xf numFmtId="0" fontId="2" fillId="8" borderId="9" xfId="0" applyFont="1" applyFill="1" applyBorder="1"/>
    <xf numFmtId="0" fontId="2" fillId="8" borderId="10" xfId="0" applyFont="1" applyFill="1" applyBorder="1"/>
    <xf numFmtId="0" fontId="9" fillId="8" borderId="11" xfId="0" applyFont="1" applyFill="1" applyBorder="1"/>
    <xf numFmtId="0" fontId="10" fillId="8" borderId="12" xfId="0" applyFont="1" applyFill="1" applyBorder="1"/>
    <xf numFmtId="0" fontId="2" fillId="8" borderId="12" xfId="0" applyFont="1" applyFill="1" applyBorder="1"/>
    <xf numFmtId="0" fontId="11" fillId="8" borderId="13" xfId="0" applyFont="1" applyFill="1" applyBorder="1"/>
    <xf numFmtId="0" fontId="2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/>
    <xf numFmtId="0" fontId="2" fillId="3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13" fillId="0" borderId="1" xfId="0" applyFont="1" applyBorder="1" applyAlignment="1">
      <alignment horizont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right"/>
    </xf>
    <xf numFmtId="43" fontId="14" fillId="4" borderId="1" xfId="0" applyNumberFormat="1" applyFont="1" applyFill="1" applyBorder="1" applyAlignment="1">
      <alignment horizontal="left"/>
    </xf>
    <xf numFmtId="0" fontId="14" fillId="0" borderId="0" xfId="0" applyFont="1"/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/>
    <xf numFmtId="0" fontId="14" fillId="9" borderId="1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left"/>
    </xf>
    <xf numFmtId="0" fontId="15" fillId="9" borderId="1" xfId="0" applyFont="1" applyFill="1" applyBorder="1"/>
    <xf numFmtId="0" fontId="15" fillId="9" borderId="1" xfId="0" applyFont="1" applyFill="1" applyBorder="1" applyAlignment="1">
      <alignment horizontal="right"/>
    </xf>
    <xf numFmtId="0" fontId="15" fillId="9" borderId="1" xfId="0" applyFont="1" applyFill="1" applyBorder="1" applyAlignment="1"/>
    <xf numFmtId="0" fontId="14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right"/>
    </xf>
    <xf numFmtId="0" fontId="15" fillId="2" borderId="1" xfId="0" applyFont="1" applyFill="1" applyBorder="1" applyAlignment="1"/>
    <xf numFmtId="0" fontId="6" fillId="2" borderId="0" xfId="0" applyFont="1" applyFill="1"/>
    <xf numFmtId="0" fontId="16" fillId="10" borderId="1" xfId="0" applyFont="1" applyFill="1" applyBorder="1" applyAlignment="1">
      <alignment horizontal="left"/>
    </xf>
    <xf numFmtId="0" fontId="17" fillId="10" borderId="1" xfId="0" applyFont="1" applyFill="1" applyBorder="1" applyAlignment="1">
      <alignment horizontal="left"/>
    </xf>
    <xf numFmtId="0" fontId="15" fillId="10" borderId="1" xfId="0" applyFont="1" applyFill="1" applyBorder="1"/>
    <xf numFmtId="0" fontId="15" fillId="10" borderId="1" xfId="0" applyFont="1" applyFill="1" applyBorder="1" applyAlignment="1">
      <alignment horizontal="right"/>
    </xf>
    <xf numFmtId="0" fontId="17" fillId="10" borderId="1" xfId="0" applyFont="1" applyFill="1" applyBorder="1" applyAlignment="1"/>
    <xf numFmtId="0" fontId="18" fillId="2" borderId="0" xfId="0" applyFont="1" applyFill="1" applyAlignment="1"/>
    <xf numFmtId="0" fontId="17" fillId="0" borderId="1" xfId="0" applyFont="1" applyBorder="1" applyAlignment="1"/>
    <xf numFmtId="0" fontId="15" fillId="9" borderId="1" xfId="0" applyFont="1" applyFill="1" applyBorder="1" applyAlignment="1">
      <alignment horizontal="left"/>
    </xf>
    <xf numFmtId="0" fontId="6" fillId="4" borderId="0" xfId="0" applyFont="1" applyFill="1"/>
    <xf numFmtId="0" fontId="15" fillId="0" borderId="1" xfId="0" applyFont="1" applyBorder="1" applyAlignment="1">
      <alignment horizontal="left"/>
    </xf>
    <xf numFmtId="43" fontId="15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right"/>
    </xf>
    <xf numFmtId="43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4" fillId="4" borderId="1" xfId="0" applyFont="1" applyFill="1" applyBorder="1" applyAlignment="1">
      <alignment horizontal="center"/>
    </xf>
    <xf numFmtId="43" fontId="14" fillId="4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4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2" borderId="0" xfId="0" applyFont="1" applyFill="1" applyAlignment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right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4" fillId="2" borderId="1" xfId="0" applyFont="1" applyFill="1" applyBorder="1" applyAlignment="1"/>
    <xf numFmtId="0" fontId="15" fillId="2" borderId="1" xfId="0" applyFont="1" applyFill="1" applyBorder="1" applyAlignment="1"/>
    <xf numFmtId="43" fontId="15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5" fillId="0" borderId="1" xfId="0" applyFont="1" applyBorder="1" applyAlignment="1">
      <alignment horizontal="right"/>
    </xf>
    <xf numFmtId="0" fontId="14" fillId="10" borderId="1" xfId="0" applyFont="1" applyFill="1" applyBorder="1" applyAlignment="1">
      <alignment horizontal="left"/>
    </xf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right"/>
    </xf>
    <xf numFmtId="0" fontId="15" fillId="10" borderId="1" xfId="0" applyFont="1" applyFill="1" applyBorder="1" applyAlignment="1">
      <alignment horizontal="left"/>
    </xf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 applyAlignment="1"/>
    <xf numFmtId="43" fontId="15" fillId="2" borderId="1" xfId="0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right"/>
    </xf>
    <xf numFmtId="0" fontId="15" fillId="9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15" fillId="2" borderId="1" xfId="0" applyFont="1" applyFill="1" applyBorder="1" applyAlignment="1">
      <alignment horizontal="right"/>
    </xf>
    <xf numFmtId="0" fontId="14" fillId="9" borderId="1" xfId="0" applyFont="1" applyFill="1" applyBorder="1" applyAlignment="1"/>
    <xf numFmtId="0" fontId="15" fillId="9" borderId="1" xfId="0" applyFont="1" applyFill="1" applyBorder="1" applyAlignment="1">
      <alignment horizontal="center"/>
    </xf>
    <xf numFmtId="43" fontId="15" fillId="9" borderId="1" xfId="0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right"/>
    </xf>
    <xf numFmtId="0" fontId="15" fillId="9" borderId="1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center"/>
    </xf>
    <xf numFmtId="0" fontId="15" fillId="9" borderId="1" xfId="0" applyFont="1" applyFill="1" applyBorder="1" applyAlignment="1"/>
    <xf numFmtId="43" fontId="15" fillId="0" borderId="1" xfId="0" applyNumberFormat="1" applyFont="1" applyBorder="1" applyAlignment="1">
      <alignment horizontal="center"/>
    </xf>
    <xf numFmtId="0" fontId="15" fillId="9" borderId="1" xfId="0" applyFont="1" applyFill="1" applyBorder="1" applyAlignment="1"/>
    <xf numFmtId="0" fontId="14" fillId="0" borderId="1" xfId="0" applyFont="1" applyBorder="1" applyAlignment="1"/>
    <xf numFmtId="0" fontId="14" fillId="2" borderId="1" xfId="0" applyFont="1" applyFill="1" applyBorder="1" applyAlignment="1"/>
    <xf numFmtId="43" fontId="15" fillId="9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0" xfId="0" applyFont="1" applyAlignment="1"/>
    <xf numFmtId="0" fontId="15" fillId="0" borderId="0" xfId="0" applyFont="1" applyAlignment="1"/>
    <xf numFmtId="0" fontId="14" fillId="0" borderId="0" xfId="0" applyFont="1" applyAlignment="1">
      <alignment horizontal="left"/>
    </xf>
    <xf numFmtId="0" fontId="15" fillId="9" borderId="1" xfId="0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43" fontId="1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0" fillId="4" borderId="1" xfId="0" applyFont="1" applyFill="1" applyBorder="1" applyAlignment="1">
      <alignment horizontal="left"/>
    </xf>
    <xf numFmtId="0" fontId="20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right"/>
    </xf>
    <xf numFmtId="0" fontId="20" fillId="0" borderId="0" xfId="0" applyFont="1"/>
    <xf numFmtId="0" fontId="20" fillId="0" borderId="1" xfId="0" applyFont="1" applyBorder="1" applyAlignment="1">
      <alignment horizontal="left"/>
    </xf>
    <xf numFmtId="0" fontId="20" fillId="2" borderId="1" xfId="0" applyFont="1" applyFill="1" applyBorder="1" applyAlignment="1"/>
    <xf numFmtId="0" fontId="20" fillId="9" borderId="1" xfId="0" applyFont="1" applyFill="1" applyBorder="1" applyAlignment="1">
      <alignment horizontal="left"/>
    </xf>
    <xf numFmtId="0" fontId="6" fillId="9" borderId="0" xfId="0" applyFont="1" applyFill="1"/>
    <xf numFmtId="0" fontId="20" fillId="0" borderId="1" xfId="0" applyFont="1" applyBorder="1" applyAlignment="1"/>
    <xf numFmtId="0" fontId="15" fillId="4" borderId="1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4" fontId="15" fillId="0" borderId="1" xfId="0" applyNumberFormat="1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left"/>
    </xf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right"/>
    </xf>
    <xf numFmtId="0" fontId="21" fillId="0" borderId="0" xfId="0" applyFont="1"/>
    <xf numFmtId="0" fontId="21" fillId="0" borderId="1" xfId="0" applyFont="1" applyBorder="1" applyAlignment="1">
      <alignment horizontal="left"/>
    </xf>
    <xf numFmtId="0" fontId="21" fillId="9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21" fillId="0" borderId="1" xfId="0" applyFont="1" applyBorder="1" applyAlignment="1"/>
    <xf numFmtId="0" fontId="15" fillId="0" borderId="1" xfId="0" applyFont="1" applyBorder="1" applyAlignment="1">
      <alignment horizontal="right"/>
    </xf>
    <xf numFmtId="0" fontId="21" fillId="9" borderId="1" xfId="0" applyFont="1" applyFill="1" applyBorder="1" applyAlignment="1"/>
    <xf numFmtId="0" fontId="21" fillId="0" borderId="0" xfId="0" applyFont="1" applyAlignment="1">
      <alignment horizontal="left"/>
    </xf>
    <xf numFmtId="0" fontId="21" fillId="2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left"/>
    </xf>
    <xf numFmtId="0" fontId="22" fillId="0" borderId="0" xfId="0" applyFont="1"/>
    <xf numFmtId="46" fontId="15" fillId="9" borderId="1" xfId="0" applyNumberFormat="1" applyFont="1" applyFill="1" applyBorder="1" applyAlignment="1">
      <alignment horizontal="left"/>
    </xf>
    <xf numFmtId="0" fontId="15" fillId="9" borderId="1" xfId="0" applyFont="1" applyFill="1" applyBorder="1" applyAlignment="1">
      <alignment horizontal="center"/>
    </xf>
    <xf numFmtId="0" fontId="15" fillId="9" borderId="1" xfId="0" applyFont="1" applyFill="1" applyBorder="1" applyAlignment="1"/>
    <xf numFmtId="0" fontId="21" fillId="0" borderId="0" xfId="0" applyFont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6" fillId="0" borderId="0" xfId="0" applyFont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right"/>
    </xf>
    <xf numFmtId="0" fontId="26" fillId="0" borderId="1" xfId="0" applyFont="1" applyBorder="1" applyAlignment="1">
      <alignment horizontal="left"/>
    </xf>
    <xf numFmtId="0" fontId="26" fillId="9" borderId="1" xfId="0" applyFont="1" applyFill="1" applyBorder="1" applyAlignment="1">
      <alignment horizontal="left"/>
    </xf>
    <xf numFmtId="0" fontId="26" fillId="0" borderId="0" xfId="0" applyFont="1"/>
    <xf numFmtId="0" fontId="15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15" fillId="0" borderId="0" xfId="0" applyFont="1"/>
    <xf numFmtId="0" fontId="14" fillId="4" borderId="3" xfId="0" applyFont="1" applyFill="1" applyBorder="1"/>
    <xf numFmtId="0" fontId="14" fillId="4" borderId="15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right"/>
    </xf>
    <xf numFmtId="0" fontId="14" fillId="4" borderId="15" xfId="0" applyFont="1" applyFill="1" applyBorder="1"/>
    <xf numFmtId="0" fontId="27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16" xfId="0" applyFont="1" applyBorder="1" applyAlignment="1">
      <alignment horizontal="right"/>
    </xf>
    <xf numFmtId="0" fontId="26" fillId="2" borderId="1" xfId="0" applyFont="1" applyFill="1" applyBorder="1" applyAlignment="1">
      <alignment horizontal="right"/>
    </xf>
    <xf numFmtId="0" fontId="28" fillId="0" borderId="0" xfId="0" applyFont="1"/>
    <xf numFmtId="0" fontId="29" fillId="0" borderId="0" xfId="0" applyFont="1"/>
    <xf numFmtId="0" fontId="29" fillId="4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26" fillId="2" borderId="1" xfId="0" applyFont="1" applyFill="1" applyBorder="1" applyAlignment="1">
      <alignment horizontal="right"/>
    </xf>
    <xf numFmtId="0" fontId="15" fillId="9" borderId="0" xfId="0" applyFont="1" applyFill="1"/>
    <xf numFmtId="0" fontId="26" fillId="9" borderId="0" xfId="0" applyFont="1" applyFill="1"/>
    <xf numFmtId="0" fontId="26" fillId="9" borderId="1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right"/>
    </xf>
    <xf numFmtId="20" fontId="15" fillId="9" borderId="16" xfId="0" applyNumberFormat="1" applyFont="1" applyFill="1" applyBorder="1" applyAlignment="1">
      <alignment horizontal="right"/>
    </xf>
    <xf numFmtId="0" fontId="26" fillId="9" borderId="1" xfId="0" applyFont="1" applyFill="1" applyBorder="1" applyAlignment="1">
      <alignment horizontal="center"/>
    </xf>
    <xf numFmtId="0" fontId="15" fillId="9" borderId="16" xfId="0" applyFont="1" applyFill="1" applyBorder="1" applyAlignment="1">
      <alignment horizontal="right"/>
    </xf>
    <xf numFmtId="0" fontId="15" fillId="11" borderId="0" xfId="0" applyFont="1" applyFill="1" applyAlignment="1"/>
    <xf numFmtId="0" fontId="26" fillId="11" borderId="1" xfId="0" applyFont="1" applyFill="1" applyBorder="1" applyAlignment="1"/>
    <xf numFmtId="0" fontId="26" fillId="11" borderId="1" xfId="0" applyFont="1" applyFill="1" applyBorder="1" applyAlignment="1">
      <alignment horizontal="center"/>
    </xf>
    <xf numFmtId="0" fontId="26" fillId="11" borderId="1" xfId="0" applyFont="1" applyFill="1" applyBorder="1" applyAlignment="1">
      <alignment horizontal="right"/>
    </xf>
    <xf numFmtId="0" fontId="15" fillId="11" borderId="1" xfId="0" applyFont="1" applyFill="1" applyBorder="1" applyAlignment="1"/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right"/>
    </xf>
    <xf numFmtId="0" fontId="15" fillId="11" borderId="1" xfId="0" applyFont="1" applyFill="1" applyBorder="1" applyAlignment="1"/>
    <xf numFmtId="0" fontId="26" fillId="0" borderId="1" xfId="0" applyFont="1" applyBorder="1" applyAlignment="1"/>
    <xf numFmtId="0" fontId="15" fillId="0" borderId="1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right"/>
    </xf>
    <xf numFmtId="0" fontId="15" fillId="0" borderId="1" xfId="0" applyFont="1" applyBorder="1" applyAlignment="1"/>
    <xf numFmtId="0" fontId="26" fillId="0" borderId="1" xfId="0" applyFont="1" applyBorder="1"/>
    <xf numFmtId="0" fontId="26" fillId="9" borderId="1" xfId="0" applyFont="1" applyFill="1" applyBorder="1" applyAlignment="1">
      <alignment horizontal="right"/>
    </xf>
    <xf numFmtId="0" fontId="15" fillId="9" borderId="16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6" fillId="0" borderId="16" xfId="0" applyFont="1" applyBorder="1" applyAlignment="1">
      <alignment horizontal="right"/>
    </xf>
    <xf numFmtId="0" fontId="29" fillId="9" borderId="0" xfId="0" applyFont="1" applyFill="1"/>
    <xf numFmtId="0" fontId="29" fillId="9" borderId="1" xfId="0" applyFont="1" applyFill="1" applyBorder="1" applyAlignment="1">
      <alignment horizontal="center"/>
    </xf>
    <xf numFmtId="0" fontId="29" fillId="9" borderId="1" xfId="0" applyFont="1" applyFill="1" applyBorder="1" applyAlignment="1">
      <alignment horizontal="right"/>
    </xf>
    <xf numFmtId="0" fontId="17" fillId="9" borderId="16" xfId="0" applyFont="1" applyFill="1" applyBorder="1" applyAlignment="1">
      <alignment horizontal="right"/>
    </xf>
    <xf numFmtId="0" fontId="17" fillId="9" borderId="1" xfId="0" applyFont="1" applyFill="1" applyBorder="1"/>
    <xf numFmtId="0" fontId="28" fillId="9" borderId="0" xfId="0" applyFont="1" applyFill="1"/>
    <xf numFmtId="0" fontId="28" fillId="10" borderId="0" xfId="0" applyFont="1" applyFill="1"/>
    <xf numFmtId="0" fontId="29" fillId="10" borderId="0" xfId="0" applyFont="1" applyFill="1"/>
    <xf numFmtId="0" fontId="29" fillId="10" borderId="1" xfId="0" applyFont="1" applyFill="1" applyBorder="1" applyAlignment="1">
      <alignment horizontal="center"/>
    </xf>
    <xf numFmtId="0" fontId="29" fillId="10" borderId="1" xfId="0" applyFont="1" applyFill="1" applyBorder="1" applyAlignment="1">
      <alignment horizontal="right"/>
    </xf>
    <xf numFmtId="0" fontId="17" fillId="10" borderId="16" xfId="0" applyFont="1" applyFill="1" applyBorder="1" applyAlignment="1">
      <alignment horizontal="right"/>
    </xf>
    <xf numFmtId="0" fontId="15" fillId="10" borderId="0" xfId="0" applyFont="1" applyFill="1"/>
    <xf numFmtId="0" fontId="17" fillId="10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/>
    </xf>
    <xf numFmtId="0" fontId="29" fillId="10" borderId="1" xfId="0" applyFont="1" applyFill="1" applyBorder="1" applyAlignment="1">
      <alignment horizontal="left"/>
    </xf>
    <xf numFmtId="0" fontId="29" fillId="10" borderId="1" xfId="0" applyFont="1" applyFill="1" applyBorder="1" applyAlignment="1">
      <alignment horizontal="center"/>
    </xf>
    <xf numFmtId="0" fontId="29" fillId="10" borderId="1" xfId="0" applyFont="1" applyFill="1" applyBorder="1" applyAlignment="1">
      <alignment horizontal="right"/>
    </xf>
    <xf numFmtId="0" fontId="28" fillId="10" borderId="0" xfId="0" applyFont="1" applyFill="1" applyAlignment="1">
      <alignment horizontal="left"/>
    </xf>
    <xf numFmtId="0" fontId="17" fillId="10" borderId="1" xfId="0" applyFont="1" applyFill="1" applyBorder="1"/>
    <xf numFmtId="0" fontId="15" fillId="0" borderId="16" xfId="0" applyFont="1" applyBorder="1" applyAlignment="1">
      <alignment horizontal="right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26" fillId="4" borderId="3" xfId="0" applyFont="1" applyFill="1" applyBorder="1"/>
    <xf numFmtId="0" fontId="26" fillId="4" borderId="3" xfId="0" applyFont="1" applyFill="1" applyBorder="1" applyAlignment="1">
      <alignment horizontal="center"/>
    </xf>
    <xf numFmtId="0" fontId="26" fillId="4" borderId="3" xfId="0" applyFont="1" applyFill="1" applyBorder="1" applyAlignment="1">
      <alignment horizontal="right"/>
    </xf>
    <xf numFmtId="0" fontId="15" fillId="4" borderId="3" xfId="0" applyFont="1" applyFill="1" applyBorder="1"/>
    <xf numFmtId="0" fontId="14" fillId="4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/>
    <xf numFmtId="0" fontId="15" fillId="9" borderId="0" xfId="0" applyFont="1" applyFill="1" applyAlignment="1"/>
    <xf numFmtId="0" fontId="26" fillId="9" borderId="1" xfId="0" applyFont="1" applyFill="1" applyBorder="1" applyAlignment="1"/>
    <xf numFmtId="0" fontId="15" fillId="9" borderId="1" xfId="0" applyFont="1" applyFill="1" applyBorder="1" applyAlignment="1">
      <alignment horizontal="center"/>
    </xf>
    <xf numFmtId="0" fontId="31" fillId="9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9" borderId="1" xfId="0" applyFont="1" applyFill="1" applyBorder="1" applyAlignment="1">
      <alignment horizontal="center"/>
    </xf>
    <xf numFmtId="0" fontId="6" fillId="9" borderId="0" xfId="0" applyFont="1" applyFill="1" applyAlignment="1"/>
    <xf numFmtId="0" fontId="15" fillId="4" borderId="1" xfId="0" applyFont="1" applyFill="1" applyBorder="1" applyAlignment="1">
      <alignment horizontal="left"/>
    </xf>
    <xf numFmtId="0" fontId="26" fillId="4" borderId="17" xfId="0" applyFont="1" applyFill="1" applyBorder="1"/>
    <xf numFmtId="0" fontId="26" fillId="4" borderId="18" xfId="0" applyFont="1" applyFill="1" applyBorder="1"/>
    <xf numFmtId="0" fontId="15" fillId="4" borderId="3" xfId="0" applyFont="1" applyFill="1" applyBorder="1" applyAlignment="1">
      <alignment horizontal="right"/>
    </xf>
    <xf numFmtId="0" fontId="26" fillId="4" borderId="1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right"/>
    </xf>
    <xf numFmtId="0" fontId="26" fillId="12" borderId="1" xfId="0" applyFont="1" applyFill="1" applyBorder="1" applyAlignment="1">
      <alignment horizontal="right"/>
    </xf>
    <xf numFmtId="0" fontId="26" fillId="12" borderId="3" xfId="0" applyFont="1" applyFill="1" applyBorder="1" applyAlignment="1">
      <alignment horizontal="center"/>
    </xf>
    <xf numFmtId="0" fontId="7" fillId="13" borderId="1" xfId="0" applyFont="1" applyFill="1" applyBorder="1"/>
    <xf numFmtId="0" fontId="15" fillId="12" borderId="1" xfId="0" applyFont="1" applyFill="1" applyBorder="1" applyAlignment="1">
      <alignment horizontal="right"/>
    </xf>
    <xf numFmtId="0" fontId="32" fillId="3" borderId="1" xfId="0" applyFont="1" applyFill="1" applyBorder="1" applyAlignment="1">
      <alignment horizontal="left"/>
    </xf>
    <xf numFmtId="0" fontId="7" fillId="13" borderId="1" xfId="0" applyFont="1" applyFill="1" applyBorder="1" applyAlignment="1">
      <alignment horizontal="left"/>
    </xf>
    <xf numFmtId="0" fontId="7" fillId="3" borderId="1" xfId="0" applyFont="1" applyFill="1" applyBorder="1"/>
    <xf numFmtId="0" fontId="15" fillId="12" borderId="1" xfId="0" applyFont="1" applyFill="1" applyBorder="1" applyAlignment="1">
      <alignment horizontal="right"/>
    </xf>
    <xf numFmtId="0" fontId="15" fillId="12" borderId="1" xfId="0" applyFont="1" applyFill="1" applyBorder="1" applyAlignment="1"/>
    <xf numFmtId="0" fontId="32" fillId="13" borderId="1" xfId="0" applyFont="1" applyFill="1" applyBorder="1" applyAlignment="1">
      <alignment horizontal="left"/>
    </xf>
    <xf numFmtId="0" fontId="32" fillId="9" borderId="1" xfId="0" applyFont="1" applyFill="1" applyBorder="1" applyAlignment="1">
      <alignment horizontal="left"/>
    </xf>
    <xf numFmtId="165" fontId="15" fillId="9" borderId="1" xfId="0" applyNumberFormat="1" applyFont="1" applyFill="1" applyBorder="1" applyAlignment="1">
      <alignment horizontal="left"/>
    </xf>
    <xf numFmtId="0" fontId="32" fillId="0" borderId="1" xfId="0" applyFont="1" applyBorder="1" applyAlignment="1">
      <alignment horizontal="left"/>
    </xf>
    <xf numFmtId="165" fontId="15" fillId="0" borderId="1" xfId="0" applyNumberFormat="1" applyFont="1" applyBorder="1" applyAlignment="1">
      <alignment horizontal="left"/>
    </xf>
    <xf numFmtId="165" fontId="15" fillId="0" borderId="1" xfId="0" applyNumberFormat="1" applyFont="1" applyBorder="1" applyAlignment="1"/>
    <xf numFmtId="0" fontId="15" fillId="0" borderId="0" xfId="0" applyFont="1" applyAlignment="1">
      <alignment horizontal="left"/>
    </xf>
    <xf numFmtId="0" fontId="7" fillId="9" borderId="1" xfId="0" applyFont="1" applyFill="1" applyBorder="1"/>
    <xf numFmtId="0" fontId="15" fillId="12" borderId="1" xfId="0" applyFont="1" applyFill="1" applyBorder="1" applyAlignment="1">
      <alignment horizontal="right"/>
    </xf>
    <xf numFmtId="0" fontId="15" fillId="12" borderId="1" xfId="0" applyFont="1" applyFill="1" applyBorder="1"/>
    <xf numFmtId="0" fontId="7" fillId="3" borderId="1" xfId="0" applyFont="1" applyFill="1" applyBorder="1" applyAlignment="1">
      <alignment horizontal="left"/>
    </xf>
    <xf numFmtId="0" fontId="33" fillId="4" borderId="20" xfId="0" applyFont="1" applyFill="1" applyBorder="1"/>
    <xf numFmtId="0" fontId="34" fillId="4" borderId="3" xfId="0" applyFont="1" applyFill="1" applyBorder="1"/>
    <xf numFmtId="0" fontId="26" fillId="4" borderId="1" xfId="0" applyFont="1" applyFill="1" applyBorder="1" applyAlignment="1">
      <alignment horizontal="right"/>
    </xf>
    <xf numFmtId="0" fontId="29" fillId="7" borderId="1" xfId="0" applyFont="1" applyFill="1" applyBorder="1" applyAlignment="1">
      <alignment horizontal="center"/>
    </xf>
    <xf numFmtId="0" fontId="26" fillId="0" borderId="16" xfId="0" applyFont="1" applyBorder="1" applyAlignment="1">
      <alignment horizontal="right"/>
    </xf>
    <xf numFmtId="0" fontId="26" fillId="12" borderId="1" xfId="0" applyFont="1" applyFill="1" applyBorder="1" applyAlignment="1">
      <alignment horizontal="center"/>
    </xf>
    <xf numFmtId="0" fontId="35" fillId="13" borderId="1" xfId="0" applyFont="1" applyFill="1" applyBorder="1" applyAlignment="1">
      <alignment horizontal="left"/>
    </xf>
    <xf numFmtId="165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7" borderId="1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/>
    </xf>
    <xf numFmtId="0" fontId="36" fillId="3" borderId="1" xfId="0" applyFont="1" applyFill="1" applyBorder="1"/>
    <xf numFmtId="165" fontId="19" fillId="0" borderId="1" xfId="0" applyNumberFormat="1" applyFont="1" applyBorder="1" applyAlignment="1"/>
    <xf numFmtId="0" fontId="19" fillId="0" borderId="1" xfId="0" applyFont="1" applyBorder="1" applyAlignment="1"/>
    <xf numFmtId="0" fontId="19" fillId="7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9" fillId="12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left"/>
    </xf>
    <xf numFmtId="0" fontId="36" fillId="13" borderId="1" xfId="0" applyFont="1" applyFill="1" applyBorder="1"/>
    <xf numFmtId="0" fontId="35" fillId="0" borderId="1" xfId="0" applyFont="1" applyBorder="1" applyAlignment="1">
      <alignment horizontal="left"/>
    </xf>
    <xf numFmtId="0" fontId="17" fillId="0" borderId="1" xfId="0" applyFont="1" applyBorder="1"/>
    <xf numFmtId="0" fontId="37" fillId="13" borderId="1" xfId="0" applyFont="1" applyFill="1" applyBorder="1" applyAlignment="1">
      <alignment horizontal="left"/>
    </xf>
    <xf numFmtId="0" fontId="37" fillId="3" borderId="1" xfId="0" applyFont="1" applyFill="1" applyBorder="1" applyAlignment="1">
      <alignment horizontal="left"/>
    </xf>
    <xf numFmtId="165" fontId="17" fillId="0" borderId="0" xfId="0" applyNumberFormat="1" applyFont="1" applyAlignment="1">
      <alignment horizontal="left"/>
    </xf>
    <xf numFmtId="0" fontId="35" fillId="9" borderId="1" xfId="0" applyFont="1" applyFill="1" applyBorder="1" applyAlignment="1">
      <alignment horizontal="left"/>
    </xf>
    <xf numFmtId="165" fontId="17" fillId="9" borderId="1" xfId="0" applyNumberFormat="1" applyFont="1" applyFill="1" applyBorder="1" applyAlignment="1">
      <alignment horizontal="left"/>
    </xf>
    <xf numFmtId="0" fontId="17" fillId="9" borderId="1" xfId="0" applyFont="1" applyFill="1" applyBorder="1" applyAlignment="1">
      <alignment horizontal="left"/>
    </xf>
    <xf numFmtId="0" fontId="17" fillId="9" borderId="1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9" fillId="9" borderId="1" xfId="0" applyFont="1" applyFill="1" applyBorder="1" applyAlignment="1"/>
    <xf numFmtId="0" fontId="19" fillId="9" borderId="1" xfId="0" applyFont="1" applyFill="1" applyBorder="1" applyAlignment="1"/>
    <xf numFmtId="0" fontId="19" fillId="9" borderId="1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left"/>
    </xf>
    <xf numFmtId="0" fontId="19" fillId="9" borderId="1" xfId="0" applyFont="1" applyFill="1" applyBorder="1" applyAlignment="1">
      <alignment horizontal="center"/>
    </xf>
    <xf numFmtId="0" fontId="36" fillId="13" borderId="21" xfId="0" applyFont="1" applyFill="1" applyBorder="1"/>
    <xf numFmtId="0" fontId="36" fillId="3" borderId="21" xfId="0" applyFont="1" applyFill="1" applyBorder="1"/>
    <xf numFmtId="0" fontId="19" fillId="0" borderId="1" xfId="0" applyFont="1" applyBorder="1" applyAlignment="1">
      <alignment horizontal="right"/>
    </xf>
    <xf numFmtId="0" fontId="36" fillId="9" borderId="1" xfId="0" applyFont="1" applyFill="1" applyBorder="1"/>
    <xf numFmtId="165" fontId="19" fillId="9" borderId="1" xfId="0" applyNumberFormat="1" applyFont="1" applyFill="1" applyBorder="1" applyAlignment="1"/>
    <xf numFmtId="0" fontId="19" fillId="0" borderId="16" xfId="0" applyFont="1" applyBorder="1" applyAlignment="1"/>
    <xf numFmtId="0" fontId="19" fillId="0" borderId="16" xfId="0" applyFont="1" applyBorder="1" applyAlignment="1"/>
    <xf numFmtId="0" fontId="19" fillId="0" borderId="1" xfId="0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0" fontId="19" fillId="9" borderId="16" xfId="0" applyFont="1" applyFill="1" applyBorder="1" applyAlignment="1"/>
    <xf numFmtId="0" fontId="29" fillId="0" borderId="1" xfId="0" applyFont="1" applyBorder="1" applyAlignment="1">
      <alignment horizontal="right"/>
    </xf>
    <xf numFmtId="0" fontId="38" fillId="4" borderId="1" xfId="0" applyFont="1" applyFill="1" applyBorder="1" applyAlignment="1">
      <alignment horizontal="left"/>
    </xf>
    <xf numFmtId="0" fontId="17" fillId="7" borderId="1" xfId="0" applyFont="1" applyFill="1" applyBorder="1" applyAlignment="1">
      <alignment horizontal="center"/>
    </xf>
    <xf numFmtId="0" fontId="15" fillId="0" borderId="16" xfId="0" applyFont="1" applyBorder="1"/>
    <xf numFmtId="0" fontId="17" fillId="12" borderId="1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26" fillId="0" borderId="22" xfId="0" applyFont="1" applyBorder="1"/>
    <xf numFmtId="0" fontId="29" fillId="4" borderId="1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center"/>
    </xf>
    <xf numFmtId="0" fontId="26" fillId="4" borderId="24" xfId="0" applyFont="1" applyFill="1" applyBorder="1" applyAlignment="1">
      <alignment horizontal="center"/>
    </xf>
    <xf numFmtId="0" fontId="41" fillId="12" borderId="1" xfId="0" applyFont="1" applyFill="1" applyBorder="1" applyAlignment="1">
      <alignment horizontal="center"/>
    </xf>
    <xf numFmtId="165" fontId="42" fillId="0" borderId="1" xfId="0" applyNumberFormat="1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12" borderId="1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14" borderId="1" xfId="0" applyFont="1" applyFill="1" applyBorder="1" applyAlignment="1"/>
    <xf numFmtId="0" fontId="15" fillId="0" borderId="24" xfId="0" applyFont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5" fillId="13" borderId="24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165" fontId="42" fillId="13" borderId="1" xfId="0" applyNumberFormat="1" applyFont="1" applyFill="1" applyBorder="1" applyAlignment="1">
      <alignment horizontal="center"/>
    </xf>
    <xf numFmtId="0" fontId="15" fillId="13" borderId="16" xfId="0" applyFont="1" applyFill="1" applyBorder="1" applyAlignment="1">
      <alignment horizontal="center"/>
    </xf>
    <xf numFmtId="0" fontId="15" fillId="13" borderId="24" xfId="0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13" borderId="16" xfId="0" applyFont="1" applyFill="1" applyBorder="1" applyAlignment="1">
      <alignment horizontal="center"/>
    </xf>
    <xf numFmtId="0" fontId="42" fillId="13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5" fillId="12" borderId="1" xfId="0" applyFont="1" applyFill="1" applyBorder="1" applyAlignment="1">
      <alignment horizontal="center"/>
    </xf>
    <xf numFmtId="0" fontId="15" fillId="0" borderId="24" xfId="0" applyFont="1" applyBorder="1" applyAlignment="1"/>
    <xf numFmtId="0" fontId="15" fillId="14" borderId="1" xfId="0" applyFont="1" applyFill="1" applyBorder="1" applyAlignment="1"/>
    <xf numFmtId="0" fontId="42" fillId="0" borderId="1" xfId="0" applyFont="1" applyBorder="1" applyAlignment="1">
      <alignment horizontal="center"/>
    </xf>
    <xf numFmtId="165" fontId="42" fillId="13" borderId="4" xfId="0" applyNumberFormat="1" applyFont="1" applyFill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5" fontId="42" fillId="0" borderId="25" xfId="0" applyNumberFormat="1" applyFont="1" applyBorder="1" applyAlignment="1">
      <alignment horizontal="center"/>
    </xf>
    <xf numFmtId="0" fontId="42" fillId="0" borderId="25" xfId="0" applyFont="1" applyBorder="1" applyAlignment="1">
      <alignment horizontal="center"/>
    </xf>
    <xf numFmtId="0" fontId="42" fillId="12" borderId="26" xfId="0" applyFont="1" applyFill="1" applyBorder="1" applyAlignment="1">
      <alignment horizontal="center"/>
    </xf>
    <xf numFmtId="165" fontId="42" fillId="13" borderId="25" xfId="0" applyNumberFormat="1" applyFont="1" applyFill="1" applyBorder="1" applyAlignment="1">
      <alignment horizontal="center"/>
    </xf>
    <xf numFmtId="165" fontId="42" fillId="0" borderId="26" xfId="0" applyNumberFormat="1" applyFont="1" applyBorder="1" applyAlignment="1">
      <alignment horizontal="center"/>
    </xf>
    <xf numFmtId="0" fontId="42" fillId="0" borderId="26" xfId="0" applyFont="1" applyBorder="1" applyAlignment="1">
      <alignment horizontal="center"/>
    </xf>
    <xf numFmtId="165" fontId="42" fillId="13" borderId="26" xfId="0" applyNumberFormat="1" applyFont="1" applyFill="1" applyBorder="1" applyAlignment="1">
      <alignment horizontal="center"/>
    </xf>
    <xf numFmtId="0" fontId="42" fillId="0" borderId="25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15" fillId="2" borderId="26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42" fillId="13" borderId="25" xfId="0" applyFont="1" applyFill="1" applyBorder="1" applyAlignment="1">
      <alignment horizontal="center"/>
    </xf>
    <xf numFmtId="0" fontId="37" fillId="9" borderId="1" xfId="0" applyFont="1" applyFill="1" applyBorder="1" applyAlignment="1">
      <alignment horizontal="left"/>
    </xf>
    <xf numFmtId="0" fontId="43" fillId="9" borderId="25" xfId="0" applyFont="1" applyFill="1" applyBorder="1" applyAlignment="1">
      <alignment horizontal="center"/>
    </xf>
    <xf numFmtId="0" fontId="43" fillId="9" borderId="25" xfId="0" applyFont="1" applyFill="1" applyBorder="1" applyAlignment="1">
      <alignment horizontal="center"/>
    </xf>
    <xf numFmtId="0" fontId="43" fillId="9" borderId="26" xfId="0" applyFont="1" applyFill="1" applyBorder="1" applyAlignment="1">
      <alignment horizontal="center"/>
    </xf>
    <xf numFmtId="0" fontId="17" fillId="9" borderId="16" xfId="0" applyFont="1" applyFill="1" applyBorder="1" applyAlignment="1">
      <alignment horizontal="center"/>
    </xf>
    <xf numFmtId="0" fontId="17" fillId="9" borderId="1" xfId="0" applyFont="1" applyFill="1" applyBorder="1" applyAlignment="1"/>
    <xf numFmtId="0" fontId="42" fillId="13" borderId="26" xfId="0" applyFont="1" applyFill="1" applyBorder="1" applyAlignment="1">
      <alignment horizontal="center"/>
    </xf>
    <xf numFmtId="0" fontId="15" fillId="12" borderId="26" xfId="0" applyFont="1" applyFill="1" applyBorder="1" applyAlignment="1">
      <alignment horizontal="center"/>
    </xf>
    <xf numFmtId="0" fontId="17" fillId="13" borderId="1" xfId="0" applyFont="1" applyFill="1" applyBorder="1" applyAlignment="1">
      <alignment horizontal="center"/>
    </xf>
    <xf numFmtId="0" fontId="17" fillId="0" borderId="24" xfId="0" applyFont="1" applyBorder="1" applyAlignment="1">
      <alignment horizontal="center"/>
    </xf>
    <xf numFmtId="165" fontId="42" fillId="3" borderId="26" xfId="0" applyNumberFormat="1" applyFont="1" applyFill="1" applyBorder="1" applyAlignment="1">
      <alignment horizontal="center"/>
    </xf>
    <xf numFmtId="0" fontId="42" fillId="3" borderId="25" xfId="0" applyFont="1" applyFill="1" applyBorder="1" applyAlignment="1">
      <alignment horizontal="center"/>
    </xf>
    <xf numFmtId="0" fontId="17" fillId="12" borderId="26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7" fillId="14" borderId="1" xfId="0" applyFont="1" applyFill="1" applyBorder="1" applyAlignment="1"/>
    <xf numFmtId="165" fontId="15" fillId="13" borderId="26" xfId="0" applyNumberFormat="1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165" fontId="43" fillId="9" borderId="26" xfId="0" applyNumberFormat="1" applyFont="1" applyFill="1" applyBorder="1" applyAlignment="1">
      <alignment horizontal="center"/>
    </xf>
    <xf numFmtId="0" fontId="17" fillId="9" borderId="24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0" fontId="7" fillId="13" borderId="1" xfId="0" applyFont="1" applyFill="1" applyBorder="1" applyAlignment="1"/>
    <xf numFmtId="0" fontId="15" fillId="13" borderId="25" xfId="0" applyFont="1" applyFill="1" applyBorder="1" applyAlignment="1">
      <alignment horizontal="center"/>
    </xf>
    <xf numFmtId="0" fontId="15" fillId="13" borderId="26" xfId="0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42" fillId="0" borderId="26" xfId="0" applyFont="1" applyBorder="1" applyAlignment="1">
      <alignment horizontal="center"/>
    </xf>
    <xf numFmtId="0" fontId="42" fillId="13" borderId="0" xfId="0" applyFont="1" applyFill="1" applyAlignment="1">
      <alignment horizontal="center"/>
    </xf>
    <xf numFmtId="0" fontId="42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/>
    <xf numFmtId="165" fontId="15" fillId="0" borderId="1" xfId="0" applyNumberFormat="1" applyFont="1" applyBorder="1" applyAlignment="1">
      <alignment horizontal="center"/>
    </xf>
    <xf numFmtId="0" fontId="6" fillId="3" borderId="0" xfId="0" applyFont="1" applyFill="1"/>
    <xf numFmtId="165" fontId="42" fillId="2" borderId="1" xfId="0" applyNumberFormat="1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43" fillId="9" borderId="1" xfId="0" applyNumberFormat="1" applyFont="1" applyFill="1" applyBorder="1" applyAlignment="1">
      <alignment horizontal="center"/>
    </xf>
    <xf numFmtId="0" fontId="43" fillId="9" borderId="1" xfId="0" applyFont="1" applyFill="1" applyBorder="1" applyAlignment="1">
      <alignment horizontal="center"/>
    </xf>
    <xf numFmtId="0" fontId="43" fillId="9" borderId="1" xfId="0" applyFont="1" applyFill="1" applyBorder="1" applyAlignment="1">
      <alignment horizontal="center"/>
    </xf>
    <xf numFmtId="165" fontId="43" fillId="13" borderId="1" xfId="0" applyNumberFormat="1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12" borderId="1" xfId="0" applyFont="1" applyFill="1" applyBorder="1" applyAlignment="1">
      <alignment horizontal="center"/>
    </xf>
    <xf numFmtId="0" fontId="17" fillId="0" borderId="24" xfId="0" applyFont="1" applyBorder="1" applyAlignment="1">
      <alignment horizontal="center"/>
    </xf>
    <xf numFmtId="165" fontId="17" fillId="13" borderId="1" xfId="0" applyNumberFormat="1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13" borderId="1" xfId="0" applyFont="1" applyFill="1" applyBorder="1" applyAlignment="1">
      <alignment horizontal="center"/>
    </xf>
    <xf numFmtId="0" fontId="17" fillId="13" borderId="24" xfId="0" applyFont="1" applyFill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13" borderId="16" xfId="0" applyFont="1" applyFill="1" applyBorder="1" applyAlignment="1">
      <alignment horizontal="center"/>
    </xf>
    <xf numFmtId="165" fontId="43" fillId="0" borderId="1" xfId="0" applyNumberFormat="1" applyFont="1" applyBorder="1" applyAlignment="1">
      <alignment horizontal="center"/>
    </xf>
    <xf numFmtId="0" fontId="17" fillId="13" borderId="16" xfId="0" applyFont="1" applyFill="1" applyBorder="1" applyAlignment="1">
      <alignment horizontal="center"/>
    </xf>
    <xf numFmtId="0" fontId="17" fillId="13" borderId="1" xfId="0" applyFont="1" applyFill="1" applyBorder="1" applyAlignment="1">
      <alignment horizontal="center"/>
    </xf>
    <xf numFmtId="165" fontId="42" fillId="0" borderId="25" xfId="0" applyNumberFormat="1" applyFont="1" applyBorder="1" applyAlignment="1">
      <alignment horizontal="center"/>
    </xf>
    <xf numFmtId="0" fontId="42" fillId="0" borderId="25" xfId="0" applyFont="1" applyBorder="1" applyAlignment="1">
      <alignment horizontal="center"/>
    </xf>
    <xf numFmtId="0" fontId="15" fillId="0" borderId="25" xfId="0" applyFont="1" applyBorder="1" applyAlignment="1"/>
    <xf numFmtId="0" fontId="42" fillId="12" borderId="26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14" borderId="1" xfId="0" applyFont="1" applyFill="1" applyBorder="1" applyAlignment="1">
      <alignment horizontal="right"/>
    </xf>
    <xf numFmtId="0" fontId="7" fillId="3" borderId="21" xfId="0" applyFont="1" applyFill="1" applyBorder="1" applyAlignment="1">
      <alignment horizontal="left"/>
    </xf>
    <xf numFmtId="165" fontId="15" fillId="0" borderId="26" xfId="0" applyNumberFormat="1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12" borderId="26" xfId="0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165" fontId="42" fillId="13" borderId="26" xfId="0" applyNumberFormat="1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5" fillId="13" borderId="24" xfId="0" applyFont="1" applyFill="1" applyBorder="1" applyAlignment="1">
      <alignment horizontal="center"/>
    </xf>
    <xf numFmtId="0" fontId="42" fillId="0" borderId="26" xfId="0" applyFont="1" applyBorder="1" applyAlignment="1">
      <alignment horizontal="center"/>
    </xf>
    <xf numFmtId="165" fontId="15" fillId="13" borderId="26" xfId="0" applyNumberFormat="1" applyFont="1" applyFill="1" applyBorder="1" applyAlignment="1"/>
    <xf numFmtId="165" fontId="42" fillId="0" borderId="26" xfId="0" applyNumberFormat="1" applyFont="1" applyBorder="1" applyAlignment="1">
      <alignment horizontal="center"/>
    </xf>
    <xf numFmtId="165" fontId="15" fillId="13" borderId="25" xfId="0" applyNumberFormat="1" applyFont="1" applyFill="1" applyBorder="1" applyAlignment="1"/>
    <xf numFmtId="165" fontId="42" fillId="13" borderId="25" xfId="0" applyNumberFormat="1" applyFont="1" applyFill="1" applyBorder="1" applyAlignment="1">
      <alignment horizontal="center"/>
    </xf>
    <xf numFmtId="0" fontId="15" fillId="13" borderId="16" xfId="0" applyFont="1" applyFill="1" applyBorder="1" applyAlignment="1">
      <alignment horizontal="center"/>
    </xf>
    <xf numFmtId="165" fontId="15" fillId="13" borderId="25" xfId="0" applyNumberFormat="1" applyFont="1" applyFill="1" applyBorder="1" applyAlignment="1">
      <alignment horizontal="center"/>
    </xf>
    <xf numFmtId="0" fontId="15" fillId="0" borderId="16" xfId="0" applyFont="1" applyBorder="1" applyAlignment="1"/>
    <xf numFmtId="165" fontId="15" fillId="0" borderId="25" xfId="0" applyNumberFormat="1" applyFont="1" applyBorder="1" applyAlignment="1"/>
    <xf numFmtId="0" fontId="15" fillId="13" borderId="24" xfId="0" applyFont="1" applyFill="1" applyBorder="1" applyAlignment="1"/>
    <xf numFmtId="0" fontId="42" fillId="13" borderId="25" xfId="0" applyFont="1" applyFill="1" applyBorder="1" applyAlignment="1">
      <alignment horizontal="center"/>
    </xf>
    <xf numFmtId="0" fontId="15" fillId="13" borderId="16" xfId="0" applyFont="1" applyFill="1" applyBorder="1" applyAlignment="1"/>
    <xf numFmtId="0" fontId="42" fillId="13" borderId="26" xfId="0" applyFont="1" applyFill="1" applyBorder="1" applyAlignment="1">
      <alignment horizontal="center"/>
    </xf>
    <xf numFmtId="165" fontId="15" fillId="0" borderId="26" xfId="0" applyNumberFormat="1" applyFont="1" applyBorder="1" applyAlignment="1"/>
    <xf numFmtId="0" fontId="42" fillId="12" borderId="26" xfId="0" applyFont="1" applyFill="1" applyBorder="1" applyAlignment="1">
      <alignment horizontal="center"/>
    </xf>
    <xf numFmtId="0" fontId="15" fillId="14" borderId="1" xfId="0" applyFont="1" applyFill="1" applyBorder="1"/>
    <xf numFmtId="0" fontId="7" fillId="4" borderId="1" xfId="0" applyFont="1" applyFill="1" applyBorder="1"/>
    <xf numFmtId="0" fontId="7" fillId="4" borderId="1" xfId="0" applyFont="1" applyFill="1" applyBorder="1" applyAlignment="1"/>
    <xf numFmtId="0" fontId="32" fillId="4" borderId="1" xfId="0" applyFont="1" applyFill="1" applyBorder="1"/>
    <xf numFmtId="0" fontId="44" fillId="4" borderId="1" xfId="0" applyFont="1" applyFill="1" applyBorder="1" applyAlignment="1"/>
    <xf numFmtId="0" fontId="32" fillId="4" borderId="1" xfId="0" applyFont="1" applyFill="1" applyBorder="1" applyAlignment="1"/>
    <xf numFmtId="0" fontId="45" fillId="15" borderId="1" xfId="0" applyFont="1" applyFill="1" applyBorder="1"/>
    <xf numFmtId="0" fontId="15" fillId="16" borderId="0" xfId="0" applyFont="1" applyFill="1"/>
    <xf numFmtId="0" fontId="26" fillId="17" borderId="0" xfId="0" applyFont="1" applyFill="1" applyAlignment="1">
      <alignment horizontal="left"/>
    </xf>
    <xf numFmtId="0" fontId="15" fillId="17" borderId="27" xfId="0" applyFont="1" applyFill="1" applyBorder="1"/>
    <xf numFmtId="0" fontId="6" fillId="17" borderId="0" xfId="0" applyFont="1" applyFill="1"/>
    <xf numFmtId="0" fontId="6" fillId="15" borderId="0" xfId="0" applyFont="1" applyFill="1"/>
    <xf numFmtId="0" fontId="15" fillId="0" borderId="0" xfId="0" applyFont="1" applyAlignment="1">
      <alignment horizontal="right"/>
    </xf>
    <xf numFmtId="0" fontId="26" fillId="4" borderId="28" xfId="0" applyFont="1" applyFill="1" applyBorder="1"/>
    <xf numFmtId="0" fontId="26" fillId="4" borderId="29" xfId="0" applyFont="1" applyFill="1" applyBorder="1"/>
    <xf numFmtId="0" fontId="26" fillId="15" borderId="29" xfId="0" applyFont="1" applyFill="1" applyBorder="1"/>
    <xf numFmtId="0" fontId="44" fillId="18" borderId="0" xfId="0" applyFont="1" applyFill="1" applyAlignment="1"/>
    <xf numFmtId="0" fontId="15" fillId="18" borderId="3" xfId="0" applyFont="1" applyFill="1" applyBorder="1"/>
    <xf numFmtId="0" fontId="6" fillId="18" borderId="0" xfId="0" applyFont="1" applyFill="1"/>
    <xf numFmtId="0" fontId="44" fillId="19" borderId="0" xfId="0" applyFont="1" applyFill="1" applyAlignment="1"/>
    <xf numFmtId="0" fontId="6" fillId="19" borderId="0" xfId="0" applyFont="1" applyFill="1"/>
    <xf numFmtId="0" fontId="44" fillId="10" borderId="0" xfId="0" applyFont="1" applyFill="1" applyAlignment="1"/>
    <xf numFmtId="0" fontId="44" fillId="10" borderId="0" xfId="0" applyFont="1" applyFill="1"/>
    <xf numFmtId="0" fontId="44" fillId="20" borderId="0" xfId="0" applyFont="1" applyFill="1" applyAlignment="1"/>
    <xf numFmtId="0" fontId="44" fillId="20" borderId="0" xfId="0" applyFont="1" applyFill="1"/>
    <xf numFmtId="0" fontId="44" fillId="21" borderId="0" xfId="0" applyFont="1" applyFill="1" applyAlignment="1"/>
    <xf numFmtId="0" fontId="44" fillId="21" borderId="0" xfId="0" applyFont="1" applyFill="1"/>
    <xf numFmtId="0" fontId="15" fillId="17" borderId="0" xfId="0" applyFont="1" applyFill="1" applyAlignment="1"/>
    <xf numFmtId="0" fontId="15" fillId="17" borderId="0" xfId="0" applyFont="1" applyFill="1"/>
    <xf numFmtId="0" fontId="15" fillId="17" borderId="27" xfId="0" applyFont="1" applyFill="1" applyBorder="1" applyAlignment="1"/>
    <xf numFmtId="0" fontId="26" fillId="12" borderId="19" xfId="0" applyFont="1" applyFill="1" applyBorder="1" applyAlignment="1">
      <alignment horizontal="center"/>
    </xf>
    <xf numFmtId="0" fontId="18" fillId="0" borderId="14" xfId="0" applyFont="1" applyBorder="1"/>
    <xf numFmtId="0" fontId="26" fillId="12" borderId="16" xfId="0" applyFont="1" applyFill="1" applyBorder="1" applyAlignment="1">
      <alignment horizontal="center"/>
    </xf>
    <xf numFmtId="0" fontId="18" fillId="0" borderId="4" xfId="0" applyFont="1" applyBorder="1"/>
    <xf numFmtId="0" fontId="40" fillId="0" borderId="23" xfId="0" applyFont="1" applyBorder="1" applyAlignment="1">
      <alignment horizontal="center"/>
    </xf>
    <xf numFmtId="0" fontId="18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98"/>
  <sheetViews>
    <sheetView tabSelected="1" workbookViewId="0"/>
  </sheetViews>
  <sheetFormatPr defaultColWidth="12.625" defaultRowHeight="15" customHeight="1"/>
  <cols>
    <col min="1" max="1" width="8" customWidth="1"/>
    <col min="2" max="2" width="16.25" customWidth="1"/>
    <col min="3" max="3" width="7" customWidth="1"/>
    <col min="4" max="4" width="8" customWidth="1"/>
    <col min="5" max="5" width="4.25" customWidth="1"/>
    <col min="6" max="6" width="8" customWidth="1"/>
    <col min="7" max="7" width="10.375" customWidth="1"/>
    <col min="8" max="8" width="3.5" customWidth="1"/>
    <col min="9" max="9" width="15.75" customWidth="1"/>
    <col min="10" max="10" width="9" customWidth="1"/>
    <col min="11" max="11" width="9" hidden="1" customWidth="1"/>
    <col min="12" max="26" width="8" customWidth="1"/>
  </cols>
  <sheetData>
    <row r="1" spans="1:2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3" t="s">
        <v>9</v>
      </c>
      <c r="L1" s="5"/>
      <c r="M1" s="6">
        <v>10</v>
      </c>
      <c r="N1" s="7">
        <v>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>
      <c r="A2" s="8">
        <v>1</v>
      </c>
      <c r="B2" s="9" t="s">
        <v>10</v>
      </c>
      <c r="C2" s="10">
        <v>3</v>
      </c>
      <c r="D2" s="11" t="s">
        <v>11</v>
      </c>
      <c r="E2" s="11" t="s">
        <v>12</v>
      </c>
      <c r="F2" s="12"/>
      <c r="G2" s="13" t="str">
        <f t="shared" ref="G2:G1219" si="0">+IF(AND(C2&lt;5,E2="F")=TRUE,"DEV GIRLS",IF(AND(C2="k",E2="F")=TRUE,"DEV GIRLS",IF(AND(C2="k",E2="M")=TRUE,"DEV BOYS",IF(AND(C2&lt;5,E2="M")=TRUE,"DEV BOYS",IF(AND(C2&lt;7,E2="F")=TRUE,"JV GIRLS",IF(AND(C2&lt;7,E2="M")=TRUE,"JV BOYS",IF(AND(C2&lt;9,E2="F")=TRUE,"VARSITY GIRLS",IF(AND(C2&lt;9,E2="M")=TRUE,"VARSITY BOYS",0))))))))</f>
        <v>DEV BOYS</v>
      </c>
      <c r="H2" s="14"/>
      <c r="I2" s="15" t="s">
        <v>13</v>
      </c>
      <c r="J2" s="16" t="s">
        <v>14</v>
      </c>
      <c r="K2" s="3" t="s">
        <v>9</v>
      </c>
      <c r="L2" s="17"/>
      <c r="M2" s="6">
        <v>8</v>
      </c>
      <c r="N2" s="7">
        <v>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>
      <c r="A3" s="8">
        <v>2</v>
      </c>
      <c r="B3" s="9" t="s">
        <v>15</v>
      </c>
      <c r="C3" s="10">
        <v>3</v>
      </c>
      <c r="D3" s="11" t="s">
        <v>11</v>
      </c>
      <c r="E3" s="11" t="s">
        <v>12</v>
      </c>
      <c r="F3" s="12"/>
      <c r="G3" s="13" t="str">
        <f t="shared" si="0"/>
        <v>DEV BOYS</v>
      </c>
      <c r="H3" s="14"/>
      <c r="I3" s="18" t="s">
        <v>16</v>
      </c>
      <c r="J3" s="16" t="s">
        <v>17</v>
      </c>
      <c r="K3" s="19" t="s">
        <v>9</v>
      </c>
      <c r="L3" s="17"/>
      <c r="M3" s="6">
        <v>6</v>
      </c>
      <c r="N3" s="7">
        <v>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>
      <c r="A4" s="8">
        <v>3</v>
      </c>
      <c r="B4" s="9" t="s">
        <v>18</v>
      </c>
      <c r="C4" s="10">
        <v>4</v>
      </c>
      <c r="D4" s="11" t="s">
        <v>11</v>
      </c>
      <c r="E4" s="11" t="s">
        <v>12</v>
      </c>
      <c r="F4" s="12"/>
      <c r="G4" s="13" t="str">
        <f t="shared" si="0"/>
        <v>DEV BOYS</v>
      </c>
      <c r="H4" s="14"/>
      <c r="I4" s="19" t="s">
        <v>19</v>
      </c>
      <c r="J4" s="4" t="s">
        <v>20</v>
      </c>
      <c r="K4" s="3" t="s">
        <v>9</v>
      </c>
      <c r="L4" s="5"/>
      <c r="M4" s="6">
        <v>5</v>
      </c>
      <c r="N4" s="7">
        <v>4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>
      <c r="A5" s="8">
        <v>4</v>
      </c>
      <c r="B5" s="9" t="s">
        <v>21</v>
      </c>
      <c r="C5" s="10">
        <v>2</v>
      </c>
      <c r="D5" s="11" t="s">
        <v>11</v>
      </c>
      <c r="E5" s="11" t="s">
        <v>12</v>
      </c>
      <c r="F5" s="12"/>
      <c r="G5" s="13" t="str">
        <f t="shared" si="0"/>
        <v>DEV BOYS</v>
      </c>
      <c r="H5" s="14"/>
      <c r="I5" s="19" t="s">
        <v>22</v>
      </c>
      <c r="J5" s="4" t="s">
        <v>11</v>
      </c>
      <c r="K5" s="3" t="s">
        <v>9</v>
      </c>
      <c r="L5" s="17"/>
      <c r="M5" s="6">
        <v>4</v>
      </c>
      <c r="N5" s="7">
        <v>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>
      <c r="A6" s="8">
        <v>5</v>
      </c>
      <c r="B6" s="9" t="s">
        <v>23</v>
      </c>
      <c r="C6" s="10">
        <v>2</v>
      </c>
      <c r="D6" s="11" t="s">
        <v>11</v>
      </c>
      <c r="E6" s="11" t="s">
        <v>12</v>
      </c>
      <c r="F6" s="12"/>
      <c r="G6" s="13" t="str">
        <f t="shared" si="0"/>
        <v>DEV BOYS</v>
      </c>
      <c r="H6" s="14"/>
      <c r="I6" s="19" t="s">
        <v>24</v>
      </c>
      <c r="J6" s="4" t="s">
        <v>25</v>
      </c>
      <c r="K6" s="3" t="s">
        <v>9</v>
      </c>
      <c r="L6" s="5"/>
      <c r="M6" s="6">
        <v>3</v>
      </c>
      <c r="N6" s="7">
        <v>6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>
      <c r="A7" s="8">
        <v>6</v>
      </c>
      <c r="B7" s="9" t="s">
        <v>26</v>
      </c>
      <c r="C7" s="10">
        <v>4</v>
      </c>
      <c r="D7" s="11" t="s">
        <v>11</v>
      </c>
      <c r="E7" s="11" t="s">
        <v>12</v>
      </c>
      <c r="F7" s="12"/>
      <c r="G7" s="13" t="str">
        <f t="shared" si="0"/>
        <v>DEV BOYS</v>
      </c>
      <c r="H7" s="14"/>
      <c r="I7" s="19" t="s">
        <v>27</v>
      </c>
      <c r="J7" s="4" t="s">
        <v>28</v>
      </c>
      <c r="K7" s="3" t="s">
        <v>9</v>
      </c>
      <c r="L7" s="5"/>
      <c r="M7" s="6">
        <v>2</v>
      </c>
      <c r="N7" s="7">
        <v>7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>
      <c r="A8" s="8">
        <v>7</v>
      </c>
      <c r="B8" s="9" t="s">
        <v>29</v>
      </c>
      <c r="C8" s="10">
        <v>4</v>
      </c>
      <c r="D8" s="11" t="s">
        <v>11</v>
      </c>
      <c r="E8" s="11" t="s">
        <v>12</v>
      </c>
      <c r="F8" s="12"/>
      <c r="G8" s="13" t="str">
        <f t="shared" si="0"/>
        <v>DEV BOYS</v>
      </c>
      <c r="H8" s="14"/>
      <c r="I8" s="20" t="s">
        <v>30</v>
      </c>
      <c r="J8" s="21" t="s">
        <v>31</v>
      </c>
      <c r="K8" s="3" t="s">
        <v>9</v>
      </c>
      <c r="L8" s="5"/>
      <c r="M8" s="6">
        <v>1</v>
      </c>
      <c r="N8" s="7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8">
        <v>8</v>
      </c>
      <c r="B9" s="9" t="s">
        <v>32</v>
      </c>
      <c r="C9" s="10">
        <v>3</v>
      </c>
      <c r="D9" s="11" t="s">
        <v>11</v>
      </c>
      <c r="E9" s="11" t="s">
        <v>12</v>
      </c>
      <c r="F9" s="12"/>
      <c r="G9" s="13" t="str">
        <f t="shared" si="0"/>
        <v>DEV BOYS</v>
      </c>
      <c r="H9" s="14"/>
      <c r="I9" s="22" t="s">
        <v>33</v>
      </c>
      <c r="J9" s="23" t="s">
        <v>34</v>
      </c>
      <c r="K9" s="24"/>
      <c r="L9" s="24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>
      <c r="A10" s="8">
        <v>9</v>
      </c>
      <c r="B10" s="9" t="s">
        <v>35</v>
      </c>
      <c r="C10" s="10">
        <v>3</v>
      </c>
      <c r="D10" s="11" t="s">
        <v>11</v>
      </c>
      <c r="E10" s="11" t="s">
        <v>12</v>
      </c>
      <c r="F10" s="12"/>
      <c r="G10" s="13" t="str">
        <f t="shared" si="0"/>
        <v>DEV BOYS</v>
      </c>
      <c r="H10" s="14"/>
      <c r="I10" s="25" t="s">
        <v>36</v>
      </c>
      <c r="J10" s="21" t="s">
        <v>37</v>
      </c>
      <c r="K10" s="3" t="s">
        <v>9</v>
      </c>
      <c r="L10" s="5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>
      <c r="A11" s="8">
        <v>10</v>
      </c>
      <c r="B11" s="9" t="s">
        <v>38</v>
      </c>
      <c r="C11" s="10">
        <v>3</v>
      </c>
      <c r="D11" s="11" t="s">
        <v>11</v>
      </c>
      <c r="E11" s="11" t="s">
        <v>12</v>
      </c>
      <c r="F11" s="12"/>
      <c r="G11" s="13" t="str">
        <f t="shared" si="0"/>
        <v>DEV BOYS</v>
      </c>
      <c r="H11" s="14"/>
      <c r="I11" s="20" t="s">
        <v>39</v>
      </c>
      <c r="J11" s="21" t="s">
        <v>40</v>
      </c>
      <c r="K11" s="3" t="s">
        <v>9</v>
      </c>
      <c r="L11" s="5"/>
      <c r="M11" s="6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>
      <c r="A12" s="8">
        <v>11</v>
      </c>
      <c r="B12" s="9" t="s">
        <v>41</v>
      </c>
      <c r="C12" s="10">
        <v>4</v>
      </c>
      <c r="D12" s="11" t="s">
        <v>11</v>
      </c>
      <c r="E12" s="11" t="s">
        <v>12</v>
      </c>
      <c r="F12" s="12"/>
      <c r="G12" s="13" t="str">
        <f t="shared" si="0"/>
        <v>DEV BOYS</v>
      </c>
      <c r="H12" s="14"/>
      <c r="I12" s="15" t="s">
        <v>42</v>
      </c>
      <c r="J12" s="16" t="s">
        <v>43</v>
      </c>
      <c r="K12" s="4"/>
      <c r="L12" s="26"/>
      <c r="M12" s="6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>
      <c r="A13" s="8">
        <v>12</v>
      </c>
      <c r="B13" s="9" t="s">
        <v>44</v>
      </c>
      <c r="C13" s="10">
        <v>3</v>
      </c>
      <c r="D13" s="11" t="s">
        <v>11</v>
      </c>
      <c r="E13" s="11" t="s">
        <v>45</v>
      </c>
      <c r="F13" s="12"/>
      <c r="G13" s="13" t="str">
        <f t="shared" si="0"/>
        <v>DEV GIRLS</v>
      </c>
      <c r="H13" s="14"/>
      <c r="I13" s="25" t="s">
        <v>46</v>
      </c>
      <c r="J13" s="21" t="s">
        <v>47</v>
      </c>
      <c r="K13" s="3" t="s">
        <v>9</v>
      </c>
      <c r="L13" s="5"/>
      <c r="M13" s="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>
      <c r="A14" s="8">
        <v>13</v>
      </c>
      <c r="B14" s="9" t="s">
        <v>48</v>
      </c>
      <c r="C14" s="10">
        <v>4</v>
      </c>
      <c r="D14" s="11" t="s">
        <v>11</v>
      </c>
      <c r="E14" s="11" t="s">
        <v>45</v>
      </c>
      <c r="F14" s="12"/>
      <c r="G14" s="13" t="str">
        <f t="shared" si="0"/>
        <v>DEV GIRLS</v>
      </c>
      <c r="H14" s="14"/>
      <c r="I14" s="20" t="s">
        <v>49</v>
      </c>
      <c r="J14" s="21" t="s">
        <v>49</v>
      </c>
      <c r="K14" s="3" t="s">
        <v>9</v>
      </c>
      <c r="L14" s="5"/>
      <c r="M14" s="6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>
      <c r="A15" s="8">
        <v>14</v>
      </c>
      <c r="B15" s="9" t="s">
        <v>50</v>
      </c>
      <c r="C15" s="10">
        <v>4</v>
      </c>
      <c r="D15" s="11" t="s">
        <v>11</v>
      </c>
      <c r="E15" s="11" t="s">
        <v>45</v>
      </c>
      <c r="F15" s="12"/>
      <c r="G15" s="13" t="str">
        <f t="shared" si="0"/>
        <v>DEV GIRLS</v>
      </c>
      <c r="H15" s="14"/>
      <c r="I15" s="25" t="s">
        <v>51</v>
      </c>
      <c r="J15" s="21" t="s">
        <v>52</v>
      </c>
      <c r="K15" s="3" t="s">
        <v>9</v>
      </c>
      <c r="L15" s="5"/>
      <c r="M15" s="6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>
      <c r="A16" s="8">
        <v>15</v>
      </c>
      <c r="B16" s="9" t="s">
        <v>53</v>
      </c>
      <c r="C16" s="10">
        <v>3</v>
      </c>
      <c r="D16" s="11" t="s">
        <v>11</v>
      </c>
      <c r="E16" s="11" t="s">
        <v>45</v>
      </c>
      <c r="F16" s="12"/>
      <c r="G16" s="13" t="str">
        <f t="shared" si="0"/>
        <v>DEV GIRLS</v>
      </c>
      <c r="H16" s="14"/>
      <c r="I16" s="27" t="s">
        <v>54</v>
      </c>
      <c r="J16" s="23" t="s">
        <v>55</v>
      </c>
      <c r="K16" s="19" t="s">
        <v>9</v>
      </c>
      <c r="L16" s="5"/>
      <c r="M16" s="6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8">
        <v>16</v>
      </c>
      <c r="B17" s="9" t="s">
        <v>56</v>
      </c>
      <c r="C17" s="10">
        <v>2</v>
      </c>
      <c r="D17" s="11" t="s">
        <v>11</v>
      </c>
      <c r="E17" s="11" t="s">
        <v>45</v>
      </c>
      <c r="F17" s="12"/>
      <c r="G17" s="13" t="str">
        <f t="shared" si="0"/>
        <v>DEV GIRLS</v>
      </c>
      <c r="H17" s="14"/>
      <c r="I17" s="15" t="s">
        <v>57</v>
      </c>
      <c r="J17" s="16" t="s">
        <v>58</v>
      </c>
      <c r="K17" s="16" t="s">
        <v>58</v>
      </c>
      <c r="L17" s="15"/>
      <c r="M17" s="6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>
      <c r="A18" s="8">
        <v>17</v>
      </c>
      <c r="B18" s="9" t="s">
        <v>59</v>
      </c>
      <c r="C18" s="10">
        <v>3</v>
      </c>
      <c r="D18" s="11" t="s">
        <v>11</v>
      </c>
      <c r="E18" s="11" t="s">
        <v>45</v>
      </c>
      <c r="F18" s="12"/>
      <c r="G18" s="13" t="str">
        <f t="shared" si="0"/>
        <v>DEV GIRLS</v>
      </c>
      <c r="H18" s="14"/>
      <c r="I18" s="28" t="s">
        <v>60</v>
      </c>
      <c r="J18" s="16" t="s">
        <v>61</v>
      </c>
      <c r="K18" s="3" t="s">
        <v>9</v>
      </c>
      <c r="L18" s="5"/>
      <c r="M18" s="6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>
      <c r="A19" s="8">
        <v>18</v>
      </c>
      <c r="B19" s="9" t="s">
        <v>62</v>
      </c>
      <c r="C19" s="10">
        <v>3</v>
      </c>
      <c r="D19" s="11" t="s">
        <v>11</v>
      </c>
      <c r="E19" s="11" t="s">
        <v>45</v>
      </c>
      <c r="F19" s="12"/>
      <c r="G19" s="13" t="str">
        <f t="shared" si="0"/>
        <v>DEV GIRLS</v>
      </c>
      <c r="H19" s="14"/>
      <c r="I19" s="19" t="s">
        <v>63</v>
      </c>
      <c r="J19" s="4" t="s">
        <v>64</v>
      </c>
      <c r="K19" s="3" t="s">
        <v>9</v>
      </c>
      <c r="L19" s="5"/>
      <c r="M19" s="6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>
      <c r="A20" s="8">
        <v>19</v>
      </c>
      <c r="B20" s="9" t="s">
        <v>65</v>
      </c>
      <c r="C20" s="10">
        <v>4</v>
      </c>
      <c r="D20" s="11" t="s">
        <v>11</v>
      </c>
      <c r="E20" s="11" t="s">
        <v>45</v>
      </c>
      <c r="F20" s="12"/>
      <c r="G20" s="13" t="str">
        <f t="shared" si="0"/>
        <v>DEV GIRLS</v>
      </c>
      <c r="H20" s="14"/>
      <c r="I20" s="20" t="s">
        <v>66</v>
      </c>
      <c r="J20" s="23" t="s">
        <v>67</v>
      </c>
      <c r="K20" s="19" t="s">
        <v>9</v>
      </c>
      <c r="L20" s="5"/>
      <c r="M20" s="6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>
      <c r="A21" s="8">
        <v>20</v>
      </c>
      <c r="B21" s="9" t="s">
        <v>68</v>
      </c>
      <c r="C21" s="10">
        <v>3</v>
      </c>
      <c r="D21" s="11" t="s">
        <v>11</v>
      </c>
      <c r="E21" s="11" t="s">
        <v>45</v>
      </c>
      <c r="F21" s="12"/>
      <c r="G21" s="13" t="str">
        <f t="shared" si="0"/>
        <v>DEV GIRLS</v>
      </c>
      <c r="H21" s="14"/>
      <c r="I21" s="25" t="s">
        <v>69</v>
      </c>
      <c r="J21" s="21" t="s">
        <v>70</v>
      </c>
      <c r="K21" s="19" t="s">
        <v>9</v>
      </c>
      <c r="L21" s="5"/>
      <c r="M21" s="6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>
      <c r="A22" s="8">
        <v>21</v>
      </c>
      <c r="B22" s="9" t="s">
        <v>71</v>
      </c>
      <c r="C22" s="10">
        <v>4</v>
      </c>
      <c r="D22" s="11" t="s">
        <v>11</v>
      </c>
      <c r="E22" s="11" t="s">
        <v>45</v>
      </c>
      <c r="F22" s="12"/>
      <c r="G22" s="13" t="str">
        <f t="shared" si="0"/>
        <v>DEV GIRLS</v>
      </c>
      <c r="H22" s="14"/>
      <c r="I22" s="29" t="s">
        <v>72</v>
      </c>
      <c r="J22" s="30" t="s">
        <v>73</v>
      </c>
      <c r="K22" s="31" t="s">
        <v>9</v>
      </c>
      <c r="L22" s="32"/>
      <c r="M22" s="6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>
      <c r="A23" s="8">
        <v>22</v>
      </c>
      <c r="B23" s="9" t="s">
        <v>74</v>
      </c>
      <c r="C23" s="10">
        <v>4</v>
      </c>
      <c r="D23" s="11" t="s">
        <v>11</v>
      </c>
      <c r="E23" s="11" t="s">
        <v>45</v>
      </c>
      <c r="F23" s="12"/>
      <c r="G23" s="13" t="str">
        <f t="shared" si="0"/>
        <v>DEV GIRLS</v>
      </c>
      <c r="H23" s="14"/>
      <c r="I23" s="20"/>
      <c r="J23" s="21"/>
      <c r="K23" s="3" t="s">
        <v>9</v>
      </c>
      <c r="L23" s="5"/>
      <c r="M23" s="6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>
      <c r="A24" s="8">
        <v>23</v>
      </c>
      <c r="B24" s="9" t="s">
        <v>75</v>
      </c>
      <c r="C24" s="10">
        <v>3</v>
      </c>
      <c r="D24" s="11" t="s">
        <v>11</v>
      </c>
      <c r="E24" s="11" t="s">
        <v>45</v>
      </c>
      <c r="F24" s="12"/>
      <c r="G24" s="13" t="str">
        <f t="shared" si="0"/>
        <v>DEV GIRLS</v>
      </c>
      <c r="H24" s="33"/>
      <c r="M24" s="6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>
      <c r="A25" s="8">
        <v>24</v>
      </c>
      <c r="B25" s="9" t="s">
        <v>76</v>
      </c>
      <c r="C25" s="10">
        <v>4</v>
      </c>
      <c r="D25" s="11" t="s">
        <v>11</v>
      </c>
      <c r="E25" s="11" t="s">
        <v>45</v>
      </c>
      <c r="F25" s="12"/>
      <c r="G25" s="13" t="str">
        <f t="shared" si="0"/>
        <v>DEV GIRLS</v>
      </c>
      <c r="H25" s="14"/>
      <c r="M25" s="6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8">
        <v>25</v>
      </c>
      <c r="B26" s="9" t="s">
        <v>77</v>
      </c>
      <c r="C26" s="10">
        <v>3</v>
      </c>
      <c r="D26" s="11" t="s">
        <v>11</v>
      </c>
      <c r="E26" s="11" t="s">
        <v>45</v>
      </c>
      <c r="F26" s="12"/>
      <c r="G26" s="13" t="str">
        <f t="shared" si="0"/>
        <v>DEV GIRLS</v>
      </c>
      <c r="H26" s="14"/>
      <c r="M26" s="6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>
      <c r="A27" s="8">
        <v>26</v>
      </c>
      <c r="B27" s="9" t="s">
        <v>78</v>
      </c>
      <c r="C27" s="10">
        <v>2</v>
      </c>
      <c r="D27" s="11" t="s">
        <v>11</v>
      </c>
      <c r="E27" s="11" t="s">
        <v>45</v>
      </c>
      <c r="F27" s="12"/>
      <c r="G27" s="13" t="str">
        <f t="shared" si="0"/>
        <v>DEV GIRLS</v>
      </c>
      <c r="H27" s="14"/>
      <c r="M27" s="6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>
      <c r="A28" s="8">
        <v>27</v>
      </c>
      <c r="B28" s="9" t="s">
        <v>79</v>
      </c>
      <c r="C28" s="10">
        <v>4</v>
      </c>
      <c r="D28" s="11" t="s">
        <v>11</v>
      </c>
      <c r="E28" s="11" t="s">
        <v>45</v>
      </c>
      <c r="F28" s="12"/>
      <c r="G28" s="13" t="str">
        <f t="shared" si="0"/>
        <v>DEV GIRLS</v>
      </c>
      <c r="H28" s="14"/>
      <c r="I28" s="34"/>
      <c r="J28" s="35"/>
      <c r="K28" s="31" t="s">
        <v>9</v>
      </c>
      <c r="L28" s="32"/>
      <c r="M28" s="6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>
      <c r="A29" s="8">
        <v>28</v>
      </c>
      <c r="B29" s="9" t="s">
        <v>80</v>
      </c>
      <c r="C29" s="10">
        <v>6</v>
      </c>
      <c r="D29" s="11" t="s">
        <v>11</v>
      </c>
      <c r="E29" s="11" t="s">
        <v>12</v>
      </c>
      <c r="F29" s="12"/>
      <c r="G29" s="13" t="str">
        <f t="shared" si="0"/>
        <v>JV BOYS</v>
      </c>
      <c r="H29" s="14"/>
      <c r="I29" s="36" t="s">
        <v>81</v>
      </c>
      <c r="J29" s="37"/>
      <c r="K29" s="37"/>
      <c r="L29" s="38">
        <f>SUM(L2:L21)</f>
        <v>0</v>
      </c>
      <c r="M29" s="6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8">
        <v>29</v>
      </c>
      <c r="B30" s="9" t="s">
        <v>82</v>
      </c>
      <c r="C30" s="10">
        <v>6</v>
      </c>
      <c r="D30" s="11" t="s">
        <v>11</v>
      </c>
      <c r="E30" s="11" t="s">
        <v>12</v>
      </c>
      <c r="F30" s="12"/>
      <c r="G30" s="13" t="str">
        <f t="shared" si="0"/>
        <v>JV BOYS</v>
      </c>
      <c r="H30" s="39"/>
      <c r="I30" s="19"/>
      <c r="J30" s="19"/>
      <c r="K30" s="19"/>
      <c r="L30" s="5"/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8">
        <v>30</v>
      </c>
      <c r="B31" s="9" t="s">
        <v>83</v>
      </c>
      <c r="C31" s="10">
        <v>6</v>
      </c>
      <c r="D31" s="11" t="s">
        <v>11</v>
      </c>
      <c r="E31" s="11" t="s">
        <v>12</v>
      </c>
      <c r="F31" s="12"/>
      <c r="G31" s="13" t="str">
        <f t="shared" si="0"/>
        <v>JV BOYS</v>
      </c>
      <c r="H31" s="39"/>
      <c r="I31" s="40" t="s">
        <v>84</v>
      </c>
      <c r="J31" s="40"/>
      <c r="K31" s="40"/>
      <c r="L31" s="41"/>
      <c r="M31" s="6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8">
        <v>31</v>
      </c>
      <c r="B32" s="9" t="s">
        <v>85</v>
      </c>
      <c r="C32" s="10">
        <v>6</v>
      </c>
      <c r="D32" s="11" t="s">
        <v>11</v>
      </c>
      <c r="E32" s="11" t="s">
        <v>12</v>
      </c>
      <c r="F32" s="12"/>
      <c r="G32" s="13" t="str">
        <f t="shared" si="0"/>
        <v>JV BOYS</v>
      </c>
      <c r="H32" s="39"/>
      <c r="M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8">
        <v>32</v>
      </c>
      <c r="B33" s="9" t="s">
        <v>86</v>
      </c>
      <c r="C33" s="10">
        <v>5</v>
      </c>
      <c r="D33" s="11" t="s">
        <v>11</v>
      </c>
      <c r="E33" s="11" t="s">
        <v>12</v>
      </c>
      <c r="F33" s="12"/>
      <c r="G33" s="13" t="str">
        <f t="shared" si="0"/>
        <v>JV BOYS</v>
      </c>
      <c r="H33" s="39"/>
      <c r="I33" s="42" t="s">
        <v>87</v>
      </c>
      <c r="J33" s="43"/>
      <c r="K33" s="44"/>
      <c r="L33" s="45"/>
      <c r="M33" s="6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8">
        <v>33</v>
      </c>
      <c r="B34" s="9" t="s">
        <v>88</v>
      </c>
      <c r="C34" s="10">
        <v>5</v>
      </c>
      <c r="D34" s="11" t="s">
        <v>11</v>
      </c>
      <c r="E34" s="11" t="s">
        <v>12</v>
      </c>
      <c r="F34" s="12"/>
      <c r="G34" s="13" t="str">
        <f t="shared" si="0"/>
        <v>JV BOYS</v>
      </c>
      <c r="H34" s="39"/>
      <c r="I34" s="46"/>
      <c r="J34" s="47"/>
      <c r="K34" s="47"/>
      <c r="L34" s="48"/>
      <c r="M34" s="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8">
        <v>34</v>
      </c>
      <c r="B35" s="9" t="s">
        <v>89</v>
      </c>
      <c r="C35" s="10">
        <v>5</v>
      </c>
      <c r="D35" s="11" t="s">
        <v>11</v>
      </c>
      <c r="E35" s="11" t="s">
        <v>12</v>
      </c>
      <c r="F35" s="12"/>
      <c r="G35" s="13" t="str">
        <f t="shared" si="0"/>
        <v>JV BOYS</v>
      </c>
      <c r="H35" s="39"/>
      <c r="I35" s="49" t="s">
        <v>90</v>
      </c>
      <c r="J35" s="50"/>
      <c r="K35" s="47"/>
      <c r="L35" s="51"/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8">
        <v>35</v>
      </c>
      <c r="B36" s="9" t="s">
        <v>91</v>
      </c>
      <c r="C36" s="10">
        <v>6</v>
      </c>
      <c r="D36" s="11" t="s">
        <v>11</v>
      </c>
      <c r="E36" s="11" t="s">
        <v>12</v>
      </c>
      <c r="F36" s="12"/>
      <c r="G36" s="13" t="str">
        <f t="shared" si="0"/>
        <v>JV BOYS</v>
      </c>
      <c r="H36" s="39"/>
      <c r="I36" s="49" t="s">
        <v>92</v>
      </c>
      <c r="J36" s="50"/>
      <c r="K36" s="47"/>
      <c r="L36" s="51"/>
      <c r="M36" s="6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8">
        <v>36</v>
      </c>
      <c r="B37" s="9" t="s">
        <v>93</v>
      </c>
      <c r="C37" s="10">
        <v>5</v>
      </c>
      <c r="D37" s="11" t="s">
        <v>11</v>
      </c>
      <c r="E37" s="11" t="s">
        <v>12</v>
      </c>
      <c r="F37" s="12"/>
      <c r="G37" s="13" t="str">
        <f t="shared" si="0"/>
        <v>JV BOYS</v>
      </c>
      <c r="H37" s="39"/>
      <c r="I37" s="49" t="s">
        <v>94</v>
      </c>
      <c r="J37" s="50"/>
      <c r="K37" s="47"/>
      <c r="L37" s="51"/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8">
        <v>37</v>
      </c>
      <c r="B38" s="9" t="s">
        <v>95</v>
      </c>
      <c r="C38" s="10">
        <v>5</v>
      </c>
      <c r="D38" s="11" t="s">
        <v>11</v>
      </c>
      <c r="E38" s="11" t="s">
        <v>12</v>
      </c>
      <c r="F38" s="12"/>
      <c r="G38" s="13" t="str">
        <f t="shared" si="0"/>
        <v>JV BOYS</v>
      </c>
      <c r="H38" s="39"/>
      <c r="I38" s="49" t="s">
        <v>96</v>
      </c>
      <c r="J38" s="50"/>
      <c r="K38" s="47"/>
      <c r="L38" s="51"/>
      <c r="M38" s="6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8">
        <v>38</v>
      </c>
      <c r="B39" s="9" t="s">
        <v>97</v>
      </c>
      <c r="C39" s="10">
        <v>5</v>
      </c>
      <c r="D39" s="11" t="s">
        <v>11</v>
      </c>
      <c r="E39" s="11" t="s">
        <v>12</v>
      </c>
      <c r="F39" s="12"/>
      <c r="G39" s="13" t="str">
        <f t="shared" si="0"/>
        <v>JV BOYS</v>
      </c>
      <c r="H39" s="39"/>
      <c r="I39" s="49" t="s">
        <v>98</v>
      </c>
      <c r="J39" s="50"/>
      <c r="K39" s="47"/>
      <c r="L39" s="51"/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8">
        <v>39</v>
      </c>
      <c r="B40" s="9" t="s">
        <v>99</v>
      </c>
      <c r="C40" s="10">
        <v>6</v>
      </c>
      <c r="D40" s="11" t="s">
        <v>11</v>
      </c>
      <c r="E40" s="11" t="s">
        <v>45</v>
      </c>
      <c r="F40" s="12"/>
      <c r="G40" s="13" t="str">
        <f t="shared" si="0"/>
        <v>JV GIRLS</v>
      </c>
      <c r="H40" s="52"/>
      <c r="I40" s="49" t="s">
        <v>100</v>
      </c>
      <c r="J40" s="50"/>
      <c r="K40" s="47"/>
      <c r="L40" s="51"/>
      <c r="M40" s="6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8">
        <v>40</v>
      </c>
      <c r="B41" s="9" t="s">
        <v>101</v>
      </c>
      <c r="C41" s="10">
        <v>6</v>
      </c>
      <c r="D41" s="11" t="s">
        <v>11</v>
      </c>
      <c r="E41" s="11" t="s">
        <v>45</v>
      </c>
      <c r="F41" s="12"/>
      <c r="G41" s="13" t="str">
        <f t="shared" si="0"/>
        <v>JV GIRLS</v>
      </c>
      <c r="H41" s="52"/>
      <c r="I41" s="49" t="s">
        <v>102</v>
      </c>
      <c r="J41" s="50"/>
      <c r="K41" s="47"/>
      <c r="L41" s="51"/>
      <c r="M41" s="6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8">
        <v>41</v>
      </c>
      <c r="B42" s="9" t="s">
        <v>103</v>
      </c>
      <c r="C42" s="10">
        <v>5</v>
      </c>
      <c r="D42" s="11" t="s">
        <v>11</v>
      </c>
      <c r="E42" s="11" t="s">
        <v>45</v>
      </c>
      <c r="F42" s="12"/>
      <c r="G42" s="13" t="str">
        <f t="shared" si="0"/>
        <v>JV GIRLS</v>
      </c>
      <c r="H42" s="52"/>
      <c r="I42" s="53" t="s">
        <v>104</v>
      </c>
      <c r="J42" s="54"/>
      <c r="K42" s="55"/>
      <c r="L42" s="56"/>
      <c r="M42" s="6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8">
        <v>42</v>
      </c>
      <c r="B43" s="9" t="s">
        <v>105</v>
      </c>
      <c r="C43" s="10">
        <v>5</v>
      </c>
      <c r="D43" s="11" t="s">
        <v>11</v>
      </c>
      <c r="E43" s="11" t="s">
        <v>45</v>
      </c>
      <c r="F43" s="12"/>
      <c r="G43" s="13" t="str">
        <f t="shared" si="0"/>
        <v>JV GIRLS</v>
      </c>
      <c r="H43" s="52"/>
      <c r="I43" s="7"/>
      <c r="J43" s="57"/>
      <c r="K43" s="7"/>
      <c r="L43" s="57"/>
      <c r="M43" s="6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8">
        <v>43</v>
      </c>
      <c r="B44" s="9" t="s">
        <v>106</v>
      </c>
      <c r="C44" s="10">
        <v>6</v>
      </c>
      <c r="D44" s="11" t="s">
        <v>11</v>
      </c>
      <c r="E44" s="11" t="s">
        <v>45</v>
      </c>
      <c r="F44" s="12"/>
      <c r="G44" s="13" t="str">
        <f t="shared" si="0"/>
        <v>JV GIRLS</v>
      </c>
      <c r="H44" s="52"/>
      <c r="I44" s="58" t="s">
        <v>107</v>
      </c>
      <c r="J44" s="59"/>
      <c r="K44" s="60"/>
      <c r="L44" s="61">
        <f>L38+L37+L36+L35</f>
        <v>0</v>
      </c>
      <c r="M44" s="6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8">
        <v>44</v>
      </c>
      <c r="B45" s="9" t="s">
        <v>108</v>
      </c>
      <c r="C45" s="10">
        <v>5</v>
      </c>
      <c r="D45" s="11" t="s">
        <v>11</v>
      </c>
      <c r="E45" s="11" t="s">
        <v>45</v>
      </c>
      <c r="F45" s="12"/>
      <c r="G45" s="13" t="str">
        <f t="shared" si="0"/>
        <v>JV GIRLS</v>
      </c>
      <c r="H45" s="52"/>
      <c r="I45" s="62" t="s">
        <v>109</v>
      </c>
      <c r="J45" s="63"/>
      <c r="K45" s="64"/>
      <c r="L45" s="65">
        <f>L39+L40</f>
        <v>0</v>
      </c>
      <c r="M45" s="6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8">
        <v>45</v>
      </c>
      <c r="B46" s="9" t="s">
        <v>110</v>
      </c>
      <c r="C46" s="10">
        <v>5</v>
      </c>
      <c r="D46" s="11" t="s">
        <v>11</v>
      </c>
      <c r="E46" s="11" t="s">
        <v>45</v>
      </c>
      <c r="F46" s="12"/>
      <c r="G46" s="13" t="str">
        <f t="shared" si="0"/>
        <v>JV GIRLS</v>
      </c>
      <c r="H46" s="52"/>
      <c r="I46" s="62" t="s">
        <v>111</v>
      </c>
      <c r="J46" s="63"/>
      <c r="K46" s="64"/>
      <c r="L46" s="65">
        <f>L42+L41</f>
        <v>0</v>
      </c>
      <c r="M46" s="6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8">
        <v>46</v>
      </c>
      <c r="B47" s="9" t="s">
        <v>112</v>
      </c>
      <c r="C47" s="10">
        <v>5</v>
      </c>
      <c r="D47" s="11" t="s">
        <v>11</v>
      </c>
      <c r="E47" s="11" t="s">
        <v>45</v>
      </c>
      <c r="F47" s="12"/>
      <c r="G47" s="13" t="str">
        <f t="shared" si="0"/>
        <v>JV GIRLS</v>
      </c>
      <c r="H47" s="52"/>
      <c r="I47" s="66"/>
      <c r="J47" s="64"/>
      <c r="K47" s="64"/>
      <c r="L47" s="67"/>
      <c r="M47" s="6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>
      <c r="A48" s="8">
        <v>47</v>
      </c>
      <c r="B48" s="9" t="s">
        <v>113</v>
      </c>
      <c r="C48" s="10">
        <v>6</v>
      </c>
      <c r="D48" s="11" t="s">
        <v>11</v>
      </c>
      <c r="E48" s="11" t="s">
        <v>45</v>
      </c>
      <c r="F48" s="12"/>
      <c r="G48" s="13" t="str">
        <f t="shared" si="0"/>
        <v>JV GIRLS</v>
      </c>
      <c r="H48" s="52"/>
      <c r="I48" s="68" t="s">
        <v>114</v>
      </c>
      <c r="J48" s="69"/>
      <c r="K48" s="70"/>
      <c r="L48" s="71">
        <f>L46+L45+L44</f>
        <v>0</v>
      </c>
      <c r="M48" s="6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>
      <c r="A49" s="8">
        <v>48</v>
      </c>
      <c r="B49" s="9" t="s">
        <v>115</v>
      </c>
      <c r="C49" s="10">
        <v>5</v>
      </c>
      <c r="D49" s="11" t="s">
        <v>11</v>
      </c>
      <c r="E49" s="11" t="s">
        <v>45</v>
      </c>
      <c r="F49" s="12"/>
      <c r="G49" s="13" t="str">
        <f t="shared" si="0"/>
        <v>JV GIRLS</v>
      </c>
      <c r="H49" s="52"/>
      <c r="I49" s="7"/>
      <c r="J49" s="7"/>
      <c r="K49" s="7"/>
      <c r="L49" s="72"/>
      <c r="M49" s="6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8">
        <v>49</v>
      </c>
      <c r="B50" s="9" t="s">
        <v>116</v>
      </c>
      <c r="C50" s="10">
        <v>5</v>
      </c>
      <c r="D50" s="11" t="s">
        <v>11</v>
      </c>
      <c r="E50" s="11" t="s">
        <v>45</v>
      </c>
      <c r="F50" s="12"/>
      <c r="G50" s="13" t="str">
        <f t="shared" si="0"/>
        <v>JV GIRLS</v>
      </c>
      <c r="H50" s="52"/>
      <c r="I50" s="7"/>
      <c r="J50" s="7"/>
      <c r="K50" s="7"/>
      <c r="L50" s="72"/>
      <c r="M50" s="6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8">
        <v>50</v>
      </c>
      <c r="B51" s="9" t="s">
        <v>117</v>
      </c>
      <c r="C51" s="10">
        <v>6</v>
      </c>
      <c r="D51" s="11" t="s">
        <v>11</v>
      </c>
      <c r="E51" s="11" t="s">
        <v>45</v>
      </c>
      <c r="F51" s="12"/>
      <c r="G51" s="13" t="str">
        <f t="shared" si="0"/>
        <v>JV GIRLS</v>
      </c>
      <c r="H51" s="52"/>
      <c r="I51" s="7"/>
      <c r="J51" s="7"/>
      <c r="K51" s="7"/>
      <c r="L51" s="72"/>
      <c r="M51" s="6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8">
        <v>51</v>
      </c>
      <c r="B52" s="9" t="s">
        <v>118</v>
      </c>
      <c r="C52" s="10">
        <v>5</v>
      </c>
      <c r="D52" s="11" t="s">
        <v>11</v>
      </c>
      <c r="E52" s="11" t="s">
        <v>45</v>
      </c>
      <c r="F52" s="12"/>
      <c r="G52" s="13" t="str">
        <f t="shared" si="0"/>
        <v>JV GIRLS</v>
      </c>
      <c r="H52" s="52"/>
      <c r="I52" s="7"/>
      <c r="J52" s="7"/>
      <c r="K52" s="7"/>
      <c r="L52" s="72"/>
      <c r="M52" s="6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8">
        <v>52</v>
      </c>
      <c r="B53" s="9" t="s">
        <v>119</v>
      </c>
      <c r="C53" s="10">
        <v>6</v>
      </c>
      <c r="D53" s="11" t="s">
        <v>11</v>
      </c>
      <c r="E53" s="11" t="s">
        <v>45</v>
      </c>
      <c r="F53" s="12"/>
      <c r="G53" s="13" t="str">
        <f t="shared" si="0"/>
        <v>JV GIRLS</v>
      </c>
      <c r="H53" s="52"/>
      <c r="I53" s="7"/>
      <c r="J53" s="7"/>
      <c r="K53" s="7"/>
      <c r="L53" s="72"/>
      <c r="M53" s="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8">
        <v>53</v>
      </c>
      <c r="B54" s="9" t="s">
        <v>120</v>
      </c>
      <c r="C54" s="10">
        <v>5</v>
      </c>
      <c r="D54" s="11" t="s">
        <v>11</v>
      </c>
      <c r="E54" s="11" t="s">
        <v>45</v>
      </c>
      <c r="F54" s="12"/>
      <c r="G54" s="13" t="str">
        <f t="shared" si="0"/>
        <v>JV GIRLS</v>
      </c>
      <c r="H54" s="52"/>
      <c r="I54" s="7"/>
      <c r="J54" s="7"/>
      <c r="K54" s="7"/>
      <c r="L54" s="72"/>
      <c r="M54" s="6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8">
        <v>54</v>
      </c>
      <c r="B55" s="9" t="s">
        <v>121</v>
      </c>
      <c r="C55" s="10">
        <v>5</v>
      </c>
      <c r="D55" s="11" t="s">
        <v>11</v>
      </c>
      <c r="E55" s="11" t="s">
        <v>45</v>
      </c>
      <c r="F55" s="12"/>
      <c r="G55" s="13" t="str">
        <f t="shared" si="0"/>
        <v>JV GIRLS</v>
      </c>
      <c r="H55" s="52"/>
      <c r="I55" s="7"/>
      <c r="J55" s="7"/>
      <c r="K55" s="7"/>
      <c r="L55" s="72"/>
      <c r="M55" s="6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8">
        <v>55</v>
      </c>
      <c r="B56" s="9" t="s">
        <v>122</v>
      </c>
      <c r="C56" s="10">
        <v>5</v>
      </c>
      <c r="D56" s="11" t="s">
        <v>11</v>
      </c>
      <c r="E56" s="11" t="s">
        <v>45</v>
      </c>
      <c r="F56" s="12"/>
      <c r="G56" s="13" t="str">
        <f t="shared" si="0"/>
        <v>JV GIRLS</v>
      </c>
      <c r="H56" s="52"/>
      <c r="I56" s="7"/>
      <c r="J56" s="7"/>
      <c r="K56" s="7"/>
      <c r="L56" s="72"/>
      <c r="M56" s="6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8">
        <v>56</v>
      </c>
      <c r="B57" s="9" t="s">
        <v>123</v>
      </c>
      <c r="C57" s="10">
        <v>5</v>
      </c>
      <c r="D57" s="11" t="s">
        <v>11</v>
      </c>
      <c r="E57" s="11" t="s">
        <v>45</v>
      </c>
      <c r="F57" s="12"/>
      <c r="G57" s="13" t="str">
        <f t="shared" si="0"/>
        <v>JV GIRLS</v>
      </c>
      <c r="H57" s="52"/>
      <c r="I57" s="7"/>
      <c r="J57" s="7"/>
      <c r="K57" s="7"/>
      <c r="L57" s="72"/>
      <c r="M57" s="6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8">
        <v>57</v>
      </c>
      <c r="B58" s="9" t="s">
        <v>124</v>
      </c>
      <c r="C58" s="10">
        <v>6</v>
      </c>
      <c r="D58" s="11" t="s">
        <v>11</v>
      </c>
      <c r="E58" s="11" t="s">
        <v>45</v>
      </c>
      <c r="F58" s="12"/>
      <c r="G58" s="13" t="str">
        <f t="shared" si="0"/>
        <v>JV GIRLS</v>
      </c>
      <c r="H58" s="52"/>
      <c r="I58" s="7"/>
      <c r="J58" s="7"/>
      <c r="K58" s="7"/>
      <c r="L58" s="72"/>
      <c r="M58" s="6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>
      <c r="A59" s="8">
        <v>58</v>
      </c>
      <c r="B59" s="9" t="s">
        <v>125</v>
      </c>
      <c r="C59" s="10">
        <v>8</v>
      </c>
      <c r="D59" s="11" t="s">
        <v>11</v>
      </c>
      <c r="E59" s="11" t="s">
        <v>12</v>
      </c>
      <c r="F59" s="12"/>
      <c r="G59" s="13" t="str">
        <f t="shared" si="0"/>
        <v>VARSITY BOYS</v>
      </c>
      <c r="H59" s="52"/>
      <c r="I59" s="7"/>
      <c r="J59" s="7"/>
      <c r="K59" s="7"/>
      <c r="L59" s="72"/>
      <c r="M59" s="6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8">
        <v>59</v>
      </c>
      <c r="B60" s="9" t="s">
        <v>126</v>
      </c>
      <c r="C60" s="10">
        <v>8</v>
      </c>
      <c r="D60" s="11" t="s">
        <v>11</v>
      </c>
      <c r="E60" s="11" t="s">
        <v>12</v>
      </c>
      <c r="F60" s="12"/>
      <c r="G60" s="13" t="str">
        <f t="shared" si="0"/>
        <v>VARSITY BOYS</v>
      </c>
      <c r="H60" s="52"/>
      <c r="I60" s="7"/>
      <c r="J60" s="7"/>
      <c r="K60" s="7"/>
      <c r="L60" s="72"/>
      <c r="M60" s="6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8">
        <v>60</v>
      </c>
      <c r="B61" s="9" t="s">
        <v>127</v>
      </c>
      <c r="C61" s="10">
        <v>8</v>
      </c>
      <c r="D61" s="11" t="s">
        <v>11</v>
      </c>
      <c r="E61" s="11" t="s">
        <v>12</v>
      </c>
      <c r="F61" s="12"/>
      <c r="G61" s="13" t="str">
        <f t="shared" si="0"/>
        <v>VARSITY BOYS</v>
      </c>
      <c r="H61" s="52"/>
      <c r="I61" s="7"/>
      <c r="J61" s="7"/>
      <c r="K61" s="7"/>
      <c r="L61" s="72"/>
      <c r="M61" s="6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8">
        <v>61</v>
      </c>
      <c r="B62" s="9" t="s">
        <v>128</v>
      </c>
      <c r="C62" s="10">
        <v>7</v>
      </c>
      <c r="D62" s="11" t="s">
        <v>11</v>
      </c>
      <c r="E62" s="11" t="s">
        <v>12</v>
      </c>
      <c r="F62" s="12"/>
      <c r="G62" s="13" t="str">
        <f t="shared" si="0"/>
        <v>VARSITY BOYS</v>
      </c>
      <c r="H62" s="52"/>
      <c r="I62" s="7"/>
      <c r="J62" s="7"/>
      <c r="K62" s="7"/>
      <c r="L62" s="72"/>
      <c r="M62" s="6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8">
        <v>62</v>
      </c>
      <c r="B63" s="9" t="s">
        <v>129</v>
      </c>
      <c r="C63" s="10">
        <v>7</v>
      </c>
      <c r="D63" s="11" t="s">
        <v>11</v>
      </c>
      <c r="E63" s="11" t="s">
        <v>12</v>
      </c>
      <c r="F63" s="12"/>
      <c r="G63" s="13" t="str">
        <f t="shared" si="0"/>
        <v>VARSITY BOYS</v>
      </c>
      <c r="H63" s="52"/>
      <c r="I63" s="7"/>
      <c r="J63" s="7"/>
      <c r="K63" s="7"/>
      <c r="L63" s="72"/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8">
        <v>63</v>
      </c>
      <c r="B64" s="9" t="s">
        <v>130</v>
      </c>
      <c r="C64" s="10">
        <v>8</v>
      </c>
      <c r="D64" s="11" t="s">
        <v>11</v>
      </c>
      <c r="E64" s="11" t="s">
        <v>12</v>
      </c>
      <c r="F64" s="12"/>
      <c r="G64" s="13" t="str">
        <f t="shared" si="0"/>
        <v>VARSITY BOYS</v>
      </c>
      <c r="H64" s="52"/>
      <c r="I64" s="7"/>
      <c r="J64" s="7"/>
      <c r="K64" s="7"/>
      <c r="L64" s="72"/>
      <c r="M64" s="6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8">
        <v>64</v>
      </c>
      <c r="B65" s="9" t="s">
        <v>131</v>
      </c>
      <c r="C65" s="10">
        <v>8</v>
      </c>
      <c r="D65" s="11" t="s">
        <v>11</v>
      </c>
      <c r="E65" s="11" t="s">
        <v>12</v>
      </c>
      <c r="F65" s="12"/>
      <c r="G65" s="13" t="str">
        <f t="shared" si="0"/>
        <v>VARSITY BOYS</v>
      </c>
      <c r="H65" s="52"/>
      <c r="I65" s="7"/>
      <c r="J65" s="7"/>
      <c r="K65" s="7"/>
      <c r="L65" s="72"/>
      <c r="M65" s="6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8">
        <v>65</v>
      </c>
      <c r="B66" s="9" t="s">
        <v>132</v>
      </c>
      <c r="C66" s="10">
        <v>8</v>
      </c>
      <c r="D66" s="11" t="s">
        <v>11</v>
      </c>
      <c r="E66" s="11" t="s">
        <v>12</v>
      </c>
      <c r="F66" s="12"/>
      <c r="G66" s="13" t="str">
        <f t="shared" si="0"/>
        <v>VARSITY BOYS</v>
      </c>
      <c r="H66" s="52"/>
      <c r="I66" s="7"/>
      <c r="J66" s="7"/>
      <c r="K66" s="7"/>
      <c r="L66" s="72"/>
      <c r="M66" s="6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8">
        <v>66</v>
      </c>
      <c r="B67" s="9" t="s">
        <v>133</v>
      </c>
      <c r="C67" s="10">
        <v>8</v>
      </c>
      <c r="D67" s="11" t="s">
        <v>11</v>
      </c>
      <c r="E67" s="11" t="s">
        <v>12</v>
      </c>
      <c r="F67" s="12"/>
      <c r="G67" s="13" t="str">
        <f t="shared" si="0"/>
        <v>VARSITY BOYS</v>
      </c>
      <c r="H67" s="52"/>
      <c r="I67" s="7"/>
      <c r="J67" s="7"/>
      <c r="K67" s="7"/>
      <c r="L67" s="72"/>
      <c r="M67" s="6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8">
        <v>67</v>
      </c>
      <c r="B68" s="9" t="s">
        <v>134</v>
      </c>
      <c r="C68" s="10">
        <v>7</v>
      </c>
      <c r="D68" s="11" t="s">
        <v>11</v>
      </c>
      <c r="E68" s="11" t="s">
        <v>12</v>
      </c>
      <c r="F68" s="12"/>
      <c r="G68" s="13" t="str">
        <f t="shared" si="0"/>
        <v>VARSITY BOYS</v>
      </c>
      <c r="H68" s="52"/>
      <c r="I68" s="7"/>
      <c r="J68" s="7"/>
      <c r="K68" s="7"/>
      <c r="L68" s="72"/>
      <c r="M68" s="6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8">
        <v>68</v>
      </c>
      <c r="B69" s="9" t="s">
        <v>135</v>
      </c>
      <c r="C69" s="10">
        <v>8</v>
      </c>
      <c r="D69" s="11" t="s">
        <v>11</v>
      </c>
      <c r="E69" s="11" t="s">
        <v>12</v>
      </c>
      <c r="F69" s="12"/>
      <c r="G69" s="13" t="str">
        <f t="shared" si="0"/>
        <v>VARSITY BOYS</v>
      </c>
      <c r="H69" s="52"/>
      <c r="I69" s="7"/>
      <c r="J69" s="7"/>
      <c r="K69" s="7"/>
      <c r="L69" s="72"/>
      <c r="M69" s="6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8">
        <v>70</v>
      </c>
      <c r="B70" s="9" t="s">
        <v>136</v>
      </c>
      <c r="C70" s="10">
        <v>8</v>
      </c>
      <c r="D70" s="11" t="s">
        <v>11</v>
      </c>
      <c r="E70" s="11" t="s">
        <v>12</v>
      </c>
      <c r="F70" s="12"/>
      <c r="G70" s="13" t="str">
        <f t="shared" si="0"/>
        <v>VARSITY BOYS</v>
      </c>
      <c r="H70" s="52"/>
      <c r="I70" s="7"/>
      <c r="J70" s="7"/>
      <c r="K70" s="7"/>
      <c r="L70" s="72"/>
      <c r="M70" s="6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8">
        <v>71</v>
      </c>
      <c r="B71" s="9" t="s">
        <v>137</v>
      </c>
      <c r="C71" s="10">
        <v>7</v>
      </c>
      <c r="D71" s="11" t="s">
        <v>11</v>
      </c>
      <c r="E71" s="11" t="s">
        <v>45</v>
      </c>
      <c r="F71" s="12"/>
      <c r="G71" s="13" t="str">
        <f t="shared" si="0"/>
        <v>VARSITY GIRLS</v>
      </c>
      <c r="H71" s="52"/>
      <c r="I71" s="7"/>
      <c r="J71" s="7"/>
      <c r="K71" s="7"/>
      <c r="L71" s="72"/>
      <c r="M71" s="6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8">
        <v>72</v>
      </c>
      <c r="B72" s="9" t="s">
        <v>138</v>
      </c>
      <c r="C72" s="10">
        <v>8</v>
      </c>
      <c r="D72" s="11" t="s">
        <v>11</v>
      </c>
      <c r="E72" s="11" t="s">
        <v>45</v>
      </c>
      <c r="F72" s="12"/>
      <c r="G72" s="13" t="str">
        <f t="shared" si="0"/>
        <v>VARSITY GIRLS</v>
      </c>
      <c r="H72" s="52"/>
      <c r="I72" s="7"/>
      <c r="J72" s="7"/>
      <c r="K72" s="7"/>
      <c r="L72" s="72"/>
      <c r="M72" s="6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>
      <c r="A73" s="8">
        <v>73</v>
      </c>
      <c r="B73" s="9" t="s">
        <v>139</v>
      </c>
      <c r="C73" s="10">
        <v>7</v>
      </c>
      <c r="D73" s="11" t="s">
        <v>11</v>
      </c>
      <c r="E73" s="11" t="s">
        <v>45</v>
      </c>
      <c r="F73" s="12"/>
      <c r="G73" s="13" t="str">
        <f t="shared" si="0"/>
        <v>VARSITY GIRLS</v>
      </c>
      <c r="H73" s="52"/>
      <c r="I73" s="7"/>
      <c r="J73" s="7"/>
      <c r="K73" s="7"/>
      <c r="L73" s="72"/>
      <c r="M73" s="6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8">
        <v>74</v>
      </c>
      <c r="B74" s="9" t="s">
        <v>140</v>
      </c>
      <c r="C74" s="10">
        <v>8</v>
      </c>
      <c r="D74" s="11" t="s">
        <v>11</v>
      </c>
      <c r="E74" s="11" t="s">
        <v>45</v>
      </c>
      <c r="F74" s="12"/>
      <c r="G74" s="13" t="str">
        <f t="shared" si="0"/>
        <v>VARSITY GIRLS</v>
      </c>
      <c r="H74" s="52"/>
      <c r="I74" s="7"/>
      <c r="J74" s="7"/>
      <c r="K74" s="7"/>
      <c r="L74" s="72"/>
      <c r="M74" s="6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8">
        <v>75</v>
      </c>
      <c r="B75" s="9" t="s">
        <v>141</v>
      </c>
      <c r="C75" s="10">
        <v>8</v>
      </c>
      <c r="D75" s="11" t="s">
        <v>11</v>
      </c>
      <c r="E75" s="11" t="s">
        <v>45</v>
      </c>
      <c r="F75" s="12"/>
      <c r="G75" s="13" t="str">
        <f t="shared" si="0"/>
        <v>VARSITY GIRLS</v>
      </c>
      <c r="H75" s="52"/>
      <c r="I75" s="7"/>
      <c r="J75" s="7"/>
      <c r="K75" s="7"/>
      <c r="L75" s="72"/>
      <c r="M75" s="6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>
      <c r="A76" s="8">
        <v>76</v>
      </c>
      <c r="B76" s="9" t="s">
        <v>142</v>
      </c>
      <c r="C76" s="10">
        <v>7</v>
      </c>
      <c r="D76" s="8" t="s">
        <v>11</v>
      </c>
      <c r="E76" s="11" t="s">
        <v>45</v>
      </c>
      <c r="F76" s="12"/>
      <c r="G76" s="13" t="str">
        <f t="shared" si="0"/>
        <v>VARSITY GIRLS</v>
      </c>
      <c r="H76" s="52"/>
      <c r="I76" s="7"/>
      <c r="J76" s="7"/>
      <c r="K76" s="7"/>
      <c r="L76" s="72"/>
      <c r="M76" s="6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8">
        <v>77</v>
      </c>
      <c r="B77" s="9" t="s">
        <v>143</v>
      </c>
      <c r="C77" s="10">
        <v>8</v>
      </c>
      <c r="D77" s="8" t="s">
        <v>11</v>
      </c>
      <c r="E77" s="11" t="s">
        <v>45</v>
      </c>
      <c r="F77" s="12"/>
      <c r="G77" s="13" t="str">
        <f t="shared" si="0"/>
        <v>VARSITY GIRLS</v>
      </c>
      <c r="H77" s="52"/>
      <c r="I77" s="7"/>
      <c r="J77" s="7"/>
      <c r="K77" s="7"/>
      <c r="L77" s="72"/>
      <c r="M77" s="6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8">
        <v>78</v>
      </c>
      <c r="B78" s="9" t="s">
        <v>144</v>
      </c>
      <c r="C78" s="10">
        <v>8</v>
      </c>
      <c r="D78" s="8" t="s">
        <v>11</v>
      </c>
      <c r="E78" s="11" t="s">
        <v>45</v>
      </c>
      <c r="F78" s="12"/>
      <c r="G78" s="13" t="str">
        <f t="shared" si="0"/>
        <v>VARSITY GIRLS</v>
      </c>
      <c r="H78" s="52"/>
      <c r="I78" s="7"/>
      <c r="J78" s="7"/>
      <c r="K78" s="7"/>
      <c r="L78" s="72"/>
      <c r="M78" s="6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8">
        <v>79</v>
      </c>
      <c r="B79" s="9" t="s">
        <v>145</v>
      </c>
      <c r="C79" s="10">
        <v>8</v>
      </c>
      <c r="D79" s="8" t="s">
        <v>11</v>
      </c>
      <c r="E79" s="11" t="s">
        <v>45</v>
      </c>
      <c r="F79" s="12"/>
      <c r="G79" s="13" t="str">
        <f t="shared" si="0"/>
        <v>VARSITY GIRLS</v>
      </c>
      <c r="H79" s="52"/>
      <c r="I79" s="7"/>
      <c r="J79" s="7"/>
      <c r="K79" s="7"/>
      <c r="L79" s="72"/>
      <c r="M79" s="6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8">
        <v>80</v>
      </c>
      <c r="B80" s="9" t="s">
        <v>146</v>
      </c>
      <c r="C80" s="10">
        <v>8</v>
      </c>
      <c r="D80" s="8" t="s">
        <v>11</v>
      </c>
      <c r="E80" s="11" t="s">
        <v>45</v>
      </c>
      <c r="F80" s="12"/>
      <c r="G80" s="13" t="str">
        <f t="shared" si="0"/>
        <v>VARSITY GIRLS</v>
      </c>
      <c r="H80" s="52"/>
      <c r="I80" s="7"/>
      <c r="J80" s="7"/>
      <c r="K80" s="7"/>
      <c r="L80" s="72"/>
      <c r="M80" s="6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8">
        <v>81</v>
      </c>
      <c r="B81" s="9" t="s">
        <v>147</v>
      </c>
      <c r="C81" s="10">
        <v>8</v>
      </c>
      <c r="D81" s="8" t="s">
        <v>11</v>
      </c>
      <c r="E81" s="11" t="s">
        <v>45</v>
      </c>
      <c r="F81" s="12"/>
      <c r="G81" s="13" t="str">
        <f t="shared" si="0"/>
        <v>VARSITY GIRLS</v>
      </c>
      <c r="H81" s="52"/>
      <c r="I81" s="7"/>
      <c r="J81" s="7"/>
      <c r="K81" s="7"/>
      <c r="L81" s="72"/>
      <c r="M81" s="6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" customHeight="1">
      <c r="A82" s="8">
        <v>82</v>
      </c>
      <c r="B82" s="9" t="s">
        <v>148</v>
      </c>
      <c r="C82" s="10">
        <v>8</v>
      </c>
      <c r="D82" s="8" t="s">
        <v>11</v>
      </c>
      <c r="E82" s="11" t="s">
        <v>45</v>
      </c>
      <c r="F82" s="12"/>
      <c r="G82" s="13" t="str">
        <f t="shared" si="0"/>
        <v>VARSITY GIRLS</v>
      </c>
      <c r="H82" s="52"/>
      <c r="I82" s="7"/>
      <c r="J82" s="7"/>
      <c r="K82" s="7"/>
      <c r="L82" s="72"/>
      <c r="M82" s="6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8">
        <v>83</v>
      </c>
      <c r="B83" s="73" t="s">
        <v>149</v>
      </c>
      <c r="C83" s="8">
        <v>3</v>
      </c>
      <c r="D83" s="8" t="s">
        <v>11</v>
      </c>
      <c r="E83" s="8" t="s">
        <v>12</v>
      </c>
      <c r="F83" s="12"/>
      <c r="G83" s="13" t="str">
        <f t="shared" si="0"/>
        <v>DEV BOYS</v>
      </c>
      <c r="H83" s="52"/>
      <c r="I83" s="7"/>
      <c r="J83" s="7"/>
      <c r="K83" s="7"/>
      <c r="L83" s="72"/>
      <c r="M83" s="6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8">
        <v>84</v>
      </c>
      <c r="B84" s="9" t="s">
        <v>150</v>
      </c>
      <c r="C84" s="10">
        <v>8</v>
      </c>
      <c r="D84" s="11" t="s">
        <v>11</v>
      </c>
      <c r="E84" s="11" t="s">
        <v>12</v>
      </c>
      <c r="F84" s="12"/>
      <c r="G84" s="13" t="str">
        <f t="shared" si="0"/>
        <v>VARSITY BOYS</v>
      </c>
      <c r="H84" s="52"/>
      <c r="I84" s="7"/>
      <c r="J84" s="7"/>
      <c r="K84" s="7"/>
      <c r="L84" s="72"/>
      <c r="M84" s="6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8">
        <v>85</v>
      </c>
      <c r="B85" s="9" t="s">
        <v>151</v>
      </c>
      <c r="C85" s="10">
        <v>8</v>
      </c>
      <c r="D85" s="11" t="s">
        <v>11</v>
      </c>
      <c r="E85" s="11" t="s">
        <v>12</v>
      </c>
      <c r="F85" s="12"/>
      <c r="G85" s="13" t="str">
        <f t="shared" si="0"/>
        <v>VARSITY BOYS</v>
      </c>
      <c r="H85" s="52"/>
      <c r="I85" s="7"/>
      <c r="J85" s="7"/>
      <c r="K85" s="7"/>
      <c r="L85" s="72"/>
      <c r="M85" s="6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8">
        <v>86</v>
      </c>
      <c r="B86" s="9" t="s">
        <v>152</v>
      </c>
      <c r="C86" s="10">
        <v>8</v>
      </c>
      <c r="D86" s="11" t="s">
        <v>11</v>
      </c>
      <c r="E86" s="11" t="s">
        <v>12</v>
      </c>
      <c r="F86" s="12"/>
      <c r="G86" s="13" t="str">
        <f t="shared" si="0"/>
        <v>VARSITY BOYS</v>
      </c>
      <c r="H86" s="52"/>
      <c r="I86" s="7"/>
      <c r="J86" s="7"/>
      <c r="K86" s="7"/>
      <c r="L86" s="72"/>
      <c r="M86" s="6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8">
        <v>87</v>
      </c>
      <c r="B87" s="73" t="s">
        <v>153</v>
      </c>
      <c r="C87" s="8">
        <v>8</v>
      </c>
      <c r="D87" s="8" t="s">
        <v>11</v>
      </c>
      <c r="E87" s="8" t="s">
        <v>12</v>
      </c>
      <c r="F87" s="12"/>
      <c r="G87" s="13" t="str">
        <f t="shared" si="0"/>
        <v>VARSITY BOYS</v>
      </c>
      <c r="H87" s="52"/>
      <c r="I87" s="7"/>
      <c r="J87" s="7"/>
      <c r="K87" s="7"/>
      <c r="L87" s="72"/>
      <c r="M87" s="6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8">
        <v>88</v>
      </c>
      <c r="B88" s="73" t="s">
        <v>154</v>
      </c>
      <c r="C88" s="8">
        <v>0</v>
      </c>
      <c r="D88" s="8" t="s">
        <v>11</v>
      </c>
      <c r="E88" s="8" t="s">
        <v>12</v>
      </c>
      <c r="F88" s="12"/>
      <c r="G88" s="13" t="str">
        <f t="shared" si="0"/>
        <v>DEV BOYS</v>
      </c>
      <c r="H88" s="52"/>
      <c r="I88" s="7"/>
      <c r="J88" s="7"/>
      <c r="K88" s="7"/>
      <c r="L88" s="72"/>
      <c r="M88" s="6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8">
        <v>89</v>
      </c>
      <c r="B89" s="73" t="s">
        <v>155</v>
      </c>
      <c r="C89" s="8">
        <v>0</v>
      </c>
      <c r="D89" s="8" t="s">
        <v>11</v>
      </c>
      <c r="E89" s="8" t="s">
        <v>45</v>
      </c>
      <c r="F89" s="12"/>
      <c r="G89" s="13" t="str">
        <f t="shared" si="0"/>
        <v>DEV GIRLS</v>
      </c>
      <c r="H89" s="52"/>
      <c r="I89" s="7"/>
      <c r="J89" s="7"/>
      <c r="K89" s="7"/>
      <c r="L89" s="72"/>
      <c r="M89" s="6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8">
        <v>90</v>
      </c>
      <c r="B90" s="73" t="s">
        <v>156</v>
      </c>
      <c r="C90" s="8">
        <v>3</v>
      </c>
      <c r="D90" s="8" t="s">
        <v>14</v>
      </c>
      <c r="E90" s="8" t="s">
        <v>45</v>
      </c>
      <c r="F90" s="12"/>
      <c r="G90" s="13" t="str">
        <f t="shared" si="0"/>
        <v>DEV GIRLS</v>
      </c>
      <c r="H90" s="52"/>
      <c r="I90" s="7"/>
      <c r="J90" s="7"/>
      <c r="K90" s="7"/>
      <c r="L90" s="72"/>
      <c r="M90" s="6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8">
        <v>91</v>
      </c>
      <c r="B91" s="73" t="s">
        <v>157</v>
      </c>
      <c r="C91" s="8">
        <v>4</v>
      </c>
      <c r="D91" s="8" t="s">
        <v>14</v>
      </c>
      <c r="E91" s="8" t="s">
        <v>45</v>
      </c>
      <c r="F91" s="12"/>
      <c r="G91" s="13" t="str">
        <f t="shared" si="0"/>
        <v>DEV GIRLS</v>
      </c>
      <c r="H91" s="52"/>
      <c r="I91" s="7"/>
      <c r="J91" s="7"/>
      <c r="K91" s="7"/>
      <c r="L91" s="72"/>
      <c r="M91" s="6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8">
        <v>92</v>
      </c>
      <c r="B92" s="73" t="s">
        <v>158</v>
      </c>
      <c r="C92" s="8">
        <v>4</v>
      </c>
      <c r="D92" s="8" t="s">
        <v>14</v>
      </c>
      <c r="E92" s="8" t="s">
        <v>45</v>
      </c>
      <c r="F92" s="12"/>
      <c r="G92" s="13" t="str">
        <f t="shared" si="0"/>
        <v>DEV GIRLS</v>
      </c>
      <c r="H92" s="52"/>
      <c r="I92" s="7"/>
      <c r="J92" s="7"/>
      <c r="K92" s="7"/>
      <c r="L92" s="72"/>
      <c r="M92" s="6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8">
        <v>93</v>
      </c>
      <c r="B93" s="73" t="s">
        <v>159</v>
      </c>
      <c r="C93" s="8">
        <v>4</v>
      </c>
      <c r="D93" s="8" t="s">
        <v>14</v>
      </c>
      <c r="E93" s="8" t="s">
        <v>45</v>
      </c>
      <c r="F93" s="12"/>
      <c r="G93" s="13" t="str">
        <f t="shared" si="0"/>
        <v>DEV GIRLS</v>
      </c>
      <c r="H93" s="52"/>
      <c r="I93" s="7"/>
      <c r="J93" s="7"/>
      <c r="K93" s="7"/>
      <c r="L93" s="72"/>
      <c r="M93" s="6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8">
        <v>94</v>
      </c>
      <c r="B94" s="73" t="s">
        <v>160</v>
      </c>
      <c r="C94" s="8">
        <v>4</v>
      </c>
      <c r="D94" s="8" t="s">
        <v>14</v>
      </c>
      <c r="E94" s="8" t="s">
        <v>45</v>
      </c>
      <c r="F94" s="12"/>
      <c r="G94" s="13" t="str">
        <f t="shared" si="0"/>
        <v>DEV GIRLS</v>
      </c>
      <c r="H94" s="52"/>
      <c r="I94" s="7"/>
      <c r="J94" s="7"/>
      <c r="K94" s="7"/>
      <c r="L94" s="72"/>
      <c r="M94" s="6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8">
        <v>95</v>
      </c>
      <c r="B95" s="73" t="s">
        <v>161</v>
      </c>
      <c r="C95" s="8">
        <v>3</v>
      </c>
      <c r="D95" s="8" t="s">
        <v>14</v>
      </c>
      <c r="E95" s="8" t="s">
        <v>45</v>
      </c>
      <c r="F95" s="12"/>
      <c r="G95" s="13" t="str">
        <f t="shared" si="0"/>
        <v>DEV GIRLS</v>
      </c>
      <c r="H95" s="52"/>
      <c r="I95" s="7"/>
      <c r="J95" s="7"/>
      <c r="K95" s="7"/>
      <c r="L95" s="72"/>
      <c r="M95" s="6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8">
        <v>96</v>
      </c>
      <c r="B96" s="73" t="s">
        <v>162</v>
      </c>
      <c r="C96" s="8">
        <v>3</v>
      </c>
      <c r="D96" s="8" t="s">
        <v>14</v>
      </c>
      <c r="E96" s="8" t="s">
        <v>45</v>
      </c>
      <c r="F96" s="12"/>
      <c r="G96" s="13" t="str">
        <f t="shared" si="0"/>
        <v>DEV GIRLS</v>
      </c>
      <c r="H96" s="74"/>
      <c r="I96" s="7"/>
      <c r="J96" s="7"/>
      <c r="K96" s="7"/>
      <c r="L96" s="72"/>
      <c r="M96" s="6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8">
        <v>97</v>
      </c>
      <c r="B97" s="73" t="s">
        <v>163</v>
      </c>
      <c r="C97" s="8">
        <v>3</v>
      </c>
      <c r="D97" s="8" t="s">
        <v>14</v>
      </c>
      <c r="E97" s="8" t="s">
        <v>45</v>
      </c>
      <c r="F97" s="12"/>
      <c r="G97" s="13" t="str">
        <f t="shared" si="0"/>
        <v>DEV GIRLS</v>
      </c>
      <c r="H97" s="74"/>
      <c r="I97" s="7"/>
      <c r="J97" s="7"/>
      <c r="K97" s="7"/>
      <c r="L97" s="72"/>
      <c r="M97" s="6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8">
        <v>98</v>
      </c>
      <c r="B98" s="73" t="s">
        <v>164</v>
      </c>
      <c r="C98" s="8">
        <v>4</v>
      </c>
      <c r="D98" s="8" t="s">
        <v>14</v>
      </c>
      <c r="E98" s="8" t="s">
        <v>45</v>
      </c>
      <c r="F98" s="12"/>
      <c r="G98" s="13" t="str">
        <f t="shared" si="0"/>
        <v>DEV GIRLS</v>
      </c>
      <c r="H98" s="74"/>
      <c r="I98" s="7"/>
      <c r="J98" s="7"/>
      <c r="K98" s="7"/>
      <c r="L98" s="72"/>
      <c r="M98" s="6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8">
        <v>99</v>
      </c>
      <c r="B99" s="73" t="s">
        <v>165</v>
      </c>
      <c r="C99" s="8">
        <v>3</v>
      </c>
      <c r="D99" s="8" t="s">
        <v>14</v>
      </c>
      <c r="E99" s="8" t="s">
        <v>45</v>
      </c>
      <c r="F99" s="12"/>
      <c r="G99" s="13" t="str">
        <f t="shared" si="0"/>
        <v>DEV GIRLS</v>
      </c>
      <c r="H99" s="74"/>
      <c r="I99" s="7"/>
      <c r="J99" s="7"/>
      <c r="K99" s="7"/>
      <c r="L99" s="72"/>
      <c r="M99" s="6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8">
        <v>100</v>
      </c>
      <c r="B100" s="73" t="s">
        <v>166</v>
      </c>
      <c r="C100" s="8">
        <v>4</v>
      </c>
      <c r="D100" s="8" t="s">
        <v>14</v>
      </c>
      <c r="E100" s="8" t="s">
        <v>45</v>
      </c>
      <c r="F100" s="12"/>
      <c r="G100" s="13" t="str">
        <f t="shared" si="0"/>
        <v>DEV GIRLS</v>
      </c>
      <c r="H100" s="74"/>
      <c r="I100" s="7"/>
      <c r="J100" s="7"/>
      <c r="K100" s="7"/>
      <c r="L100" s="72"/>
      <c r="M100" s="6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8">
        <v>101</v>
      </c>
      <c r="B101" s="73" t="s">
        <v>167</v>
      </c>
      <c r="C101" s="8">
        <v>3</v>
      </c>
      <c r="D101" s="8" t="s">
        <v>14</v>
      </c>
      <c r="E101" s="8" t="s">
        <v>12</v>
      </c>
      <c r="F101" s="12"/>
      <c r="G101" s="13" t="str">
        <f t="shared" si="0"/>
        <v>DEV BOYS</v>
      </c>
      <c r="H101" s="74"/>
      <c r="I101" s="7"/>
      <c r="J101" s="7"/>
      <c r="K101" s="7"/>
      <c r="L101" s="72"/>
      <c r="M101" s="6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8">
        <v>102</v>
      </c>
      <c r="B102" s="73" t="s">
        <v>168</v>
      </c>
      <c r="C102" s="8">
        <v>3</v>
      </c>
      <c r="D102" s="8" t="s">
        <v>14</v>
      </c>
      <c r="E102" s="8" t="s">
        <v>12</v>
      </c>
      <c r="F102" s="12"/>
      <c r="G102" s="13" t="str">
        <f t="shared" si="0"/>
        <v>DEV BOYS</v>
      </c>
      <c r="H102" s="74"/>
      <c r="I102" s="7"/>
      <c r="J102" s="7"/>
      <c r="K102" s="7"/>
      <c r="L102" s="72"/>
      <c r="M102" s="6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8">
        <v>103</v>
      </c>
      <c r="B103" s="73" t="s">
        <v>169</v>
      </c>
      <c r="C103" s="8">
        <v>4</v>
      </c>
      <c r="D103" s="8" t="s">
        <v>14</v>
      </c>
      <c r="E103" s="8" t="s">
        <v>12</v>
      </c>
      <c r="F103" s="12"/>
      <c r="G103" s="13" t="str">
        <f t="shared" si="0"/>
        <v>DEV BOYS</v>
      </c>
      <c r="H103" s="74"/>
      <c r="I103" s="7"/>
      <c r="J103" s="7"/>
      <c r="K103" s="7"/>
      <c r="L103" s="72"/>
      <c r="M103" s="6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8">
        <v>104</v>
      </c>
      <c r="B104" s="73" t="s">
        <v>170</v>
      </c>
      <c r="C104" s="8">
        <v>3</v>
      </c>
      <c r="D104" s="8" t="s">
        <v>14</v>
      </c>
      <c r="E104" s="8" t="s">
        <v>12</v>
      </c>
      <c r="F104" s="12"/>
      <c r="G104" s="13" t="str">
        <f t="shared" si="0"/>
        <v>DEV BOYS</v>
      </c>
      <c r="H104" s="74"/>
      <c r="I104" s="7"/>
      <c r="J104" s="7"/>
      <c r="K104" s="7"/>
      <c r="L104" s="72"/>
      <c r="M104" s="6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8">
        <v>105</v>
      </c>
      <c r="B105" s="73" t="s">
        <v>171</v>
      </c>
      <c r="C105" s="8">
        <v>3</v>
      </c>
      <c r="D105" s="8" t="s">
        <v>14</v>
      </c>
      <c r="E105" s="8" t="s">
        <v>12</v>
      </c>
      <c r="F105" s="12"/>
      <c r="G105" s="13" t="str">
        <f t="shared" si="0"/>
        <v>DEV BOYS</v>
      </c>
      <c r="H105" s="74"/>
      <c r="I105" s="7"/>
      <c r="J105" s="7"/>
      <c r="K105" s="7"/>
      <c r="L105" s="72"/>
      <c r="M105" s="6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8">
        <v>106</v>
      </c>
      <c r="B106" s="73" t="s">
        <v>172</v>
      </c>
      <c r="C106" s="8">
        <v>3</v>
      </c>
      <c r="D106" s="8" t="s">
        <v>14</v>
      </c>
      <c r="E106" s="8" t="s">
        <v>12</v>
      </c>
      <c r="F106" s="12"/>
      <c r="G106" s="13" t="str">
        <f t="shared" si="0"/>
        <v>DEV BOYS</v>
      </c>
      <c r="H106" s="74"/>
      <c r="I106" s="7"/>
      <c r="J106" s="7"/>
      <c r="K106" s="7"/>
      <c r="L106" s="72"/>
      <c r="M106" s="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8">
        <v>107</v>
      </c>
      <c r="B107" s="73" t="s">
        <v>173</v>
      </c>
      <c r="C107" s="8">
        <v>3</v>
      </c>
      <c r="D107" s="8" t="s">
        <v>14</v>
      </c>
      <c r="E107" s="8" t="s">
        <v>12</v>
      </c>
      <c r="F107" s="12"/>
      <c r="G107" s="13" t="str">
        <f t="shared" si="0"/>
        <v>DEV BOYS</v>
      </c>
      <c r="H107" s="74"/>
      <c r="I107" s="7"/>
      <c r="J107" s="7"/>
      <c r="K107" s="7"/>
      <c r="L107" s="72"/>
      <c r="M107" s="6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8">
        <v>108</v>
      </c>
      <c r="B108" s="73" t="s">
        <v>174</v>
      </c>
      <c r="C108" s="8">
        <v>3</v>
      </c>
      <c r="D108" s="8" t="s">
        <v>14</v>
      </c>
      <c r="E108" s="8" t="s">
        <v>12</v>
      </c>
      <c r="F108" s="12"/>
      <c r="G108" s="13" t="str">
        <f t="shared" si="0"/>
        <v>DEV BOYS</v>
      </c>
      <c r="H108" s="74"/>
      <c r="I108" s="7"/>
      <c r="J108" s="7"/>
      <c r="K108" s="7"/>
      <c r="L108" s="72"/>
      <c r="M108" s="6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8">
        <v>109</v>
      </c>
      <c r="B109" s="73" t="s">
        <v>175</v>
      </c>
      <c r="C109" s="8">
        <v>3</v>
      </c>
      <c r="D109" s="8" t="s">
        <v>14</v>
      </c>
      <c r="E109" s="8" t="s">
        <v>12</v>
      </c>
      <c r="F109" s="12"/>
      <c r="G109" s="13" t="str">
        <f t="shared" si="0"/>
        <v>DEV BOYS</v>
      </c>
      <c r="H109" s="74"/>
      <c r="I109" s="7"/>
      <c r="J109" s="7"/>
      <c r="K109" s="7"/>
      <c r="L109" s="72"/>
      <c r="M109" s="6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8">
        <v>110</v>
      </c>
      <c r="B110" s="73" t="s">
        <v>176</v>
      </c>
      <c r="C110" s="8">
        <v>3</v>
      </c>
      <c r="D110" s="8" t="s">
        <v>14</v>
      </c>
      <c r="E110" s="8" t="s">
        <v>12</v>
      </c>
      <c r="F110" s="12"/>
      <c r="G110" s="13" t="str">
        <f t="shared" si="0"/>
        <v>DEV BOYS</v>
      </c>
      <c r="H110" s="74"/>
      <c r="I110" s="7"/>
      <c r="J110" s="7"/>
      <c r="K110" s="7"/>
      <c r="L110" s="72"/>
      <c r="M110" s="6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8">
        <v>111</v>
      </c>
      <c r="B111" s="73" t="s">
        <v>177</v>
      </c>
      <c r="C111" s="8">
        <v>4</v>
      </c>
      <c r="D111" s="8" t="s">
        <v>14</v>
      </c>
      <c r="E111" s="8" t="s">
        <v>12</v>
      </c>
      <c r="F111" s="12"/>
      <c r="G111" s="13" t="str">
        <f t="shared" si="0"/>
        <v>DEV BOYS</v>
      </c>
      <c r="H111" s="74"/>
      <c r="I111" s="7"/>
      <c r="J111" s="7"/>
      <c r="K111" s="7"/>
      <c r="L111" s="72"/>
      <c r="M111" s="6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8">
        <v>112</v>
      </c>
      <c r="B112" s="73" t="s">
        <v>178</v>
      </c>
      <c r="C112" s="8">
        <v>3</v>
      </c>
      <c r="D112" s="8" t="s">
        <v>14</v>
      </c>
      <c r="E112" s="8" t="s">
        <v>12</v>
      </c>
      <c r="F112" s="12"/>
      <c r="G112" s="13" t="str">
        <f t="shared" si="0"/>
        <v>DEV BOYS</v>
      </c>
      <c r="H112" s="74"/>
      <c r="I112" s="7"/>
      <c r="J112" s="7"/>
      <c r="K112" s="7"/>
      <c r="L112" s="72"/>
      <c r="M112" s="6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8">
        <v>113</v>
      </c>
      <c r="B113" s="73" t="s">
        <v>179</v>
      </c>
      <c r="C113" s="8">
        <v>5</v>
      </c>
      <c r="D113" s="8" t="s">
        <v>14</v>
      </c>
      <c r="E113" s="8" t="s">
        <v>45</v>
      </c>
      <c r="F113" s="12"/>
      <c r="G113" s="13" t="str">
        <f t="shared" si="0"/>
        <v>JV GIRLS</v>
      </c>
      <c r="H113" s="74"/>
      <c r="I113" s="7"/>
      <c r="J113" s="7"/>
      <c r="K113" s="7"/>
      <c r="L113" s="72"/>
      <c r="M113" s="6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8">
        <v>114</v>
      </c>
      <c r="B114" s="73" t="s">
        <v>180</v>
      </c>
      <c r="C114" s="8">
        <v>5</v>
      </c>
      <c r="D114" s="8" t="s">
        <v>14</v>
      </c>
      <c r="E114" s="8" t="s">
        <v>45</v>
      </c>
      <c r="F114" s="12"/>
      <c r="G114" s="13" t="str">
        <f t="shared" si="0"/>
        <v>JV GIRLS</v>
      </c>
      <c r="H114" s="74"/>
      <c r="I114" s="7"/>
      <c r="J114" s="7"/>
      <c r="K114" s="7"/>
      <c r="L114" s="72"/>
      <c r="M114" s="6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8">
        <v>115</v>
      </c>
      <c r="B115" s="73" t="s">
        <v>181</v>
      </c>
      <c r="C115" s="8">
        <v>5</v>
      </c>
      <c r="D115" s="8" t="s">
        <v>14</v>
      </c>
      <c r="E115" s="8" t="s">
        <v>45</v>
      </c>
      <c r="F115" s="12"/>
      <c r="G115" s="13" t="str">
        <f t="shared" si="0"/>
        <v>JV GIRLS</v>
      </c>
      <c r="H115" s="74"/>
      <c r="I115" s="7"/>
      <c r="J115" s="7"/>
      <c r="K115" s="7"/>
      <c r="L115" s="72"/>
      <c r="M115" s="6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8">
        <v>116</v>
      </c>
      <c r="B116" s="73" t="s">
        <v>182</v>
      </c>
      <c r="C116" s="8">
        <v>6</v>
      </c>
      <c r="D116" s="8" t="s">
        <v>14</v>
      </c>
      <c r="E116" s="8" t="s">
        <v>45</v>
      </c>
      <c r="F116" s="12"/>
      <c r="G116" s="13" t="str">
        <f t="shared" si="0"/>
        <v>JV GIRLS</v>
      </c>
      <c r="H116" s="74"/>
      <c r="I116" s="7"/>
      <c r="J116" s="7"/>
      <c r="K116" s="7"/>
      <c r="L116" s="72"/>
      <c r="M116" s="6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8">
        <v>117</v>
      </c>
      <c r="B117" s="73" t="s">
        <v>183</v>
      </c>
      <c r="C117" s="8">
        <v>5</v>
      </c>
      <c r="D117" s="8" t="s">
        <v>14</v>
      </c>
      <c r="E117" s="8" t="s">
        <v>45</v>
      </c>
      <c r="F117" s="12"/>
      <c r="G117" s="13" t="str">
        <f t="shared" si="0"/>
        <v>JV GIRLS</v>
      </c>
      <c r="H117" s="74"/>
      <c r="I117" s="7"/>
      <c r="J117" s="7"/>
      <c r="K117" s="7"/>
      <c r="L117" s="72"/>
      <c r="M117" s="6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8">
        <v>118</v>
      </c>
      <c r="B118" s="73" t="s">
        <v>184</v>
      </c>
      <c r="C118" s="8">
        <v>5</v>
      </c>
      <c r="D118" s="8" t="s">
        <v>14</v>
      </c>
      <c r="E118" s="8" t="s">
        <v>45</v>
      </c>
      <c r="F118" s="12"/>
      <c r="G118" s="13" t="str">
        <f t="shared" si="0"/>
        <v>JV GIRLS</v>
      </c>
      <c r="H118" s="74"/>
      <c r="I118" s="7"/>
      <c r="J118" s="7"/>
      <c r="K118" s="7"/>
      <c r="L118" s="72"/>
      <c r="M118" s="6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8">
        <v>119</v>
      </c>
      <c r="B119" s="73" t="s">
        <v>185</v>
      </c>
      <c r="C119" s="8">
        <v>5</v>
      </c>
      <c r="D119" s="8" t="s">
        <v>14</v>
      </c>
      <c r="E119" s="8" t="s">
        <v>45</v>
      </c>
      <c r="F119" s="12"/>
      <c r="G119" s="13" t="str">
        <f t="shared" si="0"/>
        <v>JV GIRLS</v>
      </c>
      <c r="H119" s="74"/>
      <c r="I119" s="7"/>
      <c r="J119" s="7"/>
      <c r="K119" s="7"/>
      <c r="L119" s="72"/>
      <c r="M119" s="6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8">
        <v>120</v>
      </c>
      <c r="B120" s="73" t="s">
        <v>186</v>
      </c>
      <c r="C120" s="8">
        <v>6</v>
      </c>
      <c r="D120" s="8" t="s">
        <v>14</v>
      </c>
      <c r="E120" s="8" t="s">
        <v>45</v>
      </c>
      <c r="F120" s="12"/>
      <c r="G120" s="13" t="str">
        <f t="shared" si="0"/>
        <v>JV GIRLS</v>
      </c>
      <c r="H120" s="74"/>
      <c r="I120" s="7"/>
      <c r="J120" s="7"/>
      <c r="K120" s="7"/>
      <c r="L120" s="72"/>
      <c r="M120" s="6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8">
        <v>121</v>
      </c>
      <c r="B121" s="73" t="s">
        <v>187</v>
      </c>
      <c r="C121" s="8">
        <v>6</v>
      </c>
      <c r="D121" s="8" t="s">
        <v>14</v>
      </c>
      <c r="E121" s="8" t="s">
        <v>45</v>
      </c>
      <c r="F121" s="12"/>
      <c r="G121" s="13" t="str">
        <f t="shared" si="0"/>
        <v>JV GIRLS</v>
      </c>
      <c r="H121" s="74"/>
      <c r="I121" s="7"/>
      <c r="J121" s="7"/>
      <c r="K121" s="7"/>
      <c r="L121" s="72"/>
      <c r="M121" s="6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8">
        <v>122</v>
      </c>
      <c r="B122" s="73" t="s">
        <v>188</v>
      </c>
      <c r="C122" s="8">
        <v>5</v>
      </c>
      <c r="D122" s="8" t="s">
        <v>14</v>
      </c>
      <c r="E122" s="8" t="s">
        <v>45</v>
      </c>
      <c r="F122" s="12"/>
      <c r="G122" s="13" t="str">
        <f t="shared" si="0"/>
        <v>JV GIRLS</v>
      </c>
      <c r="H122" s="74"/>
      <c r="I122" s="7"/>
      <c r="J122" s="7"/>
      <c r="K122" s="7"/>
      <c r="L122" s="72"/>
      <c r="M122" s="6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8">
        <v>123</v>
      </c>
      <c r="B123" s="73" t="s">
        <v>189</v>
      </c>
      <c r="C123" s="8">
        <v>6</v>
      </c>
      <c r="D123" s="8" t="s">
        <v>14</v>
      </c>
      <c r="E123" s="8" t="s">
        <v>45</v>
      </c>
      <c r="F123" s="12"/>
      <c r="G123" s="13" t="str">
        <f t="shared" si="0"/>
        <v>JV GIRLS</v>
      </c>
      <c r="H123" s="74"/>
      <c r="I123" s="7"/>
      <c r="J123" s="7"/>
      <c r="K123" s="7"/>
      <c r="L123" s="72"/>
      <c r="M123" s="6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8">
        <v>124</v>
      </c>
      <c r="B124" s="73" t="s">
        <v>190</v>
      </c>
      <c r="C124" s="8">
        <v>6</v>
      </c>
      <c r="D124" s="8" t="s">
        <v>14</v>
      </c>
      <c r="E124" s="8" t="s">
        <v>12</v>
      </c>
      <c r="F124" s="12"/>
      <c r="G124" s="13" t="str">
        <f t="shared" si="0"/>
        <v>JV BOYS</v>
      </c>
      <c r="H124" s="74"/>
      <c r="I124" s="7"/>
      <c r="J124" s="7"/>
      <c r="K124" s="7"/>
      <c r="L124" s="72"/>
      <c r="M124" s="6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8">
        <v>125</v>
      </c>
      <c r="B125" s="73" t="s">
        <v>191</v>
      </c>
      <c r="C125" s="8">
        <v>6</v>
      </c>
      <c r="D125" s="8" t="s">
        <v>14</v>
      </c>
      <c r="E125" s="8" t="s">
        <v>12</v>
      </c>
      <c r="F125" s="12"/>
      <c r="G125" s="13" t="str">
        <f t="shared" si="0"/>
        <v>JV BOYS</v>
      </c>
      <c r="H125" s="74"/>
      <c r="I125" s="7"/>
      <c r="J125" s="7"/>
      <c r="K125" s="7"/>
      <c r="L125" s="72"/>
      <c r="M125" s="6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8">
        <v>126</v>
      </c>
      <c r="B126" s="73" t="s">
        <v>192</v>
      </c>
      <c r="C126" s="8">
        <v>5</v>
      </c>
      <c r="D126" s="8" t="s">
        <v>14</v>
      </c>
      <c r="E126" s="8" t="s">
        <v>12</v>
      </c>
      <c r="F126" s="12"/>
      <c r="G126" s="13" t="str">
        <f t="shared" si="0"/>
        <v>JV BOYS</v>
      </c>
      <c r="H126" s="74"/>
      <c r="I126" s="7"/>
      <c r="J126" s="7"/>
      <c r="K126" s="7"/>
      <c r="L126" s="72"/>
      <c r="M126" s="6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8">
        <v>127</v>
      </c>
      <c r="B127" s="73" t="s">
        <v>193</v>
      </c>
      <c r="C127" s="8">
        <v>6</v>
      </c>
      <c r="D127" s="8" t="s">
        <v>14</v>
      </c>
      <c r="E127" s="8" t="s">
        <v>12</v>
      </c>
      <c r="F127" s="12"/>
      <c r="G127" s="13" t="str">
        <f t="shared" si="0"/>
        <v>JV BOYS</v>
      </c>
      <c r="H127" s="74"/>
      <c r="I127" s="7"/>
      <c r="J127" s="7"/>
      <c r="K127" s="7"/>
      <c r="L127" s="72"/>
      <c r="M127" s="6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8">
        <v>128</v>
      </c>
      <c r="B128" s="73" t="s">
        <v>194</v>
      </c>
      <c r="C128" s="8">
        <v>6</v>
      </c>
      <c r="D128" s="8" t="s">
        <v>14</v>
      </c>
      <c r="E128" s="8" t="s">
        <v>12</v>
      </c>
      <c r="F128" s="12"/>
      <c r="G128" s="13" t="str">
        <f t="shared" si="0"/>
        <v>JV BOYS</v>
      </c>
      <c r="H128" s="74"/>
      <c r="I128" s="7"/>
      <c r="J128" s="7"/>
      <c r="K128" s="7"/>
      <c r="L128" s="72"/>
      <c r="M128" s="6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8">
        <v>129</v>
      </c>
      <c r="B129" s="73" t="s">
        <v>195</v>
      </c>
      <c r="C129" s="8">
        <v>5</v>
      </c>
      <c r="D129" s="8" t="s">
        <v>14</v>
      </c>
      <c r="E129" s="8" t="s">
        <v>12</v>
      </c>
      <c r="F129" s="12"/>
      <c r="G129" s="13" t="str">
        <f t="shared" si="0"/>
        <v>JV BOYS</v>
      </c>
      <c r="H129" s="74"/>
      <c r="I129" s="7"/>
      <c r="J129" s="7"/>
      <c r="K129" s="7"/>
      <c r="L129" s="72"/>
      <c r="M129" s="6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8">
        <v>130</v>
      </c>
      <c r="B130" s="73" t="s">
        <v>196</v>
      </c>
      <c r="C130" s="8">
        <v>5</v>
      </c>
      <c r="D130" s="8" t="s">
        <v>14</v>
      </c>
      <c r="E130" s="8" t="s">
        <v>12</v>
      </c>
      <c r="F130" s="12"/>
      <c r="G130" s="13" t="str">
        <f t="shared" si="0"/>
        <v>JV BOYS</v>
      </c>
      <c r="H130" s="74"/>
      <c r="I130" s="7"/>
      <c r="J130" s="7"/>
      <c r="K130" s="7"/>
      <c r="L130" s="72"/>
      <c r="M130" s="6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8">
        <v>131</v>
      </c>
      <c r="B131" s="73" t="s">
        <v>197</v>
      </c>
      <c r="C131" s="8">
        <v>6</v>
      </c>
      <c r="D131" s="8" t="s">
        <v>14</v>
      </c>
      <c r="E131" s="8" t="s">
        <v>12</v>
      </c>
      <c r="F131" s="12"/>
      <c r="G131" s="13" t="str">
        <f t="shared" si="0"/>
        <v>JV BOYS</v>
      </c>
      <c r="H131" s="74"/>
      <c r="I131" s="7"/>
      <c r="J131" s="7"/>
      <c r="K131" s="7"/>
      <c r="L131" s="72"/>
      <c r="M131" s="6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8">
        <v>132</v>
      </c>
      <c r="B132" s="73" t="s">
        <v>198</v>
      </c>
      <c r="C132" s="8">
        <v>6</v>
      </c>
      <c r="D132" s="8" t="s">
        <v>14</v>
      </c>
      <c r="E132" s="8" t="s">
        <v>12</v>
      </c>
      <c r="F132" s="12"/>
      <c r="G132" s="13" t="str">
        <f t="shared" si="0"/>
        <v>JV BOYS</v>
      </c>
      <c r="H132" s="74"/>
      <c r="I132" s="7"/>
      <c r="J132" s="7"/>
      <c r="K132" s="7"/>
      <c r="L132" s="72"/>
      <c r="M132" s="6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8">
        <v>133</v>
      </c>
      <c r="B133" s="73" t="s">
        <v>199</v>
      </c>
      <c r="C133" s="8">
        <v>6</v>
      </c>
      <c r="D133" s="8" t="s">
        <v>14</v>
      </c>
      <c r="E133" s="8" t="s">
        <v>12</v>
      </c>
      <c r="F133" s="12"/>
      <c r="G133" s="13" t="str">
        <f t="shared" si="0"/>
        <v>JV BOYS</v>
      </c>
      <c r="H133" s="74"/>
      <c r="I133" s="7"/>
      <c r="J133" s="7"/>
      <c r="K133" s="7"/>
      <c r="L133" s="72"/>
      <c r="M133" s="6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8">
        <v>134</v>
      </c>
      <c r="B134" s="73" t="s">
        <v>200</v>
      </c>
      <c r="C134" s="8">
        <v>6</v>
      </c>
      <c r="D134" s="8" t="s">
        <v>14</v>
      </c>
      <c r="E134" s="8" t="s">
        <v>12</v>
      </c>
      <c r="F134" s="12"/>
      <c r="G134" s="13" t="str">
        <f t="shared" si="0"/>
        <v>JV BOYS</v>
      </c>
      <c r="H134" s="74"/>
      <c r="I134" s="7"/>
      <c r="J134" s="7"/>
      <c r="K134" s="7"/>
      <c r="L134" s="72"/>
      <c r="M134" s="6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8">
        <v>135</v>
      </c>
      <c r="B135" s="73" t="s">
        <v>201</v>
      </c>
      <c r="C135" s="8">
        <v>6</v>
      </c>
      <c r="D135" s="8" t="s">
        <v>14</v>
      </c>
      <c r="E135" s="8" t="s">
        <v>12</v>
      </c>
      <c r="F135" s="12"/>
      <c r="G135" s="13" t="str">
        <f t="shared" si="0"/>
        <v>JV BOYS</v>
      </c>
      <c r="H135" s="74"/>
      <c r="I135" s="7"/>
      <c r="J135" s="7"/>
      <c r="K135" s="7"/>
      <c r="L135" s="72"/>
      <c r="M135" s="6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8">
        <v>136</v>
      </c>
      <c r="B136" s="73" t="s">
        <v>202</v>
      </c>
      <c r="C136" s="8">
        <v>5</v>
      </c>
      <c r="D136" s="8" t="s">
        <v>14</v>
      </c>
      <c r="E136" s="8" t="s">
        <v>12</v>
      </c>
      <c r="F136" s="12"/>
      <c r="G136" s="13" t="str">
        <f t="shared" si="0"/>
        <v>JV BOYS</v>
      </c>
      <c r="H136" s="74"/>
      <c r="I136" s="7"/>
      <c r="J136" s="7"/>
      <c r="K136" s="7"/>
      <c r="L136" s="72"/>
      <c r="M136" s="6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8">
        <v>137</v>
      </c>
      <c r="B137" s="73" t="s">
        <v>203</v>
      </c>
      <c r="C137" s="8">
        <v>8</v>
      </c>
      <c r="D137" s="8" t="s">
        <v>14</v>
      </c>
      <c r="E137" s="8" t="s">
        <v>45</v>
      </c>
      <c r="F137" s="12"/>
      <c r="G137" s="13" t="str">
        <f t="shared" si="0"/>
        <v>VARSITY GIRLS</v>
      </c>
      <c r="H137" s="74"/>
      <c r="I137" s="7"/>
      <c r="J137" s="7"/>
      <c r="K137" s="7"/>
      <c r="L137" s="72"/>
      <c r="M137" s="6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8">
        <v>138</v>
      </c>
      <c r="B138" s="73" t="s">
        <v>204</v>
      </c>
      <c r="C138" s="8">
        <v>7</v>
      </c>
      <c r="D138" s="8" t="s">
        <v>14</v>
      </c>
      <c r="E138" s="8" t="s">
        <v>45</v>
      </c>
      <c r="F138" s="12"/>
      <c r="G138" s="13" t="str">
        <f t="shared" si="0"/>
        <v>VARSITY GIRLS</v>
      </c>
      <c r="H138" s="74"/>
      <c r="I138" s="7"/>
      <c r="J138" s="7"/>
      <c r="K138" s="7"/>
      <c r="L138" s="72"/>
      <c r="M138" s="6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8">
        <v>139</v>
      </c>
      <c r="B139" s="73" t="s">
        <v>205</v>
      </c>
      <c r="C139" s="8">
        <v>8</v>
      </c>
      <c r="D139" s="8" t="s">
        <v>14</v>
      </c>
      <c r="E139" s="8" t="s">
        <v>45</v>
      </c>
      <c r="F139" s="12"/>
      <c r="G139" s="13" t="str">
        <f t="shared" si="0"/>
        <v>VARSITY GIRLS</v>
      </c>
      <c r="H139" s="74"/>
      <c r="I139" s="7"/>
      <c r="J139" s="7"/>
      <c r="K139" s="7"/>
      <c r="L139" s="72"/>
      <c r="M139" s="6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8">
        <v>140</v>
      </c>
      <c r="B140" s="73" t="s">
        <v>206</v>
      </c>
      <c r="C140" s="8">
        <v>7</v>
      </c>
      <c r="D140" s="8" t="s">
        <v>14</v>
      </c>
      <c r="E140" s="8" t="s">
        <v>45</v>
      </c>
      <c r="F140" s="12"/>
      <c r="G140" s="13" t="str">
        <f t="shared" si="0"/>
        <v>VARSITY GIRLS</v>
      </c>
      <c r="H140" s="74"/>
      <c r="I140" s="7"/>
      <c r="J140" s="7"/>
      <c r="K140" s="7"/>
      <c r="L140" s="72"/>
      <c r="M140" s="6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8">
        <v>141</v>
      </c>
      <c r="B141" s="73" t="s">
        <v>207</v>
      </c>
      <c r="C141" s="8">
        <v>8</v>
      </c>
      <c r="D141" s="8" t="s">
        <v>14</v>
      </c>
      <c r="E141" s="8" t="s">
        <v>45</v>
      </c>
      <c r="F141" s="12"/>
      <c r="G141" s="13" t="str">
        <f t="shared" si="0"/>
        <v>VARSITY GIRLS</v>
      </c>
      <c r="H141" s="74"/>
      <c r="I141" s="7"/>
      <c r="J141" s="7"/>
      <c r="K141" s="7"/>
      <c r="L141" s="72"/>
      <c r="M141" s="6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8">
        <v>142</v>
      </c>
      <c r="B142" s="73" t="s">
        <v>208</v>
      </c>
      <c r="C142" s="8">
        <v>7</v>
      </c>
      <c r="D142" s="8" t="s">
        <v>14</v>
      </c>
      <c r="E142" s="8" t="s">
        <v>45</v>
      </c>
      <c r="F142" s="12"/>
      <c r="G142" s="13" t="str">
        <f t="shared" si="0"/>
        <v>VARSITY GIRLS</v>
      </c>
      <c r="H142" s="74"/>
      <c r="I142" s="7"/>
      <c r="J142" s="7"/>
      <c r="K142" s="7"/>
      <c r="L142" s="72"/>
      <c r="M142" s="6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8">
        <v>143</v>
      </c>
      <c r="B143" s="73" t="s">
        <v>209</v>
      </c>
      <c r="C143" s="8">
        <v>7</v>
      </c>
      <c r="D143" s="8" t="s">
        <v>14</v>
      </c>
      <c r="E143" s="8" t="s">
        <v>45</v>
      </c>
      <c r="F143" s="12"/>
      <c r="G143" s="13" t="str">
        <f t="shared" si="0"/>
        <v>VARSITY GIRLS</v>
      </c>
      <c r="H143" s="74"/>
      <c r="I143" s="7"/>
      <c r="J143" s="7"/>
      <c r="K143" s="7"/>
      <c r="L143" s="72"/>
      <c r="M143" s="6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8">
        <v>144</v>
      </c>
      <c r="B144" s="73" t="s">
        <v>210</v>
      </c>
      <c r="C144" s="8">
        <v>7</v>
      </c>
      <c r="D144" s="8" t="s">
        <v>14</v>
      </c>
      <c r="E144" s="8" t="s">
        <v>45</v>
      </c>
      <c r="F144" s="12"/>
      <c r="G144" s="13" t="str">
        <f t="shared" si="0"/>
        <v>VARSITY GIRLS</v>
      </c>
      <c r="H144" s="74"/>
      <c r="I144" s="7"/>
      <c r="J144" s="7"/>
      <c r="K144" s="7"/>
      <c r="L144" s="72"/>
      <c r="M144" s="6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8">
        <v>145</v>
      </c>
      <c r="B145" s="73" t="s">
        <v>211</v>
      </c>
      <c r="C145" s="8">
        <v>8</v>
      </c>
      <c r="D145" s="8" t="s">
        <v>14</v>
      </c>
      <c r="E145" s="8" t="s">
        <v>45</v>
      </c>
      <c r="F145" s="12"/>
      <c r="G145" s="13" t="str">
        <f t="shared" si="0"/>
        <v>VARSITY GIRLS</v>
      </c>
      <c r="H145" s="74"/>
      <c r="I145" s="7"/>
      <c r="J145" s="7"/>
      <c r="K145" s="7"/>
      <c r="L145" s="72"/>
      <c r="M145" s="6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8">
        <v>146</v>
      </c>
      <c r="B146" s="75" t="s">
        <v>212</v>
      </c>
      <c r="C146" s="8">
        <v>8</v>
      </c>
      <c r="D146" s="8" t="s">
        <v>14</v>
      </c>
      <c r="E146" s="8" t="s">
        <v>45</v>
      </c>
      <c r="F146" s="12"/>
      <c r="G146" s="13" t="str">
        <f t="shared" si="0"/>
        <v>VARSITY GIRLS</v>
      </c>
      <c r="H146" s="74"/>
      <c r="I146" s="7"/>
      <c r="J146" s="7"/>
      <c r="K146" s="7"/>
      <c r="L146" s="72"/>
      <c r="M146" s="6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8">
        <v>147</v>
      </c>
      <c r="B147" s="73" t="s">
        <v>213</v>
      </c>
      <c r="C147" s="8">
        <v>8</v>
      </c>
      <c r="D147" s="8" t="s">
        <v>14</v>
      </c>
      <c r="E147" s="8" t="s">
        <v>45</v>
      </c>
      <c r="F147" s="12"/>
      <c r="G147" s="13" t="str">
        <f t="shared" si="0"/>
        <v>VARSITY GIRLS</v>
      </c>
      <c r="H147" s="74"/>
      <c r="I147" s="7"/>
      <c r="J147" s="7"/>
      <c r="K147" s="7"/>
      <c r="L147" s="72"/>
      <c r="M147" s="6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8">
        <v>148</v>
      </c>
      <c r="B148" s="73" t="s">
        <v>214</v>
      </c>
      <c r="C148" s="8">
        <v>8</v>
      </c>
      <c r="D148" s="8" t="s">
        <v>14</v>
      </c>
      <c r="E148" s="8" t="s">
        <v>45</v>
      </c>
      <c r="F148" s="12"/>
      <c r="G148" s="13" t="str">
        <f t="shared" si="0"/>
        <v>VARSITY GIRLS</v>
      </c>
      <c r="H148" s="74"/>
      <c r="I148" s="7"/>
      <c r="J148" s="7"/>
      <c r="K148" s="7"/>
      <c r="L148" s="72"/>
      <c r="M148" s="6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8">
        <v>149</v>
      </c>
      <c r="B149" s="73" t="s">
        <v>215</v>
      </c>
      <c r="C149" s="8">
        <v>8</v>
      </c>
      <c r="D149" s="8" t="s">
        <v>14</v>
      </c>
      <c r="E149" s="8" t="s">
        <v>45</v>
      </c>
      <c r="F149" s="12"/>
      <c r="G149" s="13" t="str">
        <f t="shared" si="0"/>
        <v>VARSITY GIRLS</v>
      </c>
      <c r="H149" s="74"/>
      <c r="I149" s="7"/>
      <c r="J149" s="7"/>
      <c r="K149" s="7"/>
      <c r="L149" s="72"/>
      <c r="M149" s="6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8">
        <v>150</v>
      </c>
      <c r="B150" s="73" t="s">
        <v>216</v>
      </c>
      <c r="C150" s="8">
        <v>7</v>
      </c>
      <c r="D150" s="8" t="s">
        <v>14</v>
      </c>
      <c r="E150" s="8" t="s">
        <v>45</v>
      </c>
      <c r="F150" s="12"/>
      <c r="G150" s="13" t="str">
        <f t="shared" si="0"/>
        <v>VARSITY GIRLS</v>
      </c>
      <c r="H150" s="74"/>
      <c r="I150" s="7"/>
      <c r="J150" s="7"/>
      <c r="K150" s="7"/>
      <c r="L150" s="72"/>
      <c r="M150" s="6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8">
        <v>151</v>
      </c>
      <c r="B151" s="73" t="s">
        <v>217</v>
      </c>
      <c r="C151" s="8">
        <v>8</v>
      </c>
      <c r="D151" s="8" t="s">
        <v>14</v>
      </c>
      <c r="E151" s="8" t="s">
        <v>45</v>
      </c>
      <c r="F151" s="12"/>
      <c r="G151" s="13" t="str">
        <f t="shared" si="0"/>
        <v>VARSITY GIRLS</v>
      </c>
      <c r="H151" s="74"/>
      <c r="I151" s="7"/>
      <c r="J151" s="7"/>
      <c r="K151" s="7"/>
      <c r="L151" s="72"/>
      <c r="M151" s="6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8">
        <v>152</v>
      </c>
      <c r="B152" s="73" t="s">
        <v>218</v>
      </c>
      <c r="C152" s="8">
        <v>8</v>
      </c>
      <c r="D152" s="8" t="s">
        <v>14</v>
      </c>
      <c r="E152" s="8" t="s">
        <v>45</v>
      </c>
      <c r="F152" s="12"/>
      <c r="G152" s="13" t="str">
        <f t="shared" si="0"/>
        <v>VARSITY GIRLS</v>
      </c>
      <c r="H152" s="74"/>
      <c r="I152" s="7"/>
      <c r="J152" s="7"/>
      <c r="K152" s="7"/>
      <c r="L152" s="72"/>
      <c r="M152" s="6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8">
        <v>153</v>
      </c>
      <c r="B153" s="73" t="s">
        <v>219</v>
      </c>
      <c r="C153" s="8">
        <v>7</v>
      </c>
      <c r="D153" s="8" t="s">
        <v>14</v>
      </c>
      <c r="E153" s="8" t="s">
        <v>12</v>
      </c>
      <c r="F153" s="12"/>
      <c r="G153" s="13" t="str">
        <f t="shared" si="0"/>
        <v>VARSITY BOYS</v>
      </c>
      <c r="H153" s="74"/>
      <c r="I153" s="7"/>
      <c r="J153" s="7"/>
      <c r="K153" s="7"/>
      <c r="L153" s="72"/>
      <c r="M153" s="6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8">
        <v>154</v>
      </c>
      <c r="B154" s="73" t="s">
        <v>220</v>
      </c>
      <c r="C154" s="8">
        <v>7</v>
      </c>
      <c r="D154" s="8" t="s">
        <v>14</v>
      </c>
      <c r="E154" s="8" t="s">
        <v>12</v>
      </c>
      <c r="F154" s="12"/>
      <c r="G154" s="13" t="str">
        <f t="shared" si="0"/>
        <v>VARSITY BOYS</v>
      </c>
      <c r="H154" s="74"/>
      <c r="I154" s="7"/>
      <c r="J154" s="7"/>
      <c r="K154" s="7"/>
      <c r="L154" s="72"/>
      <c r="M154" s="6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8">
        <v>155</v>
      </c>
      <c r="B155" s="73" t="s">
        <v>221</v>
      </c>
      <c r="C155" s="8">
        <v>8</v>
      </c>
      <c r="D155" s="8" t="s">
        <v>14</v>
      </c>
      <c r="E155" s="8" t="s">
        <v>12</v>
      </c>
      <c r="F155" s="12"/>
      <c r="G155" s="13" t="str">
        <f t="shared" si="0"/>
        <v>VARSITY BOYS</v>
      </c>
      <c r="H155" s="74"/>
      <c r="I155" s="7"/>
      <c r="J155" s="7"/>
      <c r="K155" s="7"/>
      <c r="L155" s="72"/>
      <c r="M155" s="6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8">
        <v>156</v>
      </c>
      <c r="B156" s="73" t="s">
        <v>222</v>
      </c>
      <c r="C156" s="8">
        <v>7</v>
      </c>
      <c r="D156" s="8" t="s">
        <v>14</v>
      </c>
      <c r="E156" s="8" t="s">
        <v>12</v>
      </c>
      <c r="F156" s="12"/>
      <c r="G156" s="13" t="str">
        <f t="shared" si="0"/>
        <v>VARSITY BOYS</v>
      </c>
      <c r="H156" s="74"/>
      <c r="I156" s="7"/>
      <c r="J156" s="7"/>
      <c r="K156" s="7"/>
      <c r="L156" s="72"/>
      <c r="M156" s="6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8">
        <v>157</v>
      </c>
      <c r="B157" s="73" t="s">
        <v>223</v>
      </c>
      <c r="C157" s="8">
        <v>7</v>
      </c>
      <c r="D157" s="8" t="s">
        <v>14</v>
      </c>
      <c r="E157" s="8" t="s">
        <v>12</v>
      </c>
      <c r="F157" s="12"/>
      <c r="G157" s="13" t="str">
        <f t="shared" si="0"/>
        <v>VARSITY BOYS</v>
      </c>
      <c r="H157" s="74"/>
      <c r="I157" s="7"/>
      <c r="J157" s="7"/>
      <c r="K157" s="7"/>
      <c r="L157" s="72"/>
      <c r="M157" s="6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8">
        <v>158</v>
      </c>
      <c r="B158" s="73" t="s">
        <v>224</v>
      </c>
      <c r="C158" s="8">
        <v>8</v>
      </c>
      <c r="D158" s="8" t="s">
        <v>14</v>
      </c>
      <c r="E158" s="8" t="s">
        <v>12</v>
      </c>
      <c r="F158" s="12"/>
      <c r="G158" s="13" t="str">
        <f t="shared" si="0"/>
        <v>VARSITY BOYS</v>
      </c>
      <c r="H158" s="74"/>
      <c r="I158" s="7"/>
      <c r="J158" s="7"/>
      <c r="K158" s="7"/>
      <c r="L158" s="72"/>
      <c r="M158" s="6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8">
        <v>159</v>
      </c>
      <c r="B159" s="73" t="s">
        <v>225</v>
      </c>
      <c r="C159" s="8">
        <v>8</v>
      </c>
      <c r="D159" s="8" t="s">
        <v>14</v>
      </c>
      <c r="E159" s="8" t="s">
        <v>12</v>
      </c>
      <c r="F159" s="12"/>
      <c r="G159" s="13" t="str">
        <f t="shared" si="0"/>
        <v>VARSITY BOYS</v>
      </c>
      <c r="H159" s="74"/>
      <c r="I159" s="7"/>
      <c r="J159" s="7"/>
      <c r="K159" s="7"/>
      <c r="L159" s="72"/>
      <c r="M159" s="6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8">
        <v>160</v>
      </c>
      <c r="B160" s="73" t="s">
        <v>226</v>
      </c>
      <c r="C160" s="8">
        <v>8</v>
      </c>
      <c r="D160" s="8" t="s">
        <v>14</v>
      </c>
      <c r="E160" s="8" t="s">
        <v>12</v>
      </c>
      <c r="F160" s="12"/>
      <c r="G160" s="13" t="str">
        <f t="shared" si="0"/>
        <v>VARSITY BOYS</v>
      </c>
      <c r="H160" s="74"/>
      <c r="I160" s="7"/>
      <c r="J160" s="7"/>
      <c r="K160" s="7"/>
      <c r="L160" s="72"/>
      <c r="M160" s="6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8">
        <v>161</v>
      </c>
      <c r="B161" s="73" t="s">
        <v>227</v>
      </c>
      <c r="C161" s="8">
        <v>8</v>
      </c>
      <c r="D161" s="8" t="s">
        <v>14</v>
      </c>
      <c r="E161" s="8" t="s">
        <v>12</v>
      </c>
      <c r="F161" s="12"/>
      <c r="G161" s="13" t="str">
        <f t="shared" si="0"/>
        <v>VARSITY BOYS</v>
      </c>
      <c r="H161" s="74"/>
      <c r="I161" s="7"/>
      <c r="J161" s="7"/>
      <c r="K161" s="7"/>
      <c r="L161" s="72"/>
      <c r="M161" s="6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8">
        <v>162</v>
      </c>
      <c r="B162" s="73" t="s">
        <v>228</v>
      </c>
      <c r="C162" s="8">
        <v>8</v>
      </c>
      <c r="D162" s="8" t="s">
        <v>14</v>
      </c>
      <c r="E162" s="8" t="s">
        <v>12</v>
      </c>
      <c r="F162" s="12"/>
      <c r="G162" s="13" t="str">
        <f t="shared" si="0"/>
        <v>VARSITY BOYS</v>
      </c>
      <c r="H162" s="74"/>
      <c r="I162" s="7"/>
      <c r="J162" s="7"/>
      <c r="K162" s="7"/>
      <c r="L162" s="72"/>
      <c r="M162" s="6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8">
        <v>163</v>
      </c>
      <c r="B163" s="73" t="s">
        <v>229</v>
      </c>
      <c r="C163" s="8">
        <v>8</v>
      </c>
      <c r="D163" s="8" t="s">
        <v>14</v>
      </c>
      <c r="E163" s="8" t="s">
        <v>12</v>
      </c>
      <c r="F163" s="12"/>
      <c r="G163" s="13" t="str">
        <f t="shared" si="0"/>
        <v>VARSITY BOYS</v>
      </c>
      <c r="H163" s="74"/>
      <c r="I163" s="7"/>
      <c r="J163" s="7"/>
      <c r="K163" s="7"/>
      <c r="L163" s="72"/>
      <c r="M163" s="6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8">
        <v>164</v>
      </c>
      <c r="B164" s="73" t="s">
        <v>230</v>
      </c>
      <c r="C164" s="8">
        <v>7</v>
      </c>
      <c r="D164" s="8" t="s">
        <v>14</v>
      </c>
      <c r="E164" s="8" t="s">
        <v>12</v>
      </c>
      <c r="F164" s="12"/>
      <c r="G164" s="13" t="str">
        <f t="shared" si="0"/>
        <v>VARSITY BOYS</v>
      </c>
      <c r="H164" s="74"/>
      <c r="I164" s="7"/>
      <c r="J164" s="7"/>
      <c r="K164" s="7"/>
      <c r="L164" s="72"/>
      <c r="M164" s="6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8">
        <v>165</v>
      </c>
      <c r="B165" s="73" t="s">
        <v>231</v>
      </c>
      <c r="C165" s="8">
        <v>8</v>
      </c>
      <c r="D165" s="8" t="s">
        <v>14</v>
      </c>
      <c r="E165" s="8" t="s">
        <v>12</v>
      </c>
      <c r="F165" s="12"/>
      <c r="G165" s="13" t="str">
        <f t="shared" si="0"/>
        <v>VARSITY BOYS</v>
      </c>
      <c r="H165" s="74"/>
      <c r="I165" s="7"/>
      <c r="J165" s="7"/>
      <c r="K165" s="7"/>
      <c r="L165" s="72"/>
      <c r="M165" s="6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8">
        <v>166</v>
      </c>
      <c r="B166" s="73" t="s">
        <v>232</v>
      </c>
      <c r="C166" s="8">
        <v>5</v>
      </c>
      <c r="D166" s="8" t="s">
        <v>14</v>
      </c>
      <c r="E166" s="8" t="s">
        <v>12</v>
      </c>
      <c r="F166" s="12"/>
      <c r="G166" s="13" t="str">
        <f t="shared" si="0"/>
        <v>JV BOYS</v>
      </c>
      <c r="H166" s="74"/>
      <c r="I166" s="7"/>
      <c r="J166" s="76"/>
      <c r="K166" s="7"/>
      <c r="L166" s="72"/>
      <c r="M166" s="6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8">
        <v>170</v>
      </c>
      <c r="B167" s="73" t="s">
        <v>233</v>
      </c>
      <c r="C167" s="8" t="s">
        <v>234</v>
      </c>
      <c r="D167" s="8" t="s">
        <v>17</v>
      </c>
      <c r="E167" s="8" t="s">
        <v>45</v>
      </c>
      <c r="F167" s="12"/>
      <c r="G167" s="13" t="str">
        <f t="shared" si="0"/>
        <v>DEV GIRLS</v>
      </c>
      <c r="H167" s="74"/>
      <c r="I167" s="7"/>
      <c r="J167" s="7"/>
      <c r="K167" s="7"/>
      <c r="L167" s="72"/>
      <c r="M167" s="6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8">
        <v>171</v>
      </c>
      <c r="B168" s="73" t="s">
        <v>235</v>
      </c>
      <c r="C168" s="8">
        <v>2</v>
      </c>
      <c r="D168" s="8" t="s">
        <v>17</v>
      </c>
      <c r="E168" s="8" t="s">
        <v>45</v>
      </c>
      <c r="F168" s="12"/>
      <c r="G168" s="13" t="str">
        <f t="shared" si="0"/>
        <v>DEV GIRLS</v>
      </c>
      <c r="H168" s="74"/>
      <c r="I168" s="7"/>
      <c r="J168" s="7"/>
      <c r="K168" s="76"/>
      <c r="L168" s="77"/>
      <c r="M168" s="6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8">
        <v>172</v>
      </c>
      <c r="B169" s="73" t="s">
        <v>236</v>
      </c>
      <c r="C169" s="8">
        <v>1</v>
      </c>
      <c r="D169" s="8" t="s">
        <v>17</v>
      </c>
      <c r="E169" s="8" t="s">
        <v>45</v>
      </c>
      <c r="F169" s="12"/>
      <c r="G169" s="13" t="str">
        <f t="shared" si="0"/>
        <v>DEV GIRLS</v>
      </c>
      <c r="H169" s="74"/>
      <c r="I169" s="7"/>
      <c r="J169" s="7"/>
      <c r="K169" s="7"/>
      <c r="L169" s="72"/>
      <c r="M169" s="6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8">
        <v>173</v>
      </c>
      <c r="B170" s="73" t="s">
        <v>237</v>
      </c>
      <c r="C170" s="8" t="s">
        <v>234</v>
      </c>
      <c r="D170" s="8" t="s">
        <v>17</v>
      </c>
      <c r="E170" s="8" t="s">
        <v>45</v>
      </c>
      <c r="F170" s="12"/>
      <c r="G170" s="13" t="str">
        <f t="shared" si="0"/>
        <v>DEV GIRLS</v>
      </c>
      <c r="H170" s="74"/>
      <c r="I170" s="7"/>
      <c r="J170" s="76"/>
      <c r="K170" s="7"/>
      <c r="L170" s="72"/>
      <c r="M170" s="6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8">
        <v>174</v>
      </c>
      <c r="B171" s="73" t="s">
        <v>238</v>
      </c>
      <c r="C171" s="8">
        <v>3</v>
      </c>
      <c r="D171" s="8" t="s">
        <v>17</v>
      </c>
      <c r="E171" s="8" t="s">
        <v>45</v>
      </c>
      <c r="F171" s="12"/>
      <c r="G171" s="13" t="str">
        <f t="shared" si="0"/>
        <v>DEV GIRLS</v>
      </c>
      <c r="H171" s="74"/>
      <c r="I171" s="7"/>
      <c r="J171" s="76"/>
      <c r="K171" s="7"/>
      <c r="L171" s="72"/>
      <c r="M171" s="6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8">
        <v>175</v>
      </c>
      <c r="B172" s="73" t="s">
        <v>239</v>
      </c>
      <c r="C172" s="8" t="s">
        <v>234</v>
      </c>
      <c r="D172" s="8" t="s">
        <v>17</v>
      </c>
      <c r="E172" s="8" t="s">
        <v>45</v>
      </c>
      <c r="F172" s="12"/>
      <c r="G172" s="13" t="str">
        <f t="shared" si="0"/>
        <v>DEV GIRLS</v>
      </c>
      <c r="H172" s="74"/>
      <c r="I172" s="7"/>
      <c r="J172" s="76"/>
      <c r="K172" s="76"/>
      <c r="L172" s="77"/>
      <c r="M172" s="6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8">
        <v>176</v>
      </c>
      <c r="B173" s="73" t="s">
        <v>240</v>
      </c>
      <c r="C173" s="8">
        <v>4</v>
      </c>
      <c r="D173" s="8" t="s">
        <v>17</v>
      </c>
      <c r="E173" s="8" t="s">
        <v>45</v>
      </c>
      <c r="F173" s="12"/>
      <c r="G173" s="13" t="str">
        <f t="shared" si="0"/>
        <v>DEV GIRLS</v>
      </c>
      <c r="H173" s="74"/>
      <c r="I173" s="7"/>
      <c r="J173" s="76"/>
      <c r="K173" s="76"/>
      <c r="L173" s="77"/>
      <c r="M173" s="6"/>
      <c r="N173" s="76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8">
        <v>177</v>
      </c>
      <c r="B174" s="73" t="s">
        <v>241</v>
      </c>
      <c r="C174" s="8">
        <v>1</v>
      </c>
      <c r="D174" s="8" t="s">
        <v>17</v>
      </c>
      <c r="E174" s="8" t="s">
        <v>45</v>
      </c>
      <c r="F174" s="12"/>
      <c r="G174" s="13" t="str">
        <f t="shared" si="0"/>
        <v>DEV GIRLS</v>
      </c>
      <c r="H174" s="74"/>
      <c r="I174" s="7"/>
      <c r="J174" s="76"/>
      <c r="K174" s="76"/>
      <c r="L174" s="77"/>
      <c r="M174" s="6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8">
        <v>178</v>
      </c>
      <c r="B175" s="73" t="s">
        <v>242</v>
      </c>
      <c r="C175" s="8">
        <v>3</v>
      </c>
      <c r="D175" s="8" t="s">
        <v>17</v>
      </c>
      <c r="E175" s="8" t="s">
        <v>45</v>
      </c>
      <c r="F175" s="12"/>
      <c r="G175" s="13" t="str">
        <f t="shared" si="0"/>
        <v>DEV GIRLS</v>
      </c>
      <c r="H175" s="74"/>
      <c r="I175" s="7"/>
      <c r="J175" s="76"/>
      <c r="K175" s="76"/>
      <c r="L175" s="77"/>
      <c r="M175" s="6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8">
        <v>179</v>
      </c>
      <c r="B176" s="73" t="s">
        <v>243</v>
      </c>
      <c r="C176" s="8">
        <v>4</v>
      </c>
      <c r="D176" s="8" t="s">
        <v>17</v>
      </c>
      <c r="E176" s="8" t="s">
        <v>45</v>
      </c>
      <c r="F176" s="12"/>
      <c r="G176" s="13" t="str">
        <f t="shared" si="0"/>
        <v>DEV GIRLS</v>
      </c>
      <c r="H176" s="74"/>
      <c r="I176" s="7"/>
      <c r="J176" s="76"/>
      <c r="K176" s="76"/>
      <c r="L176" s="77"/>
      <c r="M176" s="6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8">
        <v>180</v>
      </c>
      <c r="B177" s="73" t="s">
        <v>244</v>
      </c>
      <c r="C177" s="8">
        <v>4</v>
      </c>
      <c r="D177" s="8" t="s">
        <v>17</v>
      </c>
      <c r="E177" s="8" t="s">
        <v>45</v>
      </c>
      <c r="F177" s="12"/>
      <c r="G177" s="13" t="str">
        <f t="shared" si="0"/>
        <v>DEV GIRLS</v>
      </c>
      <c r="H177" s="74"/>
      <c r="I177" s="7"/>
      <c r="J177" s="7"/>
      <c r="K177" s="76"/>
      <c r="L177" s="77"/>
      <c r="M177" s="6"/>
      <c r="N177" s="76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8">
        <v>181</v>
      </c>
      <c r="B178" s="73" t="s">
        <v>245</v>
      </c>
      <c r="C178" s="8">
        <v>2</v>
      </c>
      <c r="D178" s="8" t="s">
        <v>17</v>
      </c>
      <c r="E178" s="8" t="s">
        <v>45</v>
      </c>
      <c r="F178" s="12"/>
      <c r="G178" s="13" t="str">
        <f t="shared" si="0"/>
        <v>DEV GIRLS</v>
      </c>
      <c r="H178" s="74"/>
      <c r="I178" s="7"/>
      <c r="J178" s="7"/>
      <c r="K178" s="76"/>
      <c r="L178" s="77"/>
      <c r="M178" s="6"/>
      <c r="N178" s="76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8">
        <v>182</v>
      </c>
      <c r="B179" s="73" t="s">
        <v>246</v>
      </c>
      <c r="C179" s="8">
        <v>2</v>
      </c>
      <c r="D179" s="8" t="s">
        <v>17</v>
      </c>
      <c r="E179" s="8" t="s">
        <v>45</v>
      </c>
      <c r="F179" s="12"/>
      <c r="G179" s="13" t="str">
        <f t="shared" si="0"/>
        <v>DEV GIRLS</v>
      </c>
      <c r="H179" s="74"/>
      <c r="I179" s="7"/>
      <c r="J179" s="7"/>
      <c r="K179" s="7"/>
      <c r="L179" s="72"/>
      <c r="M179" s="6"/>
      <c r="N179" s="76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8">
        <v>183</v>
      </c>
      <c r="B180" s="73" t="s">
        <v>247</v>
      </c>
      <c r="C180" s="8">
        <v>1</v>
      </c>
      <c r="D180" s="8" t="s">
        <v>17</v>
      </c>
      <c r="E180" s="8" t="s">
        <v>45</v>
      </c>
      <c r="F180" s="12"/>
      <c r="G180" s="13" t="str">
        <f t="shared" si="0"/>
        <v>DEV GIRLS</v>
      </c>
      <c r="H180" s="74"/>
      <c r="I180" s="7"/>
      <c r="J180" s="7"/>
      <c r="K180" s="7"/>
      <c r="L180" s="72"/>
      <c r="M180" s="6"/>
      <c r="N180" s="76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8">
        <v>184</v>
      </c>
      <c r="B181" s="73" t="s">
        <v>248</v>
      </c>
      <c r="C181" s="8" t="s">
        <v>234</v>
      </c>
      <c r="D181" s="8" t="s">
        <v>17</v>
      </c>
      <c r="E181" s="8" t="s">
        <v>45</v>
      </c>
      <c r="F181" s="12"/>
      <c r="G181" s="13" t="str">
        <f t="shared" si="0"/>
        <v>DEV GIRLS</v>
      </c>
      <c r="H181" s="74"/>
      <c r="I181" s="7"/>
      <c r="J181" s="7"/>
      <c r="K181" s="7"/>
      <c r="L181" s="72"/>
      <c r="M181" s="6"/>
      <c r="N181" s="76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8">
        <v>185</v>
      </c>
      <c r="B182" s="73" t="s">
        <v>249</v>
      </c>
      <c r="C182" s="8">
        <v>4</v>
      </c>
      <c r="D182" s="8" t="s">
        <v>17</v>
      </c>
      <c r="E182" s="8" t="s">
        <v>45</v>
      </c>
      <c r="F182" s="12"/>
      <c r="G182" s="13" t="str">
        <f t="shared" si="0"/>
        <v>DEV GIRLS</v>
      </c>
      <c r="H182" s="74"/>
      <c r="I182" s="7"/>
      <c r="J182" s="7"/>
      <c r="K182" s="7"/>
      <c r="L182" s="72"/>
      <c r="M182" s="6"/>
      <c r="N182" s="76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8">
        <v>186</v>
      </c>
      <c r="B183" s="73" t="s">
        <v>250</v>
      </c>
      <c r="C183" s="8">
        <v>3</v>
      </c>
      <c r="D183" s="8" t="s">
        <v>17</v>
      </c>
      <c r="E183" s="8" t="s">
        <v>45</v>
      </c>
      <c r="F183" s="12"/>
      <c r="G183" s="13" t="str">
        <f t="shared" si="0"/>
        <v>DEV GIRLS</v>
      </c>
      <c r="H183" s="74"/>
      <c r="I183" s="7"/>
      <c r="J183" s="7"/>
      <c r="K183" s="7"/>
      <c r="L183" s="72"/>
      <c r="M183" s="6"/>
      <c r="N183" s="76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8">
        <v>187</v>
      </c>
      <c r="B184" s="73" t="s">
        <v>251</v>
      </c>
      <c r="C184" s="8">
        <v>4</v>
      </c>
      <c r="D184" s="8" t="s">
        <v>17</v>
      </c>
      <c r="E184" s="8" t="s">
        <v>45</v>
      </c>
      <c r="F184" s="12"/>
      <c r="G184" s="13" t="str">
        <f t="shared" si="0"/>
        <v>DEV GIRLS</v>
      </c>
      <c r="H184" s="74"/>
      <c r="I184" s="7"/>
      <c r="J184" s="7"/>
      <c r="K184" s="7"/>
      <c r="L184" s="72"/>
      <c r="M184" s="6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8">
        <v>188</v>
      </c>
      <c r="B185" s="73" t="s">
        <v>252</v>
      </c>
      <c r="C185" s="8">
        <v>3</v>
      </c>
      <c r="D185" s="8" t="s">
        <v>17</v>
      </c>
      <c r="E185" s="8" t="s">
        <v>45</v>
      </c>
      <c r="F185" s="12"/>
      <c r="G185" s="13" t="str">
        <f t="shared" si="0"/>
        <v>DEV GIRLS</v>
      </c>
      <c r="H185" s="74"/>
      <c r="I185" s="7"/>
      <c r="J185" s="76"/>
      <c r="K185" s="7"/>
      <c r="L185" s="72"/>
      <c r="M185" s="6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8">
        <v>189</v>
      </c>
      <c r="B186" s="73" t="s">
        <v>253</v>
      </c>
      <c r="C186" s="8">
        <v>0</v>
      </c>
      <c r="D186" s="8" t="s">
        <v>17</v>
      </c>
      <c r="E186" s="8" t="s">
        <v>45</v>
      </c>
      <c r="F186" s="12"/>
      <c r="G186" s="13" t="str">
        <f t="shared" si="0"/>
        <v>DEV GIRLS</v>
      </c>
      <c r="H186" s="74"/>
      <c r="I186" s="7"/>
      <c r="J186" s="7"/>
      <c r="K186" s="7"/>
      <c r="L186" s="72"/>
      <c r="M186" s="6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8">
        <v>190</v>
      </c>
      <c r="B187" s="73" t="s">
        <v>254</v>
      </c>
      <c r="C187" s="8">
        <v>2</v>
      </c>
      <c r="D187" s="8" t="s">
        <v>17</v>
      </c>
      <c r="E187" s="8" t="s">
        <v>45</v>
      </c>
      <c r="F187" s="12"/>
      <c r="G187" s="13" t="str">
        <f t="shared" si="0"/>
        <v>DEV GIRLS</v>
      </c>
      <c r="H187" s="74"/>
      <c r="I187" s="7"/>
      <c r="J187" s="76"/>
      <c r="K187" s="76"/>
      <c r="L187" s="77"/>
      <c r="M187" s="6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8">
        <v>191</v>
      </c>
      <c r="B188" s="73" t="s">
        <v>255</v>
      </c>
      <c r="C188" s="8">
        <v>0</v>
      </c>
      <c r="D188" s="8" t="s">
        <v>17</v>
      </c>
      <c r="E188" s="8" t="s">
        <v>45</v>
      </c>
      <c r="F188" s="12"/>
      <c r="G188" s="13" t="str">
        <f t="shared" si="0"/>
        <v>DEV GIRLS</v>
      </c>
      <c r="H188" s="74"/>
      <c r="I188" s="7"/>
      <c r="J188" s="7"/>
      <c r="K188" s="7"/>
      <c r="L188" s="72"/>
      <c r="M188" s="6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8">
        <v>192</v>
      </c>
      <c r="B189" s="73" t="s">
        <v>256</v>
      </c>
      <c r="C189" s="8">
        <v>2</v>
      </c>
      <c r="D189" s="8" t="s">
        <v>17</v>
      </c>
      <c r="E189" s="8" t="s">
        <v>45</v>
      </c>
      <c r="F189" s="12"/>
      <c r="G189" s="13" t="str">
        <f t="shared" si="0"/>
        <v>DEV GIRLS</v>
      </c>
      <c r="H189" s="74"/>
      <c r="I189" s="7"/>
      <c r="J189" s="7"/>
      <c r="K189" s="76"/>
      <c r="L189" s="77"/>
      <c r="M189" s="6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8">
        <v>193</v>
      </c>
      <c r="B190" s="73" t="s">
        <v>257</v>
      </c>
      <c r="C190" s="8">
        <v>1</v>
      </c>
      <c r="D190" s="8" t="s">
        <v>17</v>
      </c>
      <c r="E190" s="8" t="s">
        <v>45</v>
      </c>
      <c r="F190" s="12"/>
      <c r="G190" s="13" t="str">
        <f t="shared" si="0"/>
        <v>DEV GIRLS</v>
      </c>
      <c r="H190" s="74"/>
      <c r="I190" s="7"/>
      <c r="J190" s="7"/>
      <c r="K190" s="7"/>
      <c r="L190" s="72"/>
      <c r="M190" s="6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8">
        <v>194</v>
      </c>
      <c r="B191" s="73" t="s">
        <v>258</v>
      </c>
      <c r="C191" s="8">
        <v>2</v>
      </c>
      <c r="D191" s="8" t="s">
        <v>17</v>
      </c>
      <c r="E191" s="8" t="s">
        <v>45</v>
      </c>
      <c r="F191" s="12"/>
      <c r="G191" s="13" t="str">
        <f t="shared" si="0"/>
        <v>DEV GIRLS</v>
      </c>
      <c r="H191" s="74"/>
      <c r="I191" s="7"/>
      <c r="J191" s="7"/>
      <c r="K191" s="7"/>
      <c r="L191" s="72"/>
      <c r="M191" s="6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8">
        <v>195</v>
      </c>
      <c r="B192" s="73" t="s">
        <v>259</v>
      </c>
      <c r="C192" s="8">
        <v>4</v>
      </c>
      <c r="D192" s="8" t="s">
        <v>17</v>
      </c>
      <c r="E192" s="8" t="s">
        <v>45</v>
      </c>
      <c r="F192" s="12"/>
      <c r="G192" s="13" t="str">
        <f t="shared" si="0"/>
        <v>DEV GIRLS</v>
      </c>
      <c r="H192" s="74"/>
      <c r="I192" s="7"/>
      <c r="J192" s="7"/>
      <c r="K192" s="7"/>
      <c r="L192" s="72"/>
      <c r="M192" s="6"/>
      <c r="N192" s="76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8">
        <v>196</v>
      </c>
      <c r="B193" s="73" t="s">
        <v>260</v>
      </c>
      <c r="C193" s="8">
        <v>2</v>
      </c>
      <c r="D193" s="8" t="s">
        <v>17</v>
      </c>
      <c r="E193" s="8" t="s">
        <v>45</v>
      </c>
      <c r="F193" s="12"/>
      <c r="G193" s="13" t="str">
        <f t="shared" si="0"/>
        <v>DEV GIRLS</v>
      </c>
      <c r="H193" s="74"/>
      <c r="I193" s="7"/>
      <c r="J193" s="7"/>
      <c r="K193" s="7"/>
      <c r="L193" s="72"/>
      <c r="M193" s="6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8">
        <v>197</v>
      </c>
      <c r="B194" s="73" t="s">
        <v>261</v>
      </c>
      <c r="C194" s="8">
        <v>3</v>
      </c>
      <c r="D194" s="8" t="s">
        <v>17</v>
      </c>
      <c r="E194" s="8" t="s">
        <v>45</v>
      </c>
      <c r="F194" s="12"/>
      <c r="G194" s="13" t="str">
        <f t="shared" si="0"/>
        <v>DEV GIRLS</v>
      </c>
      <c r="H194" s="74"/>
      <c r="I194" s="7"/>
      <c r="J194" s="7"/>
      <c r="K194" s="7"/>
      <c r="L194" s="72"/>
      <c r="M194" s="6"/>
      <c r="N194" s="76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8">
        <v>198</v>
      </c>
      <c r="B195" s="73" t="s">
        <v>262</v>
      </c>
      <c r="C195" s="8">
        <v>3</v>
      </c>
      <c r="D195" s="8" t="s">
        <v>17</v>
      </c>
      <c r="E195" s="8" t="s">
        <v>45</v>
      </c>
      <c r="F195" s="12"/>
      <c r="G195" s="13" t="str">
        <f t="shared" si="0"/>
        <v>DEV GIRLS</v>
      </c>
      <c r="H195" s="74"/>
      <c r="I195" s="7"/>
      <c r="J195" s="7"/>
      <c r="K195" s="7"/>
      <c r="L195" s="72"/>
      <c r="M195" s="6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8">
        <v>199</v>
      </c>
      <c r="B196" s="73" t="s">
        <v>263</v>
      </c>
      <c r="C196" s="8">
        <v>4</v>
      </c>
      <c r="D196" s="8" t="s">
        <v>17</v>
      </c>
      <c r="E196" s="8" t="s">
        <v>45</v>
      </c>
      <c r="F196" s="12"/>
      <c r="G196" s="13" t="str">
        <f t="shared" si="0"/>
        <v>DEV GIRLS</v>
      </c>
      <c r="H196" s="74"/>
      <c r="I196" s="7"/>
      <c r="J196" s="7"/>
      <c r="K196" s="7"/>
      <c r="L196" s="72"/>
      <c r="M196" s="6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8">
        <v>200</v>
      </c>
      <c r="B197" s="73" t="s">
        <v>264</v>
      </c>
      <c r="C197" s="8">
        <v>1</v>
      </c>
      <c r="D197" s="8" t="s">
        <v>17</v>
      </c>
      <c r="E197" s="8" t="s">
        <v>45</v>
      </c>
      <c r="F197" s="12"/>
      <c r="G197" s="13" t="str">
        <f t="shared" si="0"/>
        <v>DEV GIRLS</v>
      </c>
      <c r="H197" s="74"/>
      <c r="I197" s="7"/>
      <c r="J197" s="7"/>
      <c r="K197" s="7"/>
      <c r="L197" s="72"/>
      <c r="M197" s="6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8">
        <v>201</v>
      </c>
      <c r="B198" s="73" t="s">
        <v>265</v>
      </c>
      <c r="C198" s="8">
        <v>1</v>
      </c>
      <c r="D198" s="8" t="s">
        <v>17</v>
      </c>
      <c r="E198" s="8" t="s">
        <v>45</v>
      </c>
      <c r="F198" s="12"/>
      <c r="G198" s="13" t="str">
        <f t="shared" si="0"/>
        <v>DEV GIRLS</v>
      </c>
      <c r="H198" s="74"/>
      <c r="I198" s="7"/>
      <c r="J198" s="7"/>
      <c r="K198" s="7"/>
      <c r="L198" s="72"/>
      <c r="M198" s="6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8">
        <v>202</v>
      </c>
      <c r="B199" s="73" t="s">
        <v>266</v>
      </c>
      <c r="C199" s="8">
        <v>2</v>
      </c>
      <c r="D199" s="8" t="s">
        <v>17</v>
      </c>
      <c r="E199" s="8" t="s">
        <v>45</v>
      </c>
      <c r="F199" s="12"/>
      <c r="G199" s="13" t="str">
        <f t="shared" si="0"/>
        <v>DEV GIRLS</v>
      </c>
      <c r="H199" s="74"/>
      <c r="I199" s="7"/>
      <c r="J199" s="7"/>
      <c r="K199" s="7"/>
      <c r="L199" s="72"/>
      <c r="M199" s="6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8">
        <v>203</v>
      </c>
      <c r="B200" s="73" t="s">
        <v>267</v>
      </c>
      <c r="C200" s="8">
        <v>3</v>
      </c>
      <c r="D200" s="8" t="s">
        <v>17</v>
      </c>
      <c r="E200" s="8" t="s">
        <v>45</v>
      </c>
      <c r="F200" s="12"/>
      <c r="G200" s="13" t="str">
        <f t="shared" si="0"/>
        <v>DEV GIRLS</v>
      </c>
      <c r="H200" s="74"/>
      <c r="I200" s="7"/>
      <c r="J200" s="7"/>
      <c r="K200" s="7"/>
      <c r="L200" s="72"/>
      <c r="M200" s="6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8">
        <v>204</v>
      </c>
      <c r="B201" s="73" t="s">
        <v>268</v>
      </c>
      <c r="C201" s="8">
        <v>0</v>
      </c>
      <c r="D201" s="8" t="s">
        <v>17</v>
      </c>
      <c r="E201" s="8" t="s">
        <v>45</v>
      </c>
      <c r="F201" s="12"/>
      <c r="G201" s="13" t="str">
        <f t="shared" si="0"/>
        <v>DEV GIRLS</v>
      </c>
      <c r="H201" s="74"/>
      <c r="I201" s="7"/>
      <c r="J201" s="7"/>
      <c r="K201" s="7"/>
      <c r="L201" s="72"/>
      <c r="M201" s="6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8">
        <v>205</v>
      </c>
      <c r="B202" s="73" t="s">
        <v>269</v>
      </c>
      <c r="C202" s="8">
        <v>4</v>
      </c>
      <c r="D202" s="8" t="s">
        <v>17</v>
      </c>
      <c r="E202" s="8" t="s">
        <v>45</v>
      </c>
      <c r="F202" s="12"/>
      <c r="G202" s="13" t="str">
        <f t="shared" si="0"/>
        <v>DEV GIRLS</v>
      </c>
      <c r="H202" s="74"/>
      <c r="I202" s="6"/>
      <c r="J202" s="7"/>
      <c r="K202" s="7"/>
      <c r="L202" s="72"/>
      <c r="M202" s="6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8">
        <v>206</v>
      </c>
      <c r="B203" s="73" t="s">
        <v>270</v>
      </c>
      <c r="C203" s="8">
        <v>2</v>
      </c>
      <c r="D203" s="8" t="s">
        <v>17</v>
      </c>
      <c r="E203" s="8" t="s">
        <v>45</v>
      </c>
      <c r="F203" s="12"/>
      <c r="G203" s="13" t="str">
        <f t="shared" si="0"/>
        <v>DEV GIRLS</v>
      </c>
      <c r="H203" s="77"/>
      <c r="I203" s="7"/>
      <c r="J203" s="7"/>
      <c r="K203" s="7"/>
      <c r="L203" s="72"/>
      <c r="M203" s="6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8">
        <v>207</v>
      </c>
      <c r="B204" s="73" t="s">
        <v>271</v>
      </c>
      <c r="C204" s="8">
        <v>3</v>
      </c>
      <c r="D204" s="8" t="s">
        <v>17</v>
      </c>
      <c r="E204" s="8" t="s">
        <v>45</v>
      </c>
      <c r="F204" s="12"/>
      <c r="G204" s="13" t="str">
        <f t="shared" si="0"/>
        <v>DEV GIRLS</v>
      </c>
      <c r="H204" s="77"/>
      <c r="I204" s="7"/>
      <c r="J204" s="7"/>
      <c r="K204" s="7"/>
      <c r="L204" s="72"/>
      <c r="M204" s="6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8">
        <v>208</v>
      </c>
      <c r="B205" s="73" t="s">
        <v>272</v>
      </c>
      <c r="C205" s="8">
        <v>2</v>
      </c>
      <c r="D205" s="8" t="s">
        <v>17</v>
      </c>
      <c r="E205" s="8" t="s">
        <v>45</v>
      </c>
      <c r="F205" s="12"/>
      <c r="G205" s="13" t="str">
        <f t="shared" si="0"/>
        <v>DEV GIRLS</v>
      </c>
      <c r="H205" s="77"/>
      <c r="I205" s="7"/>
      <c r="J205" s="7"/>
      <c r="K205" s="7"/>
      <c r="L205" s="72"/>
      <c r="M205" s="6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8">
        <v>209</v>
      </c>
      <c r="B206" s="73" t="s">
        <v>273</v>
      </c>
      <c r="C206" s="8">
        <v>2</v>
      </c>
      <c r="D206" s="8" t="s">
        <v>17</v>
      </c>
      <c r="E206" s="8" t="s">
        <v>45</v>
      </c>
      <c r="F206" s="12"/>
      <c r="G206" s="13" t="str">
        <f t="shared" si="0"/>
        <v>DEV GIRLS</v>
      </c>
      <c r="H206" s="77"/>
      <c r="I206" s="7"/>
      <c r="J206" s="7"/>
      <c r="K206" s="7"/>
      <c r="L206" s="72"/>
      <c r="M206" s="6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8">
        <v>210</v>
      </c>
      <c r="B207" s="73" t="s">
        <v>274</v>
      </c>
      <c r="C207" s="8">
        <v>4</v>
      </c>
      <c r="D207" s="8" t="s">
        <v>17</v>
      </c>
      <c r="E207" s="8" t="s">
        <v>45</v>
      </c>
      <c r="F207" s="12"/>
      <c r="G207" s="13" t="str">
        <f t="shared" si="0"/>
        <v>DEV GIRLS</v>
      </c>
      <c r="H207" s="74"/>
      <c r="I207" s="7"/>
      <c r="J207" s="7"/>
      <c r="K207" s="7"/>
      <c r="L207" s="72"/>
      <c r="M207" s="6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8">
        <v>211</v>
      </c>
      <c r="B208" s="73" t="s">
        <v>275</v>
      </c>
      <c r="C208" s="8">
        <v>3</v>
      </c>
      <c r="D208" s="8" t="s">
        <v>17</v>
      </c>
      <c r="E208" s="8" t="s">
        <v>45</v>
      </c>
      <c r="F208" s="12"/>
      <c r="G208" s="13" t="str">
        <f t="shared" si="0"/>
        <v>DEV GIRLS</v>
      </c>
      <c r="H208" s="74"/>
      <c r="I208" s="7"/>
      <c r="J208" s="7"/>
      <c r="K208" s="7"/>
      <c r="L208" s="72"/>
      <c r="M208" s="6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8">
        <v>212</v>
      </c>
      <c r="B209" s="73" t="s">
        <v>276</v>
      </c>
      <c r="C209" s="8" t="s">
        <v>234</v>
      </c>
      <c r="D209" s="8" t="s">
        <v>17</v>
      </c>
      <c r="E209" s="8" t="s">
        <v>45</v>
      </c>
      <c r="F209" s="12"/>
      <c r="G209" s="13" t="str">
        <f t="shared" si="0"/>
        <v>DEV GIRLS</v>
      </c>
      <c r="H209" s="74"/>
      <c r="I209" s="7"/>
      <c r="J209" s="7"/>
      <c r="K209" s="7"/>
      <c r="L209" s="72"/>
      <c r="M209" s="6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8">
        <v>213</v>
      </c>
      <c r="B210" s="73" t="s">
        <v>277</v>
      </c>
      <c r="C210" s="8">
        <v>3</v>
      </c>
      <c r="D210" s="8" t="s">
        <v>17</v>
      </c>
      <c r="E210" s="8" t="s">
        <v>45</v>
      </c>
      <c r="F210" s="12"/>
      <c r="G210" s="13" t="str">
        <f t="shared" si="0"/>
        <v>DEV GIRLS</v>
      </c>
      <c r="H210" s="74"/>
      <c r="I210" s="7"/>
      <c r="J210" s="7"/>
      <c r="K210" s="7"/>
      <c r="L210" s="72"/>
      <c r="M210" s="6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8">
        <v>214</v>
      </c>
      <c r="B211" s="73" t="s">
        <v>278</v>
      </c>
      <c r="C211" s="8" t="s">
        <v>234</v>
      </c>
      <c r="D211" s="8" t="s">
        <v>17</v>
      </c>
      <c r="E211" s="8" t="s">
        <v>45</v>
      </c>
      <c r="F211" s="12"/>
      <c r="G211" s="13" t="str">
        <f t="shared" si="0"/>
        <v>DEV GIRLS</v>
      </c>
      <c r="H211" s="74"/>
      <c r="I211" s="7"/>
      <c r="J211" s="7"/>
      <c r="K211" s="7"/>
      <c r="L211" s="72"/>
      <c r="M211" s="6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8">
        <v>215</v>
      </c>
      <c r="B212" s="73" t="s">
        <v>279</v>
      </c>
      <c r="C212" s="8">
        <v>1</v>
      </c>
      <c r="D212" s="8" t="s">
        <v>17</v>
      </c>
      <c r="E212" s="8" t="s">
        <v>12</v>
      </c>
      <c r="F212" s="12"/>
      <c r="G212" s="13" t="str">
        <f t="shared" si="0"/>
        <v>DEV BOYS</v>
      </c>
      <c r="H212" s="74"/>
      <c r="I212" s="7"/>
      <c r="J212" s="7"/>
      <c r="K212" s="7"/>
      <c r="L212" s="72"/>
      <c r="M212" s="6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8">
        <v>216</v>
      </c>
      <c r="B213" s="73" t="s">
        <v>280</v>
      </c>
      <c r="C213" s="8">
        <v>3</v>
      </c>
      <c r="D213" s="8" t="s">
        <v>17</v>
      </c>
      <c r="E213" s="8" t="s">
        <v>12</v>
      </c>
      <c r="F213" s="12"/>
      <c r="G213" s="13" t="str">
        <f t="shared" si="0"/>
        <v>DEV BOYS</v>
      </c>
      <c r="H213" s="74"/>
      <c r="I213" s="7"/>
      <c r="J213" s="7"/>
      <c r="K213" s="7"/>
      <c r="L213" s="72"/>
      <c r="M213" s="6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8">
        <v>217</v>
      </c>
      <c r="B214" s="73" t="s">
        <v>281</v>
      </c>
      <c r="C214" s="8" t="s">
        <v>234</v>
      </c>
      <c r="D214" s="8" t="s">
        <v>17</v>
      </c>
      <c r="E214" s="8" t="s">
        <v>12</v>
      </c>
      <c r="F214" s="12"/>
      <c r="G214" s="13" t="str">
        <f t="shared" si="0"/>
        <v>DEV BOYS</v>
      </c>
      <c r="H214" s="74"/>
      <c r="I214" s="7"/>
      <c r="J214" s="7"/>
      <c r="K214" s="7"/>
      <c r="L214" s="72"/>
      <c r="M214" s="6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8">
        <v>218</v>
      </c>
      <c r="B215" s="73" t="s">
        <v>282</v>
      </c>
      <c r="C215" s="8">
        <v>2</v>
      </c>
      <c r="D215" s="8" t="s">
        <v>17</v>
      </c>
      <c r="E215" s="8" t="s">
        <v>12</v>
      </c>
      <c r="F215" s="12"/>
      <c r="G215" s="13" t="str">
        <f t="shared" si="0"/>
        <v>DEV BOYS</v>
      </c>
      <c r="H215" s="74"/>
      <c r="I215" s="7"/>
      <c r="J215" s="7"/>
      <c r="K215" s="7"/>
      <c r="L215" s="72"/>
      <c r="M215" s="6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8">
        <v>219</v>
      </c>
      <c r="B216" s="73" t="s">
        <v>283</v>
      </c>
      <c r="C216" s="8">
        <v>3</v>
      </c>
      <c r="D216" s="8" t="s">
        <v>17</v>
      </c>
      <c r="E216" s="8" t="s">
        <v>12</v>
      </c>
      <c r="F216" s="12"/>
      <c r="G216" s="13" t="str">
        <f t="shared" si="0"/>
        <v>DEV BOYS</v>
      </c>
      <c r="H216" s="77"/>
      <c r="I216" s="7"/>
      <c r="J216" s="7"/>
      <c r="K216" s="7"/>
      <c r="L216" s="72"/>
      <c r="M216" s="6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8">
        <v>220</v>
      </c>
      <c r="B217" s="73" t="s">
        <v>284</v>
      </c>
      <c r="C217" s="8" t="s">
        <v>234</v>
      </c>
      <c r="D217" s="8" t="s">
        <v>17</v>
      </c>
      <c r="E217" s="8" t="s">
        <v>12</v>
      </c>
      <c r="F217" s="12"/>
      <c r="G217" s="13" t="str">
        <f t="shared" si="0"/>
        <v>DEV BOYS</v>
      </c>
      <c r="H217" s="77"/>
      <c r="I217" s="7"/>
      <c r="J217" s="7"/>
      <c r="K217" s="7"/>
      <c r="L217" s="72"/>
      <c r="M217" s="6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8">
        <v>221</v>
      </c>
      <c r="B218" s="73" t="s">
        <v>285</v>
      </c>
      <c r="C218" s="8" t="s">
        <v>234</v>
      </c>
      <c r="D218" s="8" t="s">
        <v>17</v>
      </c>
      <c r="E218" s="8" t="s">
        <v>12</v>
      </c>
      <c r="F218" s="12"/>
      <c r="G218" s="13" t="str">
        <f t="shared" si="0"/>
        <v>DEV BOYS</v>
      </c>
      <c r="H218" s="77"/>
      <c r="I218" s="7"/>
      <c r="J218" s="7"/>
      <c r="K218" s="7"/>
      <c r="L218" s="72"/>
      <c r="M218" s="6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8">
        <v>222</v>
      </c>
      <c r="B219" s="73" t="s">
        <v>286</v>
      </c>
      <c r="C219" s="8">
        <v>2</v>
      </c>
      <c r="D219" s="8" t="s">
        <v>17</v>
      </c>
      <c r="E219" s="8" t="s">
        <v>12</v>
      </c>
      <c r="F219" s="12"/>
      <c r="G219" s="13" t="str">
        <f t="shared" si="0"/>
        <v>DEV BOYS</v>
      </c>
      <c r="H219" s="77"/>
      <c r="I219" s="7"/>
      <c r="J219" s="7"/>
      <c r="K219" s="7"/>
      <c r="L219" s="72"/>
      <c r="M219" s="6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8">
        <v>223</v>
      </c>
      <c r="B220" s="73" t="s">
        <v>287</v>
      </c>
      <c r="C220" s="8">
        <v>1</v>
      </c>
      <c r="D220" s="8" t="s">
        <v>17</v>
      </c>
      <c r="E220" s="8" t="s">
        <v>12</v>
      </c>
      <c r="F220" s="12"/>
      <c r="G220" s="13" t="str">
        <f t="shared" si="0"/>
        <v>DEV BOYS</v>
      </c>
      <c r="H220" s="77"/>
      <c r="I220" s="7"/>
      <c r="J220" s="7"/>
      <c r="K220" s="7"/>
      <c r="L220" s="72"/>
      <c r="M220" s="6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8">
        <v>224</v>
      </c>
      <c r="B221" s="73" t="s">
        <v>288</v>
      </c>
      <c r="C221" s="8">
        <v>3</v>
      </c>
      <c r="D221" s="8" t="s">
        <v>17</v>
      </c>
      <c r="E221" s="8" t="s">
        <v>12</v>
      </c>
      <c r="F221" s="12"/>
      <c r="G221" s="13" t="str">
        <f t="shared" si="0"/>
        <v>DEV BOYS</v>
      </c>
      <c r="H221" s="77"/>
      <c r="I221" s="7"/>
      <c r="J221" s="7"/>
      <c r="K221" s="7"/>
      <c r="L221" s="72"/>
      <c r="M221" s="6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8">
        <v>225</v>
      </c>
      <c r="B222" s="73" t="s">
        <v>289</v>
      </c>
      <c r="C222" s="8">
        <v>1</v>
      </c>
      <c r="D222" s="8" t="s">
        <v>17</v>
      </c>
      <c r="E222" s="8" t="s">
        <v>12</v>
      </c>
      <c r="F222" s="12"/>
      <c r="G222" s="13" t="str">
        <f t="shared" si="0"/>
        <v>DEV BOYS</v>
      </c>
      <c r="H222" s="77"/>
      <c r="I222" s="7"/>
      <c r="J222" s="7"/>
      <c r="K222" s="7"/>
      <c r="L222" s="72"/>
      <c r="M222" s="6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8">
        <v>226</v>
      </c>
      <c r="B223" s="73" t="s">
        <v>290</v>
      </c>
      <c r="C223" s="8" t="s">
        <v>234</v>
      </c>
      <c r="D223" s="8" t="s">
        <v>17</v>
      </c>
      <c r="E223" s="8" t="s">
        <v>12</v>
      </c>
      <c r="F223" s="12"/>
      <c r="G223" s="13" t="str">
        <f t="shared" si="0"/>
        <v>DEV BOYS</v>
      </c>
      <c r="H223" s="77"/>
      <c r="I223" s="7"/>
      <c r="J223" s="7"/>
      <c r="K223" s="7"/>
      <c r="L223" s="72"/>
      <c r="M223" s="6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8">
        <v>227</v>
      </c>
      <c r="B224" s="73" t="s">
        <v>291</v>
      </c>
      <c r="C224" s="8" t="s">
        <v>234</v>
      </c>
      <c r="D224" s="8" t="s">
        <v>17</v>
      </c>
      <c r="E224" s="8" t="s">
        <v>12</v>
      </c>
      <c r="F224" s="12"/>
      <c r="G224" s="13" t="str">
        <f t="shared" si="0"/>
        <v>DEV BOYS</v>
      </c>
      <c r="H224" s="74"/>
      <c r="I224" s="7"/>
      <c r="J224" s="7"/>
      <c r="K224" s="7"/>
      <c r="L224" s="72"/>
      <c r="M224" s="6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8">
        <v>228</v>
      </c>
      <c r="B225" s="73" t="s">
        <v>292</v>
      </c>
      <c r="C225" s="8">
        <v>4</v>
      </c>
      <c r="D225" s="8" t="s">
        <v>17</v>
      </c>
      <c r="E225" s="8" t="s">
        <v>12</v>
      </c>
      <c r="F225" s="12"/>
      <c r="G225" s="13" t="str">
        <f t="shared" si="0"/>
        <v>DEV BOYS</v>
      </c>
      <c r="H225" s="74"/>
      <c r="I225" s="7"/>
      <c r="J225" s="7"/>
      <c r="K225" s="7"/>
      <c r="L225" s="72"/>
      <c r="M225" s="6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8">
        <v>229</v>
      </c>
      <c r="B226" s="73" t="s">
        <v>293</v>
      </c>
      <c r="C226" s="8" t="s">
        <v>234</v>
      </c>
      <c r="D226" s="8" t="s">
        <v>17</v>
      </c>
      <c r="E226" s="8" t="s">
        <v>12</v>
      </c>
      <c r="F226" s="12"/>
      <c r="G226" s="13" t="str">
        <f t="shared" si="0"/>
        <v>DEV BOYS</v>
      </c>
      <c r="H226" s="74"/>
      <c r="I226" s="7"/>
      <c r="J226" s="7"/>
      <c r="K226" s="7"/>
      <c r="L226" s="72"/>
      <c r="M226" s="6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8">
        <v>230</v>
      </c>
      <c r="B227" s="73" t="s">
        <v>294</v>
      </c>
      <c r="C227" s="8">
        <v>2</v>
      </c>
      <c r="D227" s="8" t="s">
        <v>17</v>
      </c>
      <c r="E227" s="8" t="s">
        <v>12</v>
      </c>
      <c r="F227" s="12"/>
      <c r="G227" s="13" t="str">
        <f t="shared" si="0"/>
        <v>DEV BOYS</v>
      </c>
      <c r="H227" s="74"/>
      <c r="I227" s="7"/>
      <c r="J227" s="7"/>
      <c r="K227" s="7"/>
      <c r="L227" s="72"/>
      <c r="M227" s="6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8">
        <v>231</v>
      </c>
      <c r="B228" s="73" t="s">
        <v>295</v>
      </c>
      <c r="C228" s="8" t="s">
        <v>234</v>
      </c>
      <c r="D228" s="8" t="s">
        <v>17</v>
      </c>
      <c r="E228" s="8" t="s">
        <v>12</v>
      </c>
      <c r="F228" s="12"/>
      <c r="G228" s="13" t="str">
        <f t="shared" si="0"/>
        <v>DEV BOYS</v>
      </c>
      <c r="H228" s="74"/>
      <c r="I228" s="6"/>
      <c r="J228" s="7"/>
      <c r="K228" s="7"/>
      <c r="L228" s="72"/>
      <c r="M228" s="6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8">
        <v>232</v>
      </c>
      <c r="B229" s="73" t="s">
        <v>296</v>
      </c>
      <c r="C229" s="8">
        <v>3</v>
      </c>
      <c r="D229" s="8" t="s">
        <v>17</v>
      </c>
      <c r="E229" s="8" t="s">
        <v>12</v>
      </c>
      <c r="F229" s="12"/>
      <c r="G229" s="13" t="str">
        <f t="shared" si="0"/>
        <v>DEV BOYS</v>
      </c>
      <c r="H229" s="77"/>
      <c r="I229" s="7"/>
      <c r="J229" s="7"/>
      <c r="K229" s="7"/>
      <c r="L229" s="72"/>
      <c r="M229" s="6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8">
        <v>233</v>
      </c>
      <c r="B230" s="73" t="s">
        <v>297</v>
      </c>
      <c r="C230" s="8">
        <v>1</v>
      </c>
      <c r="D230" s="8" t="s">
        <v>17</v>
      </c>
      <c r="E230" s="8" t="s">
        <v>12</v>
      </c>
      <c r="F230" s="12"/>
      <c r="G230" s="13" t="str">
        <f t="shared" si="0"/>
        <v>DEV BOYS</v>
      </c>
      <c r="H230" s="74"/>
      <c r="I230" s="7"/>
      <c r="J230" s="7"/>
      <c r="K230" s="7"/>
      <c r="L230" s="72"/>
      <c r="M230" s="6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8">
        <v>234</v>
      </c>
      <c r="B231" s="73" t="s">
        <v>298</v>
      </c>
      <c r="C231" s="8">
        <v>1</v>
      </c>
      <c r="D231" s="8" t="s">
        <v>17</v>
      </c>
      <c r="E231" s="8" t="s">
        <v>12</v>
      </c>
      <c r="F231" s="12"/>
      <c r="G231" s="13" t="str">
        <f t="shared" si="0"/>
        <v>DEV BOYS</v>
      </c>
      <c r="H231" s="74"/>
      <c r="I231" s="7"/>
      <c r="J231" s="7"/>
      <c r="K231" s="7"/>
      <c r="L231" s="72"/>
      <c r="M231" s="6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8">
        <v>235</v>
      </c>
      <c r="B232" s="73" t="s">
        <v>299</v>
      </c>
      <c r="C232" s="8">
        <v>2</v>
      </c>
      <c r="D232" s="8" t="s">
        <v>17</v>
      </c>
      <c r="E232" s="8" t="s">
        <v>12</v>
      </c>
      <c r="F232" s="12"/>
      <c r="G232" s="13" t="str">
        <f t="shared" si="0"/>
        <v>DEV BOYS</v>
      </c>
      <c r="H232" s="77"/>
      <c r="I232" s="7"/>
      <c r="J232" s="7"/>
      <c r="K232" s="7"/>
      <c r="L232" s="72"/>
      <c r="M232" s="6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8">
        <v>236</v>
      </c>
      <c r="B233" s="73" t="s">
        <v>300</v>
      </c>
      <c r="C233" s="8">
        <v>1</v>
      </c>
      <c r="D233" s="8" t="s">
        <v>17</v>
      </c>
      <c r="E233" s="8" t="s">
        <v>12</v>
      </c>
      <c r="F233" s="12"/>
      <c r="G233" s="13" t="str">
        <f t="shared" si="0"/>
        <v>DEV BOYS</v>
      </c>
      <c r="H233" s="77"/>
      <c r="I233" s="7"/>
      <c r="J233" s="7"/>
      <c r="K233" s="7"/>
      <c r="L233" s="72"/>
      <c r="M233" s="6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8">
        <v>237</v>
      </c>
      <c r="B234" s="73" t="s">
        <v>301</v>
      </c>
      <c r="C234" s="8">
        <v>2</v>
      </c>
      <c r="D234" s="8" t="s">
        <v>17</v>
      </c>
      <c r="E234" s="8" t="s">
        <v>12</v>
      </c>
      <c r="F234" s="12"/>
      <c r="G234" s="13" t="str">
        <f t="shared" si="0"/>
        <v>DEV BOYS</v>
      </c>
      <c r="H234" s="77"/>
      <c r="I234" s="7"/>
      <c r="J234" s="7"/>
      <c r="K234" s="7"/>
      <c r="L234" s="72"/>
      <c r="M234" s="6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8">
        <v>238</v>
      </c>
      <c r="B235" s="73" t="s">
        <v>302</v>
      </c>
      <c r="C235" s="8">
        <v>2</v>
      </c>
      <c r="D235" s="8" t="s">
        <v>17</v>
      </c>
      <c r="E235" s="8" t="s">
        <v>12</v>
      </c>
      <c r="F235" s="12"/>
      <c r="G235" s="13" t="str">
        <f t="shared" si="0"/>
        <v>DEV BOYS</v>
      </c>
      <c r="H235" s="77"/>
      <c r="I235" s="7"/>
      <c r="J235" s="7"/>
      <c r="K235" s="7"/>
      <c r="L235" s="72"/>
      <c r="M235" s="6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8">
        <v>239</v>
      </c>
      <c r="B236" s="73" t="s">
        <v>303</v>
      </c>
      <c r="C236" s="8">
        <v>1</v>
      </c>
      <c r="D236" s="8" t="s">
        <v>17</v>
      </c>
      <c r="E236" s="8" t="s">
        <v>12</v>
      </c>
      <c r="F236" s="12"/>
      <c r="G236" s="13" t="str">
        <f t="shared" si="0"/>
        <v>DEV BOYS</v>
      </c>
      <c r="H236" s="77"/>
      <c r="I236" s="7"/>
      <c r="J236" s="7"/>
      <c r="K236" s="7"/>
      <c r="L236" s="72"/>
      <c r="M236" s="6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8">
        <v>240</v>
      </c>
      <c r="B237" s="73" t="s">
        <v>304</v>
      </c>
      <c r="C237" s="8">
        <v>2</v>
      </c>
      <c r="D237" s="8" t="s">
        <v>17</v>
      </c>
      <c r="E237" s="8" t="s">
        <v>12</v>
      </c>
      <c r="F237" s="12"/>
      <c r="G237" s="13" t="str">
        <f t="shared" si="0"/>
        <v>DEV BOYS</v>
      </c>
      <c r="H237" s="77"/>
      <c r="I237" s="7"/>
      <c r="J237" s="7"/>
      <c r="K237" s="7"/>
      <c r="L237" s="72"/>
      <c r="M237" s="6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8">
        <v>241</v>
      </c>
      <c r="B238" s="73" t="s">
        <v>305</v>
      </c>
      <c r="C238" s="8">
        <v>2</v>
      </c>
      <c r="D238" s="8" t="s">
        <v>17</v>
      </c>
      <c r="E238" s="8" t="s">
        <v>12</v>
      </c>
      <c r="F238" s="12"/>
      <c r="G238" s="13" t="str">
        <f t="shared" si="0"/>
        <v>DEV BOYS</v>
      </c>
      <c r="H238" s="77"/>
      <c r="I238" s="7"/>
      <c r="J238" s="7"/>
      <c r="K238" s="7"/>
      <c r="L238" s="72"/>
      <c r="M238" s="6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8">
        <v>242</v>
      </c>
      <c r="B239" s="73" t="s">
        <v>306</v>
      </c>
      <c r="C239" s="8">
        <v>2</v>
      </c>
      <c r="D239" s="8" t="s">
        <v>17</v>
      </c>
      <c r="E239" s="8" t="s">
        <v>12</v>
      </c>
      <c r="F239" s="12"/>
      <c r="G239" s="13" t="str">
        <f t="shared" si="0"/>
        <v>DEV BOYS</v>
      </c>
      <c r="H239" s="77"/>
      <c r="I239" s="7"/>
      <c r="J239" s="7"/>
      <c r="K239" s="7"/>
      <c r="L239" s="72"/>
      <c r="M239" s="6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8">
        <v>243</v>
      </c>
      <c r="B240" s="73" t="s">
        <v>307</v>
      </c>
      <c r="C240" s="8">
        <v>1</v>
      </c>
      <c r="D240" s="8" t="s">
        <v>17</v>
      </c>
      <c r="E240" s="8" t="s">
        <v>12</v>
      </c>
      <c r="F240" s="12"/>
      <c r="G240" s="13" t="str">
        <f t="shared" si="0"/>
        <v>DEV BOYS</v>
      </c>
      <c r="H240" s="77"/>
      <c r="I240" s="7"/>
      <c r="J240" s="7"/>
      <c r="K240" s="7"/>
      <c r="L240" s="72"/>
      <c r="M240" s="6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8">
        <v>244</v>
      </c>
      <c r="B241" s="73" t="s">
        <v>308</v>
      </c>
      <c r="C241" s="8">
        <v>2</v>
      </c>
      <c r="D241" s="8" t="s">
        <v>17</v>
      </c>
      <c r="E241" s="8" t="s">
        <v>12</v>
      </c>
      <c r="F241" s="12"/>
      <c r="G241" s="13" t="str">
        <f t="shared" si="0"/>
        <v>DEV BOYS</v>
      </c>
      <c r="H241" s="77"/>
      <c r="I241" s="7"/>
      <c r="J241" s="7"/>
      <c r="K241" s="7"/>
      <c r="L241" s="72"/>
      <c r="M241" s="6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8">
        <v>245</v>
      </c>
      <c r="B242" s="73" t="s">
        <v>309</v>
      </c>
      <c r="C242" s="8">
        <v>2</v>
      </c>
      <c r="D242" s="8" t="s">
        <v>17</v>
      </c>
      <c r="E242" s="8" t="s">
        <v>12</v>
      </c>
      <c r="F242" s="12"/>
      <c r="G242" s="13" t="str">
        <f t="shared" si="0"/>
        <v>DEV BOYS</v>
      </c>
      <c r="H242" s="77"/>
      <c r="I242" s="7"/>
      <c r="J242" s="7"/>
      <c r="K242" s="7"/>
      <c r="L242" s="72"/>
      <c r="M242" s="6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8">
        <v>246</v>
      </c>
      <c r="B243" s="73" t="s">
        <v>310</v>
      </c>
      <c r="C243" s="8" t="s">
        <v>234</v>
      </c>
      <c r="D243" s="8" t="s">
        <v>17</v>
      </c>
      <c r="E243" s="8" t="s">
        <v>12</v>
      </c>
      <c r="F243" s="78"/>
      <c r="G243" s="13" t="str">
        <f t="shared" si="0"/>
        <v>DEV BOYS</v>
      </c>
      <c r="H243" s="77"/>
      <c r="I243" s="7"/>
      <c r="J243" s="7"/>
      <c r="K243" s="7"/>
      <c r="L243" s="72"/>
      <c r="M243" s="6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8">
        <v>247</v>
      </c>
      <c r="B244" s="73" t="s">
        <v>311</v>
      </c>
      <c r="C244" s="8">
        <v>1</v>
      </c>
      <c r="D244" s="8" t="s">
        <v>17</v>
      </c>
      <c r="E244" s="8" t="s">
        <v>12</v>
      </c>
      <c r="F244" s="78"/>
      <c r="G244" s="13" t="str">
        <f t="shared" si="0"/>
        <v>DEV BOYS</v>
      </c>
      <c r="H244" s="77"/>
      <c r="I244" s="7"/>
      <c r="J244" s="7"/>
      <c r="K244" s="7"/>
      <c r="L244" s="72"/>
      <c r="M244" s="6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8">
        <v>248</v>
      </c>
      <c r="B245" s="73" t="s">
        <v>312</v>
      </c>
      <c r="C245" s="8">
        <v>4</v>
      </c>
      <c r="D245" s="8" t="s">
        <v>17</v>
      </c>
      <c r="E245" s="8" t="s">
        <v>12</v>
      </c>
      <c r="F245" s="78"/>
      <c r="G245" s="13" t="str">
        <f t="shared" si="0"/>
        <v>DEV BOYS</v>
      </c>
      <c r="H245" s="77"/>
      <c r="I245" s="7"/>
      <c r="J245" s="7"/>
      <c r="K245" s="7"/>
      <c r="L245" s="72"/>
      <c r="M245" s="6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8">
        <v>249</v>
      </c>
      <c r="B246" s="73" t="s">
        <v>313</v>
      </c>
      <c r="C246" s="8">
        <v>4</v>
      </c>
      <c r="D246" s="8" t="s">
        <v>17</v>
      </c>
      <c r="E246" s="8" t="s">
        <v>12</v>
      </c>
      <c r="F246" s="78"/>
      <c r="G246" s="13" t="str">
        <f t="shared" si="0"/>
        <v>DEV BOYS</v>
      </c>
      <c r="H246" s="77"/>
      <c r="I246" s="7"/>
      <c r="J246" s="7"/>
      <c r="K246" s="7"/>
      <c r="L246" s="72"/>
      <c r="M246" s="6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8">
        <v>250</v>
      </c>
      <c r="B247" s="73" t="s">
        <v>314</v>
      </c>
      <c r="C247" s="8">
        <v>2</v>
      </c>
      <c r="D247" s="8" t="s">
        <v>17</v>
      </c>
      <c r="E247" s="8" t="s">
        <v>12</v>
      </c>
      <c r="F247" s="17"/>
      <c r="G247" s="13" t="str">
        <f t="shared" si="0"/>
        <v>DEV BOYS</v>
      </c>
      <c r="H247" s="79"/>
      <c r="I247" s="7"/>
      <c r="J247" s="7"/>
      <c r="K247" s="7"/>
      <c r="L247" s="72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8">
        <v>251</v>
      </c>
      <c r="B248" s="73" t="s">
        <v>315</v>
      </c>
      <c r="C248" s="8">
        <v>2</v>
      </c>
      <c r="D248" s="8" t="s">
        <v>17</v>
      </c>
      <c r="E248" s="8" t="s">
        <v>12</v>
      </c>
      <c r="F248" s="17"/>
      <c r="G248" s="13" t="str">
        <f t="shared" si="0"/>
        <v>DEV BOYS</v>
      </c>
      <c r="H248" s="79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8">
        <v>252</v>
      </c>
      <c r="B249" s="73" t="s">
        <v>316</v>
      </c>
      <c r="C249" s="8" t="s">
        <v>234</v>
      </c>
      <c r="D249" s="8" t="s">
        <v>17</v>
      </c>
      <c r="E249" s="8" t="s">
        <v>12</v>
      </c>
      <c r="F249" s="17"/>
      <c r="G249" s="13" t="str">
        <f t="shared" si="0"/>
        <v>DEV BOYS</v>
      </c>
      <c r="H249" s="79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8">
        <v>253</v>
      </c>
      <c r="B250" s="73" t="s">
        <v>317</v>
      </c>
      <c r="C250" s="8" t="s">
        <v>234</v>
      </c>
      <c r="D250" s="8" t="s">
        <v>17</v>
      </c>
      <c r="E250" s="8" t="s">
        <v>12</v>
      </c>
      <c r="F250" s="17"/>
      <c r="G250" s="13" t="str">
        <f t="shared" si="0"/>
        <v>DEV BOYS</v>
      </c>
      <c r="H250" s="79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8">
        <v>254</v>
      </c>
      <c r="B251" s="73" t="s">
        <v>318</v>
      </c>
      <c r="C251" s="8" t="s">
        <v>234</v>
      </c>
      <c r="D251" s="8" t="s">
        <v>17</v>
      </c>
      <c r="E251" s="8" t="s">
        <v>12</v>
      </c>
      <c r="F251" s="17"/>
      <c r="G251" s="13" t="str">
        <f t="shared" si="0"/>
        <v>DEV BOYS</v>
      </c>
      <c r="H251" s="79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8">
        <v>255</v>
      </c>
      <c r="B252" s="73" t="s">
        <v>319</v>
      </c>
      <c r="C252" s="8">
        <v>4</v>
      </c>
      <c r="D252" s="8" t="s">
        <v>17</v>
      </c>
      <c r="E252" s="8" t="s">
        <v>12</v>
      </c>
      <c r="F252" s="17"/>
      <c r="G252" s="13" t="str">
        <f t="shared" si="0"/>
        <v>DEV BOYS</v>
      </c>
      <c r="H252" s="79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8">
        <v>256</v>
      </c>
      <c r="B253" s="73" t="s">
        <v>320</v>
      </c>
      <c r="C253" s="8">
        <v>2</v>
      </c>
      <c r="D253" s="8" t="s">
        <v>17</v>
      </c>
      <c r="E253" s="8" t="s">
        <v>12</v>
      </c>
      <c r="F253" s="17"/>
      <c r="G253" s="13" t="str">
        <f t="shared" si="0"/>
        <v>DEV BOYS</v>
      </c>
      <c r="H253" s="79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8">
        <v>257</v>
      </c>
      <c r="B254" s="73" t="s">
        <v>321</v>
      </c>
      <c r="C254" s="8">
        <v>2</v>
      </c>
      <c r="D254" s="8" t="s">
        <v>17</v>
      </c>
      <c r="E254" s="8" t="s">
        <v>12</v>
      </c>
      <c r="F254" s="17"/>
      <c r="G254" s="13" t="str">
        <f t="shared" si="0"/>
        <v>DEV BOYS</v>
      </c>
      <c r="H254" s="79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8">
        <v>258</v>
      </c>
      <c r="B255" s="73" t="s">
        <v>322</v>
      </c>
      <c r="C255" s="8">
        <v>6</v>
      </c>
      <c r="D255" s="8" t="s">
        <v>17</v>
      </c>
      <c r="E255" s="8" t="s">
        <v>45</v>
      </c>
      <c r="F255" s="17"/>
      <c r="G255" s="13" t="str">
        <f t="shared" si="0"/>
        <v>JV GIRLS</v>
      </c>
      <c r="H255" s="79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8">
        <v>259</v>
      </c>
      <c r="B256" s="73" t="s">
        <v>323</v>
      </c>
      <c r="C256" s="8">
        <v>6</v>
      </c>
      <c r="D256" s="8" t="s">
        <v>17</v>
      </c>
      <c r="E256" s="8" t="s">
        <v>45</v>
      </c>
      <c r="F256" s="17"/>
      <c r="G256" s="13" t="str">
        <f t="shared" si="0"/>
        <v>JV GIRLS</v>
      </c>
      <c r="H256" s="79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8">
        <v>260</v>
      </c>
      <c r="B257" s="73" t="s">
        <v>324</v>
      </c>
      <c r="C257" s="8">
        <v>6</v>
      </c>
      <c r="D257" s="8" t="s">
        <v>17</v>
      </c>
      <c r="E257" s="8" t="s">
        <v>45</v>
      </c>
      <c r="F257" s="17"/>
      <c r="G257" s="13" t="str">
        <f t="shared" si="0"/>
        <v>JV GIRLS</v>
      </c>
      <c r="H257" s="79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8">
        <v>261</v>
      </c>
      <c r="B258" s="73" t="s">
        <v>325</v>
      </c>
      <c r="C258" s="8">
        <v>6</v>
      </c>
      <c r="D258" s="8" t="s">
        <v>17</v>
      </c>
      <c r="E258" s="8" t="s">
        <v>45</v>
      </c>
      <c r="F258" s="17"/>
      <c r="G258" s="13" t="str">
        <f t="shared" si="0"/>
        <v>JV GIRLS</v>
      </c>
      <c r="H258" s="79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8">
        <v>262</v>
      </c>
      <c r="B259" s="73" t="s">
        <v>326</v>
      </c>
      <c r="C259" s="8">
        <v>5</v>
      </c>
      <c r="D259" s="8" t="s">
        <v>17</v>
      </c>
      <c r="E259" s="8" t="s">
        <v>45</v>
      </c>
      <c r="F259" s="17"/>
      <c r="G259" s="13" t="str">
        <f t="shared" si="0"/>
        <v>JV GIRLS</v>
      </c>
      <c r="H259" s="79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8">
        <v>263</v>
      </c>
      <c r="B260" s="73" t="s">
        <v>327</v>
      </c>
      <c r="C260" s="8">
        <v>5</v>
      </c>
      <c r="D260" s="8" t="s">
        <v>17</v>
      </c>
      <c r="E260" s="8" t="s">
        <v>45</v>
      </c>
      <c r="F260" s="17"/>
      <c r="G260" s="13" t="str">
        <f t="shared" si="0"/>
        <v>JV GIRLS</v>
      </c>
      <c r="H260" s="79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8">
        <v>264</v>
      </c>
      <c r="B261" s="73" t="s">
        <v>328</v>
      </c>
      <c r="C261" s="8">
        <v>5</v>
      </c>
      <c r="D261" s="8" t="s">
        <v>17</v>
      </c>
      <c r="E261" s="8" t="s">
        <v>45</v>
      </c>
      <c r="F261" s="17"/>
      <c r="G261" s="13" t="str">
        <f t="shared" si="0"/>
        <v>JV GIRLS</v>
      </c>
      <c r="H261" s="79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8">
        <v>265</v>
      </c>
      <c r="B262" s="73" t="s">
        <v>329</v>
      </c>
      <c r="C262" s="8">
        <v>5</v>
      </c>
      <c r="D262" s="8" t="s">
        <v>17</v>
      </c>
      <c r="E262" s="8" t="s">
        <v>45</v>
      </c>
      <c r="F262" s="17"/>
      <c r="G262" s="13" t="str">
        <f t="shared" si="0"/>
        <v>JV GIRLS</v>
      </c>
      <c r="H262" s="79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8">
        <v>266</v>
      </c>
      <c r="B263" s="73" t="s">
        <v>330</v>
      </c>
      <c r="C263" s="8">
        <v>5</v>
      </c>
      <c r="D263" s="8" t="s">
        <v>17</v>
      </c>
      <c r="E263" s="8" t="s">
        <v>45</v>
      </c>
      <c r="F263" s="17"/>
      <c r="G263" s="13" t="str">
        <f t="shared" si="0"/>
        <v>JV GIRLS</v>
      </c>
      <c r="H263" s="79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8">
        <v>267</v>
      </c>
      <c r="B264" s="73" t="s">
        <v>331</v>
      </c>
      <c r="C264" s="8">
        <v>5</v>
      </c>
      <c r="D264" s="8" t="s">
        <v>17</v>
      </c>
      <c r="E264" s="8" t="s">
        <v>45</v>
      </c>
      <c r="F264" s="17"/>
      <c r="G264" s="13" t="str">
        <f t="shared" si="0"/>
        <v>JV GIRLS</v>
      </c>
      <c r="H264" s="79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8">
        <v>268</v>
      </c>
      <c r="B265" s="73" t="s">
        <v>332</v>
      </c>
      <c r="C265" s="8">
        <v>5</v>
      </c>
      <c r="D265" s="8" t="s">
        <v>17</v>
      </c>
      <c r="E265" s="8" t="s">
        <v>45</v>
      </c>
      <c r="F265" s="17"/>
      <c r="G265" s="13" t="str">
        <f t="shared" si="0"/>
        <v>JV GIRLS</v>
      </c>
      <c r="H265" s="79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8">
        <v>269</v>
      </c>
      <c r="B266" s="73" t="s">
        <v>333</v>
      </c>
      <c r="C266" s="8">
        <v>5</v>
      </c>
      <c r="D266" s="8" t="s">
        <v>17</v>
      </c>
      <c r="E266" s="8" t="s">
        <v>45</v>
      </c>
      <c r="F266" s="17"/>
      <c r="G266" s="13" t="str">
        <f t="shared" si="0"/>
        <v>JV GIRLS</v>
      </c>
      <c r="H266" s="79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8">
        <v>270</v>
      </c>
      <c r="B267" s="73" t="s">
        <v>334</v>
      </c>
      <c r="C267" s="8">
        <v>6</v>
      </c>
      <c r="D267" s="8" t="s">
        <v>17</v>
      </c>
      <c r="E267" s="8" t="s">
        <v>45</v>
      </c>
      <c r="F267" s="17"/>
      <c r="G267" s="13" t="str">
        <f t="shared" si="0"/>
        <v>JV GIRLS</v>
      </c>
      <c r="H267" s="79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8">
        <v>271</v>
      </c>
      <c r="B268" s="73" t="s">
        <v>335</v>
      </c>
      <c r="C268" s="8">
        <v>5</v>
      </c>
      <c r="D268" s="8" t="s">
        <v>17</v>
      </c>
      <c r="E268" s="8" t="s">
        <v>45</v>
      </c>
      <c r="F268" s="17"/>
      <c r="G268" s="13" t="str">
        <f t="shared" si="0"/>
        <v>JV GIRLS</v>
      </c>
      <c r="H268" s="79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8">
        <v>272</v>
      </c>
      <c r="B269" s="73" t="s">
        <v>336</v>
      </c>
      <c r="C269" s="8">
        <v>5</v>
      </c>
      <c r="D269" s="8" t="s">
        <v>17</v>
      </c>
      <c r="E269" s="8" t="s">
        <v>45</v>
      </c>
      <c r="F269" s="17"/>
      <c r="G269" s="13" t="str">
        <f t="shared" si="0"/>
        <v>JV GIRLS</v>
      </c>
      <c r="H269" s="79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8">
        <v>273</v>
      </c>
      <c r="B270" s="73" t="s">
        <v>337</v>
      </c>
      <c r="C270" s="8">
        <v>6</v>
      </c>
      <c r="D270" s="8" t="s">
        <v>17</v>
      </c>
      <c r="E270" s="8" t="s">
        <v>45</v>
      </c>
      <c r="F270" s="17"/>
      <c r="G270" s="13" t="str">
        <f t="shared" si="0"/>
        <v>JV GIRLS</v>
      </c>
      <c r="H270" s="79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8">
        <v>274</v>
      </c>
      <c r="B271" s="73" t="s">
        <v>338</v>
      </c>
      <c r="C271" s="8">
        <v>6</v>
      </c>
      <c r="D271" s="8" t="s">
        <v>17</v>
      </c>
      <c r="E271" s="8" t="s">
        <v>45</v>
      </c>
      <c r="F271" s="17"/>
      <c r="G271" s="13" t="str">
        <f t="shared" si="0"/>
        <v>JV GIRLS</v>
      </c>
      <c r="H271" s="79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8">
        <v>275</v>
      </c>
      <c r="B272" s="73" t="s">
        <v>339</v>
      </c>
      <c r="C272" s="8">
        <v>5</v>
      </c>
      <c r="D272" s="8" t="s">
        <v>17</v>
      </c>
      <c r="E272" s="8" t="s">
        <v>45</v>
      </c>
      <c r="F272" s="17"/>
      <c r="G272" s="13" t="str">
        <f t="shared" si="0"/>
        <v>JV GIRLS</v>
      </c>
      <c r="H272" s="79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8">
        <v>276</v>
      </c>
      <c r="B273" s="73" t="s">
        <v>340</v>
      </c>
      <c r="C273" s="8">
        <v>6</v>
      </c>
      <c r="D273" s="8" t="s">
        <v>17</v>
      </c>
      <c r="E273" s="8" t="s">
        <v>45</v>
      </c>
      <c r="F273" s="17"/>
      <c r="G273" s="13" t="str">
        <f t="shared" si="0"/>
        <v>JV GIRLS</v>
      </c>
      <c r="H273" s="79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8">
        <v>277</v>
      </c>
      <c r="B274" s="73" t="s">
        <v>341</v>
      </c>
      <c r="C274" s="8">
        <v>6</v>
      </c>
      <c r="D274" s="8" t="s">
        <v>17</v>
      </c>
      <c r="E274" s="8" t="s">
        <v>45</v>
      </c>
      <c r="F274" s="17"/>
      <c r="G274" s="13" t="str">
        <f t="shared" si="0"/>
        <v>JV GIRLS</v>
      </c>
      <c r="H274" s="79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8">
        <v>278</v>
      </c>
      <c r="B275" s="73" t="s">
        <v>342</v>
      </c>
      <c r="C275" s="8">
        <v>5</v>
      </c>
      <c r="D275" s="8" t="s">
        <v>17</v>
      </c>
      <c r="E275" s="8" t="s">
        <v>12</v>
      </c>
      <c r="F275" s="17"/>
      <c r="G275" s="13" t="str">
        <f t="shared" si="0"/>
        <v>JV BOYS</v>
      </c>
      <c r="H275" s="79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8">
        <v>279</v>
      </c>
      <c r="B276" s="73" t="s">
        <v>343</v>
      </c>
      <c r="C276" s="8">
        <v>6</v>
      </c>
      <c r="D276" s="8" t="s">
        <v>17</v>
      </c>
      <c r="E276" s="8" t="s">
        <v>12</v>
      </c>
      <c r="F276" s="17"/>
      <c r="G276" s="13" t="str">
        <f t="shared" si="0"/>
        <v>JV BOYS</v>
      </c>
      <c r="H276" s="79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8">
        <v>280</v>
      </c>
      <c r="B277" s="73" t="s">
        <v>344</v>
      </c>
      <c r="C277" s="8">
        <v>6</v>
      </c>
      <c r="D277" s="8" t="s">
        <v>17</v>
      </c>
      <c r="E277" s="8" t="s">
        <v>12</v>
      </c>
      <c r="F277" s="17"/>
      <c r="G277" s="13" t="str">
        <f t="shared" si="0"/>
        <v>JV BOYS</v>
      </c>
      <c r="H277" s="79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8">
        <v>281</v>
      </c>
      <c r="B278" s="73" t="s">
        <v>345</v>
      </c>
      <c r="C278" s="8">
        <v>6</v>
      </c>
      <c r="D278" s="8" t="s">
        <v>17</v>
      </c>
      <c r="E278" s="8" t="s">
        <v>12</v>
      </c>
      <c r="F278" s="17"/>
      <c r="G278" s="13" t="str">
        <f t="shared" si="0"/>
        <v>JV BOYS</v>
      </c>
      <c r="H278" s="79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8">
        <v>282</v>
      </c>
      <c r="B279" s="73" t="s">
        <v>346</v>
      </c>
      <c r="C279" s="8">
        <v>6</v>
      </c>
      <c r="D279" s="8" t="s">
        <v>17</v>
      </c>
      <c r="E279" s="8" t="s">
        <v>12</v>
      </c>
      <c r="F279" s="17"/>
      <c r="G279" s="13" t="str">
        <f t="shared" si="0"/>
        <v>JV BOYS</v>
      </c>
      <c r="H279" s="79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8">
        <v>283</v>
      </c>
      <c r="B280" s="73" t="s">
        <v>347</v>
      </c>
      <c r="C280" s="8">
        <v>6</v>
      </c>
      <c r="D280" s="8" t="s">
        <v>17</v>
      </c>
      <c r="E280" s="8" t="s">
        <v>12</v>
      </c>
      <c r="F280" s="17"/>
      <c r="G280" s="13" t="str">
        <f t="shared" si="0"/>
        <v>JV BOYS</v>
      </c>
      <c r="H280" s="79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8">
        <v>284</v>
      </c>
      <c r="B281" s="73" t="s">
        <v>348</v>
      </c>
      <c r="C281" s="8">
        <v>5</v>
      </c>
      <c r="D281" s="8" t="s">
        <v>17</v>
      </c>
      <c r="E281" s="8" t="s">
        <v>12</v>
      </c>
      <c r="F281" s="17"/>
      <c r="G281" s="13" t="str">
        <f t="shared" si="0"/>
        <v>JV BOYS</v>
      </c>
      <c r="H281" s="79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8">
        <v>285</v>
      </c>
      <c r="B282" s="73" t="s">
        <v>349</v>
      </c>
      <c r="C282" s="8">
        <v>5</v>
      </c>
      <c r="D282" s="8" t="s">
        <v>17</v>
      </c>
      <c r="E282" s="8" t="s">
        <v>12</v>
      </c>
      <c r="F282" s="17"/>
      <c r="G282" s="13" t="str">
        <f t="shared" si="0"/>
        <v>JV BOYS</v>
      </c>
      <c r="H282" s="79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8">
        <v>286</v>
      </c>
      <c r="B283" s="73" t="s">
        <v>350</v>
      </c>
      <c r="C283" s="8">
        <v>5</v>
      </c>
      <c r="D283" s="8" t="s">
        <v>17</v>
      </c>
      <c r="E283" s="8" t="s">
        <v>12</v>
      </c>
      <c r="F283" s="17"/>
      <c r="G283" s="13" t="str">
        <f t="shared" si="0"/>
        <v>JV BOYS</v>
      </c>
      <c r="H283" s="79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8">
        <v>287</v>
      </c>
      <c r="B284" s="73" t="s">
        <v>351</v>
      </c>
      <c r="C284" s="8">
        <v>6</v>
      </c>
      <c r="D284" s="8" t="s">
        <v>17</v>
      </c>
      <c r="E284" s="8" t="s">
        <v>12</v>
      </c>
      <c r="F284" s="17"/>
      <c r="G284" s="13" t="str">
        <f t="shared" si="0"/>
        <v>JV BOYS</v>
      </c>
      <c r="H284" s="79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8">
        <v>288</v>
      </c>
      <c r="B285" s="73" t="s">
        <v>352</v>
      </c>
      <c r="C285" s="8">
        <v>5</v>
      </c>
      <c r="D285" s="8" t="s">
        <v>17</v>
      </c>
      <c r="E285" s="8" t="s">
        <v>12</v>
      </c>
      <c r="F285" s="17"/>
      <c r="G285" s="13" t="str">
        <f t="shared" si="0"/>
        <v>JV BOYS</v>
      </c>
      <c r="H285" s="79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8">
        <v>289</v>
      </c>
      <c r="B286" s="73" t="s">
        <v>353</v>
      </c>
      <c r="C286" s="8">
        <v>6</v>
      </c>
      <c r="D286" s="8" t="s">
        <v>17</v>
      </c>
      <c r="E286" s="8" t="s">
        <v>12</v>
      </c>
      <c r="F286" s="17"/>
      <c r="G286" s="13" t="str">
        <f t="shared" si="0"/>
        <v>JV BOYS</v>
      </c>
      <c r="H286" s="79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8">
        <v>290</v>
      </c>
      <c r="B287" s="73" t="s">
        <v>354</v>
      </c>
      <c r="C287" s="8">
        <v>6</v>
      </c>
      <c r="D287" s="8" t="s">
        <v>17</v>
      </c>
      <c r="E287" s="8" t="s">
        <v>12</v>
      </c>
      <c r="F287" s="17"/>
      <c r="G287" s="13" t="str">
        <f t="shared" si="0"/>
        <v>JV BOYS</v>
      </c>
      <c r="H287" s="79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8">
        <v>291</v>
      </c>
      <c r="B288" s="73" t="s">
        <v>355</v>
      </c>
      <c r="C288" s="8">
        <v>6</v>
      </c>
      <c r="D288" s="8" t="s">
        <v>17</v>
      </c>
      <c r="E288" s="8" t="s">
        <v>12</v>
      </c>
      <c r="F288" s="17"/>
      <c r="G288" s="13" t="str">
        <f t="shared" si="0"/>
        <v>JV BOYS</v>
      </c>
      <c r="H288" s="79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8">
        <v>292</v>
      </c>
      <c r="B289" s="73" t="s">
        <v>356</v>
      </c>
      <c r="C289" s="8">
        <v>6</v>
      </c>
      <c r="D289" s="8" t="s">
        <v>17</v>
      </c>
      <c r="E289" s="8" t="s">
        <v>12</v>
      </c>
      <c r="F289" s="17"/>
      <c r="G289" s="13" t="str">
        <f t="shared" si="0"/>
        <v>JV BOYS</v>
      </c>
      <c r="H289" s="79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8">
        <v>293</v>
      </c>
      <c r="B290" s="73" t="s">
        <v>357</v>
      </c>
      <c r="C290" s="8">
        <v>7</v>
      </c>
      <c r="D290" s="8" t="s">
        <v>17</v>
      </c>
      <c r="E290" s="8" t="s">
        <v>45</v>
      </c>
      <c r="F290" s="17"/>
      <c r="G290" s="13" t="str">
        <f t="shared" si="0"/>
        <v>VARSITY GIRLS</v>
      </c>
      <c r="H290" s="79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8">
        <v>294</v>
      </c>
      <c r="B291" s="73" t="s">
        <v>358</v>
      </c>
      <c r="C291" s="8">
        <v>7</v>
      </c>
      <c r="D291" s="8" t="s">
        <v>17</v>
      </c>
      <c r="E291" s="8" t="s">
        <v>45</v>
      </c>
      <c r="F291" s="17"/>
      <c r="G291" s="13" t="str">
        <f t="shared" si="0"/>
        <v>VARSITY GIRLS</v>
      </c>
      <c r="H291" s="79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8">
        <v>295</v>
      </c>
      <c r="B292" s="73" t="s">
        <v>359</v>
      </c>
      <c r="C292" s="8">
        <v>8</v>
      </c>
      <c r="D292" s="8" t="s">
        <v>17</v>
      </c>
      <c r="E292" s="8" t="s">
        <v>45</v>
      </c>
      <c r="F292" s="17"/>
      <c r="G292" s="13" t="str">
        <f t="shared" si="0"/>
        <v>VARSITY GIRLS</v>
      </c>
      <c r="H292" s="79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8">
        <v>296</v>
      </c>
      <c r="B293" s="73" t="s">
        <v>360</v>
      </c>
      <c r="C293" s="8">
        <v>8</v>
      </c>
      <c r="D293" s="8" t="s">
        <v>17</v>
      </c>
      <c r="E293" s="8" t="s">
        <v>45</v>
      </c>
      <c r="F293" s="17"/>
      <c r="G293" s="13" t="str">
        <f t="shared" si="0"/>
        <v>VARSITY GIRLS</v>
      </c>
      <c r="H293" s="79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8">
        <v>297</v>
      </c>
      <c r="B294" s="73" t="s">
        <v>361</v>
      </c>
      <c r="C294" s="8">
        <v>7</v>
      </c>
      <c r="D294" s="8" t="s">
        <v>17</v>
      </c>
      <c r="E294" s="8" t="s">
        <v>45</v>
      </c>
      <c r="F294" s="17"/>
      <c r="G294" s="13" t="str">
        <f t="shared" si="0"/>
        <v>VARSITY GIRLS</v>
      </c>
      <c r="H294" s="79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8">
        <v>298</v>
      </c>
      <c r="B295" s="73" t="s">
        <v>362</v>
      </c>
      <c r="C295" s="8">
        <v>8</v>
      </c>
      <c r="D295" s="8" t="s">
        <v>17</v>
      </c>
      <c r="E295" s="8" t="s">
        <v>45</v>
      </c>
      <c r="F295" s="17"/>
      <c r="G295" s="13" t="str">
        <f t="shared" si="0"/>
        <v>VARSITY GIRLS</v>
      </c>
      <c r="H295" s="79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8">
        <v>299</v>
      </c>
      <c r="B296" s="73" t="s">
        <v>363</v>
      </c>
      <c r="C296" s="8">
        <v>7</v>
      </c>
      <c r="D296" s="8" t="s">
        <v>17</v>
      </c>
      <c r="E296" s="8" t="s">
        <v>45</v>
      </c>
      <c r="F296" s="17"/>
      <c r="G296" s="13" t="str">
        <f t="shared" si="0"/>
        <v>VARSITY GIRLS</v>
      </c>
      <c r="H296" s="79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8">
        <v>300</v>
      </c>
      <c r="B297" s="73" t="s">
        <v>364</v>
      </c>
      <c r="C297" s="8">
        <v>8</v>
      </c>
      <c r="D297" s="8" t="s">
        <v>17</v>
      </c>
      <c r="E297" s="8" t="s">
        <v>45</v>
      </c>
      <c r="F297" s="17"/>
      <c r="G297" s="13" t="str">
        <f t="shared" si="0"/>
        <v>VARSITY GIRLS</v>
      </c>
      <c r="H297" s="79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8">
        <v>301</v>
      </c>
      <c r="B298" s="73" t="s">
        <v>365</v>
      </c>
      <c r="C298" s="8">
        <v>7</v>
      </c>
      <c r="D298" s="8" t="s">
        <v>17</v>
      </c>
      <c r="E298" s="8" t="s">
        <v>45</v>
      </c>
      <c r="F298" s="17"/>
      <c r="G298" s="13" t="str">
        <f t="shared" si="0"/>
        <v>VARSITY GIRLS</v>
      </c>
      <c r="H298" s="79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8">
        <v>302</v>
      </c>
      <c r="B299" s="73" t="s">
        <v>366</v>
      </c>
      <c r="C299" s="8">
        <v>8</v>
      </c>
      <c r="D299" s="8" t="s">
        <v>17</v>
      </c>
      <c r="E299" s="8" t="s">
        <v>45</v>
      </c>
      <c r="F299" s="17"/>
      <c r="G299" s="13" t="str">
        <f t="shared" si="0"/>
        <v>VARSITY GIRLS</v>
      </c>
      <c r="H299" s="79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8">
        <v>303</v>
      </c>
      <c r="B300" s="73" t="s">
        <v>367</v>
      </c>
      <c r="C300" s="8">
        <v>8</v>
      </c>
      <c r="D300" s="8" t="s">
        <v>17</v>
      </c>
      <c r="E300" s="8" t="s">
        <v>45</v>
      </c>
      <c r="F300" s="17"/>
      <c r="G300" s="13" t="str">
        <f t="shared" si="0"/>
        <v>VARSITY GIRLS</v>
      </c>
      <c r="H300" s="79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8">
        <v>304</v>
      </c>
      <c r="B301" s="73" t="s">
        <v>368</v>
      </c>
      <c r="C301" s="8">
        <v>8</v>
      </c>
      <c r="D301" s="8" t="s">
        <v>17</v>
      </c>
      <c r="E301" s="8" t="s">
        <v>45</v>
      </c>
      <c r="F301" s="17"/>
      <c r="G301" s="13" t="str">
        <f t="shared" si="0"/>
        <v>VARSITY GIRLS</v>
      </c>
      <c r="H301" s="79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8">
        <v>305</v>
      </c>
      <c r="B302" s="73" t="s">
        <v>369</v>
      </c>
      <c r="C302" s="8">
        <v>7</v>
      </c>
      <c r="D302" s="8" t="s">
        <v>17</v>
      </c>
      <c r="E302" s="8" t="s">
        <v>12</v>
      </c>
      <c r="F302" s="17"/>
      <c r="G302" s="13" t="str">
        <f t="shared" si="0"/>
        <v>VARSITY BOYS</v>
      </c>
      <c r="H302" s="79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8">
        <v>306</v>
      </c>
      <c r="B303" s="73" t="s">
        <v>370</v>
      </c>
      <c r="C303" s="8">
        <v>8</v>
      </c>
      <c r="D303" s="8" t="s">
        <v>17</v>
      </c>
      <c r="E303" s="8" t="s">
        <v>12</v>
      </c>
      <c r="F303" s="17"/>
      <c r="G303" s="13" t="str">
        <f t="shared" si="0"/>
        <v>VARSITY BOYS</v>
      </c>
      <c r="H303" s="79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8">
        <v>307</v>
      </c>
      <c r="B304" s="73" t="s">
        <v>371</v>
      </c>
      <c r="C304" s="8">
        <v>8</v>
      </c>
      <c r="D304" s="8" t="s">
        <v>17</v>
      </c>
      <c r="E304" s="8" t="s">
        <v>12</v>
      </c>
      <c r="F304" s="17"/>
      <c r="G304" s="13" t="str">
        <f t="shared" si="0"/>
        <v>VARSITY BOYS</v>
      </c>
      <c r="H304" s="79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8">
        <v>308</v>
      </c>
      <c r="B305" s="73" t="s">
        <v>372</v>
      </c>
      <c r="C305" s="8">
        <v>7</v>
      </c>
      <c r="D305" s="8" t="s">
        <v>17</v>
      </c>
      <c r="E305" s="8" t="s">
        <v>12</v>
      </c>
      <c r="F305" s="17"/>
      <c r="G305" s="13" t="str">
        <f t="shared" si="0"/>
        <v>VARSITY BOYS</v>
      </c>
      <c r="H305" s="79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8">
        <v>309</v>
      </c>
      <c r="B306" s="73" t="s">
        <v>373</v>
      </c>
      <c r="C306" s="8">
        <v>8</v>
      </c>
      <c r="D306" s="8" t="s">
        <v>17</v>
      </c>
      <c r="E306" s="8" t="s">
        <v>12</v>
      </c>
      <c r="F306" s="17"/>
      <c r="G306" s="13" t="str">
        <f t="shared" si="0"/>
        <v>VARSITY BOYS</v>
      </c>
      <c r="H306" s="79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8">
        <v>310</v>
      </c>
      <c r="B307" s="73" t="s">
        <v>374</v>
      </c>
      <c r="C307" s="8">
        <v>7</v>
      </c>
      <c r="D307" s="8" t="s">
        <v>17</v>
      </c>
      <c r="E307" s="8" t="s">
        <v>12</v>
      </c>
      <c r="F307" s="17"/>
      <c r="G307" s="13" t="str">
        <f t="shared" si="0"/>
        <v>VARSITY BOYS</v>
      </c>
      <c r="H307" s="79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8">
        <v>311</v>
      </c>
      <c r="B308" s="73" t="s">
        <v>375</v>
      </c>
      <c r="C308" s="8">
        <v>8</v>
      </c>
      <c r="D308" s="8" t="s">
        <v>17</v>
      </c>
      <c r="E308" s="8" t="s">
        <v>12</v>
      </c>
      <c r="F308" s="17"/>
      <c r="G308" s="13" t="str">
        <f t="shared" si="0"/>
        <v>VARSITY BOYS</v>
      </c>
      <c r="H308" s="79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8">
        <v>312</v>
      </c>
      <c r="B309" s="73" t="s">
        <v>376</v>
      </c>
      <c r="C309" s="8">
        <v>8</v>
      </c>
      <c r="D309" s="8" t="s">
        <v>17</v>
      </c>
      <c r="E309" s="8" t="s">
        <v>12</v>
      </c>
      <c r="F309" s="17"/>
      <c r="G309" s="13" t="str">
        <f t="shared" si="0"/>
        <v>VARSITY BOYS</v>
      </c>
      <c r="H309" s="79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8">
        <v>313</v>
      </c>
      <c r="B310" s="73" t="s">
        <v>377</v>
      </c>
      <c r="C310" s="8">
        <v>7</v>
      </c>
      <c r="D310" s="8" t="s">
        <v>17</v>
      </c>
      <c r="E310" s="8" t="s">
        <v>12</v>
      </c>
      <c r="F310" s="17"/>
      <c r="G310" s="13" t="str">
        <f t="shared" si="0"/>
        <v>VARSITY BOYS</v>
      </c>
      <c r="H310" s="79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8">
        <v>314</v>
      </c>
      <c r="B311" s="73" t="s">
        <v>378</v>
      </c>
      <c r="C311" s="8">
        <v>7</v>
      </c>
      <c r="D311" s="8" t="s">
        <v>17</v>
      </c>
      <c r="E311" s="8" t="s">
        <v>12</v>
      </c>
      <c r="F311" s="17"/>
      <c r="G311" s="13" t="str">
        <f t="shared" si="0"/>
        <v>VARSITY BOYS</v>
      </c>
      <c r="H311" s="79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8">
        <v>315</v>
      </c>
      <c r="B312" s="73" t="s">
        <v>379</v>
      </c>
      <c r="C312" s="8">
        <v>7</v>
      </c>
      <c r="D312" s="8" t="s">
        <v>17</v>
      </c>
      <c r="E312" s="8" t="s">
        <v>12</v>
      </c>
      <c r="F312" s="17"/>
      <c r="G312" s="13" t="str">
        <f t="shared" si="0"/>
        <v>VARSITY BOYS</v>
      </c>
      <c r="H312" s="79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8">
        <v>316</v>
      </c>
      <c r="B313" s="73" t="s">
        <v>380</v>
      </c>
      <c r="C313" s="8">
        <v>7</v>
      </c>
      <c r="D313" s="8" t="s">
        <v>17</v>
      </c>
      <c r="E313" s="8" t="s">
        <v>12</v>
      </c>
      <c r="F313" s="17"/>
      <c r="G313" s="13" t="str">
        <f t="shared" si="0"/>
        <v>VARSITY BOYS</v>
      </c>
      <c r="H313" s="79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8">
        <v>317</v>
      </c>
      <c r="B314" s="73" t="s">
        <v>381</v>
      </c>
      <c r="C314" s="8">
        <v>8</v>
      </c>
      <c r="D314" s="8" t="s">
        <v>17</v>
      </c>
      <c r="E314" s="8" t="s">
        <v>12</v>
      </c>
      <c r="F314" s="17"/>
      <c r="G314" s="13" t="str">
        <f t="shared" si="0"/>
        <v>VARSITY BOYS</v>
      </c>
      <c r="H314" s="79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8">
        <v>318</v>
      </c>
      <c r="B315" s="73" t="s">
        <v>382</v>
      </c>
      <c r="C315" s="8">
        <v>8</v>
      </c>
      <c r="D315" s="8" t="s">
        <v>17</v>
      </c>
      <c r="E315" s="8" t="s">
        <v>12</v>
      </c>
      <c r="F315" s="17"/>
      <c r="G315" s="13" t="str">
        <f t="shared" si="0"/>
        <v>VARSITY BOYS</v>
      </c>
      <c r="H315" s="79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8">
        <v>319</v>
      </c>
      <c r="B316" s="73" t="s">
        <v>383</v>
      </c>
      <c r="C316" s="8">
        <v>7</v>
      </c>
      <c r="D316" s="8" t="s">
        <v>17</v>
      </c>
      <c r="E316" s="8" t="s">
        <v>12</v>
      </c>
      <c r="F316" s="17"/>
      <c r="G316" s="13" t="str">
        <f t="shared" si="0"/>
        <v>VARSITY BOYS</v>
      </c>
      <c r="H316" s="79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8">
        <v>320</v>
      </c>
      <c r="B317" s="73" t="s">
        <v>384</v>
      </c>
      <c r="C317" s="8">
        <v>8</v>
      </c>
      <c r="D317" s="8" t="s">
        <v>17</v>
      </c>
      <c r="E317" s="8" t="s">
        <v>12</v>
      </c>
      <c r="F317" s="17"/>
      <c r="G317" s="13" t="str">
        <f t="shared" si="0"/>
        <v>VARSITY BOYS</v>
      </c>
      <c r="H317" s="79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8">
        <v>321</v>
      </c>
      <c r="B318" s="73" t="s">
        <v>385</v>
      </c>
      <c r="C318" s="8">
        <v>8</v>
      </c>
      <c r="D318" s="8" t="s">
        <v>17</v>
      </c>
      <c r="E318" s="8" t="s">
        <v>12</v>
      </c>
      <c r="F318" s="17"/>
      <c r="G318" s="13" t="str">
        <f t="shared" si="0"/>
        <v>VARSITY BOYS</v>
      </c>
      <c r="H318" s="79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8">
        <v>322</v>
      </c>
      <c r="B319" s="73" t="s">
        <v>386</v>
      </c>
      <c r="C319" s="8">
        <v>8</v>
      </c>
      <c r="D319" s="8" t="s">
        <v>17</v>
      </c>
      <c r="E319" s="8" t="s">
        <v>12</v>
      </c>
      <c r="F319" s="17"/>
      <c r="G319" s="13" t="str">
        <f t="shared" si="0"/>
        <v>VARSITY BOYS</v>
      </c>
      <c r="H319" s="79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8">
        <v>323</v>
      </c>
      <c r="B320" s="73" t="s">
        <v>387</v>
      </c>
      <c r="C320" s="8">
        <v>8</v>
      </c>
      <c r="D320" s="8" t="s">
        <v>17</v>
      </c>
      <c r="E320" s="8" t="s">
        <v>12</v>
      </c>
      <c r="F320" s="17"/>
      <c r="G320" s="13" t="str">
        <f t="shared" si="0"/>
        <v>VARSITY BOYS</v>
      </c>
      <c r="H320" s="79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8">
        <v>324</v>
      </c>
      <c r="B321" s="73" t="s">
        <v>388</v>
      </c>
      <c r="C321" s="8" t="s">
        <v>234</v>
      </c>
      <c r="D321" s="8" t="s">
        <v>17</v>
      </c>
      <c r="E321" s="8" t="s">
        <v>45</v>
      </c>
      <c r="F321" s="17"/>
      <c r="G321" s="13" t="str">
        <f t="shared" si="0"/>
        <v>DEV GIRLS</v>
      </c>
      <c r="H321" s="79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8">
        <v>325</v>
      </c>
      <c r="B322" s="73" t="s">
        <v>389</v>
      </c>
      <c r="C322" s="8">
        <v>1</v>
      </c>
      <c r="D322" s="8" t="s">
        <v>17</v>
      </c>
      <c r="E322" s="8" t="s">
        <v>45</v>
      </c>
      <c r="F322" s="17"/>
      <c r="G322" s="13" t="str">
        <f t="shared" si="0"/>
        <v>DEV GIRLS</v>
      </c>
      <c r="H322" s="79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8">
        <v>326</v>
      </c>
      <c r="B323" s="73" t="s">
        <v>390</v>
      </c>
      <c r="C323" s="8">
        <v>5</v>
      </c>
      <c r="D323" s="8" t="s">
        <v>17</v>
      </c>
      <c r="E323" s="8" t="s">
        <v>45</v>
      </c>
      <c r="F323" s="17"/>
      <c r="G323" s="13" t="str">
        <f t="shared" si="0"/>
        <v>JV GIRLS</v>
      </c>
      <c r="H323" s="79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8">
        <v>330</v>
      </c>
      <c r="B324" s="73" t="s">
        <v>391</v>
      </c>
      <c r="C324" s="8">
        <v>3</v>
      </c>
      <c r="D324" s="8" t="s">
        <v>20</v>
      </c>
      <c r="E324" s="8" t="s">
        <v>45</v>
      </c>
      <c r="F324" s="17"/>
      <c r="G324" s="13" t="str">
        <f t="shared" si="0"/>
        <v>DEV GIRLS</v>
      </c>
      <c r="H324" s="79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8">
        <v>331</v>
      </c>
      <c r="B325" s="73" t="s">
        <v>392</v>
      </c>
      <c r="C325" s="8">
        <v>4</v>
      </c>
      <c r="D325" s="8" t="s">
        <v>20</v>
      </c>
      <c r="E325" s="8" t="s">
        <v>45</v>
      </c>
      <c r="F325" s="17"/>
      <c r="G325" s="13" t="str">
        <f t="shared" si="0"/>
        <v>DEV GIRLS</v>
      </c>
      <c r="H325" s="79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8">
        <v>332</v>
      </c>
      <c r="B326" s="73" t="s">
        <v>393</v>
      </c>
      <c r="C326" s="8">
        <v>3</v>
      </c>
      <c r="D326" s="8" t="s">
        <v>20</v>
      </c>
      <c r="E326" s="8" t="s">
        <v>45</v>
      </c>
      <c r="F326" s="17"/>
      <c r="G326" s="13" t="str">
        <f t="shared" si="0"/>
        <v>DEV GIRLS</v>
      </c>
      <c r="H326" s="79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8">
        <v>333</v>
      </c>
      <c r="B327" s="73" t="s">
        <v>394</v>
      </c>
      <c r="C327" s="8">
        <v>3</v>
      </c>
      <c r="D327" s="8" t="s">
        <v>20</v>
      </c>
      <c r="E327" s="8" t="s">
        <v>45</v>
      </c>
      <c r="F327" s="17"/>
      <c r="G327" s="13" t="str">
        <f t="shared" si="0"/>
        <v>DEV GIRLS</v>
      </c>
      <c r="H327" s="79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8">
        <v>334</v>
      </c>
      <c r="B328" s="73" t="s">
        <v>395</v>
      </c>
      <c r="C328" s="8">
        <v>3</v>
      </c>
      <c r="D328" s="8" t="s">
        <v>20</v>
      </c>
      <c r="E328" s="8" t="s">
        <v>45</v>
      </c>
      <c r="F328" s="17"/>
      <c r="G328" s="13" t="str">
        <f t="shared" si="0"/>
        <v>DEV GIRLS</v>
      </c>
      <c r="H328" s="79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8">
        <v>335</v>
      </c>
      <c r="B329" s="73" t="s">
        <v>396</v>
      </c>
      <c r="C329" s="8">
        <v>3</v>
      </c>
      <c r="D329" s="8" t="s">
        <v>20</v>
      </c>
      <c r="E329" s="8" t="s">
        <v>45</v>
      </c>
      <c r="F329" s="17"/>
      <c r="G329" s="13" t="str">
        <f t="shared" si="0"/>
        <v>DEV GIRLS</v>
      </c>
      <c r="H329" s="79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8">
        <v>336</v>
      </c>
      <c r="B330" s="73" t="s">
        <v>397</v>
      </c>
      <c r="C330" s="8">
        <v>4</v>
      </c>
      <c r="D330" s="8" t="s">
        <v>20</v>
      </c>
      <c r="E330" s="8" t="s">
        <v>45</v>
      </c>
      <c r="F330" s="17"/>
      <c r="G330" s="13" t="str">
        <f t="shared" si="0"/>
        <v>DEV GIRLS</v>
      </c>
      <c r="H330" s="79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8">
        <v>337</v>
      </c>
      <c r="B331" s="73" t="s">
        <v>398</v>
      </c>
      <c r="C331" s="8">
        <v>4</v>
      </c>
      <c r="D331" s="8" t="s">
        <v>20</v>
      </c>
      <c r="E331" s="8" t="s">
        <v>45</v>
      </c>
      <c r="F331" s="17"/>
      <c r="G331" s="13" t="str">
        <f t="shared" si="0"/>
        <v>DEV GIRLS</v>
      </c>
      <c r="H331" s="79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8">
        <v>338</v>
      </c>
      <c r="B332" s="73" t="s">
        <v>399</v>
      </c>
      <c r="C332" s="8">
        <v>3</v>
      </c>
      <c r="D332" s="8" t="s">
        <v>20</v>
      </c>
      <c r="E332" s="8" t="s">
        <v>45</v>
      </c>
      <c r="F332" s="17"/>
      <c r="G332" s="13" t="str">
        <f t="shared" si="0"/>
        <v>DEV GIRLS</v>
      </c>
      <c r="H332" s="79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8">
        <v>339</v>
      </c>
      <c r="B333" s="73" t="s">
        <v>400</v>
      </c>
      <c r="C333" s="8">
        <v>4</v>
      </c>
      <c r="D333" s="8" t="s">
        <v>20</v>
      </c>
      <c r="E333" s="8" t="s">
        <v>45</v>
      </c>
      <c r="F333" s="17"/>
      <c r="G333" s="13" t="str">
        <f t="shared" si="0"/>
        <v>DEV GIRLS</v>
      </c>
      <c r="H333" s="79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8">
        <v>340</v>
      </c>
      <c r="B334" s="73" t="s">
        <v>401</v>
      </c>
      <c r="C334" s="8">
        <v>4</v>
      </c>
      <c r="D334" s="8" t="s">
        <v>20</v>
      </c>
      <c r="E334" s="8" t="s">
        <v>45</v>
      </c>
      <c r="F334" s="17"/>
      <c r="G334" s="13" t="str">
        <f t="shared" si="0"/>
        <v>DEV GIRLS</v>
      </c>
      <c r="H334" s="79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8">
        <v>341</v>
      </c>
      <c r="B335" s="73" t="s">
        <v>402</v>
      </c>
      <c r="C335" s="8">
        <v>3</v>
      </c>
      <c r="D335" s="8" t="s">
        <v>20</v>
      </c>
      <c r="E335" s="8" t="s">
        <v>45</v>
      </c>
      <c r="F335" s="17"/>
      <c r="G335" s="13" t="str">
        <f t="shared" si="0"/>
        <v>DEV GIRLS</v>
      </c>
      <c r="H335" s="79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8">
        <v>342</v>
      </c>
      <c r="B336" s="73" t="s">
        <v>403</v>
      </c>
      <c r="C336" s="8">
        <v>3</v>
      </c>
      <c r="D336" s="8" t="s">
        <v>20</v>
      </c>
      <c r="E336" s="8" t="s">
        <v>45</v>
      </c>
      <c r="F336" s="17"/>
      <c r="G336" s="13" t="str">
        <f t="shared" si="0"/>
        <v>DEV GIRLS</v>
      </c>
      <c r="H336" s="79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8">
        <v>343</v>
      </c>
      <c r="B337" s="73" t="s">
        <v>404</v>
      </c>
      <c r="C337" s="8">
        <v>3</v>
      </c>
      <c r="D337" s="8" t="s">
        <v>20</v>
      </c>
      <c r="E337" s="8" t="s">
        <v>45</v>
      </c>
      <c r="F337" s="17"/>
      <c r="G337" s="13" t="str">
        <f t="shared" si="0"/>
        <v>DEV GIRLS</v>
      </c>
      <c r="H337" s="79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8">
        <v>344</v>
      </c>
      <c r="B338" s="73" t="s">
        <v>405</v>
      </c>
      <c r="C338" s="8">
        <v>4</v>
      </c>
      <c r="D338" s="8" t="s">
        <v>20</v>
      </c>
      <c r="E338" s="8" t="s">
        <v>45</v>
      </c>
      <c r="F338" s="17"/>
      <c r="G338" s="13" t="str">
        <f t="shared" si="0"/>
        <v>DEV GIRLS</v>
      </c>
      <c r="H338" s="79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8">
        <v>345</v>
      </c>
      <c r="B339" s="73" t="s">
        <v>406</v>
      </c>
      <c r="C339" s="8">
        <v>4</v>
      </c>
      <c r="D339" s="8" t="s">
        <v>20</v>
      </c>
      <c r="E339" s="8" t="s">
        <v>45</v>
      </c>
      <c r="F339" s="17"/>
      <c r="G339" s="13" t="str">
        <f t="shared" si="0"/>
        <v>DEV GIRLS</v>
      </c>
      <c r="H339" s="79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8">
        <v>346</v>
      </c>
      <c r="B340" s="73" t="s">
        <v>407</v>
      </c>
      <c r="C340" s="8">
        <v>3</v>
      </c>
      <c r="D340" s="8" t="s">
        <v>20</v>
      </c>
      <c r="E340" s="8" t="s">
        <v>45</v>
      </c>
      <c r="F340" s="17"/>
      <c r="G340" s="13" t="str">
        <f t="shared" si="0"/>
        <v>DEV GIRLS</v>
      </c>
      <c r="H340" s="79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8">
        <v>347</v>
      </c>
      <c r="B341" s="73" t="s">
        <v>408</v>
      </c>
      <c r="C341" s="8">
        <v>4</v>
      </c>
      <c r="D341" s="8" t="s">
        <v>20</v>
      </c>
      <c r="E341" s="8" t="s">
        <v>45</v>
      </c>
      <c r="F341" s="17"/>
      <c r="G341" s="13" t="str">
        <f t="shared" si="0"/>
        <v>DEV GIRLS</v>
      </c>
      <c r="H341" s="79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8">
        <v>348</v>
      </c>
      <c r="B342" s="73" t="s">
        <v>409</v>
      </c>
      <c r="C342" s="8">
        <v>3</v>
      </c>
      <c r="D342" s="8" t="s">
        <v>20</v>
      </c>
      <c r="E342" s="8" t="s">
        <v>45</v>
      </c>
      <c r="F342" s="17"/>
      <c r="G342" s="13" t="str">
        <f t="shared" si="0"/>
        <v>DEV GIRLS</v>
      </c>
      <c r="H342" s="79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8">
        <v>349</v>
      </c>
      <c r="B343" s="73" t="s">
        <v>410</v>
      </c>
      <c r="C343" s="8">
        <v>3</v>
      </c>
      <c r="D343" s="8" t="s">
        <v>20</v>
      </c>
      <c r="E343" s="8" t="s">
        <v>45</v>
      </c>
      <c r="F343" s="17"/>
      <c r="G343" s="13" t="str">
        <f t="shared" si="0"/>
        <v>DEV GIRLS</v>
      </c>
      <c r="H343" s="79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8">
        <v>350</v>
      </c>
      <c r="B344" s="73" t="s">
        <v>411</v>
      </c>
      <c r="C344" s="8">
        <v>4</v>
      </c>
      <c r="D344" s="8" t="s">
        <v>20</v>
      </c>
      <c r="E344" s="8" t="s">
        <v>12</v>
      </c>
      <c r="F344" s="17"/>
      <c r="G344" s="13" t="str">
        <f t="shared" si="0"/>
        <v>DEV BOYS</v>
      </c>
      <c r="H344" s="79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8">
        <v>351</v>
      </c>
      <c r="B345" s="73" t="s">
        <v>412</v>
      </c>
      <c r="C345" s="8">
        <v>3</v>
      </c>
      <c r="D345" s="8" t="s">
        <v>20</v>
      </c>
      <c r="E345" s="8" t="s">
        <v>12</v>
      </c>
      <c r="F345" s="17"/>
      <c r="G345" s="13" t="str">
        <f t="shared" si="0"/>
        <v>DEV BOYS</v>
      </c>
      <c r="H345" s="79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8">
        <v>352</v>
      </c>
      <c r="B346" s="73" t="s">
        <v>413</v>
      </c>
      <c r="C346" s="8">
        <v>5</v>
      </c>
      <c r="D346" s="8" t="s">
        <v>20</v>
      </c>
      <c r="E346" s="8" t="s">
        <v>45</v>
      </c>
      <c r="F346" s="17"/>
      <c r="G346" s="13" t="str">
        <f t="shared" si="0"/>
        <v>JV GIRLS</v>
      </c>
      <c r="H346" s="79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8">
        <v>353</v>
      </c>
      <c r="B347" s="73" t="s">
        <v>414</v>
      </c>
      <c r="C347" s="8">
        <v>5</v>
      </c>
      <c r="D347" s="8" t="s">
        <v>20</v>
      </c>
      <c r="E347" s="8" t="s">
        <v>12</v>
      </c>
      <c r="F347" s="17"/>
      <c r="G347" s="13" t="str">
        <f t="shared" si="0"/>
        <v>JV BOYS</v>
      </c>
      <c r="H347" s="79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8">
        <v>354</v>
      </c>
      <c r="B348" s="73" t="s">
        <v>415</v>
      </c>
      <c r="C348" s="8">
        <v>5</v>
      </c>
      <c r="D348" s="8" t="s">
        <v>20</v>
      </c>
      <c r="E348" s="8" t="s">
        <v>12</v>
      </c>
      <c r="F348" s="17"/>
      <c r="G348" s="13" t="str">
        <f t="shared" si="0"/>
        <v>JV BOYS</v>
      </c>
      <c r="H348" s="79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8">
        <v>355</v>
      </c>
      <c r="B349" s="73" t="s">
        <v>416</v>
      </c>
      <c r="C349" s="8">
        <v>6</v>
      </c>
      <c r="D349" s="8" t="s">
        <v>20</v>
      </c>
      <c r="E349" s="8" t="s">
        <v>45</v>
      </c>
      <c r="F349" s="17"/>
      <c r="G349" s="13" t="str">
        <f t="shared" si="0"/>
        <v>JV GIRLS</v>
      </c>
      <c r="H349" s="79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8">
        <v>356</v>
      </c>
      <c r="B350" s="73" t="s">
        <v>417</v>
      </c>
      <c r="C350" s="8">
        <v>6</v>
      </c>
      <c r="D350" s="8" t="s">
        <v>20</v>
      </c>
      <c r="E350" s="8" t="s">
        <v>12</v>
      </c>
      <c r="F350" s="17"/>
      <c r="G350" s="13" t="str">
        <f t="shared" si="0"/>
        <v>JV BOYS</v>
      </c>
      <c r="H350" s="79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8">
        <v>357</v>
      </c>
      <c r="B351" s="73" t="s">
        <v>418</v>
      </c>
      <c r="C351" s="8">
        <v>6</v>
      </c>
      <c r="D351" s="8" t="s">
        <v>20</v>
      </c>
      <c r="E351" s="8" t="s">
        <v>12</v>
      </c>
      <c r="F351" s="17"/>
      <c r="G351" s="13" t="str">
        <f t="shared" si="0"/>
        <v>JV BOYS</v>
      </c>
      <c r="H351" s="79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8">
        <v>358</v>
      </c>
      <c r="B352" s="73" t="s">
        <v>419</v>
      </c>
      <c r="C352" s="8">
        <v>6</v>
      </c>
      <c r="D352" s="8" t="s">
        <v>20</v>
      </c>
      <c r="E352" s="8" t="s">
        <v>12</v>
      </c>
      <c r="F352" s="17"/>
      <c r="G352" s="13" t="str">
        <f t="shared" si="0"/>
        <v>JV BOYS</v>
      </c>
      <c r="H352" s="79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8">
        <v>359</v>
      </c>
      <c r="B353" s="73" t="s">
        <v>420</v>
      </c>
      <c r="C353" s="8">
        <v>6</v>
      </c>
      <c r="D353" s="8" t="s">
        <v>20</v>
      </c>
      <c r="E353" s="8" t="s">
        <v>12</v>
      </c>
      <c r="F353" s="17"/>
      <c r="G353" s="13" t="str">
        <f t="shared" si="0"/>
        <v>JV BOYS</v>
      </c>
      <c r="H353" s="79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8">
        <v>360</v>
      </c>
      <c r="B354" s="73" t="s">
        <v>421</v>
      </c>
      <c r="C354" s="8">
        <v>6</v>
      </c>
      <c r="D354" s="8" t="s">
        <v>20</v>
      </c>
      <c r="E354" s="8" t="s">
        <v>12</v>
      </c>
      <c r="F354" s="17"/>
      <c r="G354" s="13" t="str">
        <f t="shared" si="0"/>
        <v>JV BOYS</v>
      </c>
      <c r="H354" s="79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8">
        <v>361</v>
      </c>
      <c r="B355" s="73" t="s">
        <v>422</v>
      </c>
      <c r="C355" s="8">
        <v>6</v>
      </c>
      <c r="D355" s="8" t="s">
        <v>20</v>
      </c>
      <c r="E355" s="8" t="s">
        <v>12</v>
      </c>
      <c r="F355" s="17"/>
      <c r="G355" s="13" t="str">
        <f t="shared" si="0"/>
        <v>JV BOYS</v>
      </c>
      <c r="H355" s="79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8">
        <v>362</v>
      </c>
      <c r="B356" s="73" t="s">
        <v>423</v>
      </c>
      <c r="C356" s="8">
        <v>7</v>
      </c>
      <c r="D356" s="8" t="s">
        <v>20</v>
      </c>
      <c r="E356" s="8" t="s">
        <v>45</v>
      </c>
      <c r="F356" s="17"/>
      <c r="G356" s="13" t="str">
        <f t="shared" si="0"/>
        <v>VARSITY GIRLS</v>
      </c>
      <c r="H356" s="79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8">
        <v>363</v>
      </c>
      <c r="B357" s="73" t="s">
        <v>424</v>
      </c>
      <c r="C357" s="8">
        <v>7</v>
      </c>
      <c r="D357" s="8" t="s">
        <v>20</v>
      </c>
      <c r="E357" s="8" t="s">
        <v>45</v>
      </c>
      <c r="F357" s="17"/>
      <c r="G357" s="13" t="str">
        <f t="shared" si="0"/>
        <v>VARSITY GIRLS</v>
      </c>
      <c r="H357" s="79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8">
        <v>364</v>
      </c>
      <c r="B358" s="73" t="s">
        <v>425</v>
      </c>
      <c r="C358" s="8">
        <v>7</v>
      </c>
      <c r="D358" s="8" t="s">
        <v>20</v>
      </c>
      <c r="E358" s="8" t="s">
        <v>12</v>
      </c>
      <c r="F358" s="17"/>
      <c r="G358" s="13" t="str">
        <f t="shared" si="0"/>
        <v>VARSITY BOYS</v>
      </c>
      <c r="H358" s="79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8">
        <v>365</v>
      </c>
      <c r="B359" s="73" t="s">
        <v>426</v>
      </c>
      <c r="C359" s="8">
        <v>7</v>
      </c>
      <c r="D359" s="8" t="s">
        <v>20</v>
      </c>
      <c r="E359" s="8" t="s">
        <v>12</v>
      </c>
      <c r="F359" s="17"/>
      <c r="G359" s="13" t="str">
        <f t="shared" si="0"/>
        <v>VARSITY BOYS</v>
      </c>
      <c r="H359" s="79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8">
        <v>366</v>
      </c>
      <c r="B360" s="73" t="s">
        <v>427</v>
      </c>
      <c r="C360" s="8">
        <v>8</v>
      </c>
      <c r="D360" s="8" t="s">
        <v>20</v>
      </c>
      <c r="E360" s="8" t="s">
        <v>45</v>
      </c>
      <c r="F360" s="17"/>
      <c r="G360" s="13" t="str">
        <f t="shared" si="0"/>
        <v>VARSITY GIRLS</v>
      </c>
      <c r="H360" s="79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8">
        <v>367</v>
      </c>
      <c r="B361" s="73" t="s">
        <v>428</v>
      </c>
      <c r="C361" s="8">
        <v>8</v>
      </c>
      <c r="D361" s="8" t="s">
        <v>20</v>
      </c>
      <c r="E361" s="8" t="s">
        <v>45</v>
      </c>
      <c r="F361" s="17"/>
      <c r="G361" s="13" t="str">
        <f t="shared" si="0"/>
        <v>VARSITY GIRLS</v>
      </c>
      <c r="H361" s="79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8">
        <v>368</v>
      </c>
      <c r="B362" s="73" t="s">
        <v>429</v>
      </c>
      <c r="C362" s="8">
        <v>8</v>
      </c>
      <c r="D362" s="8" t="s">
        <v>20</v>
      </c>
      <c r="E362" s="8" t="s">
        <v>12</v>
      </c>
      <c r="F362" s="17"/>
      <c r="G362" s="13" t="str">
        <f t="shared" si="0"/>
        <v>VARSITY BOYS</v>
      </c>
      <c r="H362" s="79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8">
        <v>369</v>
      </c>
      <c r="B363" s="73" t="s">
        <v>430</v>
      </c>
      <c r="C363" s="8">
        <v>8</v>
      </c>
      <c r="D363" s="8" t="s">
        <v>20</v>
      </c>
      <c r="E363" s="8" t="s">
        <v>12</v>
      </c>
      <c r="F363" s="17"/>
      <c r="G363" s="13" t="str">
        <f t="shared" si="0"/>
        <v>VARSITY BOYS</v>
      </c>
      <c r="H363" s="79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8">
        <v>370</v>
      </c>
      <c r="B364" s="73" t="s">
        <v>431</v>
      </c>
      <c r="C364" s="8">
        <v>8</v>
      </c>
      <c r="D364" s="8" t="s">
        <v>20</v>
      </c>
      <c r="E364" s="8" t="s">
        <v>12</v>
      </c>
      <c r="F364" s="17"/>
      <c r="G364" s="13" t="str">
        <f t="shared" si="0"/>
        <v>VARSITY BOYS</v>
      </c>
      <c r="H364" s="79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8">
        <v>371</v>
      </c>
      <c r="B365" s="73" t="s">
        <v>432</v>
      </c>
      <c r="C365" s="8">
        <v>8</v>
      </c>
      <c r="D365" s="8" t="s">
        <v>20</v>
      </c>
      <c r="E365" s="8" t="s">
        <v>12</v>
      </c>
      <c r="F365" s="17"/>
      <c r="G365" s="13" t="str">
        <f t="shared" si="0"/>
        <v>VARSITY BOYS</v>
      </c>
      <c r="H365" s="79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8">
        <v>375</v>
      </c>
      <c r="B366" s="75" t="s">
        <v>433</v>
      </c>
      <c r="C366" s="8">
        <v>2</v>
      </c>
      <c r="D366" s="8" t="s">
        <v>25</v>
      </c>
      <c r="E366" s="8" t="s">
        <v>45</v>
      </c>
      <c r="F366" s="17"/>
      <c r="G366" s="13" t="str">
        <f t="shared" si="0"/>
        <v>DEV GIRLS</v>
      </c>
      <c r="H366" s="79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8">
        <v>376</v>
      </c>
      <c r="B367" s="73" t="s">
        <v>434</v>
      </c>
      <c r="C367" s="8">
        <v>2</v>
      </c>
      <c r="D367" s="8" t="s">
        <v>25</v>
      </c>
      <c r="E367" s="8" t="s">
        <v>12</v>
      </c>
      <c r="F367" s="17"/>
      <c r="G367" s="13" t="str">
        <f t="shared" si="0"/>
        <v>DEV BOYS</v>
      </c>
      <c r="H367" s="79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8">
        <v>377</v>
      </c>
      <c r="B368" s="73" t="s">
        <v>435</v>
      </c>
      <c r="C368" s="8">
        <v>3</v>
      </c>
      <c r="D368" s="8" t="s">
        <v>25</v>
      </c>
      <c r="E368" s="8" t="s">
        <v>45</v>
      </c>
      <c r="F368" s="17"/>
      <c r="G368" s="13" t="str">
        <f t="shared" si="0"/>
        <v>DEV GIRLS</v>
      </c>
      <c r="H368" s="79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8">
        <v>378</v>
      </c>
      <c r="B369" s="73" t="s">
        <v>436</v>
      </c>
      <c r="C369" s="8">
        <v>3</v>
      </c>
      <c r="D369" s="8" t="s">
        <v>25</v>
      </c>
      <c r="E369" s="8" t="s">
        <v>45</v>
      </c>
      <c r="F369" s="17"/>
      <c r="G369" s="13" t="str">
        <f t="shared" si="0"/>
        <v>DEV GIRLS</v>
      </c>
      <c r="H369" s="79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8">
        <v>379</v>
      </c>
      <c r="B370" s="73" t="s">
        <v>437</v>
      </c>
      <c r="C370" s="8">
        <v>3</v>
      </c>
      <c r="D370" s="8" t="s">
        <v>25</v>
      </c>
      <c r="E370" s="8" t="s">
        <v>45</v>
      </c>
      <c r="F370" s="17"/>
      <c r="G370" s="13" t="str">
        <f t="shared" si="0"/>
        <v>DEV GIRLS</v>
      </c>
      <c r="H370" s="79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8">
        <v>380</v>
      </c>
      <c r="B371" s="73" t="s">
        <v>438</v>
      </c>
      <c r="C371" s="8">
        <v>3</v>
      </c>
      <c r="D371" s="8" t="s">
        <v>25</v>
      </c>
      <c r="E371" s="8" t="s">
        <v>45</v>
      </c>
      <c r="F371" s="17"/>
      <c r="G371" s="13" t="str">
        <f t="shared" si="0"/>
        <v>DEV GIRLS</v>
      </c>
      <c r="H371" s="79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8">
        <v>381</v>
      </c>
      <c r="B372" s="73" t="s">
        <v>439</v>
      </c>
      <c r="C372" s="8">
        <v>4</v>
      </c>
      <c r="D372" s="8" t="s">
        <v>25</v>
      </c>
      <c r="E372" s="8" t="s">
        <v>45</v>
      </c>
      <c r="F372" s="17"/>
      <c r="G372" s="13" t="str">
        <f t="shared" si="0"/>
        <v>DEV GIRLS</v>
      </c>
      <c r="H372" s="79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8">
        <v>382</v>
      </c>
      <c r="B373" s="73" t="s">
        <v>440</v>
      </c>
      <c r="C373" s="8">
        <v>4</v>
      </c>
      <c r="D373" s="8" t="s">
        <v>25</v>
      </c>
      <c r="E373" s="8" t="s">
        <v>45</v>
      </c>
      <c r="F373" s="17"/>
      <c r="G373" s="13" t="str">
        <f t="shared" si="0"/>
        <v>DEV GIRLS</v>
      </c>
      <c r="H373" s="79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8">
        <v>383</v>
      </c>
      <c r="B374" s="73" t="s">
        <v>441</v>
      </c>
      <c r="C374" s="8">
        <v>5</v>
      </c>
      <c r="D374" s="8" t="s">
        <v>25</v>
      </c>
      <c r="E374" s="8" t="s">
        <v>12</v>
      </c>
      <c r="F374" s="17"/>
      <c r="G374" s="13" t="str">
        <f t="shared" si="0"/>
        <v>JV BOYS</v>
      </c>
      <c r="H374" s="79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8">
        <v>384</v>
      </c>
      <c r="B375" s="73" t="s">
        <v>442</v>
      </c>
      <c r="C375" s="8">
        <v>5</v>
      </c>
      <c r="D375" s="8" t="s">
        <v>25</v>
      </c>
      <c r="E375" s="8" t="s">
        <v>12</v>
      </c>
      <c r="F375" s="17"/>
      <c r="G375" s="13" t="str">
        <f t="shared" si="0"/>
        <v>JV BOYS</v>
      </c>
      <c r="H375" s="79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8">
        <v>385</v>
      </c>
      <c r="B376" s="73" t="s">
        <v>443</v>
      </c>
      <c r="C376" s="8">
        <v>5</v>
      </c>
      <c r="D376" s="8" t="s">
        <v>25</v>
      </c>
      <c r="E376" s="8" t="s">
        <v>12</v>
      </c>
      <c r="F376" s="17"/>
      <c r="G376" s="13" t="str">
        <f t="shared" si="0"/>
        <v>JV BOYS</v>
      </c>
      <c r="H376" s="79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8">
        <v>386</v>
      </c>
      <c r="B377" s="73" t="s">
        <v>444</v>
      </c>
      <c r="C377" s="8">
        <v>5</v>
      </c>
      <c r="D377" s="8" t="s">
        <v>25</v>
      </c>
      <c r="E377" s="8" t="s">
        <v>12</v>
      </c>
      <c r="F377" s="17"/>
      <c r="G377" s="13" t="str">
        <f t="shared" si="0"/>
        <v>JV BOYS</v>
      </c>
      <c r="H377" s="79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8">
        <v>387</v>
      </c>
      <c r="B378" s="73" t="s">
        <v>445</v>
      </c>
      <c r="C378" s="8">
        <v>5</v>
      </c>
      <c r="D378" s="8" t="s">
        <v>25</v>
      </c>
      <c r="E378" s="8" t="s">
        <v>45</v>
      </c>
      <c r="F378" s="17"/>
      <c r="G378" s="13" t="str">
        <f t="shared" si="0"/>
        <v>JV GIRLS</v>
      </c>
      <c r="H378" s="79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8">
        <v>388</v>
      </c>
      <c r="B379" s="73" t="s">
        <v>446</v>
      </c>
      <c r="C379" s="8">
        <v>5</v>
      </c>
      <c r="D379" s="8" t="s">
        <v>25</v>
      </c>
      <c r="E379" s="8" t="s">
        <v>45</v>
      </c>
      <c r="F379" s="17"/>
      <c r="G379" s="13" t="str">
        <f t="shared" si="0"/>
        <v>JV GIRLS</v>
      </c>
      <c r="H379" s="79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8">
        <v>389</v>
      </c>
      <c r="B380" s="73" t="s">
        <v>447</v>
      </c>
      <c r="C380" s="8">
        <v>5</v>
      </c>
      <c r="D380" s="8" t="s">
        <v>25</v>
      </c>
      <c r="E380" s="8" t="s">
        <v>45</v>
      </c>
      <c r="F380" s="17"/>
      <c r="G380" s="13" t="str">
        <f t="shared" si="0"/>
        <v>JV GIRLS</v>
      </c>
      <c r="H380" s="79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8">
        <v>390</v>
      </c>
      <c r="B381" s="73" t="s">
        <v>448</v>
      </c>
      <c r="C381" s="8">
        <v>5</v>
      </c>
      <c r="D381" s="8" t="s">
        <v>25</v>
      </c>
      <c r="E381" s="8" t="s">
        <v>45</v>
      </c>
      <c r="F381" s="17"/>
      <c r="G381" s="13" t="str">
        <f t="shared" si="0"/>
        <v>JV GIRLS</v>
      </c>
      <c r="H381" s="79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8">
        <v>391</v>
      </c>
      <c r="B382" s="73" t="s">
        <v>449</v>
      </c>
      <c r="C382" s="8">
        <v>6</v>
      </c>
      <c r="D382" s="8" t="s">
        <v>25</v>
      </c>
      <c r="E382" s="8" t="s">
        <v>12</v>
      </c>
      <c r="F382" s="17"/>
      <c r="G382" s="13" t="str">
        <f t="shared" si="0"/>
        <v>JV BOYS</v>
      </c>
      <c r="H382" s="79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8">
        <v>392</v>
      </c>
      <c r="B383" s="73" t="s">
        <v>450</v>
      </c>
      <c r="C383" s="8">
        <v>7</v>
      </c>
      <c r="D383" s="8" t="s">
        <v>25</v>
      </c>
      <c r="E383" s="8" t="s">
        <v>45</v>
      </c>
      <c r="F383" s="17"/>
      <c r="G383" s="13" t="str">
        <f t="shared" si="0"/>
        <v>VARSITY GIRLS</v>
      </c>
      <c r="H383" s="79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8">
        <v>393</v>
      </c>
      <c r="B384" s="73" t="s">
        <v>451</v>
      </c>
      <c r="C384" s="8">
        <v>7</v>
      </c>
      <c r="D384" s="8" t="s">
        <v>25</v>
      </c>
      <c r="E384" s="8" t="s">
        <v>12</v>
      </c>
      <c r="F384" s="17"/>
      <c r="G384" s="13" t="str">
        <f t="shared" si="0"/>
        <v>VARSITY BOYS</v>
      </c>
      <c r="H384" s="79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8">
        <v>394</v>
      </c>
      <c r="B385" s="73" t="s">
        <v>452</v>
      </c>
      <c r="C385" s="8">
        <v>7</v>
      </c>
      <c r="D385" s="8" t="s">
        <v>25</v>
      </c>
      <c r="E385" s="8" t="s">
        <v>12</v>
      </c>
      <c r="F385" s="17"/>
      <c r="G385" s="13" t="str">
        <f t="shared" si="0"/>
        <v>VARSITY BOYS</v>
      </c>
      <c r="H385" s="79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8">
        <v>395</v>
      </c>
      <c r="B386" s="73" t="s">
        <v>453</v>
      </c>
      <c r="C386" s="8">
        <v>7</v>
      </c>
      <c r="D386" s="8" t="s">
        <v>25</v>
      </c>
      <c r="E386" s="8" t="s">
        <v>45</v>
      </c>
      <c r="F386" s="17"/>
      <c r="G386" s="13" t="str">
        <f t="shared" si="0"/>
        <v>VARSITY GIRLS</v>
      </c>
      <c r="H386" s="79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8">
        <v>396</v>
      </c>
      <c r="B387" s="73" t="s">
        <v>454</v>
      </c>
      <c r="C387" s="8">
        <v>7</v>
      </c>
      <c r="D387" s="8" t="s">
        <v>25</v>
      </c>
      <c r="E387" s="8" t="s">
        <v>12</v>
      </c>
      <c r="F387" s="17"/>
      <c r="G387" s="13" t="str">
        <f t="shared" si="0"/>
        <v>VARSITY BOYS</v>
      </c>
      <c r="H387" s="79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8">
        <v>397</v>
      </c>
      <c r="B388" s="73" t="s">
        <v>455</v>
      </c>
      <c r="C388" s="8">
        <v>7</v>
      </c>
      <c r="D388" s="8" t="s">
        <v>25</v>
      </c>
      <c r="E388" s="8" t="s">
        <v>12</v>
      </c>
      <c r="F388" s="17"/>
      <c r="G388" s="13" t="str">
        <f t="shared" si="0"/>
        <v>VARSITY BOYS</v>
      </c>
      <c r="H388" s="79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8">
        <v>398</v>
      </c>
      <c r="B389" s="73" t="s">
        <v>456</v>
      </c>
      <c r="C389" s="8">
        <v>7</v>
      </c>
      <c r="D389" s="8" t="s">
        <v>25</v>
      </c>
      <c r="E389" s="8" t="s">
        <v>12</v>
      </c>
      <c r="F389" s="17"/>
      <c r="G389" s="13" t="str">
        <f t="shared" si="0"/>
        <v>VARSITY BOYS</v>
      </c>
      <c r="H389" s="79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8">
        <v>399</v>
      </c>
      <c r="B390" s="73" t="s">
        <v>457</v>
      </c>
      <c r="C390" s="8">
        <v>7</v>
      </c>
      <c r="D390" s="8" t="s">
        <v>25</v>
      </c>
      <c r="E390" s="8" t="s">
        <v>12</v>
      </c>
      <c r="F390" s="17"/>
      <c r="G390" s="13" t="str">
        <f t="shared" si="0"/>
        <v>VARSITY BOYS</v>
      </c>
      <c r="H390" s="79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8">
        <v>400</v>
      </c>
      <c r="B391" s="73" t="s">
        <v>458</v>
      </c>
      <c r="C391" s="8">
        <v>8</v>
      </c>
      <c r="D391" s="8" t="s">
        <v>25</v>
      </c>
      <c r="E391" s="8" t="s">
        <v>12</v>
      </c>
      <c r="F391" s="17"/>
      <c r="G391" s="13" t="str">
        <f t="shared" si="0"/>
        <v>VARSITY BOYS</v>
      </c>
      <c r="H391" s="79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8">
        <v>401</v>
      </c>
      <c r="B392" s="73" t="s">
        <v>459</v>
      </c>
      <c r="C392" s="8">
        <v>8</v>
      </c>
      <c r="D392" s="8" t="s">
        <v>25</v>
      </c>
      <c r="E392" s="8" t="s">
        <v>45</v>
      </c>
      <c r="F392" s="17"/>
      <c r="G392" s="13" t="str">
        <f t="shared" si="0"/>
        <v>VARSITY GIRLS</v>
      </c>
      <c r="H392" s="79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8">
        <v>402</v>
      </c>
      <c r="B393" s="73" t="s">
        <v>460</v>
      </c>
      <c r="C393" s="8">
        <v>8</v>
      </c>
      <c r="D393" s="8" t="s">
        <v>25</v>
      </c>
      <c r="E393" s="8" t="s">
        <v>12</v>
      </c>
      <c r="F393" s="17"/>
      <c r="G393" s="13" t="str">
        <f t="shared" si="0"/>
        <v>VARSITY BOYS</v>
      </c>
      <c r="H393" s="79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8">
        <v>403</v>
      </c>
      <c r="B394" s="73" t="s">
        <v>461</v>
      </c>
      <c r="C394" s="8">
        <v>8</v>
      </c>
      <c r="D394" s="8" t="s">
        <v>25</v>
      </c>
      <c r="E394" s="8" t="s">
        <v>45</v>
      </c>
      <c r="F394" s="17"/>
      <c r="G394" s="13" t="str">
        <f t="shared" si="0"/>
        <v>VARSITY GIRLS</v>
      </c>
      <c r="H394" s="79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8">
        <v>404</v>
      </c>
      <c r="B395" s="73" t="s">
        <v>462</v>
      </c>
      <c r="C395" s="8">
        <v>3</v>
      </c>
      <c r="D395" s="8" t="s">
        <v>25</v>
      </c>
      <c r="E395" s="8" t="s">
        <v>45</v>
      </c>
      <c r="F395" s="17"/>
      <c r="G395" s="13" t="str">
        <f t="shared" si="0"/>
        <v>DEV GIRLS</v>
      </c>
      <c r="H395" s="79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8">
        <v>410</v>
      </c>
      <c r="B396" s="73" t="s">
        <v>463</v>
      </c>
      <c r="C396" s="8">
        <v>3</v>
      </c>
      <c r="D396" s="8" t="s">
        <v>28</v>
      </c>
      <c r="E396" s="8" t="s">
        <v>45</v>
      </c>
      <c r="F396" s="17"/>
      <c r="G396" s="13" t="str">
        <f t="shared" si="0"/>
        <v>DEV GIRLS</v>
      </c>
      <c r="H396" s="79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8">
        <v>411</v>
      </c>
      <c r="B397" s="73" t="s">
        <v>464</v>
      </c>
      <c r="C397" s="8" t="s">
        <v>234</v>
      </c>
      <c r="D397" s="8" t="s">
        <v>28</v>
      </c>
      <c r="E397" s="8" t="s">
        <v>45</v>
      </c>
      <c r="F397" s="17"/>
      <c r="G397" s="13" t="str">
        <f t="shared" si="0"/>
        <v>DEV GIRLS</v>
      </c>
      <c r="H397" s="79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8">
        <v>412</v>
      </c>
      <c r="B398" s="73" t="s">
        <v>465</v>
      </c>
      <c r="C398" s="8">
        <v>2</v>
      </c>
      <c r="D398" s="8" t="s">
        <v>28</v>
      </c>
      <c r="E398" s="8" t="s">
        <v>45</v>
      </c>
      <c r="F398" s="17"/>
      <c r="G398" s="13" t="str">
        <f t="shared" si="0"/>
        <v>DEV GIRLS</v>
      </c>
      <c r="H398" s="79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8">
        <v>413</v>
      </c>
      <c r="B399" s="73" t="s">
        <v>466</v>
      </c>
      <c r="C399" s="8">
        <v>2</v>
      </c>
      <c r="D399" s="8" t="s">
        <v>28</v>
      </c>
      <c r="E399" s="8" t="s">
        <v>45</v>
      </c>
      <c r="F399" s="17"/>
      <c r="G399" s="13" t="str">
        <f t="shared" si="0"/>
        <v>DEV GIRLS</v>
      </c>
      <c r="H399" s="79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8">
        <v>414</v>
      </c>
      <c r="B400" s="73" t="s">
        <v>467</v>
      </c>
      <c r="C400" s="8">
        <v>2</v>
      </c>
      <c r="D400" s="8" t="s">
        <v>28</v>
      </c>
      <c r="E400" s="8" t="s">
        <v>45</v>
      </c>
      <c r="F400" s="17"/>
      <c r="G400" s="13" t="str">
        <f t="shared" si="0"/>
        <v>DEV GIRLS</v>
      </c>
      <c r="H400" s="79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8">
        <v>415</v>
      </c>
      <c r="B401" s="73" t="s">
        <v>468</v>
      </c>
      <c r="C401" s="8">
        <v>3</v>
      </c>
      <c r="D401" s="8" t="s">
        <v>28</v>
      </c>
      <c r="E401" s="8" t="s">
        <v>45</v>
      </c>
      <c r="F401" s="17"/>
      <c r="G401" s="13" t="str">
        <f t="shared" si="0"/>
        <v>DEV GIRLS</v>
      </c>
      <c r="H401" s="79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8">
        <v>416</v>
      </c>
      <c r="B402" s="73" t="s">
        <v>469</v>
      </c>
      <c r="C402" s="8">
        <v>4</v>
      </c>
      <c r="D402" s="8" t="s">
        <v>28</v>
      </c>
      <c r="E402" s="8" t="s">
        <v>45</v>
      </c>
      <c r="F402" s="17"/>
      <c r="G402" s="13" t="str">
        <f t="shared" si="0"/>
        <v>DEV GIRLS</v>
      </c>
      <c r="H402" s="79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8">
        <v>417</v>
      </c>
      <c r="B403" s="73" t="s">
        <v>470</v>
      </c>
      <c r="C403" s="8">
        <v>4</v>
      </c>
      <c r="D403" s="8" t="s">
        <v>28</v>
      </c>
      <c r="E403" s="8" t="s">
        <v>45</v>
      </c>
      <c r="F403" s="17"/>
      <c r="G403" s="13" t="str">
        <f t="shared" si="0"/>
        <v>DEV GIRLS</v>
      </c>
      <c r="H403" s="79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8">
        <v>418</v>
      </c>
      <c r="B404" s="73" t="s">
        <v>471</v>
      </c>
      <c r="C404" s="8" t="s">
        <v>234</v>
      </c>
      <c r="D404" s="8" t="s">
        <v>28</v>
      </c>
      <c r="E404" s="8" t="s">
        <v>45</v>
      </c>
      <c r="F404" s="17"/>
      <c r="G404" s="13" t="str">
        <f t="shared" si="0"/>
        <v>DEV GIRLS</v>
      </c>
      <c r="H404" s="79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8">
        <v>419</v>
      </c>
      <c r="B405" s="73" t="s">
        <v>472</v>
      </c>
      <c r="C405" s="8">
        <v>4</v>
      </c>
      <c r="D405" s="8" t="s">
        <v>28</v>
      </c>
      <c r="E405" s="8" t="s">
        <v>45</v>
      </c>
      <c r="F405" s="17"/>
      <c r="G405" s="13" t="str">
        <f t="shared" si="0"/>
        <v>DEV GIRLS</v>
      </c>
      <c r="H405" s="79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8">
        <v>420</v>
      </c>
      <c r="B406" s="73" t="s">
        <v>473</v>
      </c>
      <c r="C406" s="8">
        <v>3</v>
      </c>
      <c r="D406" s="8" t="s">
        <v>28</v>
      </c>
      <c r="E406" s="8" t="s">
        <v>45</v>
      </c>
      <c r="F406" s="17"/>
      <c r="G406" s="13" t="str">
        <f t="shared" si="0"/>
        <v>DEV GIRLS</v>
      </c>
      <c r="H406" s="79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8">
        <v>421</v>
      </c>
      <c r="B407" s="73" t="s">
        <v>474</v>
      </c>
      <c r="C407" s="8">
        <v>4</v>
      </c>
      <c r="D407" s="8" t="s">
        <v>28</v>
      </c>
      <c r="E407" s="8" t="s">
        <v>45</v>
      </c>
      <c r="F407" s="17"/>
      <c r="G407" s="13" t="str">
        <f t="shared" si="0"/>
        <v>DEV GIRLS</v>
      </c>
      <c r="H407" s="79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8">
        <v>422</v>
      </c>
      <c r="B408" s="73" t="s">
        <v>475</v>
      </c>
      <c r="C408" s="8">
        <v>3</v>
      </c>
      <c r="D408" s="8" t="s">
        <v>28</v>
      </c>
      <c r="E408" s="8" t="s">
        <v>45</v>
      </c>
      <c r="F408" s="17"/>
      <c r="G408" s="13" t="str">
        <f t="shared" si="0"/>
        <v>DEV GIRLS</v>
      </c>
      <c r="H408" s="79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8">
        <v>423</v>
      </c>
      <c r="B409" s="73" t="s">
        <v>476</v>
      </c>
      <c r="C409" s="8">
        <v>4</v>
      </c>
      <c r="D409" s="8" t="s">
        <v>28</v>
      </c>
      <c r="E409" s="8" t="s">
        <v>45</v>
      </c>
      <c r="F409" s="17"/>
      <c r="G409" s="13" t="str">
        <f t="shared" si="0"/>
        <v>DEV GIRLS</v>
      </c>
      <c r="H409" s="79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8">
        <v>424</v>
      </c>
      <c r="B410" s="73" t="s">
        <v>477</v>
      </c>
      <c r="C410" s="8">
        <v>2</v>
      </c>
      <c r="D410" s="8" t="s">
        <v>28</v>
      </c>
      <c r="E410" s="8" t="s">
        <v>45</v>
      </c>
      <c r="F410" s="17"/>
      <c r="G410" s="13" t="str">
        <f t="shared" si="0"/>
        <v>DEV GIRLS</v>
      </c>
      <c r="H410" s="79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8">
        <v>425</v>
      </c>
      <c r="B411" s="73" t="s">
        <v>478</v>
      </c>
      <c r="C411" s="8">
        <v>1</v>
      </c>
      <c r="D411" s="8" t="s">
        <v>28</v>
      </c>
      <c r="E411" s="8" t="s">
        <v>12</v>
      </c>
      <c r="F411" s="17"/>
      <c r="G411" s="13" t="str">
        <f t="shared" si="0"/>
        <v>DEV BOYS</v>
      </c>
      <c r="H411" s="79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8">
        <v>426</v>
      </c>
      <c r="B412" s="73" t="s">
        <v>479</v>
      </c>
      <c r="C412" s="8">
        <v>4</v>
      </c>
      <c r="D412" s="8" t="s">
        <v>28</v>
      </c>
      <c r="E412" s="8" t="s">
        <v>12</v>
      </c>
      <c r="F412" s="17"/>
      <c r="G412" s="13" t="str">
        <f t="shared" si="0"/>
        <v>DEV BOYS</v>
      </c>
      <c r="H412" s="79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8">
        <v>427</v>
      </c>
      <c r="B413" s="73" t="s">
        <v>480</v>
      </c>
      <c r="C413" s="8">
        <v>2</v>
      </c>
      <c r="D413" s="8" t="s">
        <v>28</v>
      </c>
      <c r="E413" s="8" t="s">
        <v>12</v>
      </c>
      <c r="F413" s="17"/>
      <c r="G413" s="13" t="str">
        <f t="shared" si="0"/>
        <v>DEV BOYS</v>
      </c>
      <c r="H413" s="79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8">
        <v>428</v>
      </c>
      <c r="B414" s="73" t="s">
        <v>481</v>
      </c>
      <c r="C414" s="8">
        <v>3</v>
      </c>
      <c r="D414" s="8" t="s">
        <v>28</v>
      </c>
      <c r="E414" s="8" t="s">
        <v>12</v>
      </c>
      <c r="F414" s="17"/>
      <c r="G414" s="13" t="str">
        <f t="shared" si="0"/>
        <v>DEV BOYS</v>
      </c>
      <c r="H414" s="79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8">
        <v>429</v>
      </c>
      <c r="B415" s="73" t="s">
        <v>482</v>
      </c>
      <c r="C415" s="8">
        <v>1</v>
      </c>
      <c r="D415" s="8" t="s">
        <v>28</v>
      </c>
      <c r="E415" s="8" t="s">
        <v>12</v>
      </c>
      <c r="F415" s="17"/>
      <c r="G415" s="13" t="str">
        <f t="shared" si="0"/>
        <v>DEV BOYS</v>
      </c>
      <c r="H415" s="79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8">
        <v>430</v>
      </c>
      <c r="B416" s="73" t="s">
        <v>483</v>
      </c>
      <c r="C416" s="8">
        <v>6</v>
      </c>
      <c r="D416" s="8" t="s">
        <v>28</v>
      </c>
      <c r="E416" s="8" t="s">
        <v>45</v>
      </c>
      <c r="F416" s="17"/>
      <c r="G416" s="13" t="str">
        <f t="shared" si="0"/>
        <v>JV GIRLS</v>
      </c>
      <c r="H416" s="79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8">
        <v>431</v>
      </c>
      <c r="B417" s="73" t="s">
        <v>484</v>
      </c>
      <c r="C417" s="8">
        <v>5</v>
      </c>
      <c r="D417" s="8" t="s">
        <v>28</v>
      </c>
      <c r="E417" s="8" t="s">
        <v>12</v>
      </c>
      <c r="F417" s="17"/>
      <c r="G417" s="13" t="str">
        <f t="shared" si="0"/>
        <v>JV BOYS</v>
      </c>
      <c r="H417" s="79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8">
        <v>432</v>
      </c>
      <c r="B418" s="73" t="s">
        <v>485</v>
      </c>
      <c r="C418" s="8">
        <v>5</v>
      </c>
      <c r="D418" s="8" t="s">
        <v>28</v>
      </c>
      <c r="E418" s="8" t="s">
        <v>12</v>
      </c>
      <c r="F418" s="17"/>
      <c r="G418" s="13" t="str">
        <f t="shared" si="0"/>
        <v>JV BOYS</v>
      </c>
      <c r="H418" s="79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8">
        <v>433</v>
      </c>
      <c r="B419" s="73" t="s">
        <v>486</v>
      </c>
      <c r="C419" s="8">
        <v>5</v>
      </c>
      <c r="D419" s="8" t="s">
        <v>28</v>
      </c>
      <c r="E419" s="8" t="s">
        <v>12</v>
      </c>
      <c r="F419" s="17"/>
      <c r="G419" s="13" t="str">
        <f t="shared" si="0"/>
        <v>JV BOYS</v>
      </c>
      <c r="H419" s="79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8">
        <v>434</v>
      </c>
      <c r="B420" s="73" t="s">
        <v>487</v>
      </c>
      <c r="C420" s="8">
        <v>5</v>
      </c>
      <c r="D420" s="8" t="s">
        <v>28</v>
      </c>
      <c r="E420" s="8" t="s">
        <v>12</v>
      </c>
      <c r="F420" s="17"/>
      <c r="G420" s="13" t="str">
        <f t="shared" si="0"/>
        <v>JV BOYS</v>
      </c>
      <c r="H420" s="79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8">
        <v>435</v>
      </c>
      <c r="B421" s="73" t="s">
        <v>488</v>
      </c>
      <c r="C421" s="8">
        <v>5</v>
      </c>
      <c r="D421" s="8" t="s">
        <v>28</v>
      </c>
      <c r="E421" s="8" t="s">
        <v>12</v>
      </c>
      <c r="F421" s="17"/>
      <c r="G421" s="13" t="str">
        <f t="shared" si="0"/>
        <v>JV BOYS</v>
      </c>
      <c r="H421" s="79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8">
        <v>436</v>
      </c>
      <c r="B422" s="73" t="s">
        <v>489</v>
      </c>
      <c r="C422" s="8">
        <v>5</v>
      </c>
      <c r="D422" s="8" t="s">
        <v>28</v>
      </c>
      <c r="E422" s="8" t="s">
        <v>12</v>
      </c>
      <c r="F422" s="17"/>
      <c r="G422" s="13" t="str">
        <f t="shared" si="0"/>
        <v>JV BOYS</v>
      </c>
      <c r="H422" s="79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8">
        <v>437</v>
      </c>
      <c r="B423" s="73" t="s">
        <v>490</v>
      </c>
      <c r="C423" s="8">
        <v>6</v>
      </c>
      <c r="D423" s="8" t="s">
        <v>28</v>
      </c>
      <c r="E423" s="8" t="s">
        <v>12</v>
      </c>
      <c r="F423" s="17"/>
      <c r="G423" s="13" t="str">
        <f t="shared" si="0"/>
        <v>JV BOYS</v>
      </c>
      <c r="H423" s="79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8">
        <v>438</v>
      </c>
      <c r="B424" s="73" t="s">
        <v>491</v>
      </c>
      <c r="C424" s="8">
        <v>5</v>
      </c>
      <c r="D424" s="8" t="s">
        <v>28</v>
      </c>
      <c r="E424" s="8" t="s">
        <v>12</v>
      </c>
      <c r="F424" s="17"/>
      <c r="G424" s="13" t="str">
        <f t="shared" si="0"/>
        <v>JV BOYS</v>
      </c>
      <c r="H424" s="79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8">
        <v>439</v>
      </c>
      <c r="B425" s="73" t="s">
        <v>492</v>
      </c>
      <c r="C425" s="8">
        <v>7</v>
      </c>
      <c r="D425" s="8" t="s">
        <v>28</v>
      </c>
      <c r="E425" s="8" t="s">
        <v>45</v>
      </c>
      <c r="F425" s="17"/>
      <c r="G425" s="13" t="str">
        <f t="shared" si="0"/>
        <v>VARSITY GIRLS</v>
      </c>
      <c r="H425" s="79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8">
        <v>440</v>
      </c>
      <c r="B426" s="73" t="s">
        <v>493</v>
      </c>
      <c r="C426" s="8">
        <v>7</v>
      </c>
      <c r="D426" s="8" t="s">
        <v>28</v>
      </c>
      <c r="E426" s="8" t="s">
        <v>45</v>
      </c>
      <c r="F426" s="17"/>
      <c r="G426" s="13" t="str">
        <f t="shared" si="0"/>
        <v>VARSITY GIRLS</v>
      </c>
      <c r="H426" s="79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8">
        <v>441</v>
      </c>
      <c r="B427" s="73" t="s">
        <v>494</v>
      </c>
      <c r="C427" s="8">
        <v>7</v>
      </c>
      <c r="D427" s="8" t="s">
        <v>28</v>
      </c>
      <c r="E427" s="8" t="s">
        <v>45</v>
      </c>
      <c r="F427" s="17"/>
      <c r="G427" s="13" t="str">
        <f t="shared" si="0"/>
        <v>VARSITY GIRLS</v>
      </c>
      <c r="H427" s="79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8">
        <v>442</v>
      </c>
      <c r="B428" s="73" t="s">
        <v>495</v>
      </c>
      <c r="C428" s="8">
        <v>8</v>
      </c>
      <c r="D428" s="8" t="s">
        <v>28</v>
      </c>
      <c r="E428" s="8" t="s">
        <v>45</v>
      </c>
      <c r="F428" s="17"/>
      <c r="G428" s="13" t="str">
        <f t="shared" si="0"/>
        <v>VARSITY GIRLS</v>
      </c>
      <c r="H428" s="79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8">
        <v>443</v>
      </c>
      <c r="B429" s="73" t="s">
        <v>496</v>
      </c>
      <c r="C429" s="8">
        <v>7</v>
      </c>
      <c r="D429" s="8" t="s">
        <v>28</v>
      </c>
      <c r="E429" s="8" t="s">
        <v>12</v>
      </c>
      <c r="F429" s="17"/>
      <c r="G429" s="13" t="str">
        <f t="shared" si="0"/>
        <v>VARSITY BOYS</v>
      </c>
      <c r="H429" s="79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8">
        <v>450</v>
      </c>
      <c r="B430" s="73" t="s">
        <v>497</v>
      </c>
      <c r="C430" s="8">
        <v>4</v>
      </c>
      <c r="D430" s="8" t="s">
        <v>34</v>
      </c>
      <c r="E430" s="8" t="s">
        <v>45</v>
      </c>
      <c r="F430" s="17"/>
      <c r="G430" s="13" t="str">
        <f t="shared" si="0"/>
        <v>DEV GIRLS</v>
      </c>
      <c r="H430" s="79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8">
        <v>451</v>
      </c>
      <c r="B431" s="73" t="s">
        <v>498</v>
      </c>
      <c r="C431" s="8" t="s">
        <v>234</v>
      </c>
      <c r="D431" s="8" t="s">
        <v>34</v>
      </c>
      <c r="E431" s="8" t="s">
        <v>45</v>
      </c>
      <c r="F431" s="17"/>
      <c r="G431" s="13" t="str">
        <f t="shared" si="0"/>
        <v>DEV GIRLS</v>
      </c>
      <c r="H431" s="79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8">
        <v>452</v>
      </c>
      <c r="B432" s="73" t="s">
        <v>499</v>
      </c>
      <c r="C432" s="8">
        <v>2</v>
      </c>
      <c r="D432" s="8" t="s">
        <v>34</v>
      </c>
      <c r="E432" s="8" t="s">
        <v>45</v>
      </c>
      <c r="F432" s="17"/>
      <c r="G432" s="13" t="str">
        <f t="shared" si="0"/>
        <v>DEV GIRLS</v>
      </c>
      <c r="H432" s="79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8">
        <v>453</v>
      </c>
      <c r="B433" s="73" t="s">
        <v>500</v>
      </c>
      <c r="C433" s="8">
        <v>4</v>
      </c>
      <c r="D433" s="8" t="s">
        <v>34</v>
      </c>
      <c r="E433" s="8" t="s">
        <v>45</v>
      </c>
      <c r="F433" s="17"/>
      <c r="G433" s="13" t="str">
        <f t="shared" si="0"/>
        <v>DEV GIRLS</v>
      </c>
      <c r="H433" s="79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8">
        <v>454</v>
      </c>
      <c r="B434" s="73" t="s">
        <v>501</v>
      </c>
      <c r="C434" s="8">
        <v>2</v>
      </c>
      <c r="D434" s="8" t="s">
        <v>34</v>
      </c>
      <c r="E434" s="8" t="s">
        <v>45</v>
      </c>
      <c r="F434" s="17"/>
      <c r="G434" s="13" t="str">
        <f t="shared" si="0"/>
        <v>DEV GIRLS</v>
      </c>
      <c r="H434" s="79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8">
        <v>455</v>
      </c>
      <c r="B435" s="73" t="s">
        <v>502</v>
      </c>
      <c r="C435" s="8">
        <v>4</v>
      </c>
      <c r="D435" s="8" t="s">
        <v>34</v>
      </c>
      <c r="E435" s="8" t="s">
        <v>12</v>
      </c>
      <c r="F435" s="17"/>
      <c r="G435" s="13" t="str">
        <f t="shared" si="0"/>
        <v>DEV BOYS</v>
      </c>
      <c r="H435" s="79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8">
        <v>456</v>
      </c>
      <c r="B436" s="73" t="s">
        <v>503</v>
      </c>
      <c r="C436" s="8">
        <v>2</v>
      </c>
      <c r="D436" s="8" t="s">
        <v>34</v>
      </c>
      <c r="E436" s="8" t="s">
        <v>12</v>
      </c>
      <c r="F436" s="17"/>
      <c r="G436" s="13" t="str">
        <f t="shared" si="0"/>
        <v>DEV BOYS</v>
      </c>
      <c r="H436" s="79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8">
        <v>457</v>
      </c>
      <c r="B437" s="73" t="s">
        <v>504</v>
      </c>
      <c r="C437" s="8">
        <v>4</v>
      </c>
      <c r="D437" s="8" t="s">
        <v>34</v>
      </c>
      <c r="E437" s="8" t="s">
        <v>12</v>
      </c>
      <c r="F437" s="17"/>
      <c r="G437" s="13" t="str">
        <f t="shared" si="0"/>
        <v>DEV BOYS</v>
      </c>
      <c r="H437" s="79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8">
        <v>458</v>
      </c>
      <c r="B438" s="73" t="s">
        <v>505</v>
      </c>
      <c r="C438" s="8">
        <v>3</v>
      </c>
      <c r="D438" s="8" t="s">
        <v>34</v>
      </c>
      <c r="E438" s="8" t="s">
        <v>12</v>
      </c>
      <c r="F438" s="17"/>
      <c r="G438" s="13" t="str">
        <f t="shared" si="0"/>
        <v>DEV BOYS</v>
      </c>
      <c r="H438" s="79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8">
        <v>459</v>
      </c>
      <c r="B439" s="73" t="s">
        <v>506</v>
      </c>
      <c r="C439" s="8" t="s">
        <v>234</v>
      </c>
      <c r="D439" s="8" t="s">
        <v>34</v>
      </c>
      <c r="E439" s="8" t="s">
        <v>12</v>
      </c>
      <c r="F439" s="17"/>
      <c r="G439" s="13" t="str">
        <f t="shared" si="0"/>
        <v>DEV BOYS</v>
      </c>
      <c r="H439" s="79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8">
        <v>460</v>
      </c>
      <c r="B440" s="73" t="s">
        <v>507</v>
      </c>
      <c r="C440" s="8">
        <v>4</v>
      </c>
      <c r="D440" s="8" t="s">
        <v>34</v>
      </c>
      <c r="E440" s="8" t="s">
        <v>12</v>
      </c>
      <c r="F440" s="17"/>
      <c r="G440" s="13" t="str">
        <f t="shared" si="0"/>
        <v>DEV BOYS</v>
      </c>
      <c r="H440" s="79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8">
        <v>461</v>
      </c>
      <c r="B441" s="73" t="s">
        <v>508</v>
      </c>
      <c r="C441" s="8">
        <v>4</v>
      </c>
      <c r="D441" s="8" t="s">
        <v>34</v>
      </c>
      <c r="E441" s="8" t="s">
        <v>12</v>
      </c>
      <c r="F441" s="17"/>
      <c r="G441" s="13" t="str">
        <f t="shared" si="0"/>
        <v>DEV BOYS</v>
      </c>
      <c r="H441" s="79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8">
        <v>462</v>
      </c>
      <c r="B442" s="73" t="s">
        <v>509</v>
      </c>
      <c r="C442" s="8">
        <v>2</v>
      </c>
      <c r="D442" s="8" t="s">
        <v>34</v>
      </c>
      <c r="E442" s="8" t="s">
        <v>12</v>
      </c>
      <c r="F442" s="17"/>
      <c r="G442" s="13" t="str">
        <f t="shared" si="0"/>
        <v>DEV BOYS</v>
      </c>
      <c r="H442" s="79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8">
        <v>463</v>
      </c>
      <c r="B443" s="73" t="s">
        <v>510</v>
      </c>
      <c r="C443" s="8">
        <v>2</v>
      </c>
      <c r="D443" s="8" t="s">
        <v>34</v>
      </c>
      <c r="E443" s="8" t="s">
        <v>12</v>
      </c>
      <c r="F443" s="17"/>
      <c r="G443" s="13" t="str">
        <f t="shared" si="0"/>
        <v>DEV BOYS</v>
      </c>
      <c r="H443" s="79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8">
        <v>464</v>
      </c>
      <c r="B444" s="73" t="s">
        <v>511</v>
      </c>
      <c r="C444" s="8">
        <v>6</v>
      </c>
      <c r="D444" s="8" t="s">
        <v>34</v>
      </c>
      <c r="E444" s="8" t="s">
        <v>45</v>
      </c>
      <c r="F444" s="17"/>
      <c r="G444" s="13" t="str">
        <f t="shared" si="0"/>
        <v>JV GIRLS</v>
      </c>
      <c r="H444" s="79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8">
        <v>465</v>
      </c>
      <c r="B445" s="73" t="s">
        <v>512</v>
      </c>
      <c r="C445" s="8">
        <v>6</v>
      </c>
      <c r="D445" s="8" t="s">
        <v>34</v>
      </c>
      <c r="E445" s="8" t="s">
        <v>45</v>
      </c>
      <c r="F445" s="17"/>
      <c r="G445" s="13" t="str">
        <f t="shared" si="0"/>
        <v>JV GIRLS</v>
      </c>
      <c r="H445" s="79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8">
        <v>466</v>
      </c>
      <c r="B446" s="73" t="s">
        <v>513</v>
      </c>
      <c r="C446" s="8">
        <v>6</v>
      </c>
      <c r="D446" s="8" t="s">
        <v>34</v>
      </c>
      <c r="E446" s="8" t="s">
        <v>45</v>
      </c>
      <c r="F446" s="17"/>
      <c r="G446" s="13" t="str">
        <f t="shared" si="0"/>
        <v>JV GIRLS</v>
      </c>
      <c r="H446" s="79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8">
        <v>467</v>
      </c>
      <c r="B447" s="73" t="s">
        <v>514</v>
      </c>
      <c r="C447" s="8">
        <v>6</v>
      </c>
      <c r="D447" s="8" t="s">
        <v>34</v>
      </c>
      <c r="E447" s="8" t="s">
        <v>45</v>
      </c>
      <c r="F447" s="17"/>
      <c r="G447" s="13" t="str">
        <f t="shared" si="0"/>
        <v>JV GIRLS</v>
      </c>
      <c r="H447" s="79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8">
        <v>468</v>
      </c>
      <c r="B448" s="73" t="s">
        <v>515</v>
      </c>
      <c r="C448" s="8">
        <v>6</v>
      </c>
      <c r="D448" s="8" t="s">
        <v>34</v>
      </c>
      <c r="E448" s="8" t="s">
        <v>12</v>
      </c>
      <c r="F448" s="17"/>
      <c r="G448" s="13" t="str">
        <f t="shared" si="0"/>
        <v>JV BOYS</v>
      </c>
      <c r="H448" s="79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8">
        <v>469</v>
      </c>
      <c r="B449" s="73" t="s">
        <v>516</v>
      </c>
      <c r="C449" s="8">
        <v>6</v>
      </c>
      <c r="D449" s="8" t="s">
        <v>34</v>
      </c>
      <c r="E449" s="8" t="s">
        <v>12</v>
      </c>
      <c r="F449" s="17"/>
      <c r="G449" s="13" t="str">
        <f t="shared" si="0"/>
        <v>JV BOYS</v>
      </c>
      <c r="H449" s="79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8">
        <v>470</v>
      </c>
      <c r="B450" s="73" t="s">
        <v>517</v>
      </c>
      <c r="C450" s="8">
        <v>6</v>
      </c>
      <c r="D450" s="8" t="s">
        <v>34</v>
      </c>
      <c r="E450" s="8" t="s">
        <v>12</v>
      </c>
      <c r="F450" s="17"/>
      <c r="G450" s="13" t="str">
        <f t="shared" si="0"/>
        <v>JV BOYS</v>
      </c>
      <c r="H450" s="79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8">
        <v>471</v>
      </c>
      <c r="B451" s="73" t="s">
        <v>518</v>
      </c>
      <c r="C451" s="8">
        <v>6</v>
      </c>
      <c r="D451" s="8" t="s">
        <v>34</v>
      </c>
      <c r="E451" s="8" t="s">
        <v>12</v>
      </c>
      <c r="F451" s="17"/>
      <c r="G451" s="13" t="str">
        <f t="shared" si="0"/>
        <v>JV BOYS</v>
      </c>
      <c r="H451" s="79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8">
        <v>472</v>
      </c>
      <c r="B452" s="73" t="s">
        <v>519</v>
      </c>
      <c r="C452" s="8">
        <v>8</v>
      </c>
      <c r="D452" s="8" t="s">
        <v>34</v>
      </c>
      <c r="E452" s="8" t="s">
        <v>45</v>
      </c>
      <c r="F452" s="17"/>
      <c r="G452" s="13" t="str">
        <f t="shared" si="0"/>
        <v>VARSITY GIRLS</v>
      </c>
      <c r="H452" s="79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8">
        <v>473</v>
      </c>
      <c r="B453" s="73" t="s">
        <v>520</v>
      </c>
      <c r="C453" s="8">
        <v>7</v>
      </c>
      <c r="D453" s="8" t="s">
        <v>34</v>
      </c>
      <c r="E453" s="8" t="s">
        <v>45</v>
      </c>
      <c r="F453" s="17"/>
      <c r="G453" s="13" t="str">
        <f t="shared" si="0"/>
        <v>VARSITY GIRLS</v>
      </c>
      <c r="H453" s="79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8">
        <v>474</v>
      </c>
      <c r="B454" s="73" t="s">
        <v>521</v>
      </c>
      <c r="C454" s="8">
        <v>7</v>
      </c>
      <c r="D454" s="8" t="s">
        <v>34</v>
      </c>
      <c r="E454" s="8" t="s">
        <v>45</v>
      </c>
      <c r="F454" s="17"/>
      <c r="G454" s="13" t="str">
        <f t="shared" si="0"/>
        <v>VARSITY GIRLS</v>
      </c>
      <c r="H454" s="79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8">
        <v>475</v>
      </c>
      <c r="B455" s="73" t="s">
        <v>522</v>
      </c>
      <c r="C455" s="8">
        <v>8</v>
      </c>
      <c r="D455" s="8" t="s">
        <v>34</v>
      </c>
      <c r="E455" s="8" t="s">
        <v>12</v>
      </c>
      <c r="F455" s="17"/>
      <c r="G455" s="13" t="str">
        <f t="shared" si="0"/>
        <v>VARSITY BOYS</v>
      </c>
      <c r="H455" s="79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8">
        <v>476</v>
      </c>
      <c r="B456" s="73" t="s">
        <v>523</v>
      </c>
      <c r="C456" s="8">
        <v>8</v>
      </c>
      <c r="D456" s="8" t="s">
        <v>34</v>
      </c>
      <c r="E456" s="8" t="s">
        <v>12</v>
      </c>
      <c r="F456" s="17"/>
      <c r="G456" s="13" t="str">
        <f t="shared" si="0"/>
        <v>VARSITY BOYS</v>
      </c>
      <c r="H456" s="79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8">
        <v>477</v>
      </c>
      <c r="B457" s="73" t="s">
        <v>524</v>
      </c>
      <c r="C457" s="8">
        <v>7</v>
      </c>
      <c r="D457" s="8" t="s">
        <v>34</v>
      </c>
      <c r="E457" s="8" t="s">
        <v>12</v>
      </c>
      <c r="F457" s="17"/>
      <c r="G457" s="13" t="str">
        <f t="shared" si="0"/>
        <v>VARSITY BOYS</v>
      </c>
      <c r="H457" s="79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8">
        <v>478</v>
      </c>
      <c r="B458" s="73" t="s">
        <v>525</v>
      </c>
      <c r="C458" s="8">
        <v>7</v>
      </c>
      <c r="D458" s="8" t="s">
        <v>34</v>
      </c>
      <c r="E458" s="8" t="s">
        <v>12</v>
      </c>
      <c r="F458" s="17"/>
      <c r="G458" s="13" t="str">
        <f t="shared" si="0"/>
        <v>VARSITY BOYS</v>
      </c>
      <c r="H458" s="79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8">
        <v>479</v>
      </c>
      <c r="B459" s="73" t="s">
        <v>526</v>
      </c>
      <c r="C459" s="8">
        <v>3</v>
      </c>
      <c r="D459" s="8" t="s">
        <v>34</v>
      </c>
      <c r="E459" s="8" t="s">
        <v>12</v>
      </c>
      <c r="F459" s="17"/>
      <c r="G459" s="13" t="str">
        <f t="shared" si="0"/>
        <v>DEV BOYS</v>
      </c>
      <c r="H459" s="79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8">
        <v>480</v>
      </c>
      <c r="B460" s="73" t="s">
        <v>527</v>
      </c>
      <c r="C460" s="8">
        <v>5</v>
      </c>
      <c r="D460" s="8" t="s">
        <v>34</v>
      </c>
      <c r="E460" s="8" t="s">
        <v>12</v>
      </c>
      <c r="F460" s="17"/>
      <c r="G460" s="13" t="str">
        <f t="shared" si="0"/>
        <v>JV BOYS</v>
      </c>
      <c r="H460" s="79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8">
        <v>485</v>
      </c>
      <c r="B461" s="73" t="s">
        <v>528</v>
      </c>
      <c r="C461" s="8">
        <v>1</v>
      </c>
      <c r="D461" s="8" t="s">
        <v>40</v>
      </c>
      <c r="E461" s="8" t="s">
        <v>45</v>
      </c>
      <c r="F461" s="17"/>
      <c r="G461" s="13" t="str">
        <f t="shared" si="0"/>
        <v>DEV GIRLS</v>
      </c>
      <c r="H461" s="79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8">
        <v>486</v>
      </c>
      <c r="B462" s="73" t="s">
        <v>529</v>
      </c>
      <c r="C462" s="8">
        <v>2</v>
      </c>
      <c r="D462" s="8" t="s">
        <v>40</v>
      </c>
      <c r="E462" s="8" t="s">
        <v>45</v>
      </c>
      <c r="F462" s="17"/>
      <c r="G462" s="13" t="str">
        <f t="shared" si="0"/>
        <v>DEV GIRLS</v>
      </c>
      <c r="H462" s="79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8">
        <v>487</v>
      </c>
      <c r="B463" s="73" t="s">
        <v>530</v>
      </c>
      <c r="C463" s="8">
        <v>1</v>
      </c>
      <c r="D463" s="8" t="s">
        <v>40</v>
      </c>
      <c r="E463" s="8" t="s">
        <v>45</v>
      </c>
      <c r="F463" s="17"/>
      <c r="G463" s="13" t="str">
        <f t="shared" si="0"/>
        <v>DEV GIRLS</v>
      </c>
      <c r="H463" s="79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8">
        <v>488</v>
      </c>
      <c r="B464" s="73" t="s">
        <v>531</v>
      </c>
      <c r="C464" s="8">
        <v>3</v>
      </c>
      <c r="D464" s="8" t="s">
        <v>40</v>
      </c>
      <c r="E464" s="8" t="s">
        <v>45</v>
      </c>
      <c r="F464" s="17"/>
      <c r="G464" s="13" t="str">
        <f t="shared" si="0"/>
        <v>DEV GIRLS</v>
      </c>
      <c r="H464" s="79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8">
        <v>489</v>
      </c>
      <c r="B465" s="73" t="s">
        <v>532</v>
      </c>
      <c r="C465" s="8">
        <v>2</v>
      </c>
      <c r="D465" s="8" t="s">
        <v>40</v>
      </c>
      <c r="E465" s="8" t="s">
        <v>45</v>
      </c>
      <c r="F465" s="17"/>
      <c r="G465" s="13" t="str">
        <f t="shared" si="0"/>
        <v>DEV GIRLS</v>
      </c>
      <c r="H465" s="79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8">
        <v>490</v>
      </c>
      <c r="B466" s="73" t="s">
        <v>533</v>
      </c>
      <c r="C466" s="8">
        <v>1</v>
      </c>
      <c r="D466" s="8" t="s">
        <v>40</v>
      </c>
      <c r="E466" s="8" t="s">
        <v>45</v>
      </c>
      <c r="F466" s="17"/>
      <c r="G466" s="13" t="str">
        <f t="shared" si="0"/>
        <v>DEV GIRLS</v>
      </c>
      <c r="H466" s="79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8">
        <v>491</v>
      </c>
      <c r="B467" s="73" t="s">
        <v>534</v>
      </c>
      <c r="C467" s="8">
        <v>4</v>
      </c>
      <c r="D467" s="8" t="s">
        <v>40</v>
      </c>
      <c r="E467" s="8" t="s">
        <v>45</v>
      </c>
      <c r="F467" s="17"/>
      <c r="G467" s="13" t="str">
        <f t="shared" si="0"/>
        <v>DEV GIRLS</v>
      </c>
      <c r="H467" s="79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8">
        <v>492</v>
      </c>
      <c r="B468" s="73" t="s">
        <v>535</v>
      </c>
      <c r="C468" s="8">
        <v>2</v>
      </c>
      <c r="D468" s="8" t="s">
        <v>40</v>
      </c>
      <c r="E468" s="8" t="s">
        <v>45</v>
      </c>
      <c r="F468" s="17"/>
      <c r="G468" s="13" t="str">
        <f t="shared" si="0"/>
        <v>DEV GIRLS</v>
      </c>
      <c r="H468" s="79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8">
        <v>493</v>
      </c>
      <c r="B469" s="73" t="s">
        <v>536</v>
      </c>
      <c r="C469" s="8">
        <v>1</v>
      </c>
      <c r="D469" s="8" t="s">
        <v>40</v>
      </c>
      <c r="E469" s="8" t="s">
        <v>45</v>
      </c>
      <c r="F469" s="17"/>
      <c r="G469" s="13" t="str">
        <f t="shared" si="0"/>
        <v>DEV GIRLS</v>
      </c>
      <c r="H469" s="79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8">
        <v>494</v>
      </c>
      <c r="B470" s="73" t="s">
        <v>537</v>
      </c>
      <c r="C470" s="8">
        <v>4</v>
      </c>
      <c r="D470" s="8" t="s">
        <v>40</v>
      </c>
      <c r="E470" s="8" t="s">
        <v>45</v>
      </c>
      <c r="F470" s="17"/>
      <c r="G470" s="13" t="str">
        <f t="shared" si="0"/>
        <v>DEV GIRLS</v>
      </c>
      <c r="H470" s="79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8">
        <v>495</v>
      </c>
      <c r="B471" s="73" t="s">
        <v>538</v>
      </c>
      <c r="C471" s="8">
        <v>4</v>
      </c>
      <c r="D471" s="8" t="s">
        <v>40</v>
      </c>
      <c r="E471" s="8" t="s">
        <v>12</v>
      </c>
      <c r="F471" s="17"/>
      <c r="G471" s="13" t="str">
        <f t="shared" si="0"/>
        <v>DEV BOYS</v>
      </c>
      <c r="H471" s="79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8">
        <v>496</v>
      </c>
      <c r="B472" s="73" t="s">
        <v>539</v>
      </c>
      <c r="C472" s="8">
        <v>2</v>
      </c>
      <c r="D472" s="8" t="s">
        <v>40</v>
      </c>
      <c r="E472" s="8" t="s">
        <v>12</v>
      </c>
      <c r="F472" s="17"/>
      <c r="G472" s="13" t="str">
        <f t="shared" si="0"/>
        <v>DEV BOYS</v>
      </c>
      <c r="H472" s="79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8">
        <v>497</v>
      </c>
      <c r="B473" s="73" t="s">
        <v>540</v>
      </c>
      <c r="C473" s="8">
        <v>4</v>
      </c>
      <c r="D473" s="8" t="s">
        <v>40</v>
      </c>
      <c r="E473" s="8" t="s">
        <v>12</v>
      </c>
      <c r="F473" s="17"/>
      <c r="G473" s="13" t="str">
        <f t="shared" si="0"/>
        <v>DEV BOYS</v>
      </c>
      <c r="H473" s="79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8">
        <v>498</v>
      </c>
      <c r="B474" s="73" t="s">
        <v>541</v>
      </c>
      <c r="C474" s="8">
        <v>1</v>
      </c>
      <c r="D474" s="8" t="s">
        <v>40</v>
      </c>
      <c r="E474" s="8" t="s">
        <v>12</v>
      </c>
      <c r="F474" s="17"/>
      <c r="G474" s="13" t="str">
        <f t="shared" si="0"/>
        <v>DEV BOYS</v>
      </c>
      <c r="H474" s="79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8">
        <v>499</v>
      </c>
      <c r="B475" s="73" t="s">
        <v>542</v>
      </c>
      <c r="C475" s="8">
        <v>1</v>
      </c>
      <c r="D475" s="8" t="s">
        <v>40</v>
      </c>
      <c r="E475" s="8" t="s">
        <v>12</v>
      </c>
      <c r="F475" s="17"/>
      <c r="G475" s="13" t="str">
        <f t="shared" si="0"/>
        <v>DEV BOYS</v>
      </c>
      <c r="H475" s="79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8">
        <v>500</v>
      </c>
      <c r="B476" s="73" t="s">
        <v>543</v>
      </c>
      <c r="C476" s="8">
        <v>5</v>
      </c>
      <c r="D476" s="8" t="s">
        <v>40</v>
      </c>
      <c r="E476" s="8" t="s">
        <v>45</v>
      </c>
      <c r="F476" s="17"/>
      <c r="G476" s="13" t="str">
        <f t="shared" si="0"/>
        <v>JV GIRLS</v>
      </c>
      <c r="H476" s="79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8">
        <v>501</v>
      </c>
      <c r="B477" s="73" t="s">
        <v>544</v>
      </c>
      <c r="C477" s="8">
        <v>5</v>
      </c>
      <c r="D477" s="8" t="s">
        <v>40</v>
      </c>
      <c r="E477" s="8" t="s">
        <v>45</v>
      </c>
      <c r="F477" s="17"/>
      <c r="G477" s="13" t="str">
        <f t="shared" si="0"/>
        <v>JV GIRLS</v>
      </c>
      <c r="H477" s="79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8">
        <v>502</v>
      </c>
      <c r="B478" s="73" t="s">
        <v>545</v>
      </c>
      <c r="C478" s="8">
        <v>5</v>
      </c>
      <c r="D478" s="8" t="s">
        <v>40</v>
      </c>
      <c r="E478" s="8" t="s">
        <v>45</v>
      </c>
      <c r="F478" s="17"/>
      <c r="G478" s="13" t="str">
        <f t="shared" si="0"/>
        <v>JV GIRLS</v>
      </c>
      <c r="H478" s="79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8">
        <v>503</v>
      </c>
      <c r="B479" s="73" t="s">
        <v>546</v>
      </c>
      <c r="C479" s="8">
        <v>6</v>
      </c>
      <c r="D479" s="8" t="s">
        <v>40</v>
      </c>
      <c r="E479" s="8" t="s">
        <v>45</v>
      </c>
      <c r="F479" s="17"/>
      <c r="G479" s="13" t="str">
        <f t="shared" si="0"/>
        <v>JV GIRLS</v>
      </c>
      <c r="H479" s="79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8">
        <v>504</v>
      </c>
      <c r="B480" s="73" t="s">
        <v>547</v>
      </c>
      <c r="C480" s="8">
        <v>5</v>
      </c>
      <c r="D480" s="8" t="s">
        <v>40</v>
      </c>
      <c r="E480" s="8" t="s">
        <v>12</v>
      </c>
      <c r="F480" s="17"/>
      <c r="G480" s="13" t="str">
        <f t="shared" si="0"/>
        <v>JV BOYS</v>
      </c>
      <c r="H480" s="79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8">
        <v>505</v>
      </c>
      <c r="B481" s="73" t="s">
        <v>548</v>
      </c>
      <c r="C481" s="8">
        <v>5</v>
      </c>
      <c r="D481" s="8" t="s">
        <v>40</v>
      </c>
      <c r="E481" s="8" t="s">
        <v>12</v>
      </c>
      <c r="F481" s="17"/>
      <c r="G481" s="13" t="str">
        <f t="shared" si="0"/>
        <v>JV BOYS</v>
      </c>
      <c r="H481" s="79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8">
        <v>506</v>
      </c>
      <c r="B482" s="73" t="s">
        <v>549</v>
      </c>
      <c r="C482" s="8">
        <v>5</v>
      </c>
      <c r="D482" s="8" t="s">
        <v>40</v>
      </c>
      <c r="E482" s="8" t="s">
        <v>12</v>
      </c>
      <c r="F482" s="17"/>
      <c r="G482" s="13" t="str">
        <f t="shared" si="0"/>
        <v>JV BOYS</v>
      </c>
      <c r="H482" s="79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8">
        <v>507</v>
      </c>
      <c r="B483" s="73" t="s">
        <v>550</v>
      </c>
      <c r="C483" s="8">
        <v>8</v>
      </c>
      <c r="D483" s="8" t="s">
        <v>40</v>
      </c>
      <c r="E483" s="8" t="s">
        <v>12</v>
      </c>
      <c r="F483" s="17"/>
      <c r="G483" s="13" t="str">
        <f t="shared" si="0"/>
        <v>VARSITY BOYS</v>
      </c>
      <c r="H483" s="79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8">
        <v>508</v>
      </c>
      <c r="B484" s="73" t="s">
        <v>551</v>
      </c>
      <c r="C484" s="8">
        <v>7</v>
      </c>
      <c r="D484" s="8" t="s">
        <v>40</v>
      </c>
      <c r="E484" s="8" t="s">
        <v>12</v>
      </c>
      <c r="F484" s="17"/>
      <c r="G484" s="13" t="str">
        <f t="shared" si="0"/>
        <v>VARSITY BOYS</v>
      </c>
      <c r="H484" s="79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8">
        <v>509</v>
      </c>
      <c r="B485" s="73" t="s">
        <v>552</v>
      </c>
      <c r="C485" s="8">
        <v>7</v>
      </c>
      <c r="D485" s="8" t="s">
        <v>40</v>
      </c>
      <c r="E485" s="8" t="s">
        <v>12</v>
      </c>
      <c r="F485" s="17"/>
      <c r="G485" s="13" t="str">
        <f t="shared" si="0"/>
        <v>VARSITY BOYS</v>
      </c>
      <c r="H485" s="79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8">
        <v>510</v>
      </c>
      <c r="B486" s="73" t="s">
        <v>553</v>
      </c>
      <c r="C486" s="8">
        <v>1</v>
      </c>
      <c r="D486" s="8" t="s">
        <v>40</v>
      </c>
      <c r="E486" s="8" t="s">
        <v>12</v>
      </c>
      <c r="F486" s="17"/>
      <c r="G486" s="13" t="str">
        <f t="shared" si="0"/>
        <v>DEV BOYS</v>
      </c>
      <c r="H486" s="79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8">
        <v>511</v>
      </c>
      <c r="B487" s="73" t="s">
        <v>554</v>
      </c>
      <c r="C487" s="8">
        <v>5</v>
      </c>
      <c r="D487" s="8" t="s">
        <v>40</v>
      </c>
      <c r="E487" s="8" t="s">
        <v>45</v>
      </c>
      <c r="F487" s="17"/>
      <c r="G487" s="13" t="str">
        <f t="shared" si="0"/>
        <v>JV GIRLS</v>
      </c>
      <c r="H487" s="79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8">
        <v>512</v>
      </c>
      <c r="B488" s="73" t="s">
        <v>555</v>
      </c>
      <c r="C488" s="8">
        <v>3</v>
      </c>
      <c r="D488" s="8" t="s">
        <v>40</v>
      </c>
      <c r="E488" s="8" t="s">
        <v>12</v>
      </c>
      <c r="F488" s="17"/>
      <c r="G488" s="13" t="str">
        <f t="shared" si="0"/>
        <v>DEV BOYS</v>
      </c>
      <c r="H488" s="79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8">
        <v>515</v>
      </c>
      <c r="B489" s="73" t="s">
        <v>556</v>
      </c>
      <c r="C489" s="8">
        <v>1</v>
      </c>
      <c r="D489" s="8" t="s">
        <v>43</v>
      </c>
      <c r="E489" s="8" t="s">
        <v>45</v>
      </c>
      <c r="F489" s="17"/>
      <c r="G489" s="13" t="str">
        <f t="shared" si="0"/>
        <v>DEV GIRLS</v>
      </c>
      <c r="H489" s="79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8">
        <v>516</v>
      </c>
      <c r="B490" s="73" t="s">
        <v>557</v>
      </c>
      <c r="C490" s="8">
        <v>4</v>
      </c>
      <c r="D490" s="8" t="s">
        <v>43</v>
      </c>
      <c r="E490" s="8" t="s">
        <v>45</v>
      </c>
      <c r="F490" s="17"/>
      <c r="G490" s="13" t="str">
        <f t="shared" si="0"/>
        <v>DEV GIRLS</v>
      </c>
      <c r="H490" s="79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8">
        <v>517</v>
      </c>
      <c r="B491" s="73" t="s">
        <v>558</v>
      </c>
      <c r="C491" s="8">
        <v>2</v>
      </c>
      <c r="D491" s="8" t="s">
        <v>43</v>
      </c>
      <c r="E491" s="8" t="s">
        <v>45</v>
      </c>
      <c r="F491" s="17"/>
      <c r="G491" s="13" t="str">
        <f t="shared" si="0"/>
        <v>DEV GIRLS</v>
      </c>
      <c r="H491" s="79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8">
        <v>518</v>
      </c>
      <c r="B492" s="73" t="s">
        <v>559</v>
      </c>
      <c r="C492" s="8">
        <v>1</v>
      </c>
      <c r="D492" s="8" t="s">
        <v>43</v>
      </c>
      <c r="E492" s="8" t="s">
        <v>45</v>
      </c>
      <c r="F492" s="17"/>
      <c r="G492" s="13" t="str">
        <f t="shared" si="0"/>
        <v>DEV GIRLS</v>
      </c>
      <c r="H492" s="79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8">
        <v>519</v>
      </c>
      <c r="B493" s="73" t="s">
        <v>560</v>
      </c>
      <c r="C493" s="8">
        <v>1</v>
      </c>
      <c r="D493" s="8" t="s">
        <v>43</v>
      </c>
      <c r="E493" s="8" t="s">
        <v>45</v>
      </c>
      <c r="F493" s="17"/>
      <c r="G493" s="13" t="str">
        <f t="shared" si="0"/>
        <v>DEV GIRLS</v>
      </c>
      <c r="H493" s="79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8">
        <v>520</v>
      </c>
      <c r="B494" s="73" t="s">
        <v>561</v>
      </c>
      <c r="C494" s="8">
        <v>2</v>
      </c>
      <c r="D494" s="8" t="s">
        <v>43</v>
      </c>
      <c r="E494" s="8" t="s">
        <v>45</v>
      </c>
      <c r="F494" s="17"/>
      <c r="G494" s="13" t="str">
        <f t="shared" si="0"/>
        <v>DEV GIRLS</v>
      </c>
      <c r="H494" s="79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8">
        <v>521</v>
      </c>
      <c r="B495" s="73" t="s">
        <v>562</v>
      </c>
      <c r="C495" s="8">
        <v>2</v>
      </c>
      <c r="D495" s="8" t="s">
        <v>43</v>
      </c>
      <c r="E495" s="8" t="s">
        <v>45</v>
      </c>
      <c r="F495" s="17"/>
      <c r="G495" s="13" t="str">
        <f t="shared" si="0"/>
        <v>DEV GIRLS</v>
      </c>
      <c r="H495" s="79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8">
        <v>522</v>
      </c>
      <c r="B496" s="73" t="s">
        <v>563</v>
      </c>
      <c r="C496" s="8">
        <v>1</v>
      </c>
      <c r="D496" s="8" t="s">
        <v>43</v>
      </c>
      <c r="E496" s="8" t="s">
        <v>45</v>
      </c>
      <c r="F496" s="17"/>
      <c r="G496" s="13" t="str">
        <f t="shared" si="0"/>
        <v>DEV GIRLS</v>
      </c>
      <c r="H496" s="79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8">
        <v>523</v>
      </c>
      <c r="B497" s="73" t="s">
        <v>564</v>
      </c>
      <c r="C497" s="8">
        <v>1</v>
      </c>
      <c r="D497" s="8" t="s">
        <v>43</v>
      </c>
      <c r="E497" s="8" t="s">
        <v>45</v>
      </c>
      <c r="F497" s="17"/>
      <c r="G497" s="13" t="str">
        <f t="shared" si="0"/>
        <v>DEV GIRLS</v>
      </c>
      <c r="H497" s="79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8">
        <v>524</v>
      </c>
      <c r="B498" s="73" t="s">
        <v>565</v>
      </c>
      <c r="C498" s="8">
        <v>1</v>
      </c>
      <c r="D498" s="8" t="s">
        <v>43</v>
      </c>
      <c r="E498" s="8" t="s">
        <v>45</v>
      </c>
      <c r="F498" s="17"/>
      <c r="G498" s="13" t="str">
        <f t="shared" si="0"/>
        <v>DEV GIRLS</v>
      </c>
      <c r="H498" s="79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8">
        <v>525</v>
      </c>
      <c r="B499" s="73" t="s">
        <v>566</v>
      </c>
      <c r="C499" s="8">
        <v>3</v>
      </c>
      <c r="D499" s="8" t="s">
        <v>43</v>
      </c>
      <c r="E499" s="8" t="s">
        <v>12</v>
      </c>
      <c r="F499" s="17"/>
      <c r="G499" s="13" t="str">
        <f t="shared" si="0"/>
        <v>DEV BOYS</v>
      </c>
      <c r="H499" s="79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8">
        <v>526</v>
      </c>
      <c r="B500" s="73" t="s">
        <v>567</v>
      </c>
      <c r="C500" s="8">
        <v>2</v>
      </c>
      <c r="D500" s="8" t="s">
        <v>43</v>
      </c>
      <c r="E500" s="8" t="s">
        <v>12</v>
      </c>
      <c r="F500" s="17"/>
      <c r="G500" s="13" t="str">
        <f t="shared" si="0"/>
        <v>DEV BOYS</v>
      </c>
      <c r="H500" s="79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8">
        <v>527</v>
      </c>
      <c r="B501" s="73" t="s">
        <v>568</v>
      </c>
      <c r="C501" s="8">
        <v>1</v>
      </c>
      <c r="D501" s="8" t="s">
        <v>43</v>
      </c>
      <c r="E501" s="8" t="s">
        <v>12</v>
      </c>
      <c r="F501" s="17"/>
      <c r="G501" s="13" t="str">
        <f t="shared" si="0"/>
        <v>DEV BOYS</v>
      </c>
      <c r="H501" s="79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8">
        <v>528</v>
      </c>
      <c r="B502" s="73" t="s">
        <v>569</v>
      </c>
      <c r="C502" s="8">
        <v>2</v>
      </c>
      <c r="D502" s="8" t="s">
        <v>43</v>
      </c>
      <c r="E502" s="8" t="s">
        <v>12</v>
      </c>
      <c r="F502" s="17"/>
      <c r="G502" s="13" t="str">
        <f t="shared" si="0"/>
        <v>DEV BOYS</v>
      </c>
      <c r="H502" s="79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8">
        <v>529</v>
      </c>
      <c r="B503" s="73" t="s">
        <v>570</v>
      </c>
      <c r="C503" s="8">
        <v>2</v>
      </c>
      <c r="D503" s="8" t="s">
        <v>43</v>
      </c>
      <c r="E503" s="8" t="s">
        <v>12</v>
      </c>
      <c r="F503" s="17"/>
      <c r="G503" s="13" t="str">
        <f t="shared" si="0"/>
        <v>DEV BOYS</v>
      </c>
      <c r="H503" s="79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8">
        <v>530</v>
      </c>
      <c r="B504" s="73" t="s">
        <v>571</v>
      </c>
      <c r="C504" s="8">
        <v>4</v>
      </c>
      <c r="D504" s="8" t="s">
        <v>43</v>
      </c>
      <c r="E504" s="8" t="s">
        <v>12</v>
      </c>
      <c r="F504" s="17"/>
      <c r="G504" s="13" t="str">
        <f t="shared" si="0"/>
        <v>DEV BOYS</v>
      </c>
      <c r="H504" s="79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8">
        <v>531</v>
      </c>
      <c r="B505" s="73" t="s">
        <v>572</v>
      </c>
      <c r="C505" s="8">
        <v>1</v>
      </c>
      <c r="D505" s="8" t="s">
        <v>43</v>
      </c>
      <c r="E505" s="8" t="s">
        <v>12</v>
      </c>
      <c r="F505" s="17"/>
      <c r="G505" s="13" t="str">
        <f t="shared" si="0"/>
        <v>DEV BOYS</v>
      </c>
      <c r="H505" s="79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8">
        <v>532</v>
      </c>
      <c r="B506" s="73" t="s">
        <v>573</v>
      </c>
      <c r="C506" s="8">
        <v>1</v>
      </c>
      <c r="D506" s="8" t="s">
        <v>43</v>
      </c>
      <c r="E506" s="8" t="s">
        <v>12</v>
      </c>
      <c r="F506" s="17"/>
      <c r="G506" s="13" t="str">
        <f t="shared" si="0"/>
        <v>DEV BOYS</v>
      </c>
      <c r="H506" s="79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8">
        <v>533</v>
      </c>
      <c r="B507" s="73" t="s">
        <v>574</v>
      </c>
      <c r="C507" s="8">
        <v>1</v>
      </c>
      <c r="D507" s="8" t="s">
        <v>43</v>
      </c>
      <c r="E507" s="8" t="s">
        <v>12</v>
      </c>
      <c r="F507" s="17"/>
      <c r="G507" s="13" t="str">
        <f t="shared" si="0"/>
        <v>DEV BOYS</v>
      </c>
      <c r="H507" s="79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8">
        <v>534</v>
      </c>
      <c r="B508" s="73" t="s">
        <v>575</v>
      </c>
      <c r="C508" s="8">
        <v>3</v>
      </c>
      <c r="D508" s="8" t="s">
        <v>43</v>
      </c>
      <c r="E508" s="8" t="s">
        <v>12</v>
      </c>
      <c r="F508" s="17"/>
      <c r="G508" s="13" t="str">
        <f t="shared" si="0"/>
        <v>DEV BOYS</v>
      </c>
      <c r="H508" s="79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8">
        <v>535</v>
      </c>
      <c r="B509" s="73" t="s">
        <v>576</v>
      </c>
      <c r="C509" s="8">
        <v>1</v>
      </c>
      <c r="D509" s="8" t="s">
        <v>43</v>
      </c>
      <c r="E509" s="8" t="s">
        <v>12</v>
      </c>
      <c r="F509" s="17"/>
      <c r="G509" s="13" t="str">
        <f t="shared" si="0"/>
        <v>DEV BOYS</v>
      </c>
      <c r="H509" s="79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8">
        <v>536</v>
      </c>
      <c r="B510" s="73" t="s">
        <v>577</v>
      </c>
      <c r="C510" s="8">
        <v>2</v>
      </c>
      <c r="D510" s="8" t="s">
        <v>43</v>
      </c>
      <c r="E510" s="8" t="s">
        <v>12</v>
      </c>
      <c r="F510" s="17"/>
      <c r="G510" s="13" t="str">
        <f t="shared" si="0"/>
        <v>DEV BOYS</v>
      </c>
      <c r="H510" s="79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8">
        <v>537</v>
      </c>
      <c r="B511" s="73" t="s">
        <v>578</v>
      </c>
      <c r="C511" s="8">
        <v>2</v>
      </c>
      <c r="D511" s="8" t="s">
        <v>43</v>
      </c>
      <c r="E511" s="8" t="s">
        <v>12</v>
      </c>
      <c r="F511" s="17"/>
      <c r="G511" s="13" t="str">
        <f t="shared" si="0"/>
        <v>DEV BOYS</v>
      </c>
      <c r="H511" s="79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8">
        <v>538</v>
      </c>
      <c r="B512" s="73" t="s">
        <v>579</v>
      </c>
      <c r="C512" s="8">
        <v>2</v>
      </c>
      <c r="D512" s="8" t="s">
        <v>43</v>
      </c>
      <c r="E512" s="8" t="s">
        <v>12</v>
      </c>
      <c r="F512" s="17"/>
      <c r="G512" s="13" t="str">
        <f t="shared" si="0"/>
        <v>DEV BOYS</v>
      </c>
      <c r="H512" s="79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8">
        <v>539</v>
      </c>
      <c r="B513" s="73" t="s">
        <v>580</v>
      </c>
      <c r="C513" s="8">
        <v>1</v>
      </c>
      <c r="D513" s="8" t="s">
        <v>43</v>
      </c>
      <c r="E513" s="8" t="s">
        <v>12</v>
      </c>
      <c r="F513" s="17"/>
      <c r="G513" s="13" t="str">
        <f t="shared" si="0"/>
        <v>DEV BOYS</v>
      </c>
      <c r="H513" s="79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8">
        <v>540</v>
      </c>
      <c r="B514" s="73" t="s">
        <v>581</v>
      </c>
      <c r="C514" s="8">
        <v>2</v>
      </c>
      <c r="D514" s="8" t="s">
        <v>43</v>
      </c>
      <c r="E514" s="8" t="s">
        <v>12</v>
      </c>
      <c r="F514" s="17"/>
      <c r="G514" s="13" t="str">
        <f t="shared" si="0"/>
        <v>DEV BOYS</v>
      </c>
      <c r="H514" s="79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8">
        <v>541</v>
      </c>
      <c r="B515" s="73" t="s">
        <v>582</v>
      </c>
      <c r="C515" s="8">
        <v>5</v>
      </c>
      <c r="D515" s="8" t="s">
        <v>43</v>
      </c>
      <c r="E515" s="8" t="s">
        <v>45</v>
      </c>
      <c r="F515" s="17"/>
      <c r="G515" s="13" t="str">
        <f t="shared" si="0"/>
        <v>JV GIRLS</v>
      </c>
      <c r="H515" s="79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8">
        <v>542</v>
      </c>
      <c r="B516" s="73" t="s">
        <v>583</v>
      </c>
      <c r="C516" s="8">
        <v>6</v>
      </c>
      <c r="D516" s="8" t="s">
        <v>43</v>
      </c>
      <c r="E516" s="8" t="s">
        <v>45</v>
      </c>
      <c r="F516" s="17"/>
      <c r="G516" s="13" t="str">
        <f t="shared" si="0"/>
        <v>JV GIRLS</v>
      </c>
      <c r="H516" s="79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8">
        <v>543</v>
      </c>
      <c r="B517" s="73" t="s">
        <v>584</v>
      </c>
      <c r="C517" s="8">
        <v>6</v>
      </c>
      <c r="D517" s="8" t="s">
        <v>43</v>
      </c>
      <c r="E517" s="8" t="s">
        <v>45</v>
      </c>
      <c r="F517" s="17"/>
      <c r="G517" s="13" t="str">
        <f t="shared" si="0"/>
        <v>JV GIRLS</v>
      </c>
      <c r="H517" s="79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8">
        <v>544</v>
      </c>
      <c r="B518" s="73" t="s">
        <v>585</v>
      </c>
      <c r="C518" s="8">
        <v>5</v>
      </c>
      <c r="D518" s="8" t="s">
        <v>43</v>
      </c>
      <c r="E518" s="8" t="s">
        <v>45</v>
      </c>
      <c r="F518" s="17"/>
      <c r="G518" s="13" t="str">
        <f t="shared" si="0"/>
        <v>JV GIRLS</v>
      </c>
      <c r="H518" s="79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8">
        <v>545</v>
      </c>
      <c r="B519" s="73" t="s">
        <v>586</v>
      </c>
      <c r="C519" s="8">
        <v>6</v>
      </c>
      <c r="D519" s="8" t="s">
        <v>43</v>
      </c>
      <c r="E519" s="8" t="s">
        <v>12</v>
      </c>
      <c r="F519" s="17"/>
      <c r="G519" s="13" t="str">
        <f t="shared" si="0"/>
        <v>JV BOYS</v>
      </c>
      <c r="H519" s="79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8">
        <v>546</v>
      </c>
      <c r="B520" s="73" t="s">
        <v>587</v>
      </c>
      <c r="C520" s="8">
        <v>5</v>
      </c>
      <c r="D520" s="8" t="s">
        <v>43</v>
      </c>
      <c r="E520" s="8" t="s">
        <v>12</v>
      </c>
      <c r="F520" s="17"/>
      <c r="G520" s="13" t="str">
        <f t="shared" si="0"/>
        <v>JV BOYS</v>
      </c>
      <c r="H520" s="79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8">
        <v>547</v>
      </c>
      <c r="B521" s="73" t="s">
        <v>588</v>
      </c>
      <c r="C521" s="8">
        <v>5</v>
      </c>
      <c r="D521" s="8" t="s">
        <v>43</v>
      </c>
      <c r="E521" s="8" t="s">
        <v>12</v>
      </c>
      <c r="F521" s="17"/>
      <c r="G521" s="13" t="str">
        <f t="shared" si="0"/>
        <v>JV BOYS</v>
      </c>
      <c r="H521" s="79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8">
        <v>548</v>
      </c>
      <c r="B522" s="73" t="s">
        <v>589</v>
      </c>
      <c r="C522" s="8">
        <v>6</v>
      </c>
      <c r="D522" s="8" t="s">
        <v>43</v>
      </c>
      <c r="E522" s="8" t="s">
        <v>12</v>
      </c>
      <c r="F522" s="17"/>
      <c r="G522" s="13" t="str">
        <f t="shared" si="0"/>
        <v>JV BOYS</v>
      </c>
      <c r="H522" s="79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8">
        <v>549</v>
      </c>
      <c r="B523" s="73" t="s">
        <v>590</v>
      </c>
      <c r="C523" s="8">
        <v>5</v>
      </c>
      <c r="D523" s="8" t="s">
        <v>43</v>
      </c>
      <c r="E523" s="8" t="s">
        <v>12</v>
      </c>
      <c r="F523" s="17"/>
      <c r="G523" s="13" t="str">
        <f t="shared" si="0"/>
        <v>JV BOYS</v>
      </c>
      <c r="H523" s="79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8">
        <v>550</v>
      </c>
      <c r="B524" s="73" t="s">
        <v>591</v>
      </c>
      <c r="C524" s="8">
        <v>6</v>
      </c>
      <c r="D524" s="8" t="s">
        <v>43</v>
      </c>
      <c r="E524" s="8" t="s">
        <v>12</v>
      </c>
      <c r="F524" s="17"/>
      <c r="G524" s="13" t="str">
        <f t="shared" si="0"/>
        <v>JV BOYS</v>
      </c>
      <c r="H524" s="79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8">
        <v>551</v>
      </c>
      <c r="B525" s="73" t="s">
        <v>592</v>
      </c>
      <c r="C525" s="8">
        <v>7</v>
      </c>
      <c r="D525" s="8" t="s">
        <v>43</v>
      </c>
      <c r="E525" s="8" t="s">
        <v>45</v>
      </c>
      <c r="F525" s="17"/>
      <c r="G525" s="13" t="str">
        <f t="shared" si="0"/>
        <v>VARSITY GIRLS</v>
      </c>
      <c r="H525" s="79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8">
        <v>552</v>
      </c>
      <c r="B526" s="73" t="s">
        <v>593</v>
      </c>
      <c r="C526" s="8">
        <v>7</v>
      </c>
      <c r="D526" s="8" t="s">
        <v>43</v>
      </c>
      <c r="E526" s="8" t="s">
        <v>12</v>
      </c>
      <c r="F526" s="17"/>
      <c r="G526" s="13" t="str">
        <f t="shared" si="0"/>
        <v>VARSITY BOYS</v>
      </c>
      <c r="H526" s="79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8">
        <v>555</v>
      </c>
      <c r="B527" s="73" t="s">
        <v>594</v>
      </c>
      <c r="C527" s="8">
        <v>4</v>
      </c>
      <c r="D527" s="8" t="s">
        <v>47</v>
      </c>
      <c r="E527" s="8" t="s">
        <v>12</v>
      </c>
      <c r="F527" s="17"/>
      <c r="G527" s="13" t="str">
        <f t="shared" si="0"/>
        <v>DEV BOYS</v>
      </c>
      <c r="H527" s="79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8">
        <v>556</v>
      </c>
      <c r="B528" s="73" t="s">
        <v>595</v>
      </c>
      <c r="C528" s="8">
        <v>2</v>
      </c>
      <c r="D528" s="8" t="s">
        <v>47</v>
      </c>
      <c r="E528" s="8" t="s">
        <v>12</v>
      </c>
      <c r="F528" s="17"/>
      <c r="G528" s="13" t="str">
        <f t="shared" si="0"/>
        <v>DEV BOYS</v>
      </c>
      <c r="H528" s="79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8">
        <v>557</v>
      </c>
      <c r="B529" s="73" t="s">
        <v>596</v>
      </c>
      <c r="C529" s="8">
        <v>2</v>
      </c>
      <c r="D529" s="8" t="s">
        <v>47</v>
      </c>
      <c r="E529" s="8" t="s">
        <v>12</v>
      </c>
      <c r="F529" s="17"/>
      <c r="G529" s="13" t="str">
        <f t="shared" si="0"/>
        <v>DEV BOYS</v>
      </c>
      <c r="H529" s="79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8">
        <v>558</v>
      </c>
      <c r="B530" s="73" t="s">
        <v>597</v>
      </c>
      <c r="C530" s="8">
        <v>2</v>
      </c>
      <c r="D530" s="8" t="s">
        <v>47</v>
      </c>
      <c r="E530" s="8" t="s">
        <v>12</v>
      </c>
      <c r="F530" s="17"/>
      <c r="G530" s="13" t="str">
        <f t="shared" si="0"/>
        <v>DEV BOYS</v>
      </c>
      <c r="H530" s="79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8">
        <v>559</v>
      </c>
      <c r="B531" s="73" t="s">
        <v>598</v>
      </c>
      <c r="C531" s="8">
        <v>2</v>
      </c>
      <c r="D531" s="8" t="s">
        <v>47</v>
      </c>
      <c r="E531" s="8" t="s">
        <v>12</v>
      </c>
      <c r="F531" s="17"/>
      <c r="G531" s="13" t="str">
        <f t="shared" si="0"/>
        <v>DEV BOYS</v>
      </c>
      <c r="H531" s="79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8">
        <v>560</v>
      </c>
      <c r="B532" s="73" t="s">
        <v>599</v>
      </c>
      <c r="C532" s="8">
        <v>2</v>
      </c>
      <c r="D532" s="8" t="s">
        <v>47</v>
      </c>
      <c r="E532" s="8" t="s">
        <v>12</v>
      </c>
      <c r="F532" s="17"/>
      <c r="G532" s="13" t="str">
        <f t="shared" si="0"/>
        <v>DEV BOYS</v>
      </c>
      <c r="H532" s="79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8">
        <v>561</v>
      </c>
      <c r="B533" s="73" t="s">
        <v>600</v>
      </c>
      <c r="C533" s="8">
        <v>3</v>
      </c>
      <c r="D533" s="8" t="s">
        <v>47</v>
      </c>
      <c r="E533" s="8" t="s">
        <v>12</v>
      </c>
      <c r="F533" s="17"/>
      <c r="G533" s="13" t="str">
        <f t="shared" si="0"/>
        <v>DEV BOYS</v>
      </c>
      <c r="H533" s="79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8">
        <v>562</v>
      </c>
      <c r="B534" s="73" t="s">
        <v>601</v>
      </c>
      <c r="C534" s="8">
        <v>2</v>
      </c>
      <c r="D534" s="8" t="s">
        <v>47</v>
      </c>
      <c r="E534" s="8" t="s">
        <v>12</v>
      </c>
      <c r="F534" s="17"/>
      <c r="G534" s="13" t="str">
        <f t="shared" si="0"/>
        <v>DEV BOYS</v>
      </c>
      <c r="H534" s="79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8">
        <v>563</v>
      </c>
      <c r="B535" s="73" t="s">
        <v>602</v>
      </c>
      <c r="C535" s="8">
        <v>5</v>
      </c>
      <c r="D535" s="8" t="s">
        <v>47</v>
      </c>
      <c r="E535" s="8" t="s">
        <v>45</v>
      </c>
      <c r="F535" s="17"/>
      <c r="G535" s="13" t="str">
        <f t="shared" si="0"/>
        <v>JV GIRLS</v>
      </c>
      <c r="H535" s="79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8">
        <v>564</v>
      </c>
      <c r="B536" s="73" t="s">
        <v>603</v>
      </c>
      <c r="C536" s="8">
        <v>5</v>
      </c>
      <c r="D536" s="8" t="s">
        <v>47</v>
      </c>
      <c r="E536" s="8" t="s">
        <v>45</v>
      </c>
      <c r="F536" s="17"/>
      <c r="G536" s="13" t="str">
        <f t="shared" si="0"/>
        <v>JV GIRLS</v>
      </c>
      <c r="H536" s="79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8">
        <v>565</v>
      </c>
      <c r="B537" s="73" t="s">
        <v>604</v>
      </c>
      <c r="C537" s="8">
        <v>6</v>
      </c>
      <c r="D537" s="8" t="s">
        <v>47</v>
      </c>
      <c r="E537" s="8" t="s">
        <v>45</v>
      </c>
      <c r="F537" s="17"/>
      <c r="G537" s="13" t="str">
        <f t="shared" si="0"/>
        <v>JV GIRLS</v>
      </c>
      <c r="H537" s="79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8">
        <v>566</v>
      </c>
      <c r="B538" s="73" t="s">
        <v>605</v>
      </c>
      <c r="C538" s="8">
        <v>6</v>
      </c>
      <c r="D538" s="8" t="s">
        <v>47</v>
      </c>
      <c r="E538" s="8" t="s">
        <v>45</v>
      </c>
      <c r="F538" s="17"/>
      <c r="G538" s="13" t="str">
        <f t="shared" si="0"/>
        <v>JV GIRLS</v>
      </c>
      <c r="H538" s="79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8">
        <v>567</v>
      </c>
      <c r="B539" s="73" t="s">
        <v>606</v>
      </c>
      <c r="C539" s="8">
        <v>5</v>
      </c>
      <c r="D539" s="8" t="s">
        <v>47</v>
      </c>
      <c r="E539" s="8" t="s">
        <v>45</v>
      </c>
      <c r="F539" s="17"/>
      <c r="G539" s="13" t="str">
        <f t="shared" si="0"/>
        <v>JV GIRLS</v>
      </c>
      <c r="H539" s="79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8">
        <v>568</v>
      </c>
      <c r="B540" s="73" t="s">
        <v>607</v>
      </c>
      <c r="C540" s="8">
        <v>5</v>
      </c>
      <c r="D540" s="8" t="s">
        <v>47</v>
      </c>
      <c r="E540" s="8" t="s">
        <v>45</v>
      </c>
      <c r="F540" s="17"/>
      <c r="G540" s="13" t="str">
        <f t="shared" si="0"/>
        <v>JV GIRLS</v>
      </c>
      <c r="H540" s="79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8">
        <v>569</v>
      </c>
      <c r="B541" s="73" t="s">
        <v>608</v>
      </c>
      <c r="C541" s="8">
        <v>6</v>
      </c>
      <c r="D541" s="8" t="s">
        <v>47</v>
      </c>
      <c r="E541" s="8" t="s">
        <v>12</v>
      </c>
      <c r="F541" s="17"/>
      <c r="G541" s="13" t="str">
        <f t="shared" si="0"/>
        <v>JV BOYS</v>
      </c>
      <c r="H541" s="79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8">
        <v>570</v>
      </c>
      <c r="B542" s="73" t="s">
        <v>609</v>
      </c>
      <c r="C542" s="8">
        <v>6</v>
      </c>
      <c r="D542" s="8" t="s">
        <v>47</v>
      </c>
      <c r="E542" s="8" t="s">
        <v>12</v>
      </c>
      <c r="F542" s="17"/>
      <c r="G542" s="13" t="str">
        <f t="shared" si="0"/>
        <v>JV BOYS</v>
      </c>
      <c r="H542" s="79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8">
        <v>571</v>
      </c>
      <c r="B543" s="73" t="s">
        <v>610</v>
      </c>
      <c r="C543" s="8">
        <v>6</v>
      </c>
      <c r="D543" s="8" t="s">
        <v>47</v>
      </c>
      <c r="E543" s="8" t="s">
        <v>12</v>
      </c>
      <c r="F543" s="17"/>
      <c r="G543" s="13" t="str">
        <f t="shared" si="0"/>
        <v>JV BOYS</v>
      </c>
      <c r="H543" s="79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8">
        <v>572</v>
      </c>
      <c r="B544" s="73" t="s">
        <v>611</v>
      </c>
      <c r="C544" s="8">
        <v>6</v>
      </c>
      <c r="D544" s="8" t="s">
        <v>47</v>
      </c>
      <c r="E544" s="8" t="s">
        <v>12</v>
      </c>
      <c r="F544" s="17"/>
      <c r="G544" s="13" t="str">
        <f t="shared" si="0"/>
        <v>JV BOYS</v>
      </c>
      <c r="H544" s="79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8">
        <v>573</v>
      </c>
      <c r="B545" s="73" t="s">
        <v>612</v>
      </c>
      <c r="C545" s="8">
        <v>6</v>
      </c>
      <c r="D545" s="8" t="s">
        <v>47</v>
      </c>
      <c r="E545" s="8" t="s">
        <v>12</v>
      </c>
      <c r="F545" s="17"/>
      <c r="G545" s="13" t="str">
        <f t="shared" si="0"/>
        <v>JV BOYS</v>
      </c>
      <c r="H545" s="79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8">
        <v>574</v>
      </c>
      <c r="B546" s="73" t="s">
        <v>613</v>
      </c>
      <c r="C546" s="8">
        <v>7</v>
      </c>
      <c r="D546" s="8" t="s">
        <v>47</v>
      </c>
      <c r="E546" s="8" t="s">
        <v>45</v>
      </c>
      <c r="F546" s="17"/>
      <c r="G546" s="13" t="str">
        <f t="shared" si="0"/>
        <v>VARSITY GIRLS</v>
      </c>
      <c r="H546" s="79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8">
        <v>575</v>
      </c>
      <c r="B547" s="73" t="s">
        <v>614</v>
      </c>
      <c r="C547" s="8">
        <v>7</v>
      </c>
      <c r="D547" s="8" t="s">
        <v>47</v>
      </c>
      <c r="E547" s="8" t="s">
        <v>45</v>
      </c>
      <c r="F547" s="17"/>
      <c r="G547" s="13" t="str">
        <f t="shared" si="0"/>
        <v>VARSITY GIRLS</v>
      </c>
      <c r="H547" s="79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8">
        <v>576</v>
      </c>
      <c r="B548" s="73" t="s">
        <v>615</v>
      </c>
      <c r="C548" s="8">
        <v>8</v>
      </c>
      <c r="D548" s="8" t="s">
        <v>47</v>
      </c>
      <c r="E548" s="8" t="s">
        <v>45</v>
      </c>
      <c r="F548" s="17"/>
      <c r="G548" s="13" t="str">
        <f t="shared" si="0"/>
        <v>VARSITY GIRLS</v>
      </c>
      <c r="H548" s="79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8">
        <v>577</v>
      </c>
      <c r="B549" s="73" t="s">
        <v>616</v>
      </c>
      <c r="C549" s="8">
        <v>7</v>
      </c>
      <c r="D549" s="8" t="s">
        <v>47</v>
      </c>
      <c r="E549" s="8" t="s">
        <v>45</v>
      </c>
      <c r="F549" s="17"/>
      <c r="G549" s="13" t="str">
        <f t="shared" si="0"/>
        <v>VARSITY GIRLS</v>
      </c>
      <c r="H549" s="79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8">
        <v>578</v>
      </c>
      <c r="B550" s="73" t="s">
        <v>617</v>
      </c>
      <c r="C550" s="8">
        <v>7</v>
      </c>
      <c r="D550" s="8" t="s">
        <v>47</v>
      </c>
      <c r="E550" s="8" t="s">
        <v>45</v>
      </c>
      <c r="F550" s="17"/>
      <c r="G550" s="13" t="str">
        <f t="shared" si="0"/>
        <v>VARSITY GIRLS</v>
      </c>
      <c r="H550" s="79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8">
        <v>579</v>
      </c>
      <c r="B551" s="73" t="s">
        <v>618</v>
      </c>
      <c r="C551" s="8">
        <v>7</v>
      </c>
      <c r="D551" s="8" t="s">
        <v>47</v>
      </c>
      <c r="E551" s="8" t="s">
        <v>45</v>
      </c>
      <c r="F551" s="17"/>
      <c r="G551" s="13" t="str">
        <f t="shared" si="0"/>
        <v>VARSITY GIRLS</v>
      </c>
      <c r="H551" s="79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8">
        <v>580</v>
      </c>
      <c r="B552" s="73" t="s">
        <v>619</v>
      </c>
      <c r="C552" s="8">
        <v>7</v>
      </c>
      <c r="D552" s="8" t="s">
        <v>47</v>
      </c>
      <c r="E552" s="8" t="s">
        <v>45</v>
      </c>
      <c r="F552" s="17"/>
      <c r="G552" s="13" t="str">
        <f t="shared" si="0"/>
        <v>VARSITY GIRLS</v>
      </c>
      <c r="H552" s="79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8">
        <v>581</v>
      </c>
      <c r="B553" s="73" t="s">
        <v>620</v>
      </c>
      <c r="C553" s="8">
        <v>8</v>
      </c>
      <c r="D553" s="8" t="s">
        <v>47</v>
      </c>
      <c r="E553" s="8" t="s">
        <v>45</v>
      </c>
      <c r="F553" s="17"/>
      <c r="G553" s="13" t="str">
        <f t="shared" si="0"/>
        <v>VARSITY GIRLS</v>
      </c>
      <c r="H553" s="79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8">
        <v>582</v>
      </c>
      <c r="B554" s="73" t="s">
        <v>621</v>
      </c>
      <c r="C554" s="8">
        <v>7</v>
      </c>
      <c r="D554" s="8" t="s">
        <v>47</v>
      </c>
      <c r="E554" s="8" t="s">
        <v>45</v>
      </c>
      <c r="F554" s="17"/>
      <c r="G554" s="13" t="str">
        <f t="shared" si="0"/>
        <v>VARSITY GIRLS</v>
      </c>
      <c r="H554" s="79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8">
        <v>590</v>
      </c>
      <c r="B555" s="73" t="s">
        <v>622</v>
      </c>
      <c r="C555" s="8">
        <v>4</v>
      </c>
      <c r="D555" s="8" t="s">
        <v>52</v>
      </c>
      <c r="E555" s="8" t="s">
        <v>45</v>
      </c>
      <c r="F555" s="17"/>
      <c r="G555" s="13" t="str">
        <f t="shared" si="0"/>
        <v>DEV GIRLS</v>
      </c>
      <c r="H555" s="79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8">
        <v>591</v>
      </c>
      <c r="B556" s="73" t="s">
        <v>623</v>
      </c>
      <c r="C556" s="8">
        <v>4</v>
      </c>
      <c r="D556" s="8" t="s">
        <v>52</v>
      </c>
      <c r="E556" s="8" t="s">
        <v>45</v>
      </c>
      <c r="F556" s="17"/>
      <c r="G556" s="13" t="str">
        <f t="shared" si="0"/>
        <v>DEV GIRLS</v>
      </c>
      <c r="H556" s="79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8">
        <v>592</v>
      </c>
      <c r="B557" s="73" t="s">
        <v>624</v>
      </c>
      <c r="C557" s="8">
        <v>3</v>
      </c>
      <c r="D557" s="8" t="s">
        <v>52</v>
      </c>
      <c r="E557" s="8" t="s">
        <v>45</v>
      </c>
      <c r="F557" s="17"/>
      <c r="G557" s="13" t="str">
        <f t="shared" si="0"/>
        <v>DEV GIRLS</v>
      </c>
      <c r="H557" s="79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8">
        <v>593</v>
      </c>
      <c r="B558" s="73" t="s">
        <v>625</v>
      </c>
      <c r="C558" s="8">
        <v>4</v>
      </c>
      <c r="D558" s="8" t="s">
        <v>52</v>
      </c>
      <c r="E558" s="8" t="s">
        <v>45</v>
      </c>
      <c r="F558" s="17"/>
      <c r="G558" s="13" t="str">
        <f t="shared" si="0"/>
        <v>DEV GIRLS</v>
      </c>
      <c r="H558" s="79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8">
        <v>594</v>
      </c>
      <c r="B559" s="73" t="s">
        <v>626</v>
      </c>
      <c r="C559" s="8">
        <v>3</v>
      </c>
      <c r="D559" s="8" t="s">
        <v>52</v>
      </c>
      <c r="E559" s="8" t="s">
        <v>45</v>
      </c>
      <c r="F559" s="17"/>
      <c r="G559" s="13" t="str">
        <f t="shared" si="0"/>
        <v>DEV GIRLS</v>
      </c>
      <c r="H559" s="79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8">
        <v>595</v>
      </c>
      <c r="B560" s="73" t="s">
        <v>627</v>
      </c>
      <c r="C560" s="8">
        <v>4</v>
      </c>
      <c r="D560" s="8" t="s">
        <v>52</v>
      </c>
      <c r="E560" s="8" t="s">
        <v>45</v>
      </c>
      <c r="F560" s="17"/>
      <c r="G560" s="13" t="str">
        <f t="shared" si="0"/>
        <v>DEV GIRLS</v>
      </c>
      <c r="H560" s="79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8">
        <v>596</v>
      </c>
      <c r="B561" s="73" t="s">
        <v>628</v>
      </c>
      <c r="C561" s="8">
        <v>4</v>
      </c>
      <c r="D561" s="8" t="s">
        <v>52</v>
      </c>
      <c r="E561" s="8" t="s">
        <v>45</v>
      </c>
      <c r="F561" s="17"/>
      <c r="G561" s="13" t="str">
        <f t="shared" si="0"/>
        <v>DEV GIRLS</v>
      </c>
      <c r="H561" s="79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8">
        <v>597</v>
      </c>
      <c r="B562" s="73" t="s">
        <v>629</v>
      </c>
      <c r="C562" s="8">
        <v>4</v>
      </c>
      <c r="D562" s="8" t="s">
        <v>52</v>
      </c>
      <c r="E562" s="8" t="s">
        <v>45</v>
      </c>
      <c r="F562" s="17"/>
      <c r="G562" s="13" t="str">
        <f t="shared" si="0"/>
        <v>DEV GIRLS</v>
      </c>
      <c r="H562" s="79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8">
        <v>598</v>
      </c>
      <c r="B563" s="73" t="s">
        <v>630</v>
      </c>
      <c r="C563" s="8">
        <v>4</v>
      </c>
      <c r="D563" s="8" t="s">
        <v>52</v>
      </c>
      <c r="E563" s="8" t="s">
        <v>45</v>
      </c>
      <c r="F563" s="17"/>
      <c r="G563" s="13" t="str">
        <f t="shared" si="0"/>
        <v>DEV GIRLS</v>
      </c>
      <c r="H563" s="79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8">
        <v>599</v>
      </c>
      <c r="B564" s="73" t="s">
        <v>631</v>
      </c>
      <c r="C564" s="8">
        <v>4</v>
      </c>
      <c r="D564" s="8" t="s">
        <v>52</v>
      </c>
      <c r="E564" s="8" t="s">
        <v>45</v>
      </c>
      <c r="F564" s="17"/>
      <c r="G564" s="13" t="str">
        <f t="shared" si="0"/>
        <v>DEV GIRLS</v>
      </c>
      <c r="H564" s="79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8">
        <v>600</v>
      </c>
      <c r="B565" s="73" t="s">
        <v>632</v>
      </c>
      <c r="C565" s="8">
        <v>3</v>
      </c>
      <c r="D565" s="8" t="s">
        <v>52</v>
      </c>
      <c r="E565" s="8" t="s">
        <v>45</v>
      </c>
      <c r="F565" s="17"/>
      <c r="G565" s="13" t="str">
        <f t="shared" si="0"/>
        <v>DEV GIRLS</v>
      </c>
      <c r="H565" s="79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8">
        <v>601</v>
      </c>
      <c r="B566" s="73" t="s">
        <v>633</v>
      </c>
      <c r="C566" s="8">
        <v>3</v>
      </c>
      <c r="D566" s="8" t="s">
        <v>52</v>
      </c>
      <c r="E566" s="8" t="s">
        <v>45</v>
      </c>
      <c r="F566" s="17"/>
      <c r="G566" s="13" t="str">
        <f t="shared" si="0"/>
        <v>DEV GIRLS</v>
      </c>
      <c r="H566" s="79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8">
        <v>602</v>
      </c>
      <c r="B567" s="73" t="s">
        <v>634</v>
      </c>
      <c r="C567" s="8">
        <v>3</v>
      </c>
      <c r="D567" s="8" t="s">
        <v>52</v>
      </c>
      <c r="E567" s="8" t="s">
        <v>45</v>
      </c>
      <c r="F567" s="17"/>
      <c r="G567" s="13" t="str">
        <f t="shared" si="0"/>
        <v>DEV GIRLS</v>
      </c>
      <c r="H567" s="79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8">
        <v>603</v>
      </c>
      <c r="B568" s="73" t="s">
        <v>635</v>
      </c>
      <c r="C568" s="8">
        <v>4</v>
      </c>
      <c r="D568" s="8" t="s">
        <v>52</v>
      </c>
      <c r="E568" s="8" t="s">
        <v>45</v>
      </c>
      <c r="F568" s="17"/>
      <c r="G568" s="13" t="str">
        <f t="shared" si="0"/>
        <v>DEV GIRLS</v>
      </c>
      <c r="H568" s="79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8">
        <v>604</v>
      </c>
      <c r="B569" s="73" t="s">
        <v>636</v>
      </c>
      <c r="C569" s="8">
        <v>4</v>
      </c>
      <c r="D569" s="8" t="s">
        <v>52</v>
      </c>
      <c r="E569" s="8" t="s">
        <v>45</v>
      </c>
      <c r="F569" s="17"/>
      <c r="G569" s="13" t="str">
        <f t="shared" si="0"/>
        <v>DEV GIRLS</v>
      </c>
      <c r="H569" s="79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8">
        <v>605</v>
      </c>
      <c r="B570" s="73" t="s">
        <v>637</v>
      </c>
      <c r="C570" s="8">
        <v>3</v>
      </c>
      <c r="D570" s="8" t="s">
        <v>52</v>
      </c>
      <c r="E570" s="8" t="s">
        <v>45</v>
      </c>
      <c r="F570" s="17"/>
      <c r="G570" s="13" t="str">
        <f t="shared" si="0"/>
        <v>DEV GIRLS</v>
      </c>
      <c r="H570" s="79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8">
        <v>606</v>
      </c>
      <c r="B571" s="73" t="s">
        <v>638</v>
      </c>
      <c r="C571" s="8">
        <v>3</v>
      </c>
      <c r="D571" s="8" t="s">
        <v>52</v>
      </c>
      <c r="E571" s="8" t="s">
        <v>45</v>
      </c>
      <c r="F571" s="17"/>
      <c r="G571" s="13" t="str">
        <f t="shared" si="0"/>
        <v>DEV GIRLS</v>
      </c>
      <c r="H571" s="79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8">
        <v>607</v>
      </c>
      <c r="B572" s="73" t="s">
        <v>639</v>
      </c>
      <c r="C572" s="8">
        <v>4</v>
      </c>
      <c r="D572" s="8" t="s">
        <v>52</v>
      </c>
      <c r="E572" s="8" t="s">
        <v>45</v>
      </c>
      <c r="F572" s="17"/>
      <c r="G572" s="13" t="str">
        <f t="shared" si="0"/>
        <v>DEV GIRLS</v>
      </c>
      <c r="H572" s="79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8">
        <v>608</v>
      </c>
      <c r="B573" s="73" t="s">
        <v>640</v>
      </c>
      <c r="C573" s="8">
        <v>4</v>
      </c>
      <c r="D573" s="8" t="s">
        <v>52</v>
      </c>
      <c r="E573" s="8" t="s">
        <v>45</v>
      </c>
      <c r="F573" s="17"/>
      <c r="G573" s="13" t="str">
        <f t="shared" si="0"/>
        <v>DEV GIRLS</v>
      </c>
      <c r="H573" s="79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8">
        <v>609</v>
      </c>
      <c r="B574" s="73" t="s">
        <v>641</v>
      </c>
      <c r="C574" s="8">
        <v>4</v>
      </c>
      <c r="D574" s="8" t="s">
        <v>52</v>
      </c>
      <c r="E574" s="8" t="s">
        <v>45</v>
      </c>
      <c r="F574" s="17"/>
      <c r="G574" s="13" t="str">
        <f t="shared" si="0"/>
        <v>DEV GIRLS</v>
      </c>
      <c r="H574" s="79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8">
        <v>610</v>
      </c>
      <c r="B575" s="73" t="s">
        <v>642</v>
      </c>
      <c r="C575" s="8">
        <v>4</v>
      </c>
      <c r="D575" s="8" t="s">
        <v>52</v>
      </c>
      <c r="E575" s="8" t="s">
        <v>12</v>
      </c>
      <c r="F575" s="17"/>
      <c r="G575" s="13" t="str">
        <f t="shared" si="0"/>
        <v>DEV BOYS</v>
      </c>
      <c r="H575" s="79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8">
        <v>611</v>
      </c>
      <c r="B576" s="73" t="s">
        <v>643</v>
      </c>
      <c r="C576" s="8">
        <v>3</v>
      </c>
      <c r="D576" s="8" t="s">
        <v>52</v>
      </c>
      <c r="E576" s="8" t="s">
        <v>12</v>
      </c>
      <c r="F576" s="17"/>
      <c r="G576" s="13" t="str">
        <f t="shared" si="0"/>
        <v>DEV BOYS</v>
      </c>
      <c r="H576" s="79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8">
        <v>612</v>
      </c>
      <c r="B577" s="73" t="s">
        <v>644</v>
      </c>
      <c r="C577" s="8">
        <v>4</v>
      </c>
      <c r="D577" s="8" t="s">
        <v>52</v>
      </c>
      <c r="E577" s="8" t="s">
        <v>12</v>
      </c>
      <c r="F577" s="17"/>
      <c r="G577" s="13" t="str">
        <f t="shared" si="0"/>
        <v>DEV BOYS</v>
      </c>
      <c r="H577" s="79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8">
        <v>613</v>
      </c>
      <c r="B578" s="73" t="s">
        <v>645</v>
      </c>
      <c r="C578" s="8">
        <v>4</v>
      </c>
      <c r="D578" s="8" t="s">
        <v>52</v>
      </c>
      <c r="E578" s="8" t="s">
        <v>12</v>
      </c>
      <c r="F578" s="17"/>
      <c r="G578" s="13" t="str">
        <f t="shared" si="0"/>
        <v>DEV BOYS</v>
      </c>
      <c r="H578" s="79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8">
        <v>614</v>
      </c>
      <c r="B579" s="73" t="s">
        <v>646</v>
      </c>
      <c r="C579" s="8">
        <v>4</v>
      </c>
      <c r="D579" s="8" t="s">
        <v>52</v>
      </c>
      <c r="E579" s="8" t="s">
        <v>12</v>
      </c>
      <c r="F579" s="17"/>
      <c r="G579" s="13" t="str">
        <f t="shared" si="0"/>
        <v>DEV BOYS</v>
      </c>
      <c r="H579" s="79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8">
        <v>615</v>
      </c>
      <c r="B580" s="73" t="s">
        <v>647</v>
      </c>
      <c r="C580" s="8">
        <v>3</v>
      </c>
      <c r="D580" s="8" t="s">
        <v>52</v>
      </c>
      <c r="E580" s="8" t="s">
        <v>12</v>
      </c>
      <c r="F580" s="17"/>
      <c r="G580" s="13" t="str">
        <f t="shared" si="0"/>
        <v>DEV BOYS</v>
      </c>
      <c r="H580" s="79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8">
        <v>616</v>
      </c>
      <c r="B581" s="73" t="s">
        <v>648</v>
      </c>
      <c r="C581" s="8">
        <v>4</v>
      </c>
      <c r="D581" s="8" t="s">
        <v>52</v>
      </c>
      <c r="E581" s="8" t="s">
        <v>12</v>
      </c>
      <c r="F581" s="17"/>
      <c r="G581" s="13" t="str">
        <f t="shared" si="0"/>
        <v>DEV BOYS</v>
      </c>
      <c r="H581" s="79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8">
        <v>617</v>
      </c>
      <c r="B582" s="73" t="s">
        <v>649</v>
      </c>
      <c r="C582" s="8">
        <v>4</v>
      </c>
      <c r="D582" s="8" t="s">
        <v>52</v>
      </c>
      <c r="E582" s="8" t="s">
        <v>12</v>
      </c>
      <c r="F582" s="17"/>
      <c r="G582" s="13" t="str">
        <f t="shared" si="0"/>
        <v>DEV BOYS</v>
      </c>
      <c r="H582" s="79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8">
        <v>618</v>
      </c>
      <c r="B583" s="73" t="s">
        <v>650</v>
      </c>
      <c r="C583" s="8">
        <v>4</v>
      </c>
      <c r="D583" s="8" t="s">
        <v>52</v>
      </c>
      <c r="E583" s="8" t="s">
        <v>12</v>
      </c>
      <c r="F583" s="17"/>
      <c r="G583" s="13" t="str">
        <f t="shared" si="0"/>
        <v>DEV BOYS</v>
      </c>
      <c r="H583" s="79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8">
        <v>619</v>
      </c>
      <c r="B584" s="73" t="s">
        <v>651</v>
      </c>
      <c r="C584" s="8">
        <v>3</v>
      </c>
      <c r="D584" s="8" t="s">
        <v>52</v>
      </c>
      <c r="E584" s="8" t="s">
        <v>12</v>
      </c>
      <c r="F584" s="17"/>
      <c r="G584" s="13" t="str">
        <f t="shared" si="0"/>
        <v>DEV BOYS</v>
      </c>
      <c r="H584" s="79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8">
        <v>620</v>
      </c>
      <c r="B585" s="73" t="s">
        <v>652</v>
      </c>
      <c r="C585" s="8">
        <v>5</v>
      </c>
      <c r="D585" s="8" t="s">
        <v>52</v>
      </c>
      <c r="E585" s="8" t="s">
        <v>45</v>
      </c>
      <c r="F585" s="17"/>
      <c r="G585" s="13" t="str">
        <f t="shared" si="0"/>
        <v>JV GIRLS</v>
      </c>
      <c r="H585" s="79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8">
        <v>621</v>
      </c>
      <c r="B586" s="73" t="s">
        <v>653</v>
      </c>
      <c r="C586" s="8">
        <v>5</v>
      </c>
      <c r="D586" s="8" t="s">
        <v>52</v>
      </c>
      <c r="E586" s="8" t="s">
        <v>45</v>
      </c>
      <c r="F586" s="17"/>
      <c r="G586" s="13" t="str">
        <f t="shared" si="0"/>
        <v>JV GIRLS</v>
      </c>
      <c r="H586" s="79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8">
        <v>622</v>
      </c>
      <c r="B587" s="73" t="s">
        <v>654</v>
      </c>
      <c r="C587" s="8">
        <v>6</v>
      </c>
      <c r="D587" s="8" t="s">
        <v>52</v>
      </c>
      <c r="E587" s="8" t="s">
        <v>45</v>
      </c>
      <c r="F587" s="17"/>
      <c r="G587" s="13" t="str">
        <f t="shared" si="0"/>
        <v>JV GIRLS</v>
      </c>
      <c r="H587" s="79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8">
        <v>623</v>
      </c>
      <c r="B588" s="73" t="s">
        <v>655</v>
      </c>
      <c r="C588" s="8">
        <v>6</v>
      </c>
      <c r="D588" s="8" t="s">
        <v>52</v>
      </c>
      <c r="E588" s="8" t="s">
        <v>45</v>
      </c>
      <c r="F588" s="17"/>
      <c r="G588" s="13" t="str">
        <f t="shared" si="0"/>
        <v>JV GIRLS</v>
      </c>
      <c r="H588" s="79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8">
        <v>624</v>
      </c>
      <c r="B589" s="73" t="s">
        <v>656</v>
      </c>
      <c r="C589" s="8">
        <v>5</v>
      </c>
      <c r="D589" s="8" t="s">
        <v>52</v>
      </c>
      <c r="E589" s="8" t="s">
        <v>45</v>
      </c>
      <c r="F589" s="17"/>
      <c r="G589" s="13" t="str">
        <f t="shared" si="0"/>
        <v>JV GIRLS</v>
      </c>
      <c r="H589" s="79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8">
        <v>625</v>
      </c>
      <c r="B590" s="73" t="s">
        <v>657</v>
      </c>
      <c r="C590" s="8">
        <v>5</v>
      </c>
      <c r="D590" s="8" t="s">
        <v>52</v>
      </c>
      <c r="E590" s="8" t="s">
        <v>45</v>
      </c>
      <c r="F590" s="17"/>
      <c r="G590" s="13" t="str">
        <f t="shared" si="0"/>
        <v>JV GIRLS</v>
      </c>
      <c r="H590" s="79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8">
        <v>626</v>
      </c>
      <c r="B591" s="73" t="s">
        <v>658</v>
      </c>
      <c r="C591" s="8">
        <v>5</v>
      </c>
      <c r="D591" s="8" t="s">
        <v>52</v>
      </c>
      <c r="E591" s="8" t="s">
        <v>45</v>
      </c>
      <c r="F591" s="17"/>
      <c r="G591" s="13" t="str">
        <f t="shared" si="0"/>
        <v>JV GIRLS</v>
      </c>
      <c r="H591" s="79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8">
        <v>627</v>
      </c>
      <c r="B592" s="73" t="s">
        <v>659</v>
      </c>
      <c r="C592" s="8">
        <v>6</v>
      </c>
      <c r="D592" s="8" t="s">
        <v>52</v>
      </c>
      <c r="E592" s="8" t="s">
        <v>45</v>
      </c>
      <c r="F592" s="17"/>
      <c r="G592" s="13" t="str">
        <f t="shared" si="0"/>
        <v>JV GIRLS</v>
      </c>
      <c r="H592" s="79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8">
        <v>628</v>
      </c>
      <c r="B593" s="73" t="s">
        <v>660</v>
      </c>
      <c r="C593" s="8">
        <v>5</v>
      </c>
      <c r="D593" s="8" t="s">
        <v>52</v>
      </c>
      <c r="E593" s="8" t="s">
        <v>45</v>
      </c>
      <c r="F593" s="17"/>
      <c r="G593" s="13" t="str">
        <f t="shared" si="0"/>
        <v>JV GIRLS</v>
      </c>
      <c r="H593" s="79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8">
        <v>629</v>
      </c>
      <c r="B594" s="73" t="s">
        <v>661</v>
      </c>
      <c r="C594" s="8">
        <v>5</v>
      </c>
      <c r="D594" s="8" t="s">
        <v>52</v>
      </c>
      <c r="E594" s="8" t="s">
        <v>45</v>
      </c>
      <c r="F594" s="17"/>
      <c r="G594" s="13" t="str">
        <f t="shared" si="0"/>
        <v>JV GIRLS</v>
      </c>
      <c r="H594" s="79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8">
        <v>630</v>
      </c>
      <c r="B595" s="73" t="s">
        <v>662</v>
      </c>
      <c r="C595" s="8">
        <v>6</v>
      </c>
      <c r="D595" s="8" t="s">
        <v>52</v>
      </c>
      <c r="E595" s="8" t="s">
        <v>45</v>
      </c>
      <c r="F595" s="17"/>
      <c r="G595" s="13" t="str">
        <f t="shared" si="0"/>
        <v>JV GIRLS</v>
      </c>
      <c r="H595" s="79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8">
        <v>631</v>
      </c>
      <c r="B596" s="73" t="s">
        <v>663</v>
      </c>
      <c r="C596" s="8">
        <v>6</v>
      </c>
      <c r="D596" s="8" t="s">
        <v>52</v>
      </c>
      <c r="E596" s="8" t="s">
        <v>45</v>
      </c>
      <c r="F596" s="17"/>
      <c r="G596" s="13" t="str">
        <f t="shared" si="0"/>
        <v>JV GIRLS</v>
      </c>
      <c r="H596" s="79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8">
        <v>632</v>
      </c>
      <c r="B597" s="73" t="s">
        <v>664</v>
      </c>
      <c r="C597" s="8">
        <v>5</v>
      </c>
      <c r="D597" s="8" t="s">
        <v>52</v>
      </c>
      <c r="E597" s="8" t="s">
        <v>45</v>
      </c>
      <c r="F597" s="17"/>
      <c r="G597" s="13" t="str">
        <f t="shared" si="0"/>
        <v>JV GIRLS</v>
      </c>
      <c r="H597" s="79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8">
        <v>633</v>
      </c>
      <c r="B598" s="73" t="s">
        <v>665</v>
      </c>
      <c r="C598" s="8">
        <v>5</v>
      </c>
      <c r="D598" s="8" t="s">
        <v>52</v>
      </c>
      <c r="E598" s="8" t="s">
        <v>45</v>
      </c>
      <c r="F598" s="17"/>
      <c r="G598" s="13" t="str">
        <f t="shared" si="0"/>
        <v>JV GIRLS</v>
      </c>
      <c r="H598" s="79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8">
        <v>634</v>
      </c>
      <c r="B599" s="73" t="s">
        <v>666</v>
      </c>
      <c r="C599" s="8">
        <v>5</v>
      </c>
      <c r="D599" s="8" t="s">
        <v>52</v>
      </c>
      <c r="E599" s="8" t="s">
        <v>45</v>
      </c>
      <c r="F599" s="17"/>
      <c r="G599" s="13" t="str">
        <f t="shared" si="0"/>
        <v>JV GIRLS</v>
      </c>
      <c r="H599" s="79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8">
        <v>635</v>
      </c>
      <c r="B600" s="73" t="s">
        <v>667</v>
      </c>
      <c r="C600" s="8">
        <v>6</v>
      </c>
      <c r="D600" s="8" t="s">
        <v>52</v>
      </c>
      <c r="E600" s="8" t="s">
        <v>45</v>
      </c>
      <c r="F600" s="17"/>
      <c r="G600" s="13" t="str">
        <f t="shared" si="0"/>
        <v>JV GIRLS</v>
      </c>
      <c r="H600" s="79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8">
        <v>636</v>
      </c>
      <c r="B601" s="73" t="s">
        <v>668</v>
      </c>
      <c r="C601" s="8">
        <v>6</v>
      </c>
      <c r="D601" s="8" t="s">
        <v>52</v>
      </c>
      <c r="E601" s="8" t="s">
        <v>45</v>
      </c>
      <c r="F601" s="17"/>
      <c r="G601" s="13" t="str">
        <f t="shared" si="0"/>
        <v>JV GIRLS</v>
      </c>
      <c r="H601" s="79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8">
        <v>637</v>
      </c>
      <c r="B602" s="73" t="s">
        <v>669</v>
      </c>
      <c r="C602" s="8">
        <v>5</v>
      </c>
      <c r="D602" s="8" t="s">
        <v>52</v>
      </c>
      <c r="E602" s="8" t="s">
        <v>45</v>
      </c>
      <c r="F602" s="17"/>
      <c r="G602" s="13" t="str">
        <f t="shared" si="0"/>
        <v>JV GIRLS</v>
      </c>
      <c r="H602" s="79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8">
        <v>638</v>
      </c>
      <c r="B603" s="73" t="s">
        <v>670</v>
      </c>
      <c r="C603" s="8">
        <v>6</v>
      </c>
      <c r="D603" s="8" t="s">
        <v>52</v>
      </c>
      <c r="E603" s="8" t="s">
        <v>45</v>
      </c>
      <c r="F603" s="17"/>
      <c r="G603" s="13" t="str">
        <f t="shared" si="0"/>
        <v>JV GIRLS</v>
      </c>
      <c r="H603" s="79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8">
        <v>639</v>
      </c>
      <c r="B604" s="73" t="s">
        <v>671</v>
      </c>
      <c r="C604" s="8">
        <v>5</v>
      </c>
      <c r="D604" s="8" t="s">
        <v>52</v>
      </c>
      <c r="E604" s="8" t="s">
        <v>45</v>
      </c>
      <c r="F604" s="17"/>
      <c r="G604" s="13" t="str">
        <f t="shared" si="0"/>
        <v>JV GIRLS</v>
      </c>
      <c r="H604" s="79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8">
        <v>640</v>
      </c>
      <c r="B605" s="73" t="s">
        <v>672</v>
      </c>
      <c r="C605" s="8">
        <v>5</v>
      </c>
      <c r="D605" s="8" t="s">
        <v>52</v>
      </c>
      <c r="E605" s="8" t="s">
        <v>12</v>
      </c>
      <c r="F605" s="17"/>
      <c r="G605" s="13" t="str">
        <f t="shared" si="0"/>
        <v>JV BOYS</v>
      </c>
      <c r="H605" s="79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8">
        <v>641</v>
      </c>
      <c r="B606" s="73" t="s">
        <v>673</v>
      </c>
      <c r="C606" s="8">
        <v>6</v>
      </c>
      <c r="D606" s="8" t="s">
        <v>52</v>
      </c>
      <c r="E606" s="8" t="s">
        <v>12</v>
      </c>
      <c r="F606" s="17"/>
      <c r="G606" s="13" t="str">
        <f t="shared" si="0"/>
        <v>JV BOYS</v>
      </c>
      <c r="H606" s="79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8">
        <v>642</v>
      </c>
      <c r="B607" s="73" t="s">
        <v>674</v>
      </c>
      <c r="C607" s="8">
        <v>6</v>
      </c>
      <c r="D607" s="8" t="s">
        <v>52</v>
      </c>
      <c r="E607" s="8" t="s">
        <v>12</v>
      </c>
      <c r="F607" s="17"/>
      <c r="G607" s="13" t="str">
        <f t="shared" si="0"/>
        <v>JV BOYS</v>
      </c>
      <c r="H607" s="79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8">
        <v>643</v>
      </c>
      <c r="B608" s="73" t="s">
        <v>675</v>
      </c>
      <c r="C608" s="8">
        <v>5</v>
      </c>
      <c r="D608" s="8" t="s">
        <v>52</v>
      </c>
      <c r="E608" s="8" t="s">
        <v>12</v>
      </c>
      <c r="F608" s="17"/>
      <c r="G608" s="13" t="str">
        <f t="shared" si="0"/>
        <v>JV BOYS</v>
      </c>
      <c r="H608" s="79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8">
        <v>644</v>
      </c>
      <c r="B609" s="73" t="s">
        <v>676</v>
      </c>
      <c r="C609" s="8">
        <v>5</v>
      </c>
      <c r="D609" s="8" t="s">
        <v>52</v>
      </c>
      <c r="E609" s="8" t="s">
        <v>12</v>
      </c>
      <c r="F609" s="17"/>
      <c r="G609" s="13" t="str">
        <f t="shared" si="0"/>
        <v>JV BOYS</v>
      </c>
      <c r="H609" s="79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8">
        <v>645</v>
      </c>
      <c r="B610" s="73" t="s">
        <v>677</v>
      </c>
      <c r="C610" s="8">
        <v>6</v>
      </c>
      <c r="D610" s="8" t="s">
        <v>52</v>
      </c>
      <c r="E610" s="8" t="s">
        <v>12</v>
      </c>
      <c r="F610" s="17"/>
      <c r="G610" s="13" t="str">
        <f t="shared" si="0"/>
        <v>JV BOYS</v>
      </c>
      <c r="H610" s="79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8">
        <v>646</v>
      </c>
      <c r="B611" s="73" t="s">
        <v>678</v>
      </c>
      <c r="C611" s="8">
        <v>6</v>
      </c>
      <c r="D611" s="8" t="s">
        <v>52</v>
      </c>
      <c r="E611" s="8" t="s">
        <v>12</v>
      </c>
      <c r="F611" s="17"/>
      <c r="G611" s="13" t="str">
        <f t="shared" si="0"/>
        <v>JV BOYS</v>
      </c>
      <c r="H611" s="79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8">
        <v>647</v>
      </c>
      <c r="B612" s="73" t="s">
        <v>679</v>
      </c>
      <c r="C612" s="8">
        <v>6</v>
      </c>
      <c r="D612" s="8" t="s">
        <v>52</v>
      </c>
      <c r="E612" s="8" t="s">
        <v>12</v>
      </c>
      <c r="F612" s="17"/>
      <c r="G612" s="13" t="str">
        <f t="shared" si="0"/>
        <v>JV BOYS</v>
      </c>
      <c r="H612" s="79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8">
        <v>648</v>
      </c>
      <c r="B613" s="73" t="s">
        <v>680</v>
      </c>
      <c r="C613" s="8">
        <v>6</v>
      </c>
      <c r="D613" s="8" t="s">
        <v>52</v>
      </c>
      <c r="E613" s="8" t="s">
        <v>12</v>
      </c>
      <c r="F613" s="17"/>
      <c r="G613" s="13" t="str">
        <f t="shared" si="0"/>
        <v>JV BOYS</v>
      </c>
      <c r="H613" s="79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8">
        <v>649</v>
      </c>
      <c r="B614" s="73" t="s">
        <v>681</v>
      </c>
      <c r="C614" s="8">
        <v>5</v>
      </c>
      <c r="D614" s="8" t="s">
        <v>52</v>
      </c>
      <c r="E614" s="8" t="s">
        <v>12</v>
      </c>
      <c r="F614" s="17"/>
      <c r="G614" s="13" t="str">
        <f t="shared" si="0"/>
        <v>JV BOYS</v>
      </c>
      <c r="H614" s="79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8">
        <v>650</v>
      </c>
      <c r="B615" s="73" t="s">
        <v>682</v>
      </c>
      <c r="C615" s="8">
        <v>5</v>
      </c>
      <c r="D615" s="8" t="s">
        <v>52</v>
      </c>
      <c r="E615" s="8" t="s">
        <v>12</v>
      </c>
      <c r="F615" s="17"/>
      <c r="G615" s="13" t="str">
        <f t="shared" si="0"/>
        <v>JV BOYS</v>
      </c>
      <c r="H615" s="79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8">
        <v>651</v>
      </c>
      <c r="B616" s="73" t="s">
        <v>683</v>
      </c>
      <c r="C616" s="8">
        <v>6</v>
      </c>
      <c r="D616" s="8" t="s">
        <v>52</v>
      </c>
      <c r="E616" s="8" t="s">
        <v>12</v>
      </c>
      <c r="F616" s="17"/>
      <c r="G616" s="13" t="str">
        <f t="shared" si="0"/>
        <v>JV BOYS</v>
      </c>
      <c r="H616" s="79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8">
        <v>652</v>
      </c>
      <c r="B617" s="73" t="s">
        <v>684</v>
      </c>
      <c r="C617" s="8">
        <v>8</v>
      </c>
      <c r="D617" s="8" t="s">
        <v>52</v>
      </c>
      <c r="E617" s="8" t="s">
        <v>45</v>
      </c>
      <c r="F617" s="17"/>
      <c r="G617" s="13" t="str">
        <f t="shared" si="0"/>
        <v>VARSITY GIRLS</v>
      </c>
      <c r="H617" s="79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8">
        <v>653</v>
      </c>
      <c r="B618" s="73" t="s">
        <v>685</v>
      </c>
      <c r="C618" s="8">
        <v>8</v>
      </c>
      <c r="D618" s="8" t="s">
        <v>52</v>
      </c>
      <c r="E618" s="8" t="s">
        <v>45</v>
      </c>
      <c r="F618" s="17"/>
      <c r="G618" s="13" t="str">
        <f t="shared" si="0"/>
        <v>VARSITY GIRLS</v>
      </c>
      <c r="H618" s="79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8">
        <v>654</v>
      </c>
      <c r="B619" s="73" t="s">
        <v>686</v>
      </c>
      <c r="C619" s="8">
        <v>7</v>
      </c>
      <c r="D619" s="8" t="s">
        <v>52</v>
      </c>
      <c r="E619" s="8" t="s">
        <v>45</v>
      </c>
      <c r="F619" s="17"/>
      <c r="G619" s="13" t="str">
        <f t="shared" si="0"/>
        <v>VARSITY GIRLS</v>
      </c>
      <c r="H619" s="79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8">
        <v>655</v>
      </c>
      <c r="B620" s="73" t="s">
        <v>687</v>
      </c>
      <c r="C620" s="8">
        <v>7</v>
      </c>
      <c r="D620" s="8" t="s">
        <v>52</v>
      </c>
      <c r="E620" s="8" t="s">
        <v>45</v>
      </c>
      <c r="F620" s="17"/>
      <c r="G620" s="13" t="str">
        <f t="shared" si="0"/>
        <v>VARSITY GIRLS</v>
      </c>
      <c r="H620" s="79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8">
        <v>656</v>
      </c>
      <c r="B621" s="73" t="s">
        <v>688</v>
      </c>
      <c r="C621" s="8">
        <v>8</v>
      </c>
      <c r="D621" s="8" t="s">
        <v>52</v>
      </c>
      <c r="E621" s="8" t="s">
        <v>45</v>
      </c>
      <c r="F621" s="17"/>
      <c r="G621" s="13" t="str">
        <f t="shared" si="0"/>
        <v>VARSITY GIRLS</v>
      </c>
      <c r="H621" s="79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8">
        <v>657</v>
      </c>
      <c r="B622" s="73" t="s">
        <v>689</v>
      </c>
      <c r="C622" s="8">
        <v>8</v>
      </c>
      <c r="D622" s="8" t="s">
        <v>52</v>
      </c>
      <c r="E622" s="8" t="s">
        <v>45</v>
      </c>
      <c r="F622" s="17"/>
      <c r="G622" s="13" t="str">
        <f t="shared" si="0"/>
        <v>VARSITY GIRLS</v>
      </c>
      <c r="H622" s="79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8">
        <v>658</v>
      </c>
      <c r="B623" s="73" t="s">
        <v>690</v>
      </c>
      <c r="C623" s="8">
        <v>8</v>
      </c>
      <c r="D623" s="8" t="s">
        <v>52</v>
      </c>
      <c r="E623" s="8" t="s">
        <v>45</v>
      </c>
      <c r="F623" s="17"/>
      <c r="G623" s="13" t="str">
        <f t="shared" si="0"/>
        <v>VARSITY GIRLS</v>
      </c>
      <c r="H623" s="79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8">
        <v>659</v>
      </c>
      <c r="B624" s="73" t="s">
        <v>691</v>
      </c>
      <c r="C624" s="8">
        <v>7</v>
      </c>
      <c r="D624" s="8" t="s">
        <v>52</v>
      </c>
      <c r="E624" s="8" t="s">
        <v>45</v>
      </c>
      <c r="F624" s="17"/>
      <c r="G624" s="13" t="str">
        <f t="shared" si="0"/>
        <v>VARSITY GIRLS</v>
      </c>
      <c r="H624" s="79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8">
        <v>660</v>
      </c>
      <c r="B625" s="73" t="s">
        <v>692</v>
      </c>
      <c r="C625" s="8">
        <v>7</v>
      </c>
      <c r="D625" s="8" t="s">
        <v>52</v>
      </c>
      <c r="E625" s="8" t="s">
        <v>45</v>
      </c>
      <c r="F625" s="17"/>
      <c r="G625" s="13" t="str">
        <f t="shared" si="0"/>
        <v>VARSITY GIRLS</v>
      </c>
      <c r="H625" s="79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8">
        <v>661</v>
      </c>
      <c r="B626" s="73" t="s">
        <v>693</v>
      </c>
      <c r="C626" s="8">
        <v>7</v>
      </c>
      <c r="D626" s="8" t="s">
        <v>52</v>
      </c>
      <c r="E626" s="8" t="s">
        <v>45</v>
      </c>
      <c r="F626" s="17"/>
      <c r="G626" s="13" t="str">
        <f t="shared" si="0"/>
        <v>VARSITY GIRLS</v>
      </c>
      <c r="H626" s="79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8">
        <v>662</v>
      </c>
      <c r="B627" s="73" t="s">
        <v>694</v>
      </c>
      <c r="C627" s="8">
        <v>7</v>
      </c>
      <c r="D627" s="8" t="s">
        <v>52</v>
      </c>
      <c r="E627" s="8" t="s">
        <v>12</v>
      </c>
      <c r="F627" s="17"/>
      <c r="G627" s="13" t="str">
        <f t="shared" si="0"/>
        <v>VARSITY BOYS</v>
      </c>
      <c r="H627" s="79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8">
        <v>663</v>
      </c>
      <c r="B628" s="73" t="s">
        <v>695</v>
      </c>
      <c r="C628" s="8">
        <v>7</v>
      </c>
      <c r="D628" s="8" t="s">
        <v>52</v>
      </c>
      <c r="E628" s="8" t="s">
        <v>12</v>
      </c>
      <c r="F628" s="17"/>
      <c r="G628" s="13" t="str">
        <f t="shared" si="0"/>
        <v>VARSITY BOYS</v>
      </c>
      <c r="H628" s="79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8">
        <v>664</v>
      </c>
      <c r="B629" s="73" t="s">
        <v>696</v>
      </c>
      <c r="C629" s="8">
        <v>8</v>
      </c>
      <c r="D629" s="8" t="s">
        <v>52</v>
      </c>
      <c r="E629" s="8" t="s">
        <v>12</v>
      </c>
      <c r="F629" s="17"/>
      <c r="G629" s="13" t="str">
        <f t="shared" si="0"/>
        <v>VARSITY BOYS</v>
      </c>
      <c r="H629" s="79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8">
        <v>665</v>
      </c>
      <c r="B630" s="73" t="s">
        <v>697</v>
      </c>
      <c r="C630" s="8">
        <v>8</v>
      </c>
      <c r="D630" s="8" t="s">
        <v>52</v>
      </c>
      <c r="E630" s="8" t="s">
        <v>12</v>
      </c>
      <c r="F630" s="17"/>
      <c r="G630" s="13" t="str">
        <f t="shared" si="0"/>
        <v>VARSITY BOYS</v>
      </c>
      <c r="H630" s="79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8">
        <v>667</v>
      </c>
      <c r="B631" s="73" t="s">
        <v>698</v>
      </c>
      <c r="C631" s="8">
        <v>8</v>
      </c>
      <c r="D631" s="8" t="s">
        <v>52</v>
      </c>
      <c r="E631" s="8" t="s">
        <v>12</v>
      </c>
      <c r="F631" s="17"/>
      <c r="G631" s="13" t="str">
        <f t="shared" si="0"/>
        <v>VARSITY BOYS</v>
      </c>
      <c r="H631" s="79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8">
        <v>668</v>
      </c>
      <c r="B632" s="73" t="s">
        <v>699</v>
      </c>
      <c r="C632" s="8">
        <v>7</v>
      </c>
      <c r="D632" s="8" t="s">
        <v>52</v>
      </c>
      <c r="E632" s="8" t="s">
        <v>12</v>
      </c>
      <c r="F632" s="17"/>
      <c r="G632" s="13" t="str">
        <f t="shared" si="0"/>
        <v>VARSITY BOYS</v>
      </c>
      <c r="H632" s="79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8">
        <v>669</v>
      </c>
      <c r="B633" s="73" t="s">
        <v>700</v>
      </c>
      <c r="C633" s="8">
        <v>8</v>
      </c>
      <c r="D633" s="8" t="s">
        <v>52</v>
      </c>
      <c r="E633" s="8" t="s">
        <v>12</v>
      </c>
      <c r="F633" s="17"/>
      <c r="G633" s="13" t="str">
        <f t="shared" si="0"/>
        <v>VARSITY BOYS</v>
      </c>
      <c r="H633" s="79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8">
        <v>670</v>
      </c>
      <c r="B634" s="73" t="s">
        <v>701</v>
      </c>
      <c r="C634" s="8">
        <v>8</v>
      </c>
      <c r="D634" s="8" t="s">
        <v>52</v>
      </c>
      <c r="E634" s="8" t="s">
        <v>12</v>
      </c>
      <c r="F634" s="17"/>
      <c r="G634" s="13" t="str">
        <f t="shared" si="0"/>
        <v>VARSITY BOYS</v>
      </c>
      <c r="H634" s="79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8">
        <v>671</v>
      </c>
      <c r="B635" s="73" t="s">
        <v>702</v>
      </c>
      <c r="C635" s="8">
        <v>7</v>
      </c>
      <c r="D635" s="8" t="s">
        <v>52</v>
      </c>
      <c r="E635" s="8" t="s">
        <v>12</v>
      </c>
      <c r="F635" s="17"/>
      <c r="G635" s="13" t="str">
        <f t="shared" si="0"/>
        <v>VARSITY BOYS</v>
      </c>
      <c r="H635" s="79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8">
        <v>672</v>
      </c>
      <c r="B636" s="73" t="s">
        <v>703</v>
      </c>
      <c r="C636" s="8">
        <v>8</v>
      </c>
      <c r="D636" s="8" t="s">
        <v>52</v>
      </c>
      <c r="E636" s="8" t="s">
        <v>12</v>
      </c>
      <c r="F636" s="17"/>
      <c r="G636" s="13" t="str">
        <f t="shared" si="0"/>
        <v>VARSITY BOYS</v>
      </c>
      <c r="H636" s="79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8">
        <v>673</v>
      </c>
      <c r="B637" s="73" t="s">
        <v>704</v>
      </c>
      <c r="C637" s="8">
        <v>7</v>
      </c>
      <c r="D637" s="8" t="s">
        <v>52</v>
      </c>
      <c r="E637" s="8" t="s">
        <v>12</v>
      </c>
      <c r="F637" s="17"/>
      <c r="G637" s="13" t="str">
        <f t="shared" si="0"/>
        <v>VARSITY BOYS</v>
      </c>
      <c r="H637" s="79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8">
        <v>674</v>
      </c>
      <c r="B638" s="73" t="s">
        <v>705</v>
      </c>
      <c r="C638" s="8">
        <v>8</v>
      </c>
      <c r="D638" s="8" t="s">
        <v>52</v>
      </c>
      <c r="E638" s="8" t="s">
        <v>12</v>
      </c>
      <c r="F638" s="17"/>
      <c r="G638" s="13" t="str">
        <f t="shared" si="0"/>
        <v>VARSITY BOYS</v>
      </c>
      <c r="H638" s="79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8">
        <v>675</v>
      </c>
      <c r="B639" s="73" t="s">
        <v>706</v>
      </c>
      <c r="C639" s="8">
        <v>7</v>
      </c>
      <c r="D639" s="8" t="s">
        <v>52</v>
      </c>
      <c r="E639" s="8" t="s">
        <v>12</v>
      </c>
      <c r="F639" s="17"/>
      <c r="G639" s="13" t="str">
        <f t="shared" si="0"/>
        <v>VARSITY BOYS</v>
      </c>
      <c r="H639" s="79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8">
        <v>676</v>
      </c>
      <c r="B640" s="73" t="s">
        <v>707</v>
      </c>
      <c r="C640" s="8">
        <v>8</v>
      </c>
      <c r="D640" s="8" t="s">
        <v>52</v>
      </c>
      <c r="E640" s="8" t="s">
        <v>12</v>
      </c>
      <c r="F640" s="17"/>
      <c r="G640" s="13" t="str">
        <f t="shared" si="0"/>
        <v>VARSITY BOYS</v>
      </c>
      <c r="H640" s="79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8">
        <v>677</v>
      </c>
      <c r="B641" s="73" t="s">
        <v>708</v>
      </c>
      <c r="C641" s="8">
        <v>6</v>
      </c>
      <c r="D641" s="8" t="s">
        <v>52</v>
      </c>
      <c r="E641" s="8" t="s">
        <v>45</v>
      </c>
      <c r="F641" s="17"/>
      <c r="G641" s="13" t="str">
        <f t="shared" si="0"/>
        <v>JV GIRLS</v>
      </c>
      <c r="H641" s="79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8">
        <v>680</v>
      </c>
      <c r="B642" s="73" t="s">
        <v>709</v>
      </c>
      <c r="C642" s="8">
        <v>4</v>
      </c>
      <c r="D642" s="8" t="s">
        <v>64</v>
      </c>
      <c r="E642" s="8" t="s">
        <v>45</v>
      </c>
      <c r="F642" s="17"/>
      <c r="G642" s="13" t="str">
        <f t="shared" si="0"/>
        <v>DEV GIRLS</v>
      </c>
      <c r="H642" s="79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8">
        <v>681</v>
      </c>
      <c r="B643" s="73" t="s">
        <v>710</v>
      </c>
      <c r="C643" s="8">
        <v>4</v>
      </c>
      <c r="D643" s="8" t="s">
        <v>64</v>
      </c>
      <c r="E643" s="8" t="s">
        <v>45</v>
      </c>
      <c r="F643" s="17"/>
      <c r="G643" s="13" t="str">
        <f t="shared" si="0"/>
        <v>DEV GIRLS</v>
      </c>
      <c r="H643" s="79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8">
        <v>682</v>
      </c>
      <c r="B644" s="73" t="s">
        <v>711</v>
      </c>
      <c r="C644" s="8">
        <v>1</v>
      </c>
      <c r="D644" s="8" t="s">
        <v>64</v>
      </c>
      <c r="E644" s="8" t="s">
        <v>45</v>
      </c>
      <c r="F644" s="17"/>
      <c r="G644" s="13" t="str">
        <f t="shared" si="0"/>
        <v>DEV GIRLS</v>
      </c>
      <c r="H644" s="79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8">
        <v>683</v>
      </c>
      <c r="B645" s="73" t="s">
        <v>712</v>
      </c>
      <c r="C645" s="8">
        <v>4</v>
      </c>
      <c r="D645" s="8" t="s">
        <v>64</v>
      </c>
      <c r="E645" s="8" t="s">
        <v>45</v>
      </c>
      <c r="F645" s="17"/>
      <c r="G645" s="13" t="str">
        <f t="shared" si="0"/>
        <v>DEV GIRLS</v>
      </c>
      <c r="H645" s="79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8">
        <v>684</v>
      </c>
      <c r="B646" s="73" t="s">
        <v>713</v>
      </c>
      <c r="C646" s="8">
        <v>4</v>
      </c>
      <c r="D646" s="8" t="s">
        <v>64</v>
      </c>
      <c r="E646" s="8" t="s">
        <v>45</v>
      </c>
      <c r="F646" s="17"/>
      <c r="G646" s="13" t="str">
        <f t="shared" si="0"/>
        <v>DEV GIRLS</v>
      </c>
      <c r="H646" s="79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8">
        <v>685</v>
      </c>
      <c r="B647" s="73" t="s">
        <v>714</v>
      </c>
      <c r="C647" s="8">
        <v>4</v>
      </c>
      <c r="D647" s="8" t="s">
        <v>64</v>
      </c>
      <c r="E647" s="8" t="s">
        <v>45</v>
      </c>
      <c r="F647" s="17"/>
      <c r="G647" s="13" t="str">
        <f t="shared" si="0"/>
        <v>DEV GIRLS</v>
      </c>
      <c r="H647" s="79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8">
        <v>686</v>
      </c>
      <c r="B648" s="73" t="s">
        <v>715</v>
      </c>
      <c r="C648" s="8">
        <v>4</v>
      </c>
      <c r="D648" s="8" t="s">
        <v>64</v>
      </c>
      <c r="E648" s="8" t="s">
        <v>45</v>
      </c>
      <c r="F648" s="17"/>
      <c r="G648" s="13" t="str">
        <f t="shared" si="0"/>
        <v>DEV GIRLS</v>
      </c>
      <c r="H648" s="79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8">
        <v>687</v>
      </c>
      <c r="B649" s="73" t="s">
        <v>716</v>
      </c>
      <c r="C649" s="8">
        <v>2</v>
      </c>
      <c r="D649" s="8" t="s">
        <v>64</v>
      </c>
      <c r="E649" s="8" t="s">
        <v>45</v>
      </c>
      <c r="F649" s="17"/>
      <c r="G649" s="13" t="str">
        <f t="shared" si="0"/>
        <v>DEV GIRLS</v>
      </c>
      <c r="H649" s="79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8">
        <v>688</v>
      </c>
      <c r="B650" s="73" t="s">
        <v>717</v>
      </c>
      <c r="C650" s="8">
        <v>2</v>
      </c>
      <c r="D650" s="8" t="s">
        <v>64</v>
      </c>
      <c r="E650" s="8" t="s">
        <v>45</v>
      </c>
      <c r="F650" s="17"/>
      <c r="G650" s="13" t="str">
        <f t="shared" si="0"/>
        <v>DEV GIRLS</v>
      </c>
      <c r="H650" s="79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8">
        <v>689</v>
      </c>
      <c r="B651" s="73" t="s">
        <v>718</v>
      </c>
      <c r="C651" s="8">
        <v>4</v>
      </c>
      <c r="D651" s="8" t="s">
        <v>64</v>
      </c>
      <c r="E651" s="8" t="s">
        <v>45</v>
      </c>
      <c r="F651" s="17"/>
      <c r="G651" s="13" t="str">
        <f t="shared" si="0"/>
        <v>DEV GIRLS</v>
      </c>
      <c r="H651" s="79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8">
        <v>690</v>
      </c>
      <c r="B652" s="73" t="s">
        <v>719</v>
      </c>
      <c r="C652" s="8">
        <v>2</v>
      </c>
      <c r="D652" s="8" t="s">
        <v>64</v>
      </c>
      <c r="E652" s="8" t="s">
        <v>45</v>
      </c>
      <c r="F652" s="17"/>
      <c r="G652" s="13" t="str">
        <f t="shared" si="0"/>
        <v>DEV GIRLS</v>
      </c>
      <c r="H652" s="79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8">
        <v>691</v>
      </c>
      <c r="B653" s="73" t="s">
        <v>720</v>
      </c>
      <c r="C653" s="8">
        <v>4</v>
      </c>
      <c r="D653" s="8" t="s">
        <v>64</v>
      </c>
      <c r="E653" s="8" t="s">
        <v>45</v>
      </c>
      <c r="F653" s="17"/>
      <c r="G653" s="13" t="str">
        <f t="shared" si="0"/>
        <v>DEV GIRLS</v>
      </c>
      <c r="H653" s="79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8">
        <v>692</v>
      </c>
      <c r="B654" s="73" t="s">
        <v>721</v>
      </c>
      <c r="C654" s="8">
        <v>3</v>
      </c>
      <c r="D654" s="8" t="s">
        <v>64</v>
      </c>
      <c r="E654" s="8" t="s">
        <v>12</v>
      </c>
      <c r="F654" s="17"/>
      <c r="G654" s="13" t="str">
        <f t="shared" si="0"/>
        <v>DEV BOYS</v>
      </c>
      <c r="H654" s="79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8">
        <v>693</v>
      </c>
      <c r="B655" s="73" t="s">
        <v>722</v>
      </c>
      <c r="C655" s="8">
        <v>3</v>
      </c>
      <c r="D655" s="8" t="s">
        <v>64</v>
      </c>
      <c r="E655" s="8" t="s">
        <v>12</v>
      </c>
      <c r="F655" s="17"/>
      <c r="G655" s="13" t="str">
        <f t="shared" si="0"/>
        <v>DEV BOYS</v>
      </c>
      <c r="H655" s="79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8">
        <v>694</v>
      </c>
      <c r="B656" s="73" t="s">
        <v>723</v>
      </c>
      <c r="C656" s="8">
        <v>1</v>
      </c>
      <c r="D656" s="8" t="s">
        <v>64</v>
      </c>
      <c r="E656" s="8" t="s">
        <v>12</v>
      </c>
      <c r="F656" s="17"/>
      <c r="G656" s="13" t="str">
        <f t="shared" si="0"/>
        <v>DEV BOYS</v>
      </c>
      <c r="H656" s="79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8">
        <v>695</v>
      </c>
      <c r="B657" s="73" t="s">
        <v>724</v>
      </c>
      <c r="C657" s="8">
        <v>1</v>
      </c>
      <c r="D657" s="8" t="s">
        <v>64</v>
      </c>
      <c r="E657" s="8" t="s">
        <v>12</v>
      </c>
      <c r="F657" s="17"/>
      <c r="G657" s="13" t="str">
        <f t="shared" si="0"/>
        <v>DEV BOYS</v>
      </c>
      <c r="H657" s="79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8">
        <v>696</v>
      </c>
      <c r="B658" s="73" t="s">
        <v>725</v>
      </c>
      <c r="C658" s="8">
        <v>4</v>
      </c>
      <c r="D658" s="8" t="s">
        <v>64</v>
      </c>
      <c r="E658" s="8" t="s">
        <v>12</v>
      </c>
      <c r="F658" s="17"/>
      <c r="G658" s="13" t="str">
        <f t="shared" si="0"/>
        <v>DEV BOYS</v>
      </c>
      <c r="H658" s="79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8">
        <v>697</v>
      </c>
      <c r="B659" s="73" t="s">
        <v>726</v>
      </c>
      <c r="C659" s="8">
        <v>2</v>
      </c>
      <c r="D659" s="8" t="s">
        <v>64</v>
      </c>
      <c r="E659" s="8" t="s">
        <v>12</v>
      </c>
      <c r="F659" s="17"/>
      <c r="G659" s="13" t="str">
        <f t="shared" si="0"/>
        <v>DEV BOYS</v>
      </c>
      <c r="H659" s="79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8">
        <v>698</v>
      </c>
      <c r="B660" s="73" t="s">
        <v>727</v>
      </c>
      <c r="C660" s="8">
        <v>5</v>
      </c>
      <c r="D660" s="8" t="s">
        <v>64</v>
      </c>
      <c r="E660" s="8" t="s">
        <v>45</v>
      </c>
      <c r="F660" s="17"/>
      <c r="G660" s="13" t="str">
        <f t="shared" si="0"/>
        <v>JV GIRLS</v>
      </c>
      <c r="H660" s="79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8">
        <v>699</v>
      </c>
      <c r="B661" s="73" t="s">
        <v>728</v>
      </c>
      <c r="C661" s="8">
        <v>6</v>
      </c>
      <c r="D661" s="8" t="s">
        <v>64</v>
      </c>
      <c r="E661" s="8" t="s">
        <v>45</v>
      </c>
      <c r="F661" s="17"/>
      <c r="G661" s="13" t="str">
        <f t="shared" si="0"/>
        <v>JV GIRLS</v>
      </c>
      <c r="H661" s="79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8">
        <v>700</v>
      </c>
      <c r="B662" s="73" t="s">
        <v>729</v>
      </c>
      <c r="C662" s="8">
        <v>5</v>
      </c>
      <c r="D662" s="8" t="s">
        <v>64</v>
      </c>
      <c r="E662" s="8" t="s">
        <v>45</v>
      </c>
      <c r="F662" s="17"/>
      <c r="G662" s="13" t="str">
        <f t="shared" si="0"/>
        <v>JV GIRLS</v>
      </c>
      <c r="H662" s="79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8">
        <v>701</v>
      </c>
      <c r="B663" s="73" t="s">
        <v>730</v>
      </c>
      <c r="C663" s="8">
        <v>6</v>
      </c>
      <c r="D663" s="8" t="s">
        <v>64</v>
      </c>
      <c r="E663" s="8" t="s">
        <v>45</v>
      </c>
      <c r="F663" s="17"/>
      <c r="G663" s="13" t="str">
        <f t="shared" si="0"/>
        <v>JV GIRLS</v>
      </c>
      <c r="H663" s="79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8">
        <v>702</v>
      </c>
      <c r="B664" s="73" t="s">
        <v>731</v>
      </c>
      <c r="C664" s="8">
        <v>5</v>
      </c>
      <c r="D664" s="8" t="s">
        <v>64</v>
      </c>
      <c r="E664" s="8" t="s">
        <v>45</v>
      </c>
      <c r="F664" s="17"/>
      <c r="G664" s="13" t="str">
        <f t="shared" si="0"/>
        <v>JV GIRLS</v>
      </c>
      <c r="H664" s="79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8">
        <v>703</v>
      </c>
      <c r="B665" s="73" t="s">
        <v>732</v>
      </c>
      <c r="C665" s="8">
        <v>5</v>
      </c>
      <c r="D665" s="8" t="s">
        <v>64</v>
      </c>
      <c r="E665" s="8" t="s">
        <v>45</v>
      </c>
      <c r="F665" s="17"/>
      <c r="G665" s="13" t="str">
        <f t="shared" si="0"/>
        <v>JV GIRLS</v>
      </c>
      <c r="H665" s="79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8">
        <v>704</v>
      </c>
      <c r="B666" s="73" t="s">
        <v>733</v>
      </c>
      <c r="C666" s="8">
        <v>6</v>
      </c>
      <c r="D666" s="8" t="s">
        <v>64</v>
      </c>
      <c r="E666" s="8" t="s">
        <v>12</v>
      </c>
      <c r="F666" s="17"/>
      <c r="G666" s="13" t="str">
        <f t="shared" si="0"/>
        <v>JV BOYS</v>
      </c>
      <c r="H666" s="79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8">
        <v>705</v>
      </c>
      <c r="B667" s="73" t="s">
        <v>734</v>
      </c>
      <c r="C667" s="8">
        <v>6</v>
      </c>
      <c r="D667" s="8" t="s">
        <v>64</v>
      </c>
      <c r="E667" s="8" t="s">
        <v>12</v>
      </c>
      <c r="F667" s="17"/>
      <c r="G667" s="13" t="str">
        <f t="shared" si="0"/>
        <v>JV BOYS</v>
      </c>
      <c r="H667" s="79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8">
        <v>706</v>
      </c>
      <c r="B668" s="73" t="s">
        <v>735</v>
      </c>
      <c r="C668" s="8">
        <v>8</v>
      </c>
      <c r="D668" s="8" t="s">
        <v>64</v>
      </c>
      <c r="E668" s="8" t="s">
        <v>45</v>
      </c>
      <c r="F668" s="17"/>
      <c r="G668" s="13" t="str">
        <f t="shared" si="0"/>
        <v>VARSITY GIRLS</v>
      </c>
      <c r="H668" s="79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8">
        <v>707</v>
      </c>
      <c r="B669" s="73" t="s">
        <v>736</v>
      </c>
      <c r="C669" s="8">
        <v>7</v>
      </c>
      <c r="D669" s="8" t="s">
        <v>64</v>
      </c>
      <c r="E669" s="8" t="s">
        <v>45</v>
      </c>
      <c r="F669" s="17"/>
      <c r="G669" s="13" t="str">
        <f t="shared" si="0"/>
        <v>VARSITY GIRLS</v>
      </c>
      <c r="H669" s="79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8">
        <v>708</v>
      </c>
      <c r="B670" s="73" t="s">
        <v>737</v>
      </c>
      <c r="C670" s="8">
        <v>7</v>
      </c>
      <c r="D670" s="8" t="s">
        <v>64</v>
      </c>
      <c r="E670" s="8" t="s">
        <v>45</v>
      </c>
      <c r="F670" s="17"/>
      <c r="G670" s="13" t="str">
        <f t="shared" si="0"/>
        <v>VARSITY GIRLS</v>
      </c>
      <c r="H670" s="79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8">
        <v>709</v>
      </c>
      <c r="B671" s="73" t="s">
        <v>738</v>
      </c>
      <c r="C671" s="8">
        <v>8</v>
      </c>
      <c r="D671" s="8" t="s">
        <v>64</v>
      </c>
      <c r="E671" s="8" t="s">
        <v>45</v>
      </c>
      <c r="F671" s="17"/>
      <c r="G671" s="13" t="str">
        <f t="shared" si="0"/>
        <v>VARSITY GIRLS</v>
      </c>
      <c r="H671" s="79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8">
        <v>710</v>
      </c>
      <c r="B672" s="73" t="s">
        <v>739</v>
      </c>
      <c r="C672" s="8">
        <v>8</v>
      </c>
      <c r="D672" s="8" t="s">
        <v>64</v>
      </c>
      <c r="E672" s="8" t="s">
        <v>45</v>
      </c>
      <c r="F672" s="17"/>
      <c r="G672" s="13" t="str">
        <f t="shared" si="0"/>
        <v>VARSITY GIRLS</v>
      </c>
      <c r="H672" s="79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8">
        <v>711</v>
      </c>
      <c r="B673" s="73" t="s">
        <v>740</v>
      </c>
      <c r="C673" s="8">
        <v>7</v>
      </c>
      <c r="D673" s="8" t="s">
        <v>64</v>
      </c>
      <c r="E673" s="8" t="s">
        <v>45</v>
      </c>
      <c r="F673" s="17"/>
      <c r="G673" s="13" t="str">
        <f t="shared" si="0"/>
        <v>VARSITY GIRLS</v>
      </c>
      <c r="H673" s="79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8">
        <v>712</v>
      </c>
      <c r="B674" s="73" t="s">
        <v>741</v>
      </c>
      <c r="C674" s="8">
        <v>7</v>
      </c>
      <c r="D674" s="8" t="s">
        <v>64</v>
      </c>
      <c r="E674" s="8" t="s">
        <v>45</v>
      </c>
      <c r="F674" s="17"/>
      <c r="G674" s="13" t="str">
        <f t="shared" si="0"/>
        <v>VARSITY GIRLS</v>
      </c>
      <c r="H674" s="79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8">
        <v>713</v>
      </c>
      <c r="B675" s="73" t="s">
        <v>742</v>
      </c>
      <c r="C675" s="8">
        <v>7</v>
      </c>
      <c r="D675" s="8" t="s">
        <v>64</v>
      </c>
      <c r="E675" s="8" t="s">
        <v>12</v>
      </c>
      <c r="F675" s="17"/>
      <c r="G675" s="13" t="str">
        <f t="shared" si="0"/>
        <v>VARSITY BOYS</v>
      </c>
      <c r="H675" s="79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8">
        <v>714</v>
      </c>
      <c r="B676" s="80" t="s">
        <v>743</v>
      </c>
      <c r="C676" s="81">
        <v>1</v>
      </c>
      <c r="D676" s="81" t="s">
        <v>64</v>
      </c>
      <c r="E676" s="81" t="s">
        <v>45</v>
      </c>
      <c r="F676" s="17"/>
      <c r="G676" s="13" t="str">
        <f t="shared" si="0"/>
        <v>DEV GIRLS</v>
      </c>
      <c r="H676" s="79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8">
        <v>720</v>
      </c>
      <c r="B677" s="73" t="s">
        <v>744</v>
      </c>
      <c r="C677" s="8">
        <v>1</v>
      </c>
      <c r="D677" s="8" t="s">
        <v>67</v>
      </c>
      <c r="E677" s="8" t="s">
        <v>45</v>
      </c>
      <c r="F677" s="17"/>
      <c r="G677" s="13" t="str">
        <f t="shared" si="0"/>
        <v>DEV GIRLS</v>
      </c>
      <c r="H677" s="79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8">
        <v>721</v>
      </c>
      <c r="B678" s="73" t="s">
        <v>745</v>
      </c>
      <c r="C678" s="8">
        <v>1</v>
      </c>
      <c r="D678" s="8" t="s">
        <v>67</v>
      </c>
      <c r="E678" s="8" t="s">
        <v>45</v>
      </c>
      <c r="F678" s="17"/>
      <c r="G678" s="13" t="str">
        <f t="shared" si="0"/>
        <v>DEV GIRLS</v>
      </c>
      <c r="H678" s="79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8">
        <v>722</v>
      </c>
      <c r="B679" s="73" t="s">
        <v>746</v>
      </c>
      <c r="C679" s="8">
        <v>2</v>
      </c>
      <c r="D679" s="8" t="s">
        <v>67</v>
      </c>
      <c r="E679" s="8" t="s">
        <v>45</v>
      </c>
      <c r="F679" s="17"/>
      <c r="G679" s="13" t="str">
        <f t="shared" si="0"/>
        <v>DEV GIRLS</v>
      </c>
      <c r="H679" s="79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8">
        <v>723</v>
      </c>
      <c r="B680" s="73" t="s">
        <v>747</v>
      </c>
      <c r="C680" s="8">
        <v>3</v>
      </c>
      <c r="D680" s="8" t="s">
        <v>67</v>
      </c>
      <c r="E680" s="8" t="s">
        <v>45</v>
      </c>
      <c r="F680" s="17"/>
      <c r="G680" s="13" t="str">
        <f t="shared" si="0"/>
        <v>DEV GIRLS</v>
      </c>
      <c r="H680" s="79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8">
        <v>724</v>
      </c>
      <c r="B681" s="73" t="s">
        <v>748</v>
      </c>
      <c r="C681" s="8">
        <v>4</v>
      </c>
      <c r="D681" s="8" t="s">
        <v>67</v>
      </c>
      <c r="E681" s="8" t="s">
        <v>45</v>
      </c>
      <c r="F681" s="17"/>
      <c r="G681" s="13" t="str">
        <f t="shared" si="0"/>
        <v>DEV GIRLS</v>
      </c>
      <c r="H681" s="79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8">
        <v>725</v>
      </c>
      <c r="B682" s="73" t="s">
        <v>749</v>
      </c>
      <c r="C682" s="8">
        <v>4</v>
      </c>
      <c r="D682" s="8" t="s">
        <v>67</v>
      </c>
      <c r="E682" s="8" t="s">
        <v>45</v>
      </c>
      <c r="F682" s="17"/>
      <c r="G682" s="13" t="str">
        <f t="shared" si="0"/>
        <v>DEV GIRLS</v>
      </c>
      <c r="H682" s="79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8">
        <v>726</v>
      </c>
      <c r="B683" s="73" t="s">
        <v>750</v>
      </c>
      <c r="C683" s="8">
        <v>2</v>
      </c>
      <c r="D683" s="8" t="s">
        <v>67</v>
      </c>
      <c r="E683" s="8" t="s">
        <v>45</v>
      </c>
      <c r="F683" s="17"/>
      <c r="G683" s="13" t="str">
        <f t="shared" si="0"/>
        <v>DEV GIRLS</v>
      </c>
      <c r="H683" s="79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8">
        <v>727</v>
      </c>
      <c r="B684" s="73" t="s">
        <v>751</v>
      </c>
      <c r="C684" s="8">
        <v>2</v>
      </c>
      <c r="D684" s="8" t="s">
        <v>67</v>
      </c>
      <c r="E684" s="8" t="s">
        <v>45</v>
      </c>
      <c r="F684" s="17"/>
      <c r="G684" s="13" t="str">
        <f t="shared" si="0"/>
        <v>DEV GIRLS</v>
      </c>
      <c r="H684" s="79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8">
        <v>728</v>
      </c>
      <c r="B685" s="73" t="s">
        <v>752</v>
      </c>
      <c r="C685" s="8">
        <v>2</v>
      </c>
      <c r="D685" s="8" t="s">
        <v>67</v>
      </c>
      <c r="E685" s="8" t="s">
        <v>45</v>
      </c>
      <c r="F685" s="17"/>
      <c r="G685" s="13" t="str">
        <f t="shared" si="0"/>
        <v>DEV GIRLS</v>
      </c>
      <c r="H685" s="79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8">
        <v>729</v>
      </c>
      <c r="B686" s="73" t="s">
        <v>753</v>
      </c>
      <c r="C686" s="8">
        <v>4</v>
      </c>
      <c r="D686" s="8" t="s">
        <v>67</v>
      </c>
      <c r="E686" s="8" t="s">
        <v>45</v>
      </c>
      <c r="F686" s="17"/>
      <c r="G686" s="13" t="str">
        <f t="shared" si="0"/>
        <v>DEV GIRLS</v>
      </c>
      <c r="H686" s="79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8">
        <v>730</v>
      </c>
      <c r="B687" s="73" t="s">
        <v>754</v>
      </c>
      <c r="C687" s="8">
        <v>4</v>
      </c>
      <c r="D687" s="8" t="s">
        <v>67</v>
      </c>
      <c r="E687" s="8" t="s">
        <v>45</v>
      </c>
      <c r="F687" s="17"/>
      <c r="G687" s="13" t="str">
        <f t="shared" si="0"/>
        <v>DEV GIRLS</v>
      </c>
      <c r="H687" s="79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8">
        <v>731</v>
      </c>
      <c r="B688" s="73" t="s">
        <v>755</v>
      </c>
      <c r="C688" s="8">
        <v>4</v>
      </c>
      <c r="D688" s="8" t="s">
        <v>67</v>
      </c>
      <c r="E688" s="8" t="s">
        <v>45</v>
      </c>
      <c r="F688" s="17"/>
      <c r="G688" s="13" t="str">
        <f t="shared" si="0"/>
        <v>DEV GIRLS</v>
      </c>
      <c r="H688" s="79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8">
        <v>732</v>
      </c>
      <c r="B689" s="73" t="s">
        <v>756</v>
      </c>
      <c r="C689" s="8">
        <v>1</v>
      </c>
      <c r="D689" s="8" t="s">
        <v>67</v>
      </c>
      <c r="E689" s="8" t="s">
        <v>45</v>
      </c>
      <c r="F689" s="17"/>
      <c r="G689" s="13" t="str">
        <f t="shared" si="0"/>
        <v>DEV GIRLS</v>
      </c>
      <c r="H689" s="79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8">
        <v>733</v>
      </c>
      <c r="B690" s="73" t="s">
        <v>757</v>
      </c>
      <c r="C690" s="8">
        <v>3</v>
      </c>
      <c r="D690" s="8" t="s">
        <v>67</v>
      </c>
      <c r="E690" s="8" t="s">
        <v>45</v>
      </c>
      <c r="F690" s="17"/>
      <c r="G690" s="13" t="str">
        <f t="shared" si="0"/>
        <v>DEV GIRLS</v>
      </c>
      <c r="H690" s="79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8">
        <v>734</v>
      </c>
      <c r="B691" s="73" t="s">
        <v>758</v>
      </c>
      <c r="C691" s="8" t="s">
        <v>234</v>
      </c>
      <c r="D691" s="8" t="s">
        <v>67</v>
      </c>
      <c r="E691" s="8" t="s">
        <v>45</v>
      </c>
      <c r="F691" s="17"/>
      <c r="G691" s="13" t="str">
        <f t="shared" si="0"/>
        <v>DEV GIRLS</v>
      </c>
      <c r="H691" s="79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8">
        <v>735</v>
      </c>
      <c r="B692" s="73" t="s">
        <v>759</v>
      </c>
      <c r="C692" s="8">
        <v>1</v>
      </c>
      <c r="D692" s="8" t="s">
        <v>67</v>
      </c>
      <c r="E692" s="8" t="s">
        <v>45</v>
      </c>
      <c r="F692" s="17"/>
      <c r="G692" s="13" t="str">
        <f t="shared" si="0"/>
        <v>DEV GIRLS</v>
      </c>
      <c r="H692" s="79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8">
        <v>736</v>
      </c>
      <c r="B693" s="73" t="s">
        <v>760</v>
      </c>
      <c r="C693" s="8">
        <v>2</v>
      </c>
      <c r="D693" s="8" t="s">
        <v>67</v>
      </c>
      <c r="E693" s="8" t="s">
        <v>45</v>
      </c>
      <c r="F693" s="17"/>
      <c r="G693" s="13" t="str">
        <f t="shared" si="0"/>
        <v>DEV GIRLS</v>
      </c>
      <c r="H693" s="79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8">
        <v>737</v>
      </c>
      <c r="B694" s="73" t="s">
        <v>761</v>
      </c>
      <c r="C694" s="8">
        <v>3</v>
      </c>
      <c r="D694" s="8" t="s">
        <v>67</v>
      </c>
      <c r="E694" s="8" t="s">
        <v>45</v>
      </c>
      <c r="F694" s="17"/>
      <c r="G694" s="13" t="str">
        <f t="shared" si="0"/>
        <v>DEV GIRLS</v>
      </c>
      <c r="H694" s="79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8">
        <v>738</v>
      </c>
      <c r="B695" s="73" t="s">
        <v>762</v>
      </c>
      <c r="C695" s="8" t="s">
        <v>234</v>
      </c>
      <c r="D695" s="8" t="s">
        <v>67</v>
      </c>
      <c r="E695" s="8" t="s">
        <v>45</v>
      </c>
      <c r="F695" s="17"/>
      <c r="G695" s="13" t="str">
        <f t="shared" si="0"/>
        <v>DEV GIRLS</v>
      </c>
      <c r="H695" s="79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8">
        <v>739</v>
      </c>
      <c r="B696" s="73" t="s">
        <v>763</v>
      </c>
      <c r="C696" s="8">
        <v>2</v>
      </c>
      <c r="D696" s="8" t="s">
        <v>67</v>
      </c>
      <c r="E696" s="8" t="s">
        <v>12</v>
      </c>
      <c r="F696" s="17"/>
      <c r="G696" s="13" t="str">
        <f t="shared" si="0"/>
        <v>DEV BOYS</v>
      </c>
      <c r="H696" s="79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8">
        <v>740</v>
      </c>
      <c r="B697" s="73" t="s">
        <v>764</v>
      </c>
      <c r="C697" s="8">
        <v>1</v>
      </c>
      <c r="D697" s="8" t="s">
        <v>67</v>
      </c>
      <c r="E697" s="8" t="s">
        <v>12</v>
      </c>
      <c r="F697" s="17"/>
      <c r="G697" s="13" t="str">
        <f t="shared" si="0"/>
        <v>DEV BOYS</v>
      </c>
      <c r="H697" s="79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8">
        <v>741</v>
      </c>
      <c r="B698" s="73" t="s">
        <v>765</v>
      </c>
      <c r="C698" s="8">
        <v>4</v>
      </c>
      <c r="D698" s="8" t="s">
        <v>67</v>
      </c>
      <c r="E698" s="8" t="s">
        <v>12</v>
      </c>
      <c r="F698" s="17"/>
      <c r="G698" s="13" t="str">
        <f t="shared" si="0"/>
        <v>DEV BOYS</v>
      </c>
      <c r="H698" s="79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8">
        <v>742</v>
      </c>
      <c r="B699" s="73" t="s">
        <v>766</v>
      </c>
      <c r="C699" s="8">
        <v>4</v>
      </c>
      <c r="D699" s="8" t="s">
        <v>67</v>
      </c>
      <c r="E699" s="8" t="s">
        <v>12</v>
      </c>
      <c r="F699" s="17"/>
      <c r="G699" s="13" t="str">
        <f t="shared" si="0"/>
        <v>DEV BOYS</v>
      </c>
      <c r="H699" s="79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8">
        <v>743</v>
      </c>
      <c r="B700" s="73" t="s">
        <v>767</v>
      </c>
      <c r="C700" s="8" t="s">
        <v>768</v>
      </c>
      <c r="D700" s="8" t="s">
        <v>67</v>
      </c>
      <c r="E700" s="8" t="s">
        <v>12</v>
      </c>
      <c r="F700" s="17"/>
      <c r="G700" s="13" t="str">
        <f t="shared" si="0"/>
        <v>DEV BOYS</v>
      </c>
      <c r="H700" s="79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8">
        <v>744</v>
      </c>
      <c r="B701" s="73" t="s">
        <v>769</v>
      </c>
      <c r="C701" s="8">
        <v>3</v>
      </c>
      <c r="D701" s="8" t="s">
        <v>67</v>
      </c>
      <c r="E701" s="8" t="s">
        <v>12</v>
      </c>
      <c r="F701" s="17"/>
      <c r="G701" s="13" t="str">
        <f t="shared" si="0"/>
        <v>DEV BOYS</v>
      </c>
      <c r="H701" s="79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8">
        <v>745</v>
      </c>
      <c r="B702" s="73" t="s">
        <v>770</v>
      </c>
      <c r="C702" s="8" t="s">
        <v>234</v>
      </c>
      <c r="D702" s="8" t="s">
        <v>67</v>
      </c>
      <c r="E702" s="8" t="s">
        <v>12</v>
      </c>
      <c r="F702" s="17"/>
      <c r="G702" s="13" t="str">
        <f t="shared" si="0"/>
        <v>DEV BOYS</v>
      </c>
      <c r="H702" s="79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8">
        <v>746</v>
      </c>
      <c r="B703" s="73" t="s">
        <v>771</v>
      </c>
      <c r="C703" s="8">
        <v>3</v>
      </c>
      <c r="D703" s="8" t="s">
        <v>67</v>
      </c>
      <c r="E703" s="8" t="s">
        <v>12</v>
      </c>
      <c r="F703" s="17"/>
      <c r="G703" s="13" t="str">
        <f t="shared" si="0"/>
        <v>DEV BOYS</v>
      </c>
      <c r="H703" s="79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8">
        <v>747</v>
      </c>
      <c r="B704" s="73" t="s">
        <v>772</v>
      </c>
      <c r="C704" s="8">
        <v>2</v>
      </c>
      <c r="D704" s="8" t="s">
        <v>67</v>
      </c>
      <c r="E704" s="8" t="s">
        <v>12</v>
      </c>
      <c r="F704" s="17"/>
      <c r="G704" s="13" t="str">
        <f t="shared" si="0"/>
        <v>DEV BOYS</v>
      </c>
      <c r="H704" s="79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8">
        <v>748</v>
      </c>
      <c r="B705" s="73" t="s">
        <v>773</v>
      </c>
      <c r="C705" s="8">
        <v>3</v>
      </c>
      <c r="D705" s="8" t="s">
        <v>67</v>
      </c>
      <c r="E705" s="8" t="s">
        <v>12</v>
      </c>
      <c r="F705" s="17"/>
      <c r="G705" s="13" t="str">
        <f t="shared" si="0"/>
        <v>DEV BOYS</v>
      </c>
      <c r="H705" s="79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8">
        <v>749</v>
      </c>
      <c r="B706" s="73" t="s">
        <v>774</v>
      </c>
      <c r="C706" s="8">
        <v>1</v>
      </c>
      <c r="D706" s="8" t="s">
        <v>67</v>
      </c>
      <c r="E706" s="8" t="s">
        <v>12</v>
      </c>
      <c r="F706" s="17"/>
      <c r="G706" s="13" t="str">
        <f t="shared" si="0"/>
        <v>DEV BOYS</v>
      </c>
      <c r="H706" s="79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8">
        <v>750</v>
      </c>
      <c r="B707" s="73" t="s">
        <v>775</v>
      </c>
      <c r="C707" s="8">
        <v>2</v>
      </c>
      <c r="D707" s="8" t="s">
        <v>67</v>
      </c>
      <c r="E707" s="8" t="s">
        <v>12</v>
      </c>
      <c r="F707" s="17"/>
      <c r="G707" s="13" t="str">
        <f t="shared" si="0"/>
        <v>DEV BOYS</v>
      </c>
      <c r="H707" s="79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8">
        <v>751</v>
      </c>
      <c r="B708" s="73" t="s">
        <v>776</v>
      </c>
      <c r="C708" s="8" t="s">
        <v>234</v>
      </c>
      <c r="D708" s="8" t="s">
        <v>67</v>
      </c>
      <c r="E708" s="8" t="s">
        <v>12</v>
      </c>
      <c r="F708" s="17"/>
      <c r="G708" s="13" t="str">
        <f t="shared" si="0"/>
        <v>DEV BOYS</v>
      </c>
      <c r="H708" s="79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8">
        <v>752</v>
      </c>
      <c r="B709" s="73" t="s">
        <v>777</v>
      </c>
      <c r="C709" s="8">
        <v>2</v>
      </c>
      <c r="D709" s="8" t="s">
        <v>67</v>
      </c>
      <c r="E709" s="8" t="s">
        <v>12</v>
      </c>
      <c r="F709" s="17"/>
      <c r="G709" s="13" t="str">
        <f t="shared" si="0"/>
        <v>DEV BOYS</v>
      </c>
      <c r="H709" s="79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8">
        <v>753</v>
      </c>
      <c r="B710" s="73" t="s">
        <v>778</v>
      </c>
      <c r="C710" s="8">
        <v>3</v>
      </c>
      <c r="D710" s="8" t="s">
        <v>67</v>
      </c>
      <c r="E710" s="8" t="s">
        <v>12</v>
      </c>
      <c r="F710" s="17"/>
      <c r="G710" s="13" t="str">
        <f t="shared" si="0"/>
        <v>DEV BOYS</v>
      </c>
      <c r="H710" s="79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8">
        <v>754</v>
      </c>
      <c r="B711" s="73" t="s">
        <v>779</v>
      </c>
      <c r="C711" s="8">
        <v>2</v>
      </c>
      <c r="D711" s="8" t="s">
        <v>67</v>
      </c>
      <c r="E711" s="8" t="s">
        <v>12</v>
      </c>
      <c r="F711" s="17"/>
      <c r="G711" s="13" t="str">
        <f t="shared" si="0"/>
        <v>DEV BOYS</v>
      </c>
      <c r="H711" s="79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8">
        <v>755</v>
      </c>
      <c r="B712" s="73" t="s">
        <v>780</v>
      </c>
      <c r="C712" s="8">
        <v>1</v>
      </c>
      <c r="D712" s="8" t="s">
        <v>67</v>
      </c>
      <c r="E712" s="8" t="s">
        <v>12</v>
      </c>
      <c r="F712" s="17"/>
      <c r="G712" s="13" t="str">
        <f t="shared" si="0"/>
        <v>DEV BOYS</v>
      </c>
      <c r="H712" s="79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8">
        <v>756</v>
      </c>
      <c r="B713" s="73" t="s">
        <v>781</v>
      </c>
      <c r="C713" s="8" t="s">
        <v>768</v>
      </c>
      <c r="D713" s="8" t="s">
        <v>67</v>
      </c>
      <c r="E713" s="8" t="s">
        <v>12</v>
      </c>
      <c r="F713" s="17"/>
      <c r="G713" s="13" t="str">
        <f t="shared" si="0"/>
        <v>DEV BOYS</v>
      </c>
      <c r="H713" s="79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8">
        <v>757</v>
      </c>
      <c r="B714" s="73" t="s">
        <v>782</v>
      </c>
      <c r="C714" s="8">
        <v>5</v>
      </c>
      <c r="D714" s="8" t="s">
        <v>67</v>
      </c>
      <c r="E714" s="8" t="s">
        <v>45</v>
      </c>
      <c r="F714" s="17"/>
      <c r="G714" s="13" t="str">
        <f t="shared" si="0"/>
        <v>JV GIRLS</v>
      </c>
      <c r="H714" s="79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8">
        <v>758</v>
      </c>
      <c r="B715" s="73" t="s">
        <v>783</v>
      </c>
      <c r="C715" s="8">
        <v>6</v>
      </c>
      <c r="D715" s="8" t="s">
        <v>67</v>
      </c>
      <c r="E715" s="8" t="s">
        <v>45</v>
      </c>
      <c r="F715" s="17"/>
      <c r="G715" s="13" t="str">
        <f t="shared" si="0"/>
        <v>JV GIRLS</v>
      </c>
      <c r="H715" s="79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8">
        <v>759</v>
      </c>
      <c r="B716" s="73" t="s">
        <v>784</v>
      </c>
      <c r="C716" s="8">
        <v>5</v>
      </c>
      <c r="D716" s="8" t="s">
        <v>67</v>
      </c>
      <c r="E716" s="8" t="s">
        <v>45</v>
      </c>
      <c r="F716" s="17"/>
      <c r="G716" s="13" t="str">
        <f t="shared" si="0"/>
        <v>JV GIRLS</v>
      </c>
      <c r="H716" s="79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8">
        <v>760</v>
      </c>
      <c r="B717" s="73" t="s">
        <v>785</v>
      </c>
      <c r="C717" s="8">
        <v>6</v>
      </c>
      <c r="D717" s="8" t="s">
        <v>67</v>
      </c>
      <c r="E717" s="8" t="s">
        <v>45</v>
      </c>
      <c r="F717" s="17"/>
      <c r="G717" s="13" t="str">
        <f t="shared" si="0"/>
        <v>JV GIRLS</v>
      </c>
      <c r="H717" s="79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8">
        <v>761</v>
      </c>
      <c r="B718" s="73" t="s">
        <v>786</v>
      </c>
      <c r="C718" s="8">
        <v>5</v>
      </c>
      <c r="D718" s="8" t="s">
        <v>67</v>
      </c>
      <c r="E718" s="8" t="s">
        <v>45</v>
      </c>
      <c r="F718" s="17"/>
      <c r="G718" s="13" t="str">
        <f t="shared" si="0"/>
        <v>JV GIRLS</v>
      </c>
      <c r="H718" s="79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8">
        <v>762</v>
      </c>
      <c r="B719" s="73" t="s">
        <v>787</v>
      </c>
      <c r="C719" s="8">
        <v>6</v>
      </c>
      <c r="D719" s="8" t="s">
        <v>67</v>
      </c>
      <c r="E719" s="8" t="s">
        <v>45</v>
      </c>
      <c r="F719" s="17"/>
      <c r="G719" s="13" t="str">
        <f t="shared" si="0"/>
        <v>JV GIRLS</v>
      </c>
      <c r="H719" s="79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8">
        <v>763</v>
      </c>
      <c r="B720" s="73" t="s">
        <v>788</v>
      </c>
      <c r="C720" s="8">
        <v>6</v>
      </c>
      <c r="D720" s="8" t="s">
        <v>67</v>
      </c>
      <c r="E720" s="8" t="s">
        <v>45</v>
      </c>
      <c r="F720" s="17"/>
      <c r="G720" s="13" t="str">
        <f t="shared" si="0"/>
        <v>JV GIRLS</v>
      </c>
      <c r="H720" s="79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8">
        <v>764</v>
      </c>
      <c r="B721" s="73" t="s">
        <v>789</v>
      </c>
      <c r="C721" s="8">
        <v>5</v>
      </c>
      <c r="D721" s="8" t="s">
        <v>67</v>
      </c>
      <c r="E721" s="8" t="s">
        <v>45</v>
      </c>
      <c r="F721" s="17"/>
      <c r="G721" s="13" t="str">
        <f t="shared" si="0"/>
        <v>JV GIRLS</v>
      </c>
      <c r="H721" s="79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8">
        <v>765</v>
      </c>
      <c r="B722" s="73" t="s">
        <v>790</v>
      </c>
      <c r="C722" s="8">
        <v>6</v>
      </c>
      <c r="D722" s="8" t="s">
        <v>67</v>
      </c>
      <c r="E722" s="8" t="s">
        <v>45</v>
      </c>
      <c r="F722" s="17"/>
      <c r="G722" s="13" t="str">
        <f t="shared" si="0"/>
        <v>JV GIRLS</v>
      </c>
      <c r="H722" s="79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8">
        <v>766</v>
      </c>
      <c r="B723" s="73" t="s">
        <v>791</v>
      </c>
      <c r="C723" s="8">
        <v>6</v>
      </c>
      <c r="D723" s="8" t="s">
        <v>67</v>
      </c>
      <c r="E723" s="8" t="s">
        <v>45</v>
      </c>
      <c r="F723" s="17"/>
      <c r="G723" s="13" t="str">
        <f t="shared" si="0"/>
        <v>JV GIRLS</v>
      </c>
      <c r="H723" s="79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8">
        <v>767</v>
      </c>
      <c r="B724" s="73" t="s">
        <v>792</v>
      </c>
      <c r="C724" s="8">
        <v>6</v>
      </c>
      <c r="D724" s="8" t="s">
        <v>67</v>
      </c>
      <c r="E724" s="8" t="s">
        <v>12</v>
      </c>
      <c r="F724" s="17"/>
      <c r="G724" s="13" t="str">
        <f t="shared" si="0"/>
        <v>JV BOYS</v>
      </c>
      <c r="H724" s="79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8">
        <v>768</v>
      </c>
      <c r="B725" s="73" t="s">
        <v>793</v>
      </c>
      <c r="C725" s="8">
        <v>6</v>
      </c>
      <c r="D725" s="8" t="s">
        <v>67</v>
      </c>
      <c r="E725" s="8" t="s">
        <v>12</v>
      </c>
      <c r="F725" s="17"/>
      <c r="G725" s="13" t="str">
        <f t="shared" si="0"/>
        <v>JV BOYS</v>
      </c>
      <c r="H725" s="79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8">
        <v>769</v>
      </c>
      <c r="B726" s="73" t="s">
        <v>794</v>
      </c>
      <c r="C726" s="8">
        <v>5</v>
      </c>
      <c r="D726" s="8" t="s">
        <v>67</v>
      </c>
      <c r="E726" s="8" t="s">
        <v>12</v>
      </c>
      <c r="F726" s="17"/>
      <c r="G726" s="13" t="str">
        <f t="shared" si="0"/>
        <v>JV BOYS</v>
      </c>
      <c r="H726" s="79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8">
        <v>770</v>
      </c>
      <c r="B727" s="73" t="s">
        <v>795</v>
      </c>
      <c r="C727" s="8">
        <v>6</v>
      </c>
      <c r="D727" s="8" t="s">
        <v>67</v>
      </c>
      <c r="E727" s="8" t="s">
        <v>12</v>
      </c>
      <c r="F727" s="17"/>
      <c r="G727" s="13" t="str">
        <f t="shared" si="0"/>
        <v>JV BOYS</v>
      </c>
      <c r="H727" s="79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8">
        <v>771</v>
      </c>
      <c r="B728" s="73" t="s">
        <v>796</v>
      </c>
      <c r="C728" s="8">
        <v>6</v>
      </c>
      <c r="D728" s="8" t="s">
        <v>67</v>
      </c>
      <c r="E728" s="8" t="s">
        <v>12</v>
      </c>
      <c r="F728" s="17"/>
      <c r="G728" s="13" t="str">
        <f t="shared" si="0"/>
        <v>JV BOYS</v>
      </c>
      <c r="H728" s="79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8">
        <v>772</v>
      </c>
      <c r="B729" s="73" t="s">
        <v>797</v>
      </c>
      <c r="C729" s="8">
        <v>5</v>
      </c>
      <c r="D729" s="8" t="s">
        <v>67</v>
      </c>
      <c r="E729" s="8" t="s">
        <v>12</v>
      </c>
      <c r="F729" s="17"/>
      <c r="G729" s="13" t="str">
        <f t="shared" si="0"/>
        <v>JV BOYS</v>
      </c>
      <c r="H729" s="79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8">
        <v>773</v>
      </c>
      <c r="B730" s="73" t="s">
        <v>798</v>
      </c>
      <c r="C730" s="8">
        <v>5</v>
      </c>
      <c r="D730" s="8" t="s">
        <v>67</v>
      </c>
      <c r="E730" s="8" t="s">
        <v>12</v>
      </c>
      <c r="F730" s="17"/>
      <c r="G730" s="13" t="str">
        <f t="shared" si="0"/>
        <v>JV BOYS</v>
      </c>
      <c r="H730" s="79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8">
        <v>774</v>
      </c>
      <c r="B731" s="73" t="s">
        <v>799</v>
      </c>
      <c r="C731" s="8">
        <v>6</v>
      </c>
      <c r="D731" s="8" t="s">
        <v>67</v>
      </c>
      <c r="E731" s="8" t="s">
        <v>12</v>
      </c>
      <c r="F731" s="17"/>
      <c r="G731" s="13" t="str">
        <f t="shared" si="0"/>
        <v>JV BOYS</v>
      </c>
      <c r="H731" s="79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8">
        <v>775</v>
      </c>
      <c r="B732" s="73" t="s">
        <v>800</v>
      </c>
      <c r="C732" s="8">
        <v>6</v>
      </c>
      <c r="D732" s="8" t="s">
        <v>67</v>
      </c>
      <c r="E732" s="8" t="s">
        <v>12</v>
      </c>
      <c r="F732" s="17"/>
      <c r="G732" s="13" t="str">
        <f t="shared" si="0"/>
        <v>JV BOYS</v>
      </c>
      <c r="H732" s="79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8">
        <v>776</v>
      </c>
      <c r="B733" s="73" t="s">
        <v>801</v>
      </c>
      <c r="C733" s="8">
        <v>7</v>
      </c>
      <c r="D733" s="8" t="s">
        <v>67</v>
      </c>
      <c r="E733" s="8" t="s">
        <v>45</v>
      </c>
      <c r="F733" s="17"/>
      <c r="G733" s="13" t="str">
        <f t="shared" si="0"/>
        <v>VARSITY GIRLS</v>
      </c>
      <c r="H733" s="79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8">
        <v>777</v>
      </c>
      <c r="B734" s="73" t="s">
        <v>802</v>
      </c>
      <c r="C734" s="8">
        <v>8</v>
      </c>
      <c r="D734" s="8" t="s">
        <v>67</v>
      </c>
      <c r="E734" s="8" t="s">
        <v>45</v>
      </c>
      <c r="F734" s="17"/>
      <c r="G734" s="13" t="str">
        <f t="shared" si="0"/>
        <v>VARSITY GIRLS</v>
      </c>
      <c r="H734" s="79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8">
        <v>778</v>
      </c>
      <c r="B735" s="73" t="s">
        <v>803</v>
      </c>
      <c r="C735" s="8">
        <v>7</v>
      </c>
      <c r="D735" s="8" t="s">
        <v>67</v>
      </c>
      <c r="E735" s="8" t="s">
        <v>45</v>
      </c>
      <c r="F735" s="17"/>
      <c r="G735" s="13" t="str">
        <f t="shared" si="0"/>
        <v>VARSITY GIRLS</v>
      </c>
      <c r="H735" s="79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8">
        <v>779</v>
      </c>
      <c r="B736" s="73" t="s">
        <v>804</v>
      </c>
      <c r="C736" s="8">
        <v>8</v>
      </c>
      <c r="D736" s="8" t="s">
        <v>67</v>
      </c>
      <c r="E736" s="8" t="s">
        <v>45</v>
      </c>
      <c r="F736" s="17"/>
      <c r="G736" s="13" t="str">
        <f t="shared" si="0"/>
        <v>VARSITY GIRLS</v>
      </c>
      <c r="H736" s="79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8">
        <v>780</v>
      </c>
      <c r="B737" s="73" t="s">
        <v>805</v>
      </c>
      <c r="C737" s="8">
        <v>8</v>
      </c>
      <c r="D737" s="8" t="s">
        <v>67</v>
      </c>
      <c r="E737" s="8" t="s">
        <v>12</v>
      </c>
      <c r="F737" s="17"/>
      <c r="G737" s="13" t="str">
        <f t="shared" si="0"/>
        <v>VARSITY BOYS</v>
      </c>
      <c r="H737" s="79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8">
        <v>781</v>
      </c>
      <c r="B738" s="73" t="s">
        <v>806</v>
      </c>
      <c r="C738" s="8">
        <v>8</v>
      </c>
      <c r="D738" s="8" t="s">
        <v>67</v>
      </c>
      <c r="E738" s="8" t="s">
        <v>12</v>
      </c>
      <c r="F738" s="17"/>
      <c r="G738" s="13" t="str">
        <f t="shared" si="0"/>
        <v>VARSITY BOYS</v>
      </c>
      <c r="H738" s="79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8">
        <v>782</v>
      </c>
      <c r="B739" s="73" t="s">
        <v>807</v>
      </c>
      <c r="C739" s="8">
        <v>8</v>
      </c>
      <c r="D739" s="8" t="s">
        <v>67</v>
      </c>
      <c r="E739" s="8" t="s">
        <v>12</v>
      </c>
      <c r="F739" s="17"/>
      <c r="G739" s="13" t="str">
        <f t="shared" si="0"/>
        <v>VARSITY BOYS</v>
      </c>
      <c r="H739" s="79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8">
        <v>783</v>
      </c>
      <c r="B740" s="73" t="s">
        <v>808</v>
      </c>
      <c r="C740" s="8">
        <v>8</v>
      </c>
      <c r="D740" s="8" t="s">
        <v>67</v>
      </c>
      <c r="E740" s="8" t="s">
        <v>12</v>
      </c>
      <c r="F740" s="17"/>
      <c r="G740" s="13" t="str">
        <f t="shared" si="0"/>
        <v>VARSITY BOYS</v>
      </c>
      <c r="H740" s="79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8">
        <v>784</v>
      </c>
      <c r="B741" s="73" t="s">
        <v>809</v>
      </c>
      <c r="C741" s="8">
        <v>7</v>
      </c>
      <c r="D741" s="8" t="s">
        <v>67</v>
      </c>
      <c r="E741" s="8" t="s">
        <v>12</v>
      </c>
      <c r="F741" s="17"/>
      <c r="G741" s="13" t="str">
        <f t="shared" si="0"/>
        <v>VARSITY BOYS</v>
      </c>
      <c r="H741" s="79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8">
        <v>790</v>
      </c>
      <c r="B742" s="73" t="s">
        <v>810</v>
      </c>
      <c r="C742" s="8">
        <v>4</v>
      </c>
      <c r="D742" s="8" t="s">
        <v>70</v>
      </c>
      <c r="E742" s="8" t="s">
        <v>45</v>
      </c>
      <c r="F742" s="17"/>
      <c r="G742" s="13" t="str">
        <f t="shared" si="0"/>
        <v>DEV GIRLS</v>
      </c>
      <c r="H742" s="79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8">
        <v>791</v>
      </c>
      <c r="B743" s="73" t="s">
        <v>811</v>
      </c>
      <c r="C743" s="8">
        <v>2</v>
      </c>
      <c r="D743" s="8" t="s">
        <v>70</v>
      </c>
      <c r="E743" s="8" t="s">
        <v>45</v>
      </c>
      <c r="F743" s="17"/>
      <c r="G743" s="13" t="str">
        <f t="shared" si="0"/>
        <v>DEV GIRLS</v>
      </c>
      <c r="H743" s="79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8">
        <v>792</v>
      </c>
      <c r="B744" s="73" t="s">
        <v>812</v>
      </c>
      <c r="C744" s="8">
        <v>2</v>
      </c>
      <c r="D744" s="8" t="s">
        <v>70</v>
      </c>
      <c r="E744" s="8" t="s">
        <v>45</v>
      </c>
      <c r="F744" s="17"/>
      <c r="G744" s="13" t="str">
        <f t="shared" si="0"/>
        <v>DEV GIRLS</v>
      </c>
      <c r="H744" s="79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8">
        <v>793</v>
      </c>
      <c r="B745" s="73" t="s">
        <v>813</v>
      </c>
      <c r="C745" s="8">
        <v>2</v>
      </c>
      <c r="D745" s="8" t="s">
        <v>70</v>
      </c>
      <c r="E745" s="8" t="s">
        <v>45</v>
      </c>
      <c r="F745" s="17"/>
      <c r="G745" s="13" t="str">
        <f t="shared" si="0"/>
        <v>DEV GIRLS</v>
      </c>
      <c r="H745" s="79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8">
        <v>794</v>
      </c>
      <c r="B746" s="73" t="s">
        <v>814</v>
      </c>
      <c r="C746" s="8">
        <v>2</v>
      </c>
      <c r="D746" s="8" t="s">
        <v>70</v>
      </c>
      <c r="E746" s="8" t="s">
        <v>45</v>
      </c>
      <c r="F746" s="17"/>
      <c r="G746" s="13" t="str">
        <f t="shared" si="0"/>
        <v>DEV GIRLS</v>
      </c>
      <c r="H746" s="79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8">
        <v>795</v>
      </c>
      <c r="B747" s="73" t="s">
        <v>815</v>
      </c>
      <c r="C747" s="8">
        <v>4</v>
      </c>
      <c r="D747" s="8" t="s">
        <v>70</v>
      </c>
      <c r="E747" s="8" t="s">
        <v>45</v>
      </c>
      <c r="F747" s="17"/>
      <c r="G747" s="13" t="str">
        <f t="shared" si="0"/>
        <v>DEV GIRLS</v>
      </c>
      <c r="H747" s="79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8">
        <v>796</v>
      </c>
      <c r="B748" s="73" t="s">
        <v>816</v>
      </c>
      <c r="C748" s="8">
        <v>4</v>
      </c>
      <c r="D748" s="8" t="s">
        <v>70</v>
      </c>
      <c r="E748" s="8" t="s">
        <v>45</v>
      </c>
      <c r="F748" s="17"/>
      <c r="G748" s="13" t="str">
        <f t="shared" si="0"/>
        <v>DEV GIRLS</v>
      </c>
      <c r="H748" s="79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8">
        <v>797</v>
      </c>
      <c r="B749" s="73" t="s">
        <v>817</v>
      </c>
      <c r="C749" s="8">
        <v>4</v>
      </c>
      <c r="D749" s="8" t="s">
        <v>70</v>
      </c>
      <c r="E749" s="8" t="s">
        <v>45</v>
      </c>
      <c r="F749" s="17"/>
      <c r="G749" s="13" t="str">
        <f t="shared" si="0"/>
        <v>DEV GIRLS</v>
      </c>
      <c r="H749" s="79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8">
        <v>798</v>
      </c>
      <c r="B750" s="73" t="s">
        <v>818</v>
      </c>
      <c r="C750" s="8">
        <v>2</v>
      </c>
      <c r="D750" s="8" t="s">
        <v>70</v>
      </c>
      <c r="E750" s="8" t="s">
        <v>45</v>
      </c>
      <c r="F750" s="17"/>
      <c r="G750" s="13" t="str">
        <f t="shared" si="0"/>
        <v>DEV GIRLS</v>
      </c>
      <c r="H750" s="79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8">
        <v>799</v>
      </c>
      <c r="B751" s="73" t="s">
        <v>819</v>
      </c>
      <c r="C751" s="8">
        <v>4</v>
      </c>
      <c r="D751" s="8" t="s">
        <v>70</v>
      </c>
      <c r="E751" s="8" t="s">
        <v>45</v>
      </c>
      <c r="F751" s="17"/>
      <c r="G751" s="13" t="str">
        <f t="shared" si="0"/>
        <v>DEV GIRLS</v>
      </c>
      <c r="H751" s="79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8">
        <v>800</v>
      </c>
      <c r="B752" s="73" t="s">
        <v>820</v>
      </c>
      <c r="C752" s="8">
        <v>4</v>
      </c>
      <c r="D752" s="8" t="s">
        <v>70</v>
      </c>
      <c r="E752" s="8" t="s">
        <v>45</v>
      </c>
      <c r="F752" s="17"/>
      <c r="G752" s="13" t="str">
        <f t="shared" si="0"/>
        <v>DEV GIRLS</v>
      </c>
      <c r="H752" s="79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8">
        <v>801</v>
      </c>
      <c r="B753" s="73" t="s">
        <v>821</v>
      </c>
      <c r="C753" s="8">
        <v>3</v>
      </c>
      <c r="D753" s="8" t="s">
        <v>70</v>
      </c>
      <c r="E753" s="8" t="s">
        <v>45</v>
      </c>
      <c r="F753" s="17"/>
      <c r="G753" s="13" t="str">
        <f t="shared" si="0"/>
        <v>DEV GIRLS</v>
      </c>
      <c r="H753" s="79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8">
        <v>802</v>
      </c>
      <c r="B754" s="73" t="s">
        <v>822</v>
      </c>
      <c r="C754" s="8">
        <v>2</v>
      </c>
      <c r="D754" s="8" t="s">
        <v>70</v>
      </c>
      <c r="E754" s="8" t="s">
        <v>45</v>
      </c>
      <c r="F754" s="17"/>
      <c r="G754" s="13" t="str">
        <f t="shared" si="0"/>
        <v>DEV GIRLS</v>
      </c>
      <c r="H754" s="79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8">
        <v>803</v>
      </c>
      <c r="B755" s="73" t="s">
        <v>823</v>
      </c>
      <c r="C755" s="8">
        <v>2</v>
      </c>
      <c r="D755" s="8" t="s">
        <v>70</v>
      </c>
      <c r="E755" s="8" t="s">
        <v>45</v>
      </c>
      <c r="F755" s="17"/>
      <c r="G755" s="13" t="str">
        <f t="shared" si="0"/>
        <v>DEV GIRLS</v>
      </c>
      <c r="H755" s="79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8">
        <v>804</v>
      </c>
      <c r="B756" s="73" t="s">
        <v>824</v>
      </c>
      <c r="C756" s="8">
        <v>4</v>
      </c>
      <c r="D756" s="8" t="s">
        <v>70</v>
      </c>
      <c r="E756" s="8" t="s">
        <v>45</v>
      </c>
      <c r="F756" s="17"/>
      <c r="G756" s="13" t="str">
        <f t="shared" si="0"/>
        <v>DEV GIRLS</v>
      </c>
      <c r="H756" s="79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8">
        <v>805</v>
      </c>
      <c r="B757" s="73" t="s">
        <v>825</v>
      </c>
      <c r="C757" s="8">
        <v>3</v>
      </c>
      <c r="D757" s="8" t="s">
        <v>70</v>
      </c>
      <c r="E757" s="8" t="s">
        <v>45</v>
      </c>
      <c r="F757" s="17"/>
      <c r="G757" s="13" t="str">
        <f t="shared" si="0"/>
        <v>DEV GIRLS</v>
      </c>
      <c r="H757" s="79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8">
        <v>806</v>
      </c>
      <c r="B758" s="73" t="s">
        <v>826</v>
      </c>
      <c r="C758" s="8">
        <v>4</v>
      </c>
      <c r="D758" s="8" t="s">
        <v>70</v>
      </c>
      <c r="E758" s="8" t="s">
        <v>45</v>
      </c>
      <c r="F758" s="17"/>
      <c r="G758" s="13" t="str">
        <f t="shared" si="0"/>
        <v>DEV GIRLS</v>
      </c>
      <c r="H758" s="79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8">
        <v>807</v>
      </c>
      <c r="B759" s="73" t="s">
        <v>827</v>
      </c>
      <c r="C759" s="8">
        <v>2</v>
      </c>
      <c r="D759" s="8" t="s">
        <v>70</v>
      </c>
      <c r="E759" s="8" t="s">
        <v>45</v>
      </c>
      <c r="F759" s="17"/>
      <c r="G759" s="13" t="str">
        <f t="shared" si="0"/>
        <v>DEV GIRLS</v>
      </c>
      <c r="H759" s="79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8">
        <v>808</v>
      </c>
      <c r="B760" s="73" t="s">
        <v>828</v>
      </c>
      <c r="C760" s="8">
        <v>5</v>
      </c>
      <c r="D760" s="8" t="s">
        <v>70</v>
      </c>
      <c r="E760" s="8" t="s">
        <v>45</v>
      </c>
      <c r="F760" s="17"/>
      <c r="G760" s="13" t="str">
        <f t="shared" si="0"/>
        <v>JV GIRLS</v>
      </c>
      <c r="H760" s="79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8">
        <v>809</v>
      </c>
      <c r="B761" s="73" t="s">
        <v>829</v>
      </c>
      <c r="C761" s="8">
        <v>4</v>
      </c>
      <c r="D761" s="8" t="s">
        <v>70</v>
      </c>
      <c r="E761" s="8" t="s">
        <v>45</v>
      </c>
      <c r="F761" s="17"/>
      <c r="G761" s="13" t="str">
        <f t="shared" si="0"/>
        <v>DEV GIRLS</v>
      </c>
      <c r="H761" s="79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8">
        <v>810</v>
      </c>
      <c r="B762" s="73" t="s">
        <v>830</v>
      </c>
      <c r="C762" s="8">
        <v>2</v>
      </c>
      <c r="D762" s="8" t="s">
        <v>70</v>
      </c>
      <c r="E762" s="8" t="s">
        <v>45</v>
      </c>
      <c r="F762" s="17"/>
      <c r="G762" s="13" t="str">
        <f t="shared" si="0"/>
        <v>DEV GIRLS</v>
      </c>
      <c r="H762" s="79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8">
        <v>811</v>
      </c>
      <c r="B763" s="73" t="s">
        <v>831</v>
      </c>
      <c r="C763" s="8">
        <v>2</v>
      </c>
      <c r="D763" s="8" t="s">
        <v>70</v>
      </c>
      <c r="E763" s="8" t="s">
        <v>45</v>
      </c>
      <c r="F763" s="17"/>
      <c r="G763" s="13" t="str">
        <f t="shared" si="0"/>
        <v>DEV GIRLS</v>
      </c>
      <c r="H763" s="79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8">
        <v>812</v>
      </c>
      <c r="B764" s="73" t="s">
        <v>832</v>
      </c>
      <c r="C764" s="8">
        <v>2</v>
      </c>
      <c r="D764" s="8" t="s">
        <v>70</v>
      </c>
      <c r="E764" s="8" t="s">
        <v>45</v>
      </c>
      <c r="F764" s="17"/>
      <c r="G764" s="13" t="str">
        <f t="shared" si="0"/>
        <v>DEV GIRLS</v>
      </c>
      <c r="H764" s="79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8">
        <v>813</v>
      </c>
      <c r="B765" s="73" t="s">
        <v>833</v>
      </c>
      <c r="C765" s="8">
        <v>3</v>
      </c>
      <c r="D765" s="8" t="s">
        <v>70</v>
      </c>
      <c r="E765" s="8" t="s">
        <v>45</v>
      </c>
      <c r="F765" s="17"/>
      <c r="G765" s="13" t="str">
        <f t="shared" si="0"/>
        <v>DEV GIRLS</v>
      </c>
      <c r="H765" s="79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8">
        <v>814</v>
      </c>
      <c r="B766" s="73" t="s">
        <v>834</v>
      </c>
      <c r="C766" s="8">
        <v>2</v>
      </c>
      <c r="D766" s="8" t="s">
        <v>70</v>
      </c>
      <c r="E766" s="8" t="s">
        <v>45</v>
      </c>
      <c r="F766" s="17"/>
      <c r="G766" s="13" t="str">
        <f t="shared" si="0"/>
        <v>DEV GIRLS</v>
      </c>
      <c r="H766" s="79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8">
        <v>815</v>
      </c>
      <c r="B767" s="73" t="s">
        <v>835</v>
      </c>
      <c r="C767" s="8">
        <v>4</v>
      </c>
      <c r="D767" s="8" t="s">
        <v>70</v>
      </c>
      <c r="E767" s="8" t="s">
        <v>45</v>
      </c>
      <c r="F767" s="17"/>
      <c r="G767" s="13" t="str">
        <f t="shared" si="0"/>
        <v>DEV GIRLS</v>
      </c>
      <c r="H767" s="79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8">
        <v>816</v>
      </c>
      <c r="B768" s="73" t="s">
        <v>836</v>
      </c>
      <c r="C768" s="8">
        <v>4</v>
      </c>
      <c r="D768" s="8" t="s">
        <v>70</v>
      </c>
      <c r="E768" s="8" t="s">
        <v>12</v>
      </c>
      <c r="F768" s="17"/>
      <c r="G768" s="13" t="str">
        <f t="shared" si="0"/>
        <v>DEV BOYS</v>
      </c>
      <c r="H768" s="79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8">
        <v>817</v>
      </c>
      <c r="B769" s="73" t="s">
        <v>837</v>
      </c>
      <c r="C769" s="8">
        <v>3</v>
      </c>
      <c r="D769" s="8" t="s">
        <v>70</v>
      </c>
      <c r="E769" s="8" t="s">
        <v>12</v>
      </c>
      <c r="F769" s="17"/>
      <c r="G769" s="13" t="str">
        <f t="shared" si="0"/>
        <v>DEV BOYS</v>
      </c>
      <c r="H769" s="79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8">
        <v>818</v>
      </c>
      <c r="B770" s="73" t="s">
        <v>838</v>
      </c>
      <c r="C770" s="8">
        <v>2</v>
      </c>
      <c r="D770" s="8" t="s">
        <v>70</v>
      </c>
      <c r="E770" s="8" t="s">
        <v>12</v>
      </c>
      <c r="F770" s="17"/>
      <c r="G770" s="13" t="str">
        <f t="shared" si="0"/>
        <v>DEV BOYS</v>
      </c>
      <c r="H770" s="79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8">
        <v>819</v>
      </c>
      <c r="B771" s="73" t="s">
        <v>839</v>
      </c>
      <c r="C771" s="8">
        <v>2</v>
      </c>
      <c r="D771" s="8" t="s">
        <v>70</v>
      </c>
      <c r="E771" s="8" t="s">
        <v>12</v>
      </c>
      <c r="F771" s="17"/>
      <c r="G771" s="13" t="str">
        <f t="shared" si="0"/>
        <v>DEV BOYS</v>
      </c>
      <c r="H771" s="79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8">
        <v>820</v>
      </c>
      <c r="B772" s="73" t="s">
        <v>840</v>
      </c>
      <c r="C772" s="8">
        <v>4</v>
      </c>
      <c r="D772" s="8" t="s">
        <v>70</v>
      </c>
      <c r="E772" s="8" t="s">
        <v>12</v>
      </c>
      <c r="F772" s="17"/>
      <c r="G772" s="13" t="str">
        <f t="shared" si="0"/>
        <v>DEV BOYS</v>
      </c>
      <c r="H772" s="79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8">
        <v>821</v>
      </c>
      <c r="B773" s="73" t="s">
        <v>841</v>
      </c>
      <c r="C773" s="8">
        <v>2</v>
      </c>
      <c r="D773" s="8" t="s">
        <v>70</v>
      </c>
      <c r="E773" s="8" t="s">
        <v>12</v>
      </c>
      <c r="F773" s="17"/>
      <c r="G773" s="13" t="str">
        <f t="shared" si="0"/>
        <v>DEV BOYS</v>
      </c>
      <c r="H773" s="79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8">
        <v>822</v>
      </c>
      <c r="B774" s="73" t="s">
        <v>842</v>
      </c>
      <c r="C774" s="8">
        <v>4</v>
      </c>
      <c r="D774" s="8" t="s">
        <v>70</v>
      </c>
      <c r="E774" s="8" t="s">
        <v>45</v>
      </c>
      <c r="F774" s="17"/>
      <c r="G774" s="13" t="str">
        <f t="shared" si="0"/>
        <v>DEV GIRLS</v>
      </c>
      <c r="H774" s="79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8">
        <v>823</v>
      </c>
      <c r="B775" s="73" t="s">
        <v>843</v>
      </c>
      <c r="C775" s="8">
        <v>2</v>
      </c>
      <c r="D775" s="8" t="s">
        <v>70</v>
      </c>
      <c r="E775" s="8" t="s">
        <v>45</v>
      </c>
      <c r="F775" s="17"/>
      <c r="G775" s="13" t="str">
        <f t="shared" si="0"/>
        <v>DEV GIRLS</v>
      </c>
      <c r="H775" s="79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8">
        <v>824</v>
      </c>
      <c r="B776" s="73" t="s">
        <v>844</v>
      </c>
      <c r="C776" s="8">
        <v>3</v>
      </c>
      <c r="D776" s="8" t="s">
        <v>70</v>
      </c>
      <c r="E776" s="8" t="s">
        <v>12</v>
      </c>
      <c r="F776" s="17"/>
      <c r="G776" s="13" t="str">
        <f t="shared" si="0"/>
        <v>DEV BOYS</v>
      </c>
      <c r="H776" s="79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8">
        <v>825</v>
      </c>
      <c r="B777" s="73" t="s">
        <v>845</v>
      </c>
      <c r="C777" s="8">
        <v>4</v>
      </c>
      <c r="D777" s="8" t="s">
        <v>70</v>
      </c>
      <c r="E777" s="8" t="s">
        <v>12</v>
      </c>
      <c r="F777" s="17"/>
      <c r="G777" s="13" t="str">
        <f t="shared" si="0"/>
        <v>DEV BOYS</v>
      </c>
      <c r="H777" s="79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8">
        <v>826</v>
      </c>
      <c r="B778" s="73" t="s">
        <v>846</v>
      </c>
      <c r="C778" s="8">
        <v>5</v>
      </c>
      <c r="D778" s="8" t="s">
        <v>70</v>
      </c>
      <c r="E778" s="8" t="s">
        <v>12</v>
      </c>
      <c r="F778" s="17"/>
      <c r="G778" s="13" t="str">
        <f t="shared" si="0"/>
        <v>JV BOYS</v>
      </c>
      <c r="H778" s="79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8">
        <v>827</v>
      </c>
      <c r="B779" s="73" t="s">
        <v>835</v>
      </c>
      <c r="C779" s="8">
        <v>4</v>
      </c>
      <c r="D779" s="8" t="s">
        <v>70</v>
      </c>
      <c r="E779" s="8" t="s">
        <v>45</v>
      </c>
      <c r="F779" s="17"/>
      <c r="G779" s="13" t="str">
        <f t="shared" si="0"/>
        <v>DEV GIRLS</v>
      </c>
      <c r="H779" s="79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8">
        <v>828</v>
      </c>
      <c r="B780" s="73" t="s">
        <v>847</v>
      </c>
      <c r="C780" s="8">
        <v>7</v>
      </c>
      <c r="D780" s="8" t="s">
        <v>70</v>
      </c>
      <c r="E780" s="8" t="s">
        <v>45</v>
      </c>
      <c r="F780" s="17"/>
      <c r="G780" s="13" t="str">
        <f t="shared" si="0"/>
        <v>VARSITY GIRLS</v>
      </c>
      <c r="H780" s="79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8">
        <v>829</v>
      </c>
      <c r="B781" s="73" t="s">
        <v>848</v>
      </c>
      <c r="C781" s="8">
        <v>1</v>
      </c>
      <c r="D781" s="8" t="s">
        <v>70</v>
      </c>
      <c r="E781" s="8" t="s">
        <v>12</v>
      </c>
      <c r="F781" s="17"/>
      <c r="G781" s="13" t="str">
        <f t="shared" si="0"/>
        <v>DEV BOYS</v>
      </c>
      <c r="H781" s="79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8">
        <v>830</v>
      </c>
      <c r="B782" s="73" t="s">
        <v>849</v>
      </c>
      <c r="C782" s="8">
        <v>7</v>
      </c>
      <c r="D782" s="8" t="s">
        <v>70</v>
      </c>
      <c r="E782" s="8" t="s">
        <v>12</v>
      </c>
      <c r="F782" s="17"/>
      <c r="G782" s="13" t="str">
        <f t="shared" si="0"/>
        <v>VARSITY BOYS</v>
      </c>
      <c r="H782" s="79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8">
        <v>831</v>
      </c>
      <c r="B783" s="73" t="s">
        <v>850</v>
      </c>
      <c r="C783" s="8">
        <v>4</v>
      </c>
      <c r="D783" s="8" t="s">
        <v>70</v>
      </c>
      <c r="E783" s="8" t="s">
        <v>12</v>
      </c>
      <c r="F783" s="17"/>
      <c r="G783" s="13" t="str">
        <f t="shared" si="0"/>
        <v>DEV BOYS</v>
      </c>
      <c r="H783" s="79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8">
        <v>832</v>
      </c>
      <c r="B784" s="73" t="s">
        <v>851</v>
      </c>
      <c r="C784" s="8">
        <v>3</v>
      </c>
      <c r="D784" s="8" t="s">
        <v>70</v>
      </c>
      <c r="E784" s="8" t="s">
        <v>12</v>
      </c>
      <c r="F784" s="17"/>
      <c r="G784" s="13" t="str">
        <f t="shared" si="0"/>
        <v>DEV BOYS</v>
      </c>
      <c r="H784" s="79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8">
        <v>833</v>
      </c>
      <c r="B785" s="73" t="s">
        <v>852</v>
      </c>
      <c r="C785" s="8">
        <v>2</v>
      </c>
      <c r="D785" s="8" t="s">
        <v>70</v>
      </c>
      <c r="E785" s="8" t="s">
        <v>12</v>
      </c>
      <c r="F785" s="17"/>
      <c r="G785" s="13" t="str">
        <f t="shared" si="0"/>
        <v>DEV BOYS</v>
      </c>
      <c r="H785" s="79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8">
        <v>834</v>
      </c>
      <c r="B786" s="73" t="s">
        <v>853</v>
      </c>
      <c r="C786" s="8">
        <v>4</v>
      </c>
      <c r="D786" s="8" t="s">
        <v>70</v>
      </c>
      <c r="E786" s="8" t="s">
        <v>12</v>
      </c>
      <c r="F786" s="17"/>
      <c r="G786" s="13" t="str">
        <f t="shared" si="0"/>
        <v>DEV BOYS</v>
      </c>
      <c r="H786" s="79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8">
        <v>835</v>
      </c>
      <c r="B787" s="73" t="s">
        <v>854</v>
      </c>
      <c r="C787" s="8">
        <v>4</v>
      </c>
      <c r="D787" s="8" t="s">
        <v>70</v>
      </c>
      <c r="E787" s="8" t="s">
        <v>12</v>
      </c>
      <c r="F787" s="17"/>
      <c r="G787" s="13" t="str">
        <f t="shared" si="0"/>
        <v>DEV BOYS</v>
      </c>
      <c r="H787" s="79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8">
        <v>836</v>
      </c>
      <c r="B788" s="73" t="s">
        <v>855</v>
      </c>
      <c r="C788" s="8">
        <v>3</v>
      </c>
      <c r="D788" s="8" t="s">
        <v>70</v>
      </c>
      <c r="E788" s="8" t="s">
        <v>12</v>
      </c>
      <c r="F788" s="17"/>
      <c r="G788" s="13" t="str">
        <f t="shared" si="0"/>
        <v>DEV BOYS</v>
      </c>
      <c r="H788" s="79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8">
        <v>837</v>
      </c>
      <c r="B789" s="73" t="s">
        <v>856</v>
      </c>
      <c r="C789" s="8">
        <v>4</v>
      </c>
      <c r="D789" s="8" t="s">
        <v>70</v>
      </c>
      <c r="E789" s="8" t="s">
        <v>12</v>
      </c>
      <c r="F789" s="17"/>
      <c r="G789" s="13" t="str">
        <f t="shared" si="0"/>
        <v>DEV BOYS</v>
      </c>
      <c r="H789" s="79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8">
        <v>838</v>
      </c>
      <c r="B790" s="73" t="s">
        <v>857</v>
      </c>
      <c r="C790" s="8">
        <v>3</v>
      </c>
      <c r="D790" s="8" t="s">
        <v>70</v>
      </c>
      <c r="E790" s="8" t="s">
        <v>12</v>
      </c>
      <c r="F790" s="17"/>
      <c r="G790" s="13" t="str">
        <f t="shared" si="0"/>
        <v>DEV BOYS</v>
      </c>
      <c r="H790" s="79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8">
        <v>839</v>
      </c>
      <c r="B791" s="73" t="s">
        <v>858</v>
      </c>
      <c r="C791" s="8">
        <v>3</v>
      </c>
      <c r="D791" s="8" t="s">
        <v>70</v>
      </c>
      <c r="E791" s="8" t="s">
        <v>12</v>
      </c>
      <c r="F791" s="17"/>
      <c r="G791" s="13" t="str">
        <f t="shared" si="0"/>
        <v>DEV BOYS</v>
      </c>
      <c r="H791" s="79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8">
        <v>840</v>
      </c>
      <c r="B792" s="73" t="s">
        <v>859</v>
      </c>
      <c r="C792" s="8">
        <v>2</v>
      </c>
      <c r="D792" s="8" t="s">
        <v>70</v>
      </c>
      <c r="E792" s="8" t="s">
        <v>12</v>
      </c>
      <c r="F792" s="17"/>
      <c r="G792" s="13" t="str">
        <f t="shared" si="0"/>
        <v>DEV BOYS</v>
      </c>
      <c r="H792" s="79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8">
        <v>841</v>
      </c>
      <c r="B793" s="73" t="s">
        <v>860</v>
      </c>
      <c r="C793" s="8">
        <v>3</v>
      </c>
      <c r="D793" s="8" t="s">
        <v>70</v>
      </c>
      <c r="E793" s="8" t="s">
        <v>12</v>
      </c>
      <c r="F793" s="17"/>
      <c r="G793" s="13" t="str">
        <f t="shared" si="0"/>
        <v>DEV BOYS</v>
      </c>
      <c r="H793" s="79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8">
        <v>842</v>
      </c>
      <c r="B794" s="73" t="s">
        <v>861</v>
      </c>
      <c r="C794" s="8">
        <v>3</v>
      </c>
      <c r="D794" s="8" t="s">
        <v>70</v>
      </c>
      <c r="E794" s="8" t="s">
        <v>12</v>
      </c>
      <c r="F794" s="17"/>
      <c r="G794" s="13" t="str">
        <f t="shared" si="0"/>
        <v>DEV BOYS</v>
      </c>
      <c r="H794" s="79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8">
        <v>843</v>
      </c>
      <c r="B795" s="73" t="s">
        <v>862</v>
      </c>
      <c r="C795" s="8">
        <v>3</v>
      </c>
      <c r="D795" s="8" t="s">
        <v>70</v>
      </c>
      <c r="E795" s="8" t="s">
        <v>12</v>
      </c>
      <c r="F795" s="17"/>
      <c r="G795" s="13" t="str">
        <f t="shared" si="0"/>
        <v>DEV BOYS</v>
      </c>
      <c r="H795" s="79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8">
        <v>844</v>
      </c>
      <c r="B796" s="73" t="s">
        <v>863</v>
      </c>
      <c r="C796" s="8">
        <v>2</v>
      </c>
      <c r="D796" s="8" t="s">
        <v>70</v>
      </c>
      <c r="E796" s="8" t="s">
        <v>12</v>
      </c>
      <c r="F796" s="17"/>
      <c r="G796" s="13" t="str">
        <f t="shared" si="0"/>
        <v>DEV BOYS</v>
      </c>
      <c r="H796" s="79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8">
        <v>845</v>
      </c>
      <c r="B797" s="73" t="s">
        <v>864</v>
      </c>
      <c r="C797" s="8">
        <v>3</v>
      </c>
      <c r="D797" s="8" t="s">
        <v>70</v>
      </c>
      <c r="E797" s="8" t="s">
        <v>12</v>
      </c>
      <c r="F797" s="17"/>
      <c r="G797" s="13" t="str">
        <f t="shared" si="0"/>
        <v>DEV BOYS</v>
      </c>
      <c r="H797" s="79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8">
        <v>846</v>
      </c>
      <c r="B798" s="73" t="s">
        <v>865</v>
      </c>
      <c r="C798" s="8">
        <v>4</v>
      </c>
      <c r="D798" s="8" t="s">
        <v>70</v>
      </c>
      <c r="E798" s="8" t="s">
        <v>12</v>
      </c>
      <c r="F798" s="17"/>
      <c r="G798" s="13" t="str">
        <f t="shared" si="0"/>
        <v>DEV BOYS</v>
      </c>
      <c r="H798" s="79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8">
        <v>847</v>
      </c>
      <c r="B799" s="73" t="s">
        <v>866</v>
      </c>
      <c r="C799" s="8">
        <v>3</v>
      </c>
      <c r="D799" s="8" t="s">
        <v>70</v>
      </c>
      <c r="E799" s="8" t="s">
        <v>12</v>
      </c>
      <c r="F799" s="17"/>
      <c r="G799" s="13" t="str">
        <f t="shared" si="0"/>
        <v>DEV BOYS</v>
      </c>
      <c r="H799" s="79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8">
        <v>848</v>
      </c>
      <c r="B800" s="73" t="s">
        <v>867</v>
      </c>
      <c r="C800" s="8" t="s">
        <v>234</v>
      </c>
      <c r="D800" s="8" t="s">
        <v>70</v>
      </c>
      <c r="E800" s="8" t="s">
        <v>12</v>
      </c>
      <c r="F800" s="17"/>
      <c r="G800" s="13" t="str">
        <f t="shared" si="0"/>
        <v>DEV BOYS</v>
      </c>
      <c r="H800" s="79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8">
        <v>849</v>
      </c>
      <c r="B801" s="73" t="s">
        <v>868</v>
      </c>
      <c r="C801" s="8">
        <v>2</v>
      </c>
      <c r="D801" s="8" t="s">
        <v>70</v>
      </c>
      <c r="E801" s="8" t="s">
        <v>12</v>
      </c>
      <c r="F801" s="17"/>
      <c r="G801" s="13" t="str">
        <f t="shared" si="0"/>
        <v>DEV BOYS</v>
      </c>
      <c r="H801" s="79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8">
        <v>850</v>
      </c>
      <c r="B802" s="73" t="s">
        <v>869</v>
      </c>
      <c r="C802" s="8">
        <v>4</v>
      </c>
      <c r="D802" s="8" t="s">
        <v>70</v>
      </c>
      <c r="E802" s="8" t="s">
        <v>12</v>
      </c>
      <c r="F802" s="17"/>
      <c r="G802" s="13" t="str">
        <f t="shared" si="0"/>
        <v>DEV BOYS</v>
      </c>
      <c r="H802" s="79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8">
        <v>851</v>
      </c>
      <c r="B803" s="73" t="s">
        <v>870</v>
      </c>
      <c r="C803" s="8">
        <v>4</v>
      </c>
      <c r="D803" s="8" t="s">
        <v>70</v>
      </c>
      <c r="E803" s="8" t="s">
        <v>12</v>
      </c>
      <c r="F803" s="17"/>
      <c r="G803" s="13" t="str">
        <f t="shared" si="0"/>
        <v>DEV BOYS</v>
      </c>
      <c r="H803" s="79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8">
        <v>852</v>
      </c>
      <c r="B804" s="73" t="s">
        <v>871</v>
      </c>
      <c r="C804" s="8">
        <v>2</v>
      </c>
      <c r="D804" s="8" t="s">
        <v>70</v>
      </c>
      <c r="E804" s="8" t="s">
        <v>12</v>
      </c>
      <c r="F804" s="17"/>
      <c r="G804" s="13" t="str">
        <f t="shared" si="0"/>
        <v>DEV BOYS</v>
      </c>
      <c r="H804" s="79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8">
        <v>853</v>
      </c>
      <c r="B805" s="73" t="s">
        <v>872</v>
      </c>
      <c r="C805" s="8">
        <v>3</v>
      </c>
      <c r="D805" s="8" t="s">
        <v>70</v>
      </c>
      <c r="E805" s="8" t="s">
        <v>12</v>
      </c>
      <c r="F805" s="17"/>
      <c r="G805" s="13" t="str">
        <f t="shared" si="0"/>
        <v>DEV BOYS</v>
      </c>
      <c r="H805" s="79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8">
        <v>854</v>
      </c>
      <c r="B806" s="73" t="s">
        <v>873</v>
      </c>
      <c r="C806" s="8">
        <v>7</v>
      </c>
      <c r="D806" s="8" t="s">
        <v>70</v>
      </c>
      <c r="E806" s="8" t="s">
        <v>45</v>
      </c>
      <c r="F806" s="17"/>
      <c r="G806" s="13" t="str">
        <f t="shared" si="0"/>
        <v>VARSITY GIRLS</v>
      </c>
      <c r="H806" s="79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8">
        <v>855</v>
      </c>
      <c r="B807" s="73" t="s">
        <v>874</v>
      </c>
      <c r="C807" s="8">
        <v>4</v>
      </c>
      <c r="D807" s="8" t="s">
        <v>70</v>
      </c>
      <c r="E807" s="8" t="s">
        <v>12</v>
      </c>
      <c r="F807" s="17"/>
      <c r="G807" s="13" t="str">
        <f t="shared" si="0"/>
        <v>DEV BOYS</v>
      </c>
      <c r="H807" s="79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8">
        <v>856</v>
      </c>
      <c r="B808" s="73" t="s">
        <v>875</v>
      </c>
      <c r="C808" s="8">
        <v>6</v>
      </c>
      <c r="D808" s="8" t="s">
        <v>70</v>
      </c>
      <c r="E808" s="8" t="s">
        <v>45</v>
      </c>
      <c r="F808" s="17"/>
      <c r="G808" s="13" t="str">
        <f t="shared" si="0"/>
        <v>JV GIRLS</v>
      </c>
      <c r="H808" s="79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8">
        <v>857</v>
      </c>
      <c r="B809" s="73" t="s">
        <v>876</v>
      </c>
      <c r="C809" s="8">
        <v>1</v>
      </c>
      <c r="D809" s="8" t="s">
        <v>70</v>
      </c>
      <c r="E809" s="8" t="s">
        <v>12</v>
      </c>
      <c r="F809" s="17"/>
      <c r="G809" s="13" t="str">
        <f t="shared" si="0"/>
        <v>DEV BOYS</v>
      </c>
      <c r="H809" s="79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8">
        <v>858</v>
      </c>
      <c r="B810" s="73" t="s">
        <v>877</v>
      </c>
      <c r="C810" s="8">
        <v>6</v>
      </c>
      <c r="D810" s="8" t="s">
        <v>70</v>
      </c>
      <c r="E810" s="8" t="s">
        <v>45</v>
      </c>
      <c r="F810" s="17"/>
      <c r="G810" s="13" t="str">
        <f t="shared" si="0"/>
        <v>JV GIRLS</v>
      </c>
      <c r="H810" s="79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8">
        <v>859</v>
      </c>
      <c r="B811" s="73" t="s">
        <v>878</v>
      </c>
      <c r="C811" s="8">
        <v>6</v>
      </c>
      <c r="D811" s="8" t="s">
        <v>70</v>
      </c>
      <c r="E811" s="8" t="s">
        <v>45</v>
      </c>
      <c r="F811" s="17"/>
      <c r="G811" s="13" t="str">
        <f t="shared" si="0"/>
        <v>JV GIRLS</v>
      </c>
      <c r="H811" s="79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8">
        <v>860</v>
      </c>
      <c r="B812" s="73" t="s">
        <v>879</v>
      </c>
      <c r="C812" s="8">
        <v>5</v>
      </c>
      <c r="D812" s="8" t="s">
        <v>70</v>
      </c>
      <c r="E812" s="8" t="s">
        <v>45</v>
      </c>
      <c r="F812" s="17"/>
      <c r="G812" s="13" t="str">
        <f t="shared" si="0"/>
        <v>JV GIRLS</v>
      </c>
      <c r="H812" s="79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8">
        <v>861</v>
      </c>
      <c r="B813" s="73" t="s">
        <v>880</v>
      </c>
      <c r="C813" s="8">
        <v>5</v>
      </c>
      <c r="D813" s="8" t="s">
        <v>70</v>
      </c>
      <c r="E813" s="8" t="s">
        <v>45</v>
      </c>
      <c r="F813" s="17"/>
      <c r="G813" s="13" t="str">
        <f t="shared" si="0"/>
        <v>JV GIRLS</v>
      </c>
      <c r="H813" s="79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8">
        <v>862</v>
      </c>
      <c r="B814" s="73" t="s">
        <v>881</v>
      </c>
      <c r="C814" s="8">
        <v>5</v>
      </c>
      <c r="D814" s="8" t="s">
        <v>70</v>
      </c>
      <c r="E814" s="8" t="s">
        <v>45</v>
      </c>
      <c r="F814" s="17"/>
      <c r="G814" s="13" t="str">
        <f t="shared" si="0"/>
        <v>JV GIRLS</v>
      </c>
      <c r="H814" s="79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8">
        <v>863</v>
      </c>
      <c r="B815" s="73" t="s">
        <v>882</v>
      </c>
      <c r="C815" s="8">
        <v>5</v>
      </c>
      <c r="D815" s="8" t="s">
        <v>70</v>
      </c>
      <c r="E815" s="8" t="s">
        <v>45</v>
      </c>
      <c r="F815" s="17"/>
      <c r="G815" s="13" t="str">
        <f t="shared" si="0"/>
        <v>JV GIRLS</v>
      </c>
      <c r="H815" s="79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8">
        <v>864</v>
      </c>
      <c r="B816" s="73" t="s">
        <v>883</v>
      </c>
      <c r="C816" s="8">
        <v>6</v>
      </c>
      <c r="D816" s="8" t="s">
        <v>70</v>
      </c>
      <c r="E816" s="8" t="s">
        <v>45</v>
      </c>
      <c r="F816" s="17"/>
      <c r="G816" s="13" t="str">
        <f t="shared" si="0"/>
        <v>JV GIRLS</v>
      </c>
      <c r="H816" s="79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8">
        <v>865</v>
      </c>
      <c r="B817" s="73" t="s">
        <v>884</v>
      </c>
      <c r="C817" s="8">
        <v>6</v>
      </c>
      <c r="D817" s="8" t="s">
        <v>70</v>
      </c>
      <c r="E817" s="8" t="s">
        <v>45</v>
      </c>
      <c r="F817" s="17"/>
      <c r="G817" s="13" t="str">
        <f t="shared" si="0"/>
        <v>JV GIRLS</v>
      </c>
      <c r="H817" s="79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8">
        <v>866</v>
      </c>
      <c r="B818" s="73" t="s">
        <v>885</v>
      </c>
      <c r="C818" s="8">
        <v>6</v>
      </c>
      <c r="D818" s="8" t="s">
        <v>70</v>
      </c>
      <c r="E818" s="8" t="s">
        <v>45</v>
      </c>
      <c r="F818" s="17"/>
      <c r="G818" s="13" t="str">
        <f t="shared" si="0"/>
        <v>JV GIRLS</v>
      </c>
      <c r="H818" s="79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8">
        <v>867</v>
      </c>
      <c r="B819" s="73" t="s">
        <v>886</v>
      </c>
      <c r="C819" s="8">
        <v>6</v>
      </c>
      <c r="D819" s="8" t="s">
        <v>70</v>
      </c>
      <c r="E819" s="8" t="s">
        <v>45</v>
      </c>
      <c r="F819" s="17"/>
      <c r="G819" s="13" t="str">
        <f t="shared" si="0"/>
        <v>JV GIRLS</v>
      </c>
      <c r="H819" s="79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8">
        <v>868</v>
      </c>
      <c r="B820" s="73" t="s">
        <v>887</v>
      </c>
      <c r="C820" s="8">
        <v>6</v>
      </c>
      <c r="D820" s="8" t="s">
        <v>70</v>
      </c>
      <c r="E820" s="8" t="s">
        <v>45</v>
      </c>
      <c r="F820" s="17"/>
      <c r="G820" s="13" t="str">
        <f t="shared" si="0"/>
        <v>JV GIRLS</v>
      </c>
      <c r="H820" s="79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8">
        <v>869</v>
      </c>
      <c r="B821" s="73" t="s">
        <v>888</v>
      </c>
      <c r="C821" s="8">
        <v>6</v>
      </c>
      <c r="D821" s="8" t="s">
        <v>70</v>
      </c>
      <c r="E821" s="8" t="s">
        <v>45</v>
      </c>
      <c r="F821" s="17"/>
      <c r="G821" s="13" t="str">
        <f t="shared" si="0"/>
        <v>JV GIRLS</v>
      </c>
      <c r="H821" s="79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8">
        <v>870</v>
      </c>
      <c r="B822" s="73" t="s">
        <v>889</v>
      </c>
      <c r="C822" s="8">
        <v>5</v>
      </c>
      <c r="D822" s="8" t="s">
        <v>70</v>
      </c>
      <c r="E822" s="8" t="s">
        <v>45</v>
      </c>
      <c r="F822" s="17"/>
      <c r="G822" s="13" t="str">
        <f t="shared" si="0"/>
        <v>JV GIRLS</v>
      </c>
      <c r="H822" s="79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8">
        <v>871</v>
      </c>
      <c r="B823" s="73" t="s">
        <v>890</v>
      </c>
      <c r="C823" s="8">
        <v>6</v>
      </c>
      <c r="D823" s="8" t="s">
        <v>70</v>
      </c>
      <c r="E823" s="8" t="s">
        <v>12</v>
      </c>
      <c r="F823" s="17"/>
      <c r="G823" s="13" t="str">
        <f t="shared" si="0"/>
        <v>JV BOYS</v>
      </c>
      <c r="H823" s="79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8">
        <v>872</v>
      </c>
      <c r="B824" s="73" t="s">
        <v>891</v>
      </c>
      <c r="C824" s="8">
        <v>5</v>
      </c>
      <c r="D824" s="8" t="s">
        <v>70</v>
      </c>
      <c r="E824" s="8" t="s">
        <v>12</v>
      </c>
      <c r="F824" s="17"/>
      <c r="G824" s="13" t="str">
        <f t="shared" si="0"/>
        <v>JV BOYS</v>
      </c>
      <c r="H824" s="79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8">
        <v>873</v>
      </c>
      <c r="B825" s="73" t="s">
        <v>892</v>
      </c>
      <c r="C825" s="8">
        <v>5</v>
      </c>
      <c r="D825" s="8" t="s">
        <v>70</v>
      </c>
      <c r="E825" s="8" t="s">
        <v>12</v>
      </c>
      <c r="F825" s="17"/>
      <c r="G825" s="13" t="str">
        <f t="shared" si="0"/>
        <v>JV BOYS</v>
      </c>
      <c r="H825" s="79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8">
        <v>874</v>
      </c>
      <c r="B826" s="73" t="s">
        <v>893</v>
      </c>
      <c r="C826" s="8">
        <v>5</v>
      </c>
      <c r="D826" s="8" t="s">
        <v>70</v>
      </c>
      <c r="E826" s="8" t="s">
        <v>12</v>
      </c>
      <c r="F826" s="17"/>
      <c r="G826" s="13" t="str">
        <f t="shared" si="0"/>
        <v>JV BOYS</v>
      </c>
      <c r="H826" s="79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8">
        <v>875</v>
      </c>
      <c r="B827" s="73" t="s">
        <v>894</v>
      </c>
      <c r="C827" s="8">
        <v>5</v>
      </c>
      <c r="D827" s="8" t="s">
        <v>70</v>
      </c>
      <c r="E827" s="8" t="s">
        <v>12</v>
      </c>
      <c r="F827" s="17"/>
      <c r="G827" s="13" t="str">
        <f t="shared" si="0"/>
        <v>JV BOYS</v>
      </c>
      <c r="H827" s="79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8">
        <v>876</v>
      </c>
      <c r="B828" s="73" t="s">
        <v>895</v>
      </c>
      <c r="C828" s="8">
        <v>5</v>
      </c>
      <c r="D828" s="8" t="s">
        <v>70</v>
      </c>
      <c r="E828" s="8" t="s">
        <v>12</v>
      </c>
      <c r="F828" s="17"/>
      <c r="G828" s="13" t="str">
        <f t="shared" si="0"/>
        <v>JV BOYS</v>
      </c>
      <c r="H828" s="79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8">
        <v>877</v>
      </c>
      <c r="B829" s="73" t="s">
        <v>896</v>
      </c>
      <c r="C829" s="8">
        <v>6</v>
      </c>
      <c r="D829" s="8" t="s">
        <v>70</v>
      </c>
      <c r="E829" s="8" t="s">
        <v>12</v>
      </c>
      <c r="F829" s="17"/>
      <c r="G829" s="13" t="str">
        <f t="shared" si="0"/>
        <v>JV BOYS</v>
      </c>
      <c r="H829" s="79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8">
        <v>878</v>
      </c>
      <c r="B830" s="73" t="s">
        <v>897</v>
      </c>
      <c r="C830" s="8">
        <v>5</v>
      </c>
      <c r="D830" s="8" t="s">
        <v>70</v>
      </c>
      <c r="E830" s="8" t="s">
        <v>12</v>
      </c>
      <c r="F830" s="17"/>
      <c r="G830" s="13" t="str">
        <f t="shared" si="0"/>
        <v>JV BOYS</v>
      </c>
      <c r="H830" s="79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8">
        <v>879</v>
      </c>
      <c r="B831" s="73" t="s">
        <v>898</v>
      </c>
      <c r="C831" s="8">
        <v>6</v>
      </c>
      <c r="D831" s="8" t="s">
        <v>70</v>
      </c>
      <c r="E831" s="8" t="s">
        <v>12</v>
      </c>
      <c r="F831" s="17"/>
      <c r="G831" s="13" t="str">
        <f t="shared" si="0"/>
        <v>JV BOYS</v>
      </c>
      <c r="H831" s="79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8">
        <v>880</v>
      </c>
      <c r="B832" s="73" t="s">
        <v>899</v>
      </c>
      <c r="C832" s="8">
        <v>5</v>
      </c>
      <c r="D832" s="8" t="s">
        <v>70</v>
      </c>
      <c r="E832" s="8" t="s">
        <v>12</v>
      </c>
      <c r="F832" s="17"/>
      <c r="G832" s="13" t="str">
        <f t="shared" si="0"/>
        <v>JV BOYS</v>
      </c>
      <c r="H832" s="79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8">
        <v>881</v>
      </c>
      <c r="B833" s="73" t="s">
        <v>900</v>
      </c>
      <c r="C833" s="8">
        <v>6</v>
      </c>
      <c r="D833" s="8" t="s">
        <v>70</v>
      </c>
      <c r="E833" s="8" t="s">
        <v>12</v>
      </c>
      <c r="F833" s="17"/>
      <c r="G833" s="13" t="str">
        <f t="shared" si="0"/>
        <v>JV BOYS</v>
      </c>
      <c r="H833" s="79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8">
        <v>882</v>
      </c>
      <c r="B834" s="73" t="s">
        <v>901</v>
      </c>
      <c r="C834" s="8">
        <v>5</v>
      </c>
      <c r="D834" s="8" t="s">
        <v>70</v>
      </c>
      <c r="E834" s="8" t="s">
        <v>12</v>
      </c>
      <c r="F834" s="17"/>
      <c r="G834" s="13" t="str">
        <f t="shared" si="0"/>
        <v>JV BOYS</v>
      </c>
      <c r="H834" s="79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8">
        <v>883</v>
      </c>
      <c r="B835" s="73" t="s">
        <v>902</v>
      </c>
      <c r="C835" s="8">
        <v>5</v>
      </c>
      <c r="D835" s="8" t="s">
        <v>70</v>
      </c>
      <c r="E835" s="8" t="s">
        <v>12</v>
      </c>
      <c r="F835" s="17"/>
      <c r="G835" s="13" t="str">
        <f t="shared" si="0"/>
        <v>JV BOYS</v>
      </c>
      <c r="H835" s="79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8">
        <v>884</v>
      </c>
      <c r="B836" s="73" t="s">
        <v>903</v>
      </c>
      <c r="C836" s="8">
        <v>5</v>
      </c>
      <c r="D836" s="8" t="s">
        <v>70</v>
      </c>
      <c r="E836" s="8" t="s">
        <v>12</v>
      </c>
      <c r="F836" s="17"/>
      <c r="G836" s="13" t="str">
        <f t="shared" si="0"/>
        <v>JV BOYS</v>
      </c>
      <c r="H836" s="79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8">
        <v>885</v>
      </c>
      <c r="B837" s="73" t="s">
        <v>904</v>
      </c>
      <c r="C837" s="8">
        <v>7</v>
      </c>
      <c r="D837" s="8" t="s">
        <v>70</v>
      </c>
      <c r="E837" s="8" t="s">
        <v>45</v>
      </c>
      <c r="F837" s="17"/>
      <c r="G837" s="13" t="str">
        <f t="shared" si="0"/>
        <v>VARSITY GIRLS</v>
      </c>
      <c r="H837" s="79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8">
        <v>886</v>
      </c>
      <c r="B838" s="73" t="s">
        <v>905</v>
      </c>
      <c r="C838" s="8">
        <v>7</v>
      </c>
      <c r="D838" s="8" t="s">
        <v>70</v>
      </c>
      <c r="E838" s="8" t="s">
        <v>45</v>
      </c>
      <c r="F838" s="17"/>
      <c r="G838" s="13" t="str">
        <f t="shared" si="0"/>
        <v>VARSITY GIRLS</v>
      </c>
      <c r="H838" s="79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8">
        <v>887</v>
      </c>
      <c r="B839" s="73" t="s">
        <v>906</v>
      </c>
      <c r="C839" s="8">
        <v>7</v>
      </c>
      <c r="D839" s="8" t="s">
        <v>70</v>
      </c>
      <c r="E839" s="8" t="s">
        <v>45</v>
      </c>
      <c r="F839" s="17"/>
      <c r="G839" s="13" t="str">
        <f t="shared" si="0"/>
        <v>VARSITY GIRLS</v>
      </c>
      <c r="H839" s="79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8">
        <v>888</v>
      </c>
      <c r="B840" s="73" t="s">
        <v>907</v>
      </c>
      <c r="C840" s="8">
        <v>7</v>
      </c>
      <c r="D840" s="8" t="s">
        <v>70</v>
      </c>
      <c r="E840" s="8" t="s">
        <v>45</v>
      </c>
      <c r="F840" s="17"/>
      <c r="G840" s="13" t="str">
        <f t="shared" si="0"/>
        <v>VARSITY GIRLS</v>
      </c>
      <c r="H840" s="79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8">
        <v>889</v>
      </c>
      <c r="B841" s="73" t="s">
        <v>908</v>
      </c>
      <c r="C841" s="8">
        <v>8</v>
      </c>
      <c r="D841" s="8" t="s">
        <v>70</v>
      </c>
      <c r="E841" s="8" t="s">
        <v>45</v>
      </c>
      <c r="F841" s="17"/>
      <c r="G841" s="13" t="str">
        <f t="shared" si="0"/>
        <v>VARSITY GIRLS</v>
      </c>
      <c r="H841" s="79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8">
        <v>890</v>
      </c>
      <c r="B842" s="73" t="s">
        <v>909</v>
      </c>
      <c r="C842" s="8">
        <v>7</v>
      </c>
      <c r="D842" s="8" t="s">
        <v>70</v>
      </c>
      <c r="E842" s="8" t="s">
        <v>45</v>
      </c>
      <c r="F842" s="17"/>
      <c r="G842" s="13" t="str">
        <f t="shared" si="0"/>
        <v>VARSITY GIRLS</v>
      </c>
      <c r="H842" s="79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8">
        <v>891</v>
      </c>
      <c r="B843" s="73" t="s">
        <v>910</v>
      </c>
      <c r="C843" s="8">
        <v>8</v>
      </c>
      <c r="D843" s="8" t="s">
        <v>70</v>
      </c>
      <c r="E843" s="8" t="s">
        <v>12</v>
      </c>
      <c r="F843" s="17"/>
      <c r="G843" s="13" t="str">
        <f t="shared" si="0"/>
        <v>VARSITY BOYS</v>
      </c>
      <c r="H843" s="79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8">
        <v>892</v>
      </c>
      <c r="B844" s="73" t="s">
        <v>911</v>
      </c>
      <c r="C844" s="8">
        <v>7</v>
      </c>
      <c r="D844" s="8" t="s">
        <v>70</v>
      </c>
      <c r="E844" s="8" t="s">
        <v>12</v>
      </c>
      <c r="F844" s="17"/>
      <c r="G844" s="13" t="str">
        <f t="shared" si="0"/>
        <v>VARSITY BOYS</v>
      </c>
      <c r="H844" s="79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8">
        <v>893</v>
      </c>
      <c r="B845" s="73" t="s">
        <v>912</v>
      </c>
      <c r="C845" s="8">
        <v>7</v>
      </c>
      <c r="D845" s="8" t="s">
        <v>70</v>
      </c>
      <c r="E845" s="8" t="s">
        <v>12</v>
      </c>
      <c r="F845" s="17"/>
      <c r="G845" s="13" t="str">
        <f t="shared" si="0"/>
        <v>VARSITY BOYS</v>
      </c>
      <c r="H845" s="79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8">
        <v>894</v>
      </c>
      <c r="B846" s="73" t="s">
        <v>913</v>
      </c>
      <c r="C846" s="8">
        <v>8</v>
      </c>
      <c r="D846" s="8" t="s">
        <v>70</v>
      </c>
      <c r="E846" s="8" t="s">
        <v>12</v>
      </c>
      <c r="F846" s="17"/>
      <c r="G846" s="13" t="str">
        <f t="shared" si="0"/>
        <v>VARSITY BOYS</v>
      </c>
      <c r="H846" s="79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8">
        <v>895</v>
      </c>
      <c r="B847" s="73" t="s">
        <v>914</v>
      </c>
      <c r="C847" s="8">
        <v>8</v>
      </c>
      <c r="D847" s="8" t="s">
        <v>70</v>
      </c>
      <c r="E847" s="8" t="s">
        <v>12</v>
      </c>
      <c r="F847" s="17"/>
      <c r="G847" s="13" t="str">
        <f t="shared" si="0"/>
        <v>VARSITY BOYS</v>
      </c>
      <c r="H847" s="79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8">
        <v>896</v>
      </c>
      <c r="B848" s="73" t="s">
        <v>915</v>
      </c>
      <c r="C848" s="8">
        <v>8</v>
      </c>
      <c r="D848" s="8" t="s">
        <v>70</v>
      </c>
      <c r="E848" s="8" t="s">
        <v>12</v>
      </c>
      <c r="F848" s="17"/>
      <c r="G848" s="13" t="str">
        <f t="shared" si="0"/>
        <v>VARSITY BOYS</v>
      </c>
      <c r="H848" s="79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8">
        <v>897</v>
      </c>
      <c r="B849" s="73" t="s">
        <v>916</v>
      </c>
      <c r="C849" s="8">
        <v>7</v>
      </c>
      <c r="D849" s="8" t="s">
        <v>70</v>
      </c>
      <c r="E849" s="8" t="s">
        <v>12</v>
      </c>
      <c r="F849" s="17"/>
      <c r="G849" s="13" t="str">
        <f t="shared" si="0"/>
        <v>VARSITY BOYS</v>
      </c>
      <c r="H849" s="79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8">
        <v>898</v>
      </c>
      <c r="B850" s="73" t="s">
        <v>917</v>
      </c>
      <c r="C850" s="8">
        <v>8</v>
      </c>
      <c r="D850" s="8" t="s">
        <v>70</v>
      </c>
      <c r="E850" s="8" t="s">
        <v>12</v>
      </c>
      <c r="F850" s="17"/>
      <c r="G850" s="13" t="str">
        <f t="shared" si="0"/>
        <v>VARSITY BOYS</v>
      </c>
      <c r="H850" s="79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8">
        <v>899</v>
      </c>
      <c r="B851" s="73" t="s">
        <v>918</v>
      </c>
      <c r="C851" s="8">
        <v>8</v>
      </c>
      <c r="D851" s="8" t="s">
        <v>70</v>
      </c>
      <c r="E851" s="8" t="s">
        <v>12</v>
      </c>
      <c r="F851" s="17"/>
      <c r="G851" s="13" t="str">
        <f t="shared" si="0"/>
        <v>VARSITY BOYS</v>
      </c>
      <c r="H851" s="79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8">
        <v>900</v>
      </c>
      <c r="B852" s="73" t="s">
        <v>919</v>
      </c>
      <c r="C852" s="8">
        <v>8</v>
      </c>
      <c r="D852" s="8" t="s">
        <v>70</v>
      </c>
      <c r="E852" s="8" t="s">
        <v>12</v>
      </c>
      <c r="F852" s="17"/>
      <c r="G852" s="13" t="str">
        <f t="shared" si="0"/>
        <v>VARSITY BOYS</v>
      </c>
      <c r="H852" s="79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8">
        <v>901</v>
      </c>
      <c r="B853" s="73" t="s">
        <v>920</v>
      </c>
      <c r="C853" s="8">
        <v>7</v>
      </c>
      <c r="D853" s="8" t="s">
        <v>70</v>
      </c>
      <c r="E853" s="8" t="s">
        <v>12</v>
      </c>
      <c r="F853" s="17"/>
      <c r="G853" s="13" t="str">
        <f t="shared" si="0"/>
        <v>VARSITY BOYS</v>
      </c>
      <c r="H853" s="79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8">
        <v>902</v>
      </c>
      <c r="B854" s="73" t="s">
        <v>921</v>
      </c>
      <c r="C854" s="8">
        <v>8</v>
      </c>
      <c r="D854" s="8" t="s">
        <v>70</v>
      </c>
      <c r="E854" s="8" t="s">
        <v>12</v>
      </c>
      <c r="F854" s="17"/>
      <c r="G854" s="13" t="str">
        <f t="shared" si="0"/>
        <v>VARSITY BOYS</v>
      </c>
      <c r="H854" s="79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8">
        <v>903</v>
      </c>
      <c r="B855" s="73" t="s">
        <v>922</v>
      </c>
      <c r="C855" s="8">
        <v>8</v>
      </c>
      <c r="D855" s="8" t="s">
        <v>70</v>
      </c>
      <c r="E855" s="8" t="s">
        <v>12</v>
      </c>
      <c r="F855" s="17"/>
      <c r="G855" s="13" t="str">
        <f t="shared" si="0"/>
        <v>VARSITY BOYS</v>
      </c>
      <c r="H855" s="79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8">
        <v>904</v>
      </c>
      <c r="B856" s="73" t="s">
        <v>923</v>
      </c>
      <c r="C856" s="8">
        <v>8</v>
      </c>
      <c r="D856" s="8" t="s">
        <v>70</v>
      </c>
      <c r="E856" s="8" t="s">
        <v>12</v>
      </c>
      <c r="F856" s="17"/>
      <c r="G856" s="13" t="str">
        <f t="shared" si="0"/>
        <v>VARSITY BOYS</v>
      </c>
      <c r="H856" s="79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8">
        <v>905</v>
      </c>
      <c r="B857" s="73" t="s">
        <v>924</v>
      </c>
      <c r="C857" s="8">
        <v>8</v>
      </c>
      <c r="D857" s="8" t="s">
        <v>70</v>
      </c>
      <c r="E857" s="8" t="s">
        <v>12</v>
      </c>
      <c r="F857" s="17"/>
      <c r="G857" s="13" t="str">
        <f t="shared" si="0"/>
        <v>VARSITY BOYS</v>
      </c>
      <c r="H857" s="79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8">
        <v>906</v>
      </c>
      <c r="B858" s="73" t="s">
        <v>925</v>
      </c>
      <c r="C858" s="8">
        <v>7</v>
      </c>
      <c r="D858" s="8" t="s">
        <v>70</v>
      </c>
      <c r="E858" s="8" t="s">
        <v>12</v>
      </c>
      <c r="F858" s="17"/>
      <c r="G858" s="13" t="str">
        <f t="shared" si="0"/>
        <v>VARSITY BOYS</v>
      </c>
      <c r="H858" s="79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8">
        <v>907</v>
      </c>
      <c r="B859" s="73" t="s">
        <v>926</v>
      </c>
      <c r="C859" s="8">
        <v>7</v>
      </c>
      <c r="D859" s="8" t="s">
        <v>70</v>
      </c>
      <c r="E859" s="8" t="s">
        <v>12</v>
      </c>
      <c r="F859" s="17"/>
      <c r="G859" s="13" t="str">
        <f t="shared" si="0"/>
        <v>VARSITY BOYS</v>
      </c>
      <c r="H859" s="79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8">
        <v>908</v>
      </c>
      <c r="B860" s="73" t="s">
        <v>927</v>
      </c>
      <c r="C860" s="8">
        <v>8</v>
      </c>
      <c r="D860" s="8" t="s">
        <v>70</v>
      </c>
      <c r="E860" s="8" t="s">
        <v>12</v>
      </c>
      <c r="F860" s="17"/>
      <c r="G860" s="13" t="str">
        <f t="shared" si="0"/>
        <v>VARSITY BOYS</v>
      </c>
      <c r="H860" s="79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8">
        <v>909</v>
      </c>
      <c r="B861" s="73" t="s">
        <v>928</v>
      </c>
      <c r="C861" s="8">
        <v>8</v>
      </c>
      <c r="D861" s="8" t="s">
        <v>70</v>
      </c>
      <c r="E861" s="8" t="s">
        <v>12</v>
      </c>
      <c r="F861" s="17"/>
      <c r="G861" s="13" t="str">
        <f t="shared" si="0"/>
        <v>VARSITY BOYS</v>
      </c>
      <c r="H861" s="79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8">
        <v>910</v>
      </c>
      <c r="B862" s="73" t="s">
        <v>929</v>
      </c>
      <c r="C862" s="8" t="s">
        <v>234</v>
      </c>
      <c r="D862" s="8" t="s">
        <v>70</v>
      </c>
      <c r="E862" s="8" t="s">
        <v>12</v>
      </c>
      <c r="F862" s="17"/>
      <c r="G862" s="13" t="str">
        <f t="shared" si="0"/>
        <v>DEV BOYS</v>
      </c>
      <c r="H862" s="79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8">
        <v>911</v>
      </c>
      <c r="B863" s="73" t="s">
        <v>930</v>
      </c>
      <c r="C863" s="8" t="s">
        <v>234</v>
      </c>
      <c r="D863" s="8" t="s">
        <v>70</v>
      </c>
      <c r="E863" s="8" t="s">
        <v>45</v>
      </c>
      <c r="F863" s="17"/>
      <c r="G863" s="13" t="str">
        <f t="shared" si="0"/>
        <v>DEV GIRLS</v>
      </c>
      <c r="H863" s="79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8">
        <v>912</v>
      </c>
      <c r="B864" s="73" t="s">
        <v>931</v>
      </c>
      <c r="C864" s="8">
        <v>8</v>
      </c>
      <c r="D864" s="8" t="s">
        <v>70</v>
      </c>
      <c r="E864" s="8" t="s">
        <v>45</v>
      </c>
      <c r="F864" s="17"/>
      <c r="G864" s="13" t="str">
        <f t="shared" si="0"/>
        <v>VARSITY GIRLS</v>
      </c>
      <c r="H864" s="79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8">
        <v>913</v>
      </c>
      <c r="B865" s="73" t="s">
        <v>932</v>
      </c>
      <c r="C865" s="8" t="s">
        <v>234</v>
      </c>
      <c r="D865" s="8" t="s">
        <v>70</v>
      </c>
      <c r="E865" s="8" t="s">
        <v>12</v>
      </c>
      <c r="F865" s="17"/>
      <c r="G865" s="13" t="str">
        <f t="shared" si="0"/>
        <v>DEV BOYS</v>
      </c>
      <c r="H865" s="79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8">
        <v>915</v>
      </c>
      <c r="B866" s="73" t="s">
        <v>933</v>
      </c>
      <c r="C866" s="8">
        <v>4</v>
      </c>
      <c r="D866" s="8" t="s">
        <v>73</v>
      </c>
      <c r="E866" s="8" t="s">
        <v>45</v>
      </c>
      <c r="F866" s="17"/>
      <c r="G866" s="13" t="str">
        <f t="shared" si="0"/>
        <v>DEV GIRLS</v>
      </c>
      <c r="H866" s="79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8">
        <v>916</v>
      </c>
      <c r="B867" s="73" t="s">
        <v>934</v>
      </c>
      <c r="C867" s="8">
        <v>2</v>
      </c>
      <c r="D867" s="8" t="s">
        <v>73</v>
      </c>
      <c r="E867" s="8" t="s">
        <v>45</v>
      </c>
      <c r="F867" s="17"/>
      <c r="G867" s="13" t="str">
        <f t="shared" si="0"/>
        <v>DEV GIRLS</v>
      </c>
      <c r="H867" s="79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8">
        <v>917</v>
      </c>
      <c r="B868" s="73" t="s">
        <v>935</v>
      </c>
      <c r="C868" s="8">
        <v>4</v>
      </c>
      <c r="D868" s="8" t="s">
        <v>73</v>
      </c>
      <c r="E868" s="8" t="s">
        <v>45</v>
      </c>
      <c r="F868" s="17"/>
      <c r="G868" s="13" t="str">
        <f t="shared" si="0"/>
        <v>DEV GIRLS</v>
      </c>
      <c r="H868" s="79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8">
        <v>918</v>
      </c>
      <c r="B869" s="73" t="s">
        <v>936</v>
      </c>
      <c r="C869" s="8">
        <v>2</v>
      </c>
      <c r="D869" s="8" t="s">
        <v>73</v>
      </c>
      <c r="E869" s="8" t="s">
        <v>45</v>
      </c>
      <c r="F869" s="17"/>
      <c r="G869" s="13" t="str">
        <f t="shared" si="0"/>
        <v>DEV GIRLS</v>
      </c>
      <c r="H869" s="79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8">
        <v>919</v>
      </c>
      <c r="B870" s="73" t="s">
        <v>937</v>
      </c>
      <c r="C870" s="8">
        <v>3</v>
      </c>
      <c r="D870" s="8" t="s">
        <v>73</v>
      </c>
      <c r="E870" s="8" t="s">
        <v>45</v>
      </c>
      <c r="F870" s="17"/>
      <c r="G870" s="13" t="str">
        <f t="shared" si="0"/>
        <v>DEV GIRLS</v>
      </c>
      <c r="H870" s="79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8">
        <v>920</v>
      </c>
      <c r="B871" s="73" t="s">
        <v>938</v>
      </c>
      <c r="C871" s="8">
        <v>4</v>
      </c>
      <c r="D871" s="8" t="s">
        <v>73</v>
      </c>
      <c r="E871" s="8" t="s">
        <v>45</v>
      </c>
      <c r="F871" s="17"/>
      <c r="G871" s="13" t="str">
        <f t="shared" si="0"/>
        <v>DEV GIRLS</v>
      </c>
      <c r="H871" s="79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8">
        <v>921</v>
      </c>
      <c r="B872" s="73" t="s">
        <v>939</v>
      </c>
      <c r="C872" s="8">
        <v>4</v>
      </c>
      <c r="D872" s="8" t="s">
        <v>73</v>
      </c>
      <c r="E872" s="8" t="s">
        <v>45</v>
      </c>
      <c r="F872" s="17"/>
      <c r="G872" s="13" t="str">
        <f t="shared" si="0"/>
        <v>DEV GIRLS</v>
      </c>
      <c r="H872" s="79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8">
        <v>922</v>
      </c>
      <c r="B873" s="73" t="s">
        <v>940</v>
      </c>
      <c r="C873" s="8">
        <v>1</v>
      </c>
      <c r="D873" s="8" t="s">
        <v>73</v>
      </c>
      <c r="E873" s="8" t="s">
        <v>45</v>
      </c>
      <c r="F873" s="17"/>
      <c r="G873" s="13" t="str">
        <f t="shared" si="0"/>
        <v>DEV GIRLS</v>
      </c>
      <c r="H873" s="79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8">
        <v>923</v>
      </c>
      <c r="B874" s="73" t="s">
        <v>941</v>
      </c>
      <c r="C874" s="8">
        <v>2</v>
      </c>
      <c r="D874" s="8" t="s">
        <v>73</v>
      </c>
      <c r="E874" s="8" t="s">
        <v>45</v>
      </c>
      <c r="F874" s="17"/>
      <c r="G874" s="13" t="str">
        <f t="shared" si="0"/>
        <v>DEV GIRLS</v>
      </c>
      <c r="H874" s="79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8">
        <v>924</v>
      </c>
      <c r="B875" s="73" t="s">
        <v>942</v>
      </c>
      <c r="C875" s="8">
        <v>1</v>
      </c>
      <c r="D875" s="8" t="s">
        <v>73</v>
      </c>
      <c r="E875" s="8" t="s">
        <v>45</v>
      </c>
      <c r="F875" s="17"/>
      <c r="G875" s="13" t="str">
        <f t="shared" si="0"/>
        <v>DEV GIRLS</v>
      </c>
      <c r="H875" s="79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8">
        <v>925</v>
      </c>
      <c r="B876" s="73" t="s">
        <v>943</v>
      </c>
      <c r="C876" s="8">
        <v>3</v>
      </c>
      <c r="D876" s="8" t="s">
        <v>73</v>
      </c>
      <c r="E876" s="8" t="s">
        <v>45</v>
      </c>
      <c r="F876" s="17"/>
      <c r="G876" s="13" t="str">
        <f t="shared" si="0"/>
        <v>DEV GIRLS</v>
      </c>
      <c r="H876" s="79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8">
        <v>926</v>
      </c>
      <c r="B877" s="73" t="s">
        <v>944</v>
      </c>
      <c r="C877" s="8">
        <v>4</v>
      </c>
      <c r="D877" s="8" t="s">
        <v>73</v>
      </c>
      <c r="E877" s="8" t="s">
        <v>45</v>
      </c>
      <c r="F877" s="17"/>
      <c r="G877" s="13" t="str">
        <f t="shared" si="0"/>
        <v>DEV GIRLS</v>
      </c>
      <c r="H877" s="79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8">
        <v>927</v>
      </c>
      <c r="B878" s="73" t="s">
        <v>945</v>
      </c>
      <c r="C878" s="8">
        <v>3</v>
      </c>
      <c r="D878" s="8" t="s">
        <v>73</v>
      </c>
      <c r="E878" s="8" t="s">
        <v>45</v>
      </c>
      <c r="F878" s="17"/>
      <c r="G878" s="13" t="str">
        <f t="shared" si="0"/>
        <v>DEV GIRLS</v>
      </c>
      <c r="H878" s="79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8">
        <v>928</v>
      </c>
      <c r="B879" s="73" t="s">
        <v>946</v>
      </c>
      <c r="C879" s="8">
        <v>4</v>
      </c>
      <c r="D879" s="8" t="s">
        <v>73</v>
      </c>
      <c r="E879" s="8" t="s">
        <v>45</v>
      </c>
      <c r="F879" s="17"/>
      <c r="G879" s="13" t="str">
        <f t="shared" si="0"/>
        <v>DEV GIRLS</v>
      </c>
      <c r="H879" s="79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8">
        <v>929</v>
      </c>
      <c r="B880" s="73" t="s">
        <v>947</v>
      </c>
      <c r="C880" s="8">
        <v>3</v>
      </c>
      <c r="D880" s="8" t="s">
        <v>73</v>
      </c>
      <c r="E880" s="8" t="s">
        <v>45</v>
      </c>
      <c r="F880" s="17"/>
      <c r="G880" s="13" t="str">
        <f t="shared" si="0"/>
        <v>DEV GIRLS</v>
      </c>
      <c r="H880" s="79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8">
        <v>930</v>
      </c>
      <c r="B881" s="73" t="s">
        <v>948</v>
      </c>
      <c r="C881" s="8">
        <v>2</v>
      </c>
      <c r="D881" s="8" t="s">
        <v>73</v>
      </c>
      <c r="E881" s="8" t="s">
        <v>45</v>
      </c>
      <c r="F881" s="17"/>
      <c r="G881" s="13" t="str">
        <f t="shared" si="0"/>
        <v>DEV GIRLS</v>
      </c>
      <c r="H881" s="79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8">
        <v>931</v>
      </c>
      <c r="B882" s="73" t="s">
        <v>949</v>
      </c>
      <c r="C882" s="8">
        <v>3</v>
      </c>
      <c r="D882" s="8" t="s">
        <v>73</v>
      </c>
      <c r="E882" s="8" t="s">
        <v>45</v>
      </c>
      <c r="F882" s="17"/>
      <c r="G882" s="13" t="str">
        <f t="shared" si="0"/>
        <v>DEV GIRLS</v>
      </c>
      <c r="H882" s="79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8">
        <v>932</v>
      </c>
      <c r="B883" s="73" t="s">
        <v>950</v>
      </c>
      <c r="C883" s="8">
        <v>3</v>
      </c>
      <c r="D883" s="8" t="s">
        <v>73</v>
      </c>
      <c r="E883" s="8" t="s">
        <v>45</v>
      </c>
      <c r="F883" s="17"/>
      <c r="G883" s="13" t="str">
        <f t="shared" si="0"/>
        <v>DEV GIRLS</v>
      </c>
      <c r="H883" s="79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8">
        <v>933</v>
      </c>
      <c r="B884" s="73" t="s">
        <v>951</v>
      </c>
      <c r="C884" s="8">
        <v>2</v>
      </c>
      <c r="D884" s="8" t="s">
        <v>73</v>
      </c>
      <c r="E884" s="8" t="s">
        <v>45</v>
      </c>
      <c r="F884" s="17"/>
      <c r="G884" s="13" t="str">
        <f t="shared" si="0"/>
        <v>DEV GIRLS</v>
      </c>
      <c r="H884" s="79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8">
        <v>934</v>
      </c>
      <c r="B885" s="73" t="s">
        <v>952</v>
      </c>
      <c r="C885" s="8">
        <v>3</v>
      </c>
      <c r="D885" s="8" t="s">
        <v>73</v>
      </c>
      <c r="E885" s="8" t="s">
        <v>45</v>
      </c>
      <c r="F885" s="17"/>
      <c r="G885" s="13" t="str">
        <f t="shared" si="0"/>
        <v>DEV GIRLS</v>
      </c>
      <c r="H885" s="79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8">
        <v>935</v>
      </c>
      <c r="B886" s="73" t="s">
        <v>953</v>
      </c>
      <c r="C886" s="8">
        <v>4</v>
      </c>
      <c r="D886" s="8" t="s">
        <v>73</v>
      </c>
      <c r="E886" s="8" t="s">
        <v>45</v>
      </c>
      <c r="F886" s="17"/>
      <c r="G886" s="13" t="str">
        <f t="shared" si="0"/>
        <v>DEV GIRLS</v>
      </c>
      <c r="H886" s="79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8">
        <v>936</v>
      </c>
      <c r="B887" s="73" t="s">
        <v>954</v>
      </c>
      <c r="C887" s="8">
        <v>2</v>
      </c>
      <c r="D887" s="8" t="s">
        <v>73</v>
      </c>
      <c r="E887" s="8" t="s">
        <v>45</v>
      </c>
      <c r="F887" s="17"/>
      <c r="G887" s="13" t="str">
        <f t="shared" si="0"/>
        <v>DEV GIRLS</v>
      </c>
      <c r="H887" s="79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8">
        <v>937</v>
      </c>
      <c r="B888" s="73" t="s">
        <v>955</v>
      </c>
      <c r="C888" s="8">
        <v>1</v>
      </c>
      <c r="D888" s="8" t="s">
        <v>73</v>
      </c>
      <c r="E888" s="8" t="s">
        <v>45</v>
      </c>
      <c r="F888" s="17"/>
      <c r="G888" s="13" t="str">
        <f t="shared" si="0"/>
        <v>DEV GIRLS</v>
      </c>
      <c r="H888" s="79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8">
        <v>938</v>
      </c>
      <c r="B889" s="73" t="s">
        <v>956</v>
      </c>
      <c r="C889" s="8">
        <v>2</v>
      </c>
      <c r="D889" s="8" t="s">
        <v>73</v>
      </c>
      <c r="E889" s="8" t="s">
        <v>45</v>
      </c>
      <c r="F889" s="17"/>
      <c r="G889" s="13" t="str">
        <f t="shared" si="0"/>
        <v>DEV GIRLS</v>
      </c>
      <c r="H889" s="79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8">
        <v>939</v>
      </c>
      <c r="B890" s="73" t="s">
        <v>957</v>
      </c>
      <c r="C890" s="8">
        <v>1</v>
      </c>
      <c r="D890" s="8" t="s">
        <v>73</v>
      </c>
      <c r="E890" s="8" t="s">
        <v>12</v>
      </c>
      <c r="F890" s="17"/>
      <c r="G890" s="13" t="str">
        <f t="shared" si="0"/>
        <v>DEV BOYS</v>
      </c>
      <c r="H890" s="79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8">
        <v>940</v>
      </c>
      <c r="B891" s="73" t="s">
        <v>958</v>
      </c>
      <c r="C891" s="8">
        <v>4</v>
      </c>
      <c r="D891" s="8" t="s">
        <v>73</v>
      </c>
      <c r="E891" s="8" t="s">
        <v>12</v>
      </c>
      <c r="F891" s="17"/>
      <c r="G891" s="13" t="str">
        <f t="shared" si="0"/>
        <v>DEV BOYS</v>
      </c>
      <c r="H891" s="79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8">
        <v>941</v>
      </c>
      <c r="B892" s="73" t="s">
        <v>959</v>
      </c>
      <c r="C892" s="8">
        <v>4</v>
      </c>
      <c r="D892" s="8" t="s">
        <v>73</v>
      </c>
      <c r="E892" s="8" t="s">
        <v>12</v>
      </c>
      <c r="F892" s="17"/>
      <c r="G892" s="13" t="str">
        <f t="shared" si="0"/>
        <v>DEV BOYS</v>
      </c>
      <c r="H892" s="79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8">
        <v>942</v>
      </c>
      <c r="B893" s="73" t="s">
        <v>960</v>
      </c>
      <c r="C893" s="8">
        <v>3</v>
      </c>
      <c r="D893" s="8" t="s">
        <v>73</v>
      </c>
      <c r="E893" s="8" t="s">
        <v>12</v>
      </c>
      <c r="F893" s="17"/>
      <c r="G893" s="13" t="str">
        <f t="shared" si="0"/>
        <v>DEV BOYS</v>
      </c>
      <c r="H893" s="79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8">
        <v>943</v>
      </c>
      <c r="B894" s="73" t="s">
        <v>961</v>
      </c>
      <c r="C894" s="8">
        <v>4</v>
      </c>
      <c r="D894" s="8" t="s">
        <v>73</v>
      </c>
      <c r="E894" s="8" t="s">
        <v>12</v>
      </c>
      <c r="F894" s="17"/>
      <c r="G894" s="13" t="str">
        <f t="shared" si="0"/>
        <v>DEV BOYS</v>
      </c>
      <c r="H894" s="79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8">
        <v>944</v>
      </c>
      <c r="B895" s="73" t="s">
        <v>962</v>
      </c>
      <c r="C895" s="8">
        <v>3</v>
      </c>
      <c r="D895" s="8" t="s">
        <v>73</v>
      </c>
      <c r="E895" s="8" t="s">
        <v>12</v>
      </c>
      <c r="F895" s="17"/>
      <c r="G895" s="13" t="str">
        <f t="shared" si="0"/>
        <v>DEV BOYS</v>
      </c>
      <c r="H895" s="79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8">
        <v>945</v>
      </c>
      <c r="B896" s="73" t="s">
        <v>963</v>
      </c>
      <c r="C896" s="8">
        <v>3</v>
      </c>
      <c r="D896" s="8" t="s">
        <v>73</v>
      </c>
      <c r="E896" s="8" t="s">
        <v>12</v>
      </c>
      <c r="F896" s="17"/>
      <c r="G896" s="13" t="str">
        <f t="shared" si="0"/>
        <v>DEV BOYS</v>
      </c>
      <c r="H896" s="79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8">
        <v>946</v>
      </c>
      <c r="B897" s="73" t="s">
        <v>964</v>
      </c>
      <c r="C897" s="8">
        <v>1</v>
      </c>
      <c r="D897" s="8" t="s">
        <v>73</v>
      </c>
      <c r="E897" s="8" t="s">
        <v>12</v>
      </c>
      <c r="F897" s="17"/>
      <c r="G897" s="13" t="str">
        <f t="shared" si="0"/>
        <v>DEV BOYS</v>
      </c>
      <c r="H897" s="79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8">
        <v>947</v>
      </c>
      <c r="B898" s="73" t="s">
        <v>965</v>
      </c>
      <c r="C898" s="8">
        <v>4</v>
      </c>
      <c r="D898" s="8" t="s">
        <v>73</v>
      </c>
      <c r="E898" s="8" t="s">
        <v>12</v>
      </c>
      <c r="F898" s="17"/>
      <c r="G898" s="13" t="str">
        <f t="shared" si="0"/>
        <v>DEV BOYS</v>
      </c>
      <c r="H898" s="79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8">
        <v>948</v>
      </c>
      <c r="B899" s="73" t="s">
        <v>966</v>
      </c>
      <c r="C899" s="8">
        <v>2</v>
      </c>
      <c r="D899" s="8" t="s">
        <v>73</v>
      </c>
      <c r="E899" s="8" t="s">
        <v>12</v>
      </c>
      <c r="F899" s="17"/>
      <c r="G899" s="13" t="str">
        <f t="shared" si="0"/>
        <v>DEV BOYS</v>
      </c>
      <c r="H899" s="79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8">
        <v>949</v>
      </c>
      <c r="B900" s="73" t="s">
        <v>967</v>
      </c>
      <c r="C900" s="8">
        <v>4</v>
      </c>
      <c r="D900" s="8" t="s">
        <v>73</v>
      </c>
      <c r="E900" s="8" t="s">
        <v>12</v>
      </c>
      <c r="F900" s="17"/>
      <c r="G900" s="13" t="str">
        <f t="shared" si="0"/>
        <v>DEV BOYS</v>
      </c>
      <c r="H900" s="79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8">
        <v>950</v>
      </c>
      <c r="B901" s="73" t="s">
        <v>968</v>
      </c>
      <c r="C901" s="8">
        <v>1</v>
      </c>
      <c r="D901" s="8" t="s">
        <v>73</v>
      </c>
      <c r="E901" s="8" t="s">
        <v>12</v>
      </c>
      <c r="F901" s="17"/>
      <c r="G901" s="13" t="str">
        <f t="shared" si="0"/>
        <v>DEV BOYS</v>
      </c>
      <c r="H901" s="79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8">
        <v>951</v>
      </c>
      <c r="B902" s="73" t="s">
        <v>969</v>
      </c>
      <c r="C902" s="8">
        <v>4</v>
      </c>
      <c r="D902" s="8" t="s">
        <v>73</v>
      </c>
      <c r="E902" s="8" t="s">
        <v>12</v>
      </c>
      <c r="F902" s="17"/>
      <c r="G902" s="13" t="str">
        <f t="shared" si="0"/>
        <v>DEV BOYS</v>
      </c>
      <c r="H902" s="79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8">
        <v>952</v>
      </c>
      <c r="B903" s="73" t="s">
        <v>970</v>
      </c>
      <c r="C903" s="8">
        <v>3</v>
      </c>
      <c r="D903" s="8" t="s">
        <v>73</v>
      </c>
      <c r="E903" s="8" t="s">
        <v>12</v>
      </c>
      <c r="F903" s="17"/>
      <c r="G903" s="13" t="str">
        <f t="shared" si="0"/>
        <v>DEV BOYS</v>
      </c>
      <c r="H903" s="79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8">
        <v>953</v>
      </c>
      <c r="B904" s="73" t="s">
        <v>971</v>
      </c>
      <c r="C904" s="8">
        <v>5</v>
      </c>
      <c r="D904" s="8" t="s">
        <v>73</v>
      </c>
      <c r="E904" s="8" t="s">
        <v>45</v>
      </c>
      <c r="F904" s="17"/>
      <c r="G904" s="13" t="str">
        <f t="shared" si="0"/>
        <v>JV GIRLS</v>
      </c>
      <c r="H904" s="79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8">
        <v>954</v>
      </c>
      <c r="B905" s="73" t="s">
        <v>972</v>
      </c>
      <c r="C905" s="8">
        <v>6</v>
      </c>
      <c r="D905" s="8" t="s">
        <v>73</v>
      </c>
      <c r="E905" s="8" t="s">
        <v>45</v>
      </c>
      <c r="F905" s="17"/>
      <c r="G905" s="13" t="str">
        <f t="shared" si="0"/>
        <v>JV GIRLS</v>
      </c>
      <c r="H905" s="79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8">
        <v>955</v>
      </c>
      <c r="B906" s="73" t="s">
        <v>973</v>
      </c>
      <c r="C906" s="8">
        <v>6</v>
      </c>
      <c r="D906" s="8" t="s">
        <v>73</v>
      </c>
      <c r="E906" s="8" t="s">
        <v>45</v>
      </c>
      <c r="F906" s="17"/>
      <c r="G906" s="13" t="str">
        <f t="shared" si="0"/>
        <v>JV GIRLS</v>
      </c>
      <c r="H906" s="79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8">
        <v>956</v>
      </c>
      <c r="B907" s="73" t="s">
        <v>974</v>
      </c>
      <c r="C907" s="8">
        <v>5</v>
      </c>
      <c r="D907" s="8" t="s">
        <v>73</v>
      </c>
      <c r="E907" s="8" t="s">
        <v>45</v>
      </c>
      <c r="F907" s="17"/>
      <c r="G907" s="13" t="str">
        <f t="shared" si="0"/>
        <v>JV GIRLS</v>
      </c>
      <c r="H907" s="79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8">
        <v>957</v>
      </c>
      <c r="B908" s="73" t="s">
        <v>975</v>
      </c>
      <c r="C908" s="8">
        <v>5</v>
      </c>
      <c r="D908" s="8" t="s">
        <v>73</v>
      </c>
      <c r="E908" s="8" t="s">
        <v>45</v>
      </c>
      <c r="F908" s="17"/>
      <c r="G908" s="13" t="str">
        <f t="shared" si="0"/>
        <v>JV GIRLS</v>
      </c>
      <c r="H908" s="79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8">
        <v>958</v>
      </c>
      <c r="B909" s="73" t="s">
        <v>976</v>
      </c>
      <c r="C909" s="8">
        <v>6</v>
      </c>
      <c r="D909" s="8" t="s">
        <v>73</v>
      </c>
      <c r="E909" s="8" t="s">
        <v>45</v>
      </c>
      <c r="F909" s="17"/>
      <c r="G909" s="13" t="str">
        <f t="shared" si="0"/>
        <v>JV GIRLS</v>
      </c>
      <c r="H909" s="79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8">
        <v>959</v>
      </c>
      <c r="B910" s="73" t="s">
        <v>977</v>
      </c>
      <c r="C910" s="8">
        <v>5</v>
      </c>
      <c r="D910" s="8" t="s">
        <v>73</v>
      </c>
      <c r="E910" s="8" t="s">
        <v>45</v>
      </c>
      <c r="F910" s="17"/>
      <c r="G910" s="13" t="str">
        <f t="shared" si="0"/>
        <v>JV GIRLS</v>
      </c>
      <c r="H910" s="79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8">
        <v>960</v>
      </c>
      <c r="B911" s="73" t="s">
        <v>978</v>
      </c>
      <c r="C911" s="8">
        <v>6</v>
      </c>
      <c r="D911" s="8" t="s">
        <v>73</v>
      </c>
      <c r="E911" s="8" t="s">
        <v>45</v>
      </c>
      <c r="F911" s="17"/>
      <c r="G911" s="13" t="str">
        <f t="shared" si="0"/>
        <v>JV GIRLS</v>
      </c>
      <c r="H911" s="79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8">
        <v>961</v>
      </c>
      <c r="B912" s="73" t="s">
        <v>979</v>
      </c>
      <c r="C912" s="8">
        <v>6</v>
      </c>
      <c r="D912" s="8" t="s">
        <v>73</v>
      </c>
      <c r="E912" s="8" t="s">
        <v>45</v>
      </c>
      <c r="F912" s="17"/>
      <c r="G912" s="13" t="str">
        <f t="shared" si="0"/>
        <v>JV GIRLS</v>
      </c>
      <c r="H912" s="79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8">
        <v>962</v>
      </c>
      <c r="B913" s="73" t="s">
        <v>980</v>
      </c>
      <c r="C913" s="8">
        <v>6</v>
      </c>
      <c r="D913" s="8" t="s">
        <v>73</v>
      </c>
      <c r="E913" s="8" t="s">
        <v>45</v>
      </c>
      <c r="F913" s="17"/>
      <c r="G913" s="13" t="str">
        <f t="shared" si="0"/>
        <v>JV GIRLS</v>
      </c>
      <c r="H913" s="79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8">
        <v>963</v>
      </c>
      <c r="B914" s="73" t="s">
        <v>981</v>
      </c>
      <c r="C914" s="8">
        <v>6</v>
      </c>
      <c r="D914" s="8" t="s">
        <v>73</v>
      </c>
      <c r="E914" s="8" t="s">
        <v>12</v>
      </c>
      <c r="F914" s="17"/>
      <c r="G914" s="13" t="str">
        <f t="shared" si="0"/>
        <v>JV BOYS</v>
      </c>
      <c r="H914" s="79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8">
        <v>964</v>
      </c>
      <c r="B915" s="73" t="s">
        <v>982</v>
      </c>
      <c r="C915" s="8">
        <v>8</v>
      </c>
      <c r="D915" s="8" t="s">
        <v>73</v>
      </c>
      <c r="E915" s="8" t="s">
        <v>45</v>
      </c>
      <c r="F915" s="17"/>
      <c r="G915" s="13" t="str">
        <f t="shared" si="0"/>
        <v>VARSITY GIRLS</v>
      </c>
      <c r="H915" s="79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8">
        <v>965</v>
      </c>
      <c r="B916" s="73" t="s">
        <v>983</v>
      </c>
      <c r="C916" s="8">
        <v>7</v>
      </c>
      <c r="D916" s="8" t="s">
        <v>73</v>
      </c>
      <c r="E916" s="8" t="s">
        <v>45</v>
      </c>
      <c r="F916" s="17"/>
      <c r="G916" s="13" t="str">
        <f t="shared" si="0"/>
        <v>VARSITY GIRLS</v>
      </c>
      <c r="H916" s="79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8">
        <v>966</v>
      </c>
      <c r="B917" s="73" t="s">
        <v>984</v>
      </c>
      <c r="C917" s="8">
        <v>8</v>
      </c>
      <c r="D917" s="8" t="s">
        <v>73</v>
      </c>
      <c r="E917" s="8" t="s">
        <v>45</v>
      </c>
      <c r="F917" s="17"/>
      <c r="G917" s="13" t="str">
        <f t="shared" si="0"/>
        <v>VARSITY GIRLS</v>
      </c>
      <c r="H917" s="79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8">
        <v>967</v>
      </c>
      <c r="B918" s="73" t="s">
        <v>985</v>
      </c>
      <c r="C918" s="8">
        <v>7</v>
      </c>
      <c r="D918" s="8" t="s">
        <v>73</v>
      </c>
      <c r="E918" s="8" t="s">
        <v>45</v>
      </c>
      <c r="F918" s="17"/>
      <c r="G918" s="13" t="str">
        <f t="shared" si="0"/>
        <v>VARSITY GIRLS</v>
      </c>
      <c r="H918" s="79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8">
        <v>968</v>
      </c>
      <c r="B919" s="73" t="s">
        <v>986</v>
      </c>
      <c r="C919" s="8">
        <v>8</v>
      </c>
      <c r="D919" s="8" t="s">
        <v>73</v>
      </c>
      <c r="E919" s="8" t="s">
        <v>45</v>
      </c>
      <c r="F919" s="17"/>
      <c r="G919" s="13" t="str">
        <f t="shared" si="0"/>
        <v>VARSITY GIRLS</v>
      </c>
      <c r="H919" s="79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8">
        <v>969</v>
      </c>
      <c r="B920" s="73" t="s">
        <v>987</v>
      </c>
      <c r="C920" s="8">
        <v>8</v>
      </c>
      <c r="D920" s="8" t="s">
        <v>73</v>
      </c>
      <c r="E920" s="8" t="s">
        <v>45</v>
      </c>
      <c r="F920" s="17"/>
      <c r="G920" s="13" t="str">
        <f t="shared" si="0"/>
        <v>VARSITY GIRLS</v>
      </c>
      <c r="H920" s="79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8">
        <v>970</v>
      </c>
      <c r="B921" s="73" t="s">
        <v>988</v>
      </c>
      <c r="C921" s="8">
        <v>8</v>
      </c>
      <c r="D921" s="8" t="s">
        <v>73</v>
      </c>
      <c r="E921" s="8" t="s">
        <v>45</v>
      </c>
      <c r="F921" s="17"/>
      <c r="G921" s="13" t="str">
        <f t="shared" si="0"/>
        <v>VARSITY GIRLS</v>
      </c>
      <c r="H921" s="79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8">
        <v>971</v>
      </c>
      <c r="B922" s="73" t="s">
        <v>989</v>
      </c>
      <c r="C922" s="8">
        <v>8</v>
      </c>
      <c r="D922" s="8" t="s">
        <v>73</v>
      </c>
      <c r="E922" s="8" t="s">
        <v>45</v>
      </c>
      <c r="F922" s="17"/>
      <c r="G922" s="13" t="str">
        <f t="shared" si="0"/>
        <v>VARSITY GIRLS</v>
      </c>
      <c r="H922" s="79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8">
        <v>972</v>
      </c>
      <c r="B923" s="73" t="s">
        <v>990</v>
      </c>
      <c r="C923" s="8">
        <v>8</v>
      </c>
      <c r="D923" s="8" t="s">
        <v>73</v>
      </c>
      <c r="E923" s="8" t="s">
        <v>45</v>
      </c>
      <c r="F923" s="17"/>
      <c r="G923" s="13" t="str">
        <f t="shared" si="0"/>
        <v>VARSITY GIRLS</v>
      </c>
      <c r="H923" s="79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8">
        <v>973</v>
      </c>
      <c r="B924" s="73" t="s">
        <v>991</v>
      </c>
      <c r="C924" s="8">
        <v>7</v>
      </c>
      <c r="D924" s="8" t="s">
        <v>73</v>
      </c>
      <c r="E924" s="8" t="s">
        <v>12</v>
      </c>
      <c r="F924" s="17"/>
      <c r="G924" s="13" t="str">
        <f t="shared" si="0"/>
        <v>VARSITY BOYS</v>
      </c>
      <c r="H924" s="79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8">
        <v>974</v>
      </c>
      <c r="B925" s="73" t="s">
        <v>992</v>
      </c>
      <c r="C925" s="8">
        <v>8</v>
      </c>
      <c r="D925" s="8" t="s">
        <v>73</v>
      </c>
      <c r="E925" s="8" t="s">
        <v>12</v>
      </c>
      <c r="F925" s="17"/>
      <c r="G925" s="13" t="str">
        <f t="shared" si="0"/>
        <v>VARSITY BOYS</v>
      </c>
      <c r="H925" s="79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8">
        <v>975</v>
      </c>
      <c r="B926" s="73" t="s">
        <v>993</v>
      </c>
      <c r="C926" s="8">
        <v>8</v>
      </c>
      <c r="D926" s="8" t="s">
        <v>73</v>
      </c>
      <c r="E926" s="8" t="s">
        <v>12</v>
      </c>
      <c r="F926" s="17"/>
      <c r="G926" s="13" t="str">
        <f t="shared" si="0"/>
        <v>VARSITY BOYS</v>
      </c>
      <c r="H926" s="79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8">
        <v>976</v>
      </c>
      <c r="B927" s="73" t="s">
        <v>994</v>
      </c>
      <c r="C927" s="8">
        <v>8</v>
      </c>
      <c r="D927" s="8" t="s">
        <v>73</v>
      </c>
      <c r="E927" s="8" t="s">
        <v>12</v>
      </c>
      <c r="F927" s="17"/>
      <c r="G927" s="13" t="str">
        <f t="shared" si="0"/>
        <v>VARSITY BOYS</v>
      </c>
      <c r="H927" s="79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8">
        <v>977</v>
      </c>
      <c r="B928" s="73" t="s">
        <v>995</v>
      </c>
      <c r="C928" s="8">
        <v>8</v>
      </c>
      <c r="D928" s="8" t="s">
        <v>73</v>
      </c>
      <c r="E928" s="8" t="s">
        <v>12</v>
      </c>
      <c r="F928" s="17"/>
      <c r="G928" s="13" t="str">
        <f t="shared" si="0"/>
        <v>VARSITY BOYS</v>
      </c>
      <c r="H928" s="79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8">
        <v>978</v>
      </c>
      <c r="B929" s="73" t="s">
        <v>996</v>
      </c>
      <c r="C929" s="8">
        <v>7</v>
      </c>
      <c r="D929" s="8" t="s">
        <v>73</v>
      </c>
      <c r="E929" s="8" t="s">
        <v>12</v>
      </c>
      <c r="F929" s="17"/>
      <c r="G929" s="13" t="str">
        <f t="shared" si="0"/>
        <v>VARSITY BOYS</v>
      </c>
      <c r="H929" s="79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8">
        <v>979</v>
      </c>
      <c r="B930" s="73" t="s">
        <v>997</v>
      </c>
      <c r="C930" s="8">
        <v>8</v>
      </c>
      <c r="D930" s="8" t="s">
        <v>73</v>
      </c>
      <c r="E930" s="8" t="s">
        <v>12</v>
      </c>
      <c r="F930" s="17"/>
      <c r="G930" s="13" t="str">
        <f t="shared" si="0"/>
        <v>VARSITY BOYS</v>
      </c>
      <c r="H930" s="79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8">
        <v>980</v>
      </c>
      <c r="B931" s="73" t="s">
        <v>998</v>
      </c>
      <c r="C931" s="8">
        <v>8</v>
      </c>
      <c r="D931" s="8" t="s">
        <v>73</v>
      </c>
      <c r="E931" s="8" t="s">
        <v>12</v>
      </c>
      <c r="F931" s="17"/>
      <c r="G931" s="13" t="str">
        <f t="shared" si="0"/>
        <v>VARSITY BOYS</v>
      </c>
      <c r="H931" s="79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8">
        <v>981</v>
      </c>
      <c r="B932" s="73" t="s">
        <v>999</v>
      </c>
      <c r="C932" s="8">
        <v>8</v>
      </c>
      <c r="D932" s="8" t="s">
        <v>58</v>
      </c>
      <c r="E932" s="8" t="s">
        <v>12</v>
      </c>
      <c r="F932" s="17"/>
      <c r="G932" s="13" t="str">
        <f t="shared" si="0"/>
        <v>VARSITY BOYS</v>
      </c>
      <c r="H932" s="79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8">
        <v>982</v>
      </c>
      <c r="B933" s="73" t="s">
        <v>1000</v>
      </c>
      <c r="C933" s="8">
        <v>7</v>
      </c>
      <c r="D933" s="8" t="s">
        <v>58</v>
      </c>
      <c r="E933" s="8" t="s">
        <v>45</v>
      </c>
      <c r="F933" s="17"/>
      <c r="G933" s="13" t="str">
        <f t="shared" si="0"/>
        <v>VARSITY GIRLS</v>
      </c>
      <c r="H933" s="79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8">
        <v>983</v>
      </c>
      <c r="B934" s="73" t="s">
        <v>1001</v>
      </c>
      <c r="C934" s="8">
        <v>7</v>
      </c>
      <c r="D934" s="8" t="s">
        <v>58</v>
      </c>
      <c r="E934" s="8" t="s">
        <v>12</v>
      </c>
      <c r="F934" s="17"/>
      <c r="G934" s="13" t="str">
        <f t="shared" si="0"/>
        <v>VARSITY BOYS</v>
      </c>
      <c r="H934" s="79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8">
        <v>984</v>
      </c>
      <c r="B935" s="73" t="s">
        <v>1002</v>
      </c>
      <c r="C935" s="8">
        <v>7</v>
      </c>
      <c r="D935" s="8" t="s">
        <v>58</v>
      </c>
      <c r="E935" s="8" t="s">
        <v>12</v>
      </c>
      <c r="F935" s="17"/>
      <c r="G935" s="13" t="str">
        <f t="shared" si="0"/>
        <v>VARSITY BOYS</v>
      </c>
      <c r="H935" s="79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8">
        <v>985</v>
      </c>
      <c r="B936" s="73" t="s">
        <v>1003</v>
      </c>
      <c r="C936" s="8">
        <v>5</v>
      </c>
      <c r="D936" s="8" t="s">
        <v>58</v>
      </c>
      <c r="E936" s="8" t="s">
        <v>45</v>
      </c>
      <c r="F936" s="17"/>
      <c r="G936" s="13" t="str">
        <f t="shared" si="0"/>
        <v>JV GIRLS</v>
      </c>
      <c r="H936" s="79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8">
        <v>986</v>
      </c>
      <c r="B937" s="73" t="s">
        <v>1004</v>
      </c>
      <c r="C937" s="8">
        <v>5</v>
      </c>
      <c r="D937" s="8" t="s">
        <v>58</v>
      </c>
      <c r="E937" s="8" t="s">
        <v>12</v>
      </c>
      <c r="F937" s="17"/>
      <c r="G937" s="13" t="str">
        <f t="shared" si="0"/>
        <v>JV BOYS</v>
      </c>
      <c r="H937" s="79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8">
        <v>987</v>
      </c>
      <c r="B938" s="73" t="s">
        <v>1005</v>
      </c>
      <c r="C938" s="8">
        <v>4</v>
      </c>
      <c r="D938" s="8" t="s">
        <v>58</v>
      </c>
      <c r="E938" s="8" t="s">
        <v>45</v>
      </c>
      <c r="F938" s="17"/>
      <c r="G938" s="13" t="str">
        <f t="shared" si="0"/>
        <v>DEV GIRLS</v>
      </c>
      <c r="H938" s="79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8">
        <v>988</v>
      </c>
      <c r="B939" s="73" t="s">
        <v>1006</v>
      </c>
      <c r="C939" s="8">
        <v>4</v>
      </c>
      <c r="D939" s="8" t="s">
        <v>58</v>
      </c>
      <c r="E939" s="8" t="s">
        <v>45</v>
      </c>
      <c r="F939" s="17"/>
      <c r="G939" s="13" t="str">
        <f t="shared" si="0"/>
        <v>DEV GIRLS</v>
      </c>
      <c r="H939" s="79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8">
        <v>989</v>
      </c>
      <c r="B940" s="73" t="s">
        <v>1007</v>
      </c>
      <c r="C940" s="8">
        <v>4</v>
      </c>
      <c r="D940" s="8" t="s">
        <v>58</v>
      </c>
      <c r="E940" s="8" t="s">
        <v>45</v>
      </c>
      <c r="F940" s="17"/>
      <c r="G940" s="13" t="str">
        <f t="shared" si="0"/>
        <v>DEV GIRLS</v>
      </c>
      <c r="H940" s="79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8">
        <v>990</v>
      </c>
      <c r="B941" s="73" t="s">
        <v>1008</v>
      </c>
      <c r="C941" s="8">
        <v>4</v>
      </c>
      <c r="D941" s="8" t="s">
        <v>58</v>
      </c>
      <c r="E941" s="8" t="s">
        <v>45</v>
      </c>
      <c r="F941" s="17"/>
      <c r="G941" s="13" t="str">
        <f t="shared" si="0"/>
        <v>DEV GIRLS</v>
      </c>
      <c r="H941" s="79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8">
        <v>991</v>
      </c>
      <c r="B942" s="73" t="s">
        <v>1009</v>
      </c>
      <c r="C942" s="8">
        <v>4</v>
      </c>
      <c r="D942" s="8" t="s">
        <v>58</v>
      </c>
      <c r="E942" s="8" t="s">
        <v>45</v>
      </c>
      <c r="F942" s="17"/>
      <c r="G942" s="13" t="str">
        <f t="shared" si="0"/>
        <v>DEV GIRLS</v>
      </c>
      <c r="H942" s="79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8">
        <v>992</v>
      </c>
      <c r="B943" s="73" t="s">
        <v>1010</v>
      </c>
      <c r="C943" s="8">
        <v>4</v>
      </c>
      <c r="D943" s="8" t="s">
        <v>58</v>
      </c>
      <c r="E943" s="8" t="s">
        <v>45</v>
      </c>
      <c r="F943" s="17"/>
      <c r="G943" s="13" t="str">
        <f t="shared" si="0"/>
        <v>DEV GIRLS</v>
      </c>
      <c r="H943" s="79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8">
        <v>993</v>
      </c>
      <c r="B944" s="73" t="s">
        <v>1011</v>
      </c>
      <c r="C944" s="8">
        <v>4</v>
      </c>
      <c r="D944" s="8" t="s">
        <v>58</v>
      </c>
      <c r="E944" s="8" t="s">
        <v>12</v>
      </c>
      <c r="F944" s="17"/>
      <c r="G944" s="13" t="str">
        <f t="shared" si="0"/>
        <v>DEV BOYS</v>
      </c>
      <c r="H944" s="79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8">
        <v>994</v>
      </c>
      <c r="B945" s="73" t="s">
        <v>1012</v>
      </c>
      <c r="C945" s="8">
        <v>4</v>
      </c>
      <c r="D945" s="8" t="s">
        <v>58</v>
      </c>
      <c r="E945" s="8" t="s">
        <v>12</v>
      </c>
      <c r="F945" s="17"/>
      <c r="G945" s="13" t="str">
        <f t="shared" si="0"/>
        <v>DEV BOYS</v>
      </c>
      <c r="H945" s="79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8">
        <v>995</v>
      </c>
      <c r="B946" s="73" t="s">
        <v>1013</v>
      </c>
      <c r="C946" s="8">
        <v>3</v>
      </c>
      <c r="D946" s="8" t="s">
        <v>58</v>
      </c>
      <c r="E946" s="8" t="s">
        <v>45</v>
      </c>
      <c r="F946" s="17"/>
      <c r="G946" s="13" t="str">
        <f t="shared" si="0"/>
        <v>DEV GIRLS</v>
      </c>
      <c r="H946" s="79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8">
        <v>996</v>
      </c>
      <c r="B947" s="73" t="s">
        <v>1014</v>
      </c>
      <c r="C947" s="8">
        <v>3</v>
      </c>
      <c r="D947" s="8" t="s">
        <v>58</v>
      </c>
      <c r="E947" s="8" t="s">
        <v>45</v>
      </c>
      <c r="F947" s="17"/>
      <c r="G947" s="13" t="str">
        <f t="shared" si="0"/>
        <v>DEV GIRLS</v>
      </c>
      <c r="H947" s="79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8">
        <v>997</v>
      </c>
      <c r="B948" s="73" t="s">
        <v>1015</v>
      </c>
      <c r="C948" s="8">
        <v>3</v>
      </c>
      <c r="D948" s="8" t="s">
        <v>58</v>
      </c>
      <c r="E948" s="8" t="s">
        <v>45</v>
      </c>
      <c r="F948" s="17"/>
      <c r="G948" s="13" t="str">
        <f t="shared" si="0"/>
        <v>DEV GIRLS</v>
      </c>
      <c r="H948" s="79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8">
        <v>998</v>
      </c>
      <c r="B949" s="73" t="s">
        <v>1016</v>
      </c>
      <c r="C949" s="8">
        <v>3</v>
      </c>
      <c r="D949" s="8" t="s">
        <v>58</v>
      </c>
      <c r="E949" s="8" t="s">
        <v>12</v>
      </c>
      <c r="F949" s="17"/>
      <c r="G949" s="13" t="str">
        <f t="shared" si="0"/>
        <v>DEV BOYS</v>
      </c>
      <c r="H949" s="79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8">
        <v>999</v>
      </c>
      <c r="B950" s="73" t="s">
        <v>1017</v>
      </c>
      <c r="C950" s="8">
        <v>3</v>
      </c>
      <c r="D950" s="8" t="s">
        <v>58</v>
      </c>
      <c r="E950" s="8" t="s">
        <v>12</v>
      </c>
      <c r="F950" s="17"/>
      <c r="G950" s="13" t="str">
        <f t="shared" si="0"/>
        <v>DEV BOYS</v>
      </c>
      <c r="H950" s="79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8">
        <v>1000</v>
      </c>
      <c r="B951" s="73" t="s">
        <v>1018</v>
      </c>
      <c r="C951" s="8">
        <v>2</v>
      </c>
      <c r="D951" s="8" t="s">
        <v>58</v>
      </c>
      <c r="E951" s="8" t="s">
        <v>12</v>
      </c>
      <c r="F951" s="17"/>
      <c r="G951" s="13" t="str">
        <f t="shared" si="0"/>
        <v>DEV BOYS</v>
      </c>
      <c r="H951" s="79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8">
        <v>1001</v>
      </c>
      <c r="B952" s="73" t="s">
        <v>1019</v>
      </c>
      <c r="C952" s="8">
        <v>2</v>
      </c>
      <c r="D952" s="8" t="s">
        <v>58</v>
      </c>
      <c r="E952" s="8" t="s">
        <v>12</v>
      </c>
      <c r="F952" s="17"/>
      <c r="G952" s="13" t="str">
        <f t="shared" si="0"/>
        <v>DEV BOYS</v>
      </c>
      <c r="H952" s="79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8">
        <v>1002</v>
      </c>
      <c r="B953" s="73" t="s">
        <v>1020</v>
      </c>
      <c r="C953" s="8">
        <v>2</v>
      </c>
      <c r="D953" s="8" t="s">
        <v>58</v>
      </c>
      <c r="E953" s="8" t="s">
        <v>12</v>
      </c>
      <c r="F953" s="17"/>
      <c r="G953" s="13" t="str">
        <f t="shared" si="0"/>
        <v>DEV BOYS</v>
      </c>
      <c r="H953" s="79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8">
        <v>1003</v>
      </c>
      <c r="B954" s="73" t="s">
        <v>1021</v>
      </c>
      <c r="C954" s="8">
        <v>1</v>
      </c>
      <c r="D954" s="8" t="s">
        <v>58</v>
      </c>
      <c r="E954" s="8" t="s">
        <v>45</v>
      </c>
      <c r="F954" s="17"/>
      <c r="G954" s="13" t="str">
        <f t="shared" si="0"/>
        <v>DEV GIRLS</v>
      </c>
      <c r="H954" s="79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8">
        <v>1004</v>
      </c>
      <c r="B955" s="73" t="s">
        <v>1022</v>
      </c>
      <c r="C955" s="8">
        <v>1</v>
      </c>
      <c r="D955" s="8" t="s">
        <v>58</v>
      </c>
      <c r="E955" s="8" t="s">
        <v>45</v>
      </c>
      <c r="F955" s="17"/>
      <c r="G955" s="13" t="str">
        <f t="shared" si="0"/>
        <v>DEV GIRLS</v>
      </c>
      <c r="H955" s="79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8">
        <v>1005</v>
      </c>
      <c r="B956" s="73" t="s">
        <v>1023</v>
      </c>
      <c r="C956" s="8">
        <v>1</v>
      </c>
      <c r="D956" s="8" t="s">
        <v>58</v>
      </c>
      <c r="E956" s="8" t="s">
        <v>45</v>
      </c>
      <c r="F956" s="17"/>
      <c r="G956" s="13" t="str">
        <f t="shared" si="0"/>
        <v>DEV GIRLS</v>
      </c>
      <c r="H956" s="79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8">
        <v>1006</v>
      </c>
      <c r="B957" s="73" t="s">
        <v>1024</v>
      </c>
      <c r="C957" s="8">
        <v>1</v>
      </c>
      <c r="D957" s="8" t="s">
        <v>58</v>
      </c>
      <c r="E957" s="8" t="s">
        <v>12</v>
      </c>
      <c r="F957" s="17"/>
      <c r="G957" s="13" t="str">
        <f t="shared" si="0"/>
        <v>DEV BOYS</v>
      </c>
      <c r="H957" s="79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8">
        <v>1007</v>
      </c>
      <c r="B958" s="73" t="s">
        <v>1025</v>
      </c>
      <c r="C958" s="8">
        <v>1</v>
      </c>
      <c r="D958" s="8" t="s">
        <v>58</v>
      </c>
      <c r="E958" s="8" t="s">
        <v>12</v>
      </c>
      <c r="F958" s="17"/>
      <c r="G958" s="13" t="str">
        <f t="shared" si="0"/>
        <v>DEV BOYS</v>
      </c>
      <c r="H958" s="79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8">
        <v>1008</v>
      </c>
      <c r="B959" s="73" t="s">
        <v>1026</v>
      </c>
      <c r="C959" s="8">
        <v>1</v>
      </c>
      <c r="D959" s="8" t="s">
        <v>58</v>
      </c>
      <c r="E959" s="8" t="s">
        <v>12</v>
      </c>
      <c r="F959" s="17"/>
      <c r="G959" s="13" t="str">
        <f t="shared" si="0"/>
        <v>DEV BOYS</v>
      </c>
      <c r="H959" s="79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8">
        <v>1009</v>
      </c>
      <c r="B960" s="73" t="s">
        <v>1027</v>
      </c>
      <c r="C960" s="8">
        <v>1</v>
      </c>
      <c r="D960" s="8" t="s">
        <v>58</v>
      </c>
      <c r="E960" s="8" t="s">
        <v>12</v>
      </c>
      <c r="F960" s="17"/>
      <c r="G960" s="13" t="str">
        <f t="shared" si="0"/>
        <v>DEV BOYS</v>
      </c>
      <c r="H960" s="79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8">
        <v>1010</v>
      </c>
      <c r="B961" s="73" t="s">
        <v>1028</v>
      </c>
      <c r="C961" s="8">
        <v>1</v>
      </c>
      <c r="D961" s="8" t="s">
        <v>58</v>
      </c>
      <c r="E961" s="8" t="s">
        <v>12</v>
      </c>
      <c r="F961" s="17"/>
      <c r="G961" s="13" t="str">
        <f t="shared" si="0"/>
        <v>DEV BOYS</v>
      </c>
      <c r="H961" s="79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8">
        <v>1011</v>
      </c>
      <c r="B962" s="73" t="s">
        <v>1029</v>
      </c>
      <c r="C962" s="8" t="s">
        <v>234</v>
      </c>
      <c r="D962" s="8" t="s">
        <v>58</v>
      </c>
      <c r="E962" s="8" t="s">
        <v>12</v>
      </c>
      <c r="F962" s="17"/>
      <c r="G962" s="13" t="str">
        <f t="shared" si="0"/>
        <v>DEV BOYS</v>
      </c>
      <c r="H962" s="79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8">
        <v>1012</v>
      </c>
      <c r="B963" s="73" t="s">
        <v>1030</v>
      </c>
      <c r="C963" s="8" t="s">
        <v>234</v>
      </c>
      <c r="D963" s="8" t="s">
        <v>58</v>
      </c>
      <c r="E963" s="8" t="s">
        <v>12</v>
      </c>
      <c r="F963" s="17"/>
      <c r="G963" s="13" t="str">
        <f t="shared" si="0"/>
        <v>DEV BOYS</v>
      </c>
      <c r="H963" s="79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8">
        <v>1013</v>
      </c>
      <c r="B964" s="73" t="s">
        <v>1031</v>
      </c>
      <c r="C964" s="8">
        <v>2</v>
      </c>
      <c r="D964" s="8" t="s">
        <v>58</v>
      </c>
      <c r="E964" s="8" t="s">
        <v>45</v>
      </c>
      <c r="F964" s="17"/>
      <c r="G964" s="13" t="str">
        <f t="shared" si="0"/>
        <v>DEV GIRLS</v>
      </c>
      <c r="H964" s="79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8">
        <v>1014</v>
      </c>
      <c r="B965" s="73" t="s">
        <v>1032</v>
      </c>
      <c r="C965" s="81">
        <v>2</v>
      </c>
      <c r="D965" s="8" t="s">
        <v>58</v>
      </c>
      <c r="E965" s="81" t="s">
        <v>12</v>
      </c>
      <c r="F965" s="17"/>
      <c r="G965" s="13" t="str">
        <f t="shared" si="0"/>
        <v>DEV BOYS</v>
      </c>
      <c r="H965" s="79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8">
        <v>1015</v>
      </c>
      <c r="B966" s="73" t="s">
        <v>1033</v>
      </c>
      <c r="C966" s="81">
        <v>2</v>
      </c>
      <c r="D966" s="8" t="s">
        <v>58</v>
      </c>
      <c r="E966" s="81" t="s">
        <v>12</v>
      </c>
      <c r="F966" s="17"/>
      <c r="G966" s="13" t="str">
        <f t="shared" si="0"/>
        <v>DEV BOYS</v>
      </c>
      <c r="H966" s="79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8">
        <v>1016</v>
      </c>
      <c r="B967" s="73" t="s">
        <v>1034</v>
      </c>
      <c r="C967" s="81">
        <v>1</v>
      </c>
      <c r="D967" s="8" t="s">
        <v>58</v>
      </c>
      <c r="E967" s="81" t="s">
        <v>12</v>
      </c>
      <c r="F967" s="17"/>
      <c r="G967" s="13" t="str">
        <f t="shared" si="0"/>
        <v>DEV BOYS</v>
      </c>
      <c r="H967" s="79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8">
        <v>1018</v>
      </c>
      <c r="B968" s="73" t="s">
        <v>1035</v>
      </c>
      <c r="C968" s="81">
        <v>2</v>
      </c>
      <c r="D968" s="8" t="s">
        <v>49</v>
      </c>
      <c r="E968" s="81" t="s">
        <v>12</v>
      </c>
      <c r="F968" s="17"/>
      <c r="G968" s="13" t="str">
        <f t="shared" si="0"/>
        <v>DEV BOYS</v>
      </c>
      <c r="H968" s="79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8">
        <v>1019</v>
      </c>
      <c r="B969" s="73" t="s">
        <v>1036</v>
      </c>
      <c r="C969" s="81">
        <v>2</v>
      </c>
      <c r="D969" s="8" t="s">
        <v>49</v>
      </c>
      <c r="E969" s="81" t="s">
        <v>12</v>
      </c>
      <c r="F969" s="17"/>
      <c r="G969" s="13" t="str">
        <f t="shared" si="0"/>
        <v>DEV BOYS</v>
      </c>
      <c r="H969" s="79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8">
        <v>1020</v>
      </c>
      <c r="B970" s="82" t="s">
        <v>1037</v>
      </c>
      <c r="C970" s="8">
        <v>2</v>
      </c>
      <c r="D970" s="8" t="s">
        <v>49</v>
      </c>
      <c r="E970" s="8" t="s">
        <v>45</v>
      </c>
      <c r="F970" s="17"/>
      <c r="G970" s="13" t="str">
        <f t="shared" si="0"/>
        <v>DEV GIRLS</v>
      </c>
      <c r="H970" s="79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8">
        <v>1021</v>
      </c>
      <c r="B971" s="82" t="s">
        <v>1038</v>
      </c>
      <c r="C971" s="8">
        <v>3</v>
      </c>
      <c r="D971" s="8" t="s">
        <v>49</v>
      </c>
      <c r="E971" s="8" t="s">
        <v>12</v>
      </c>
      <c r="F971" s="17"/>
      <c r="G971" s="13" t="str">
        <f t="shared" si="0"/>
        <v>DEV BOYS</v>
      </c>
      <c r="H971" s="79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8">
        <v>1022</v>
      </c>
      <c r="B972" s="82" t="s">
        <v>1039</v>
      </c>
      <c r="C972" s="8">
        <v>4</v>
      </c>
      <c r="D972" s="8" t="s">
        <v>49</v>
      </c>
      <c r="E972" s="8" t="s">
        <v>12</v>
      </c>
      <c r="F972" s="17"/>
      <c r="G972" s="13" t="str">
        <f t="shared" si="0"/>
        <v>DEV BOYS</v>
      </c>
      <c r="H972" s="79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8">
        <v>1023</v>
      </c>
      <c r="B973" s="82" t="s">
        <v>1040</v>
      </c>
      <c r="C973" s="8">
        <v>4</v>
      </c>
      <c r="D973" s="8" t="s">
        <v>49</v>
      </c>
      <c r="E973" s="8" t="s">
        <v>12</v>
      </c>
      <c r="F973" s="17"/>
      <c r="G973" s="13" t="str">
        <f t="shared" si="0"/>
        <v>DEV BOYS</v>
      </c>
      <c r="H973" s="79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8">
        <v>1024</v>
      </c>
      <c r="B974" s="82" t="s">
        <v>1041</v>
      </c>
      <c r="C974" s="8">
        <v>1</v>
      </c>
      <c r="D974" s="8" t="s">
        <v>49</v>
      </c>
      <c r="E974" s="8" t="s">
        <v>12</v>
      </c>
      <c r="F974" s="17"/>
      <c r="G974" s="13" t="str">
        <f t="shared" si="0"/>
        <v>DEV BOYS</v>
      </c>
      <c r="H974" s="79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8">
        <v>1025</v>
      </c>
      <c r="B975" s="82" t="s">
        <v>1042</v>
      </c>
      <c r="C975" s="8">
        <v>3</v>
      </c>
      <c r="D975" s="8" t="s">
        <v>49</v>
      </c>
      <c r="E975" s="8" t="s">
        <v>12</v>
      </c>
      <c r="F975" s="17"/>
      <c r="G975" s="13" t="str">
        <f t="shared" si="0"/>
        <v>DEV BOYS</v>
      </c>
      <c r="H975" s="79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8">
        <v>1026</v>
      </c>
      <c r="B976" s="82" t="s">
        <v>1043</v>
      </c>
      <c r="C976" s="8">
        <v>3</v>
      </c>
      <c r="D976" s="8" t="s">
        <v>49</v>
      </c>
      <c r="E976" s="8" t="s">
        <v>12</v>
      </c>
      <c r="F976" s="17"/>
      <c r="G976" s="13" t="str">
        <f t="shared" si="0"/>
        <v>DEV BOYS</v>
      </c>
      <c r="H976" s="79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8">
        <v>1027</v>
      </c>
      <c r="B977" s="82" t="s">
        <v>1044</v>
      </c>
      <c r="C977" s="8">
        <v>4</v>
      </c>
      <c r="D977" s="8" t="s">
        <v>49</v>
      </c>
      <c r="E977" s="8" t="s">
        <v>45</v>
      </c>
      <c r="F977" s="17"/>
      <c r="G977" s="13" t="str">
        <f t="shared" si="0"/>
        <v>DEV GIRLS</v>
      </c>
      <c r="H977" s="79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8">
        <v>1028</v>
      </c>
      <c r="B978" s="82" t="s">
        <v>1045</v>
      </c>
      <c r="C978" s="8">
        <v>3</v>
      </c>
      <c r="D978" s="8" t="s">
        <v>49</v>
      </c>
      <c r="E978" s="8" t="s">
        <v>12</v>
      </c>
      <c r="F978" s="17"/>
      <c r="G978" s="13" t="str">
        <f t="shared" si="0"/>
        <v>DEV BOYS</v>
      </c>
      <c r="H978" s="79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8">
        <v>1029</v>
      </c>
      <c r="B979" s="82" t="s">
        <v>1046</v>
      </c>
      <c r="C979" s="8">
        <v>2</v>
      </c>
      <c r="D979" s="8" t="s">
        <v>49</v>
      </c>
      <c r="E979" s="8" t="s">
        <v>45</v>
      </c>
      <c r="F979" s="17"/>
      <c r="G979" s="13" t="str">
        <f t="shared" si="0"/>
        <v>DEV GIRLS</v>
      </c>
      <c r="H979" s="79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8">
        <v>1030</v>
      </c>
      <c r="B980" s="82" t="s">
        <v>1047</v>
      </c>
      <c r="C980" s="8">
        <v>2</v>
      </c>
      <c r="D980" s="8" t="s">
        <v>49</v>
      </c>
      <c r="E980" s="8" t="s">
        <v>12</v>
      </c>
      <c r="F980" s="17"/>
      <c r="G980" s="13" t="str">
        <f t="shared" si="0"/>
        <v>DEV BOYS</v>
      </c>
      <c r="H980" s="79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8">
        <v>1031</v>
      </c>
      <c r="B981" s="82" t="s">
        <v>1048</v>
      </c>
      <c r="C981" s="8">
        <v>3</v>
      </c>
      <c r="D981" s="8" t="s">
        <v>49</v>
      </c>
      <c r="E981" s="8" t="s">
        <v>45</v>
      </c>
      <c r="F981" s="17"/>
      <c r="G981" s="13" t="str">
        <f t="shared" si="0"/>
        <v>DEV GIRLS</v>
      </c>
      <c r="H981" s="79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8">
        <v>1032</v>
      </c>
      <c r="B982" s="82" t="s">
        <v>1049</v>
      </c>
      <c r="C982" s="8">
        <v>2</v>
      </c>
      <c r="D982" s="8" t="s">
        <v>49</v>
      </c>
      <c r="E982" s="8" t="s">
        <v>45</v>
      </c>
      <c r="F982" s="17"/>
      <c r="G982" s="13" t="str">
        <f t="shared" si="0"/>
        <v>DEV GIRLS</v>
      </c>
      <c r="H982" s="79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8">
        <v>1033</v>
      </c>
      <c r="B983" s="82" t="s">
        <v>1050</v>
      </c>
      <c r="C983" s="8">
        <v>1</v>
      </c>
      <c r="D983" s="8" t="s">
        <v>49</v>
      </c>
      <c r="E983" s="8" t="s">
        <v>45</v>
      </c>
      <c r="F983" s="17"/>
      <c r="G983" s="13" t="str">
        <f t="shared" si="0"/>
        <v>DEV GIRLS</v>
      </c>
      <c r="H983" s="79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8">
        <v>1034</v>
      </c>
      <c r="B984" s="82" t="s">
        <v>1051</v>
      </c>
      <c r="C984" s="8">
        <v>2</v>
      </c>
      <c r="D984" s="8" t="s">
        <v>49</v>
      </c>
      <c r="E984" s="8" t="s">
        <v>45</v>
      </c>
      <c r="F984" s="17"/>
      <c r="G984" s="13" t="str">
        <f t="shared" si="0"/>
        <v>DEV GIRLS</v>
      </c>
      <c r="H984" s="79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8">
        <v>1035</v>
      </c>
      <c r="B985" s="82" t="s">
        <v>1052</v>
      </c>
      <c r="C985" s="8">
        <v>4</v>
      </c>
      <c r="D985" s="8" t="s">
        <v>49</v>
      </c>
      <c r="E985" s="8" t="s">
        <v>12</v>
      </c>
      <c r="F985" s="17"/>
      <c r="G985" s="13" t="str">
        <f t="shared" si="0"/>
        <v>DEV BOYS</v>
      </c>
      <c r="H985" s="79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8">
        <v>1036</v>
      </c>
      <c r="B986" s="82" t="s">
        <v>1053</v>
      </c>
      <c r="C986" s="8">
        <v>2</v>
      </c>
      <c r="D986" s="8" t="s">
        <v>49</v>
      </c>
      <c r="E986" s="8" t="s">
        <v>12</v>
      </c>
      <c r="F986" s="17"/>
      <c r="G986" s="13" t="str">
        <f t="shared" si="0"/>
        <v>DEV BOYS</v>
      </c>
      <c r="H986" s="79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8">
        <v>1037</v>
      </c>
      <c r="B987" s="82" t="s">
        <v>1054</v>
      </c>
      <c r="C987" s="8">
        <v>4</v>
      </c>
      <c r="D987" s="8" t="s">
        <v>49</v>
      </c>
      <c r="E987" s="8" t="s">
        <v>45</v>
      </c>
      <c r="F987" s="17"/>
      <c r="G987" s="13" t="str">
        <f t="shared" si="0"/>
        <v>DEV GIRLS</v>
      </c>
      <c r="H987" s="79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8">
        <v>1038</v>
      </c>
      <c r="B988" s="82" t="s">
        <v>1055</v>
      </c>
      <c r="C988" s="8">
        <v>3</v>
      </c>
      <c r="D988" s="8" t="s">
        <v>49</v>
      </c>
      <c r="E988" s="8" t="s">
        <v>45</v>
      </c>
      <c r="F988" s="17"/>
      <c r="G988" s="13" t="str">
        <f t="shared" si="0"/>
        <v>DEV GIRLS</v>
      </c>
      <c r="H988" s="79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8">
        <v>1039</v>
      </c>
      <c r="B989" s="82" t="s">
        <v>1056</v>
      </c>
      <c r="C989" s="8">
        <v>3</v>
      </c>
      <c r="D989" s="8" t="s">
        <v>49</v>
      </c>
      <c r="E989" s="8" t="s">
        <v>12</v>
      </c>
      <c r="F989" s="17"/>
      <c r="G989" s="13" t="str">
        <f t="shared" si="0"/>
        <v>DEV BOYS</v>
      </c>
      <c r="H989" s="79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8">
        <v>1040</v>
      </c>
      <c r="B990" s="82" t="s">
        <v>1057</v>
      </c>
      <c r="C990" s="8">
        <v>3</v>
      </c>
      <c r="D990" s="8" t="s">
        <v>49</v>
      </c>
      <c r="E990" s="8" t="s">
        <v>45</v>
      </c>
      <c r="F990" s="17"/>
      <c r="G990" s="13" t="str">
        <f t="shared" si="0"/>
        <v>DEV GIRLS</v>
      </c>
      <c r="H990" s="79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8">
        <v>1041</v>
      </c>
      <c r="B991" s="82" t="s">
        <v>1058</v>
      </c>
      <c r="C991" s="8">
        <v>2</v>
      </c>
      <c r="D991" s="8" t="s">
        <v>49</v>
      </c>
      <c r="E991" s="8" t="s">
        <v>45</v>
      </c>
      <c r="F991" s="17"/>
      <c r="G991" s="13" t="str">
        <f t="shared" si="0"/>
        <v>DEV GIRLS</v>
      </c>
      <c r="H991" s="79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8">
        <v>1042</v>
      </c>
      <c r="B992" s="82" t="s">
        <v>1059</v>
      </c>
      <c r="C992" s="8">
        <v>1</v>
      </c>
      <c r="D992" s="8" t="s">
        <v>49</v>
      </c>
      <c r="E992" s="8" t="s">
        <v>12</v>
      </c>
      <c r="F992" s="17"/>
      <c r="G992" s="13" t="str">
        <f t="shared" si="0"/>
        <v>DEV BOYS</v>
      </c>
      <c r="H992" s="79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8">
        <v>1043</v>
      </c>
      <c r="B993" s="82" t="s">
        <v>1060</v>
      </c>
      <c r="C993" s="8">
        <v>1</v>
      </c>
      <c r="D993" s="8" t="s">
        <v>49</v>
      </c>
      <c r="E993" s="8" t="s">
        <v>12</v>
      </c>
      <c r="F993" s="17"/>
      <c r="G993" s="13" t="str">
        <f t="shared" si="0"/>
        <v>DEV BOYS</v>
      </c>
      <c r="H993" s="79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8">
        <v>1044</v>
      </c>
      <c r="B994" s="82" t="s">
        <v>1061</v>
      </c>
      <c r="C994" s="8">
        <v>3</v>
      </c>
      <c r="D994" s="8" t="s">
        <v>49</v>
      </c>
      <c r="E994" s="8" t="s">
        <v>12</v>
      </c>
      <c r="F994" s="17"/>
      <c r="G994" s="13" t="str">
        <f t="shared" si="0"/>
        <v>DEV BOYS</v>
      </c>
      <c r="H994" s="79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8">
        <v>1045</v>
      </c>
      <c r="B995" s="82" t="s">
        <v>1062</v>
      </c>
      <c r="C995" s="8">
        <v>3</v>
      </c>
      <c r="D995" s="8" t="s">
        <v>49</v>
      </c>
      <c r="E995" s="8" t="s">
        <v>12</v>
      </c>
      <c r="F995" s="17"/>
      <c r="G995" s="13" t="str">
        <f t="shared" si="0"/>
        <v>DEV BOYS</v>
      </c>
      <c r="H995" s="79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8">
        <v>1046</v>
      </c>
      <c r="B996" s="82" t="s">
        <v>1063</v>
      </c>
      <c r="C996" s="8">
        <v>4</v>
      </c>
      <c r="D996" s="8" t="s">
        <v>49</v>
      </c>
      <c r="E996" s="8" t="s">
        <v>12</v>
      </c>
      <c r="F996" s="17"/>
      <c r="G996" s="13" t="str">
        <f t="shared" si="0"/>
        <v>DEV BOYS</v>
      </c>
      <c r="H996" s="79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8">
        <v>1047</v>
      </c>
      <c r="B997" s="82" t="s">
        <v>1064</v>
      </c>
      <c r="C997" s="8">
        <v>2</v>
      </c>
      <c r="D997" s="8" t="s">
        <v>49</v>
      </c>
      <c r="E997" s="8" t="s">
        <v>45</v>
      </c>
      <c r="F997" s="17"/>
      <c r="G997" s="13" t="str">
        <f t="shared" si="0"/>
        <v>DEV GIRLS</v>
      </c>
      <c r="H997" s="79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8">
        <v>1048</v>
      </c>
      <c r="B998" s="82" t="s">
        <v>1065</v>
      </c>
      <c r="C998" s="8">
        <v>2</v>
      </c>
      <c r="D998" s="8" t="s">
        <v>49</v>
      </c>
      <c r="E998" s="8" t="s">
        <v>45</v>
      </c>
      <c r="F998" s="17"/>
      <c r="G998" s="13" t="str">
        <f t="shared" si="0"/>
        <v>DEV GIRLS</v>
      </c>
      <c r="H998" s="79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8">
        <v>1049</v>
      </c>
      <c r="B999" s="82" t="s">
        <v>1066</v>
      </c>
      <c r="C999" s="8">
        <v>4</v>
      </c>
      <c r="D999" s="8" t="s">
        <v>49</v>
      </c>
      <c r="E999" s="8" t="s">
        <v>12</v>
      </c>
      <c r="F999" s="17"/>
      <c r="G999" s="13" t="str">
        <f t="shared" si="0"/>
        <v>DEV BOYS</v>
      </c>
      <c r="H999" s="79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>
      <c r="A1000" s="8">
        <v>1050</v>
      </c>
      <c r="B1000" s="82" t="s">
        <v>1067</v>
      </c>
      <c r="C1000" s="8">
        <v>8</v>
      </c>
      <c r="D1000" s="8" t="s">
        <v>49</v>
      </c>
      <c r="E1000" s="8" t="s">
        <v>12</v>
      </c>
      <c r="F1000" s="17"/>
      <c r="G1000" s="13" t="str">
        <f t="shared" si="0"/>
        <v>VARSITY BOYS</v>
      </c>
      <c r="H1000" s="79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2.75" customHeight="1">
      <c r="A1001" s="8">
        <v>1051</v>
      </c>
      <c r="B1001" s="82" t="s">
        <v>1068</v>
      </c>
      <c r="C1001" s="8">
        <v>2</v>
      </c>
      <c r="D1001" s="8" t="s">
        <v>49</v>
      </c>
      <c r="E1001" s="8" t="s">
        <v>12</v>
      </c>
      <c r="F1001" s="17"/>
      <c r="G1001" s="13" t="str">
        <f t="shared" si="0"/>
        <v>DEV BOYS</v>
      </c>
      <c r="H1001" s="32"/>
      <c r="I1001" s="7"/>
      <c r="J1001" s="7"/>
      <c r="K1001" s="7"/>
      <c r="L1001" s="7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  <row r="1002" spans="1:26" ht="12.75" customHeight="1">
      <c r="A1002" s="8">
        <v>1052</v>
      </c>
      <c r="B1002" s="82" t="s">
        <v>1069</v>
      </c>
      <c r="C1002" s="8" t="s">
        <v>234</v>
      </c>
      <c r="D1002" s="8" t="s">
        <v>49</v>
      </c>
      <c r="E1002" s="8" t="s">
        <v>45</v>
      </c>
      <c r="F1002" s="17"/>
      <c r="G1002" s="13" t="str">
        <f t="shared" si="0"/>
        <v>DEV GIRLS</v>
      </c>
      <c r="H1002" s="32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</row>
    <row r="1003" spans="1:26" ht="12.75" customHeight="1">
      <c r="A1003" s="8">
        <v>1053</v>
      </c>
      <c r="B1003" s="82" t="s">
        <v>1070</v>
      </c>
      <c r="C1003" s="8">
        <v>5</v>
      </c>
      <c r="D1003" s="8" t="s">
        <v>49</v>
      </c>
      <c r="E1003" s="8" t="s">
        <v>45</v>
      </c>
      <c r="F1003" s="17"/>
      <c r="G1003" s="13" t="str">
        <f t="shared" si="0"/>
        <v>JV GIRLS</v>
      </c>
      <c r="H1003" s="32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</row>
    <row r="1004" spans="1:26" ht="12.75" customHeight="1">
      <c r="A1004" s="8">
        <v>1054</v>
      </c>
      <c r="B1004" s="82" t="s">
        <v>1071</v>
      </c>
      <c r="C1004" s="8">
        <v>5</v>
      </c>
      <c r="D1004" s="8" t="s">
        <v>49</v>
      </c>
      <c r="E1004" s="8" t="s">
        <v>45</v>
      </c>
      <c r="F1004" s="17"/>
      <c r="G1004" s="13" t="str">
        <f t="shared" si="0"/>
        <v>JV GIRLS</v>
      </c>
      <c r="H1004" s="32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</row>
    <row r="1005" spans="1:26" ht="12.75" customHeight="1">
      <c r="A1005" s="8">
        <v>1055</v>
      </c>
      <c r="B1005" s="82" t="s">
        <v>1072</v>
      </c>
      <c r="C1005" s="8">
        <v>5</v>
      </c>
      <c r="D1005" s="8" t="s">
        <v>49</v>
      </c>
      <c r="E1005" s="8" t="s">
        <v>12</v>
      </c>
      <c r="F1005" s="17"/>
      <c r="G1005" s="13" t="str">
        <f t="shared" si="0"/>
        <v>JV BOYS</v>
      </c>
      <c r="H1005" s="32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</row>
    <row r="1006" spans="1:26" ht="12.75" customHeight="1">
      <c r="A1006" s="8">
        <v>1056</v>
      </c>
      <c r="B1006" s="82" t="s">
        <v>1073</v>
      </c>
      <c r="C1006" s="8">
        <v>5</v>
      </c>
      <c r="D1006" s="8" t="s">
        <v>49</v>
      </c>
      <c r="E1006" s="8" t="s">
        <v>45</v>
      </c>
      <c r="F1006" s="17"/>
      <c r="G1006" s="13" t="str">
        <f t="shared" si="0"/>
        <v>JV GIRLS</v>
      </c>
      <c r="H1006" s="32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</row>
    <row r="1007" spans="1:26" ht="12.75" customHeight="1">
      <c r="A1007" s="8">
        <v>1057</v>
      </c>
      <c r="B1007" s="82" t="s">
        <v>1074</v>
      </c>
      <c r="C1007" s="8">
        <v>6</v>
      </c>
      <c r="D1007" s="8" t="s">
        <v>49</v>
      </c>
      <c r="E1007" s="8" t="s">
        <v>12</v>
      </c>
      <c r="F1007" s="17"/>
      <c r="G1007" s="13" t="str">
        <f t="shared" si="0"/>
        <v>JV BOYS</v>
      </c>
      <c r="H1007" s="32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</row>
    <row r="1008" spans="1:26" ht="12.75" customHeight="1">
      <c r="A1008" s="8">
        <v>1058</v>
      </c>
      <c r="B1008" s="82" t="s">
        <v>1075</v>
      </c>
      <c r="C1008" s="8">
        <v>6</v>
      </c>
      <c r="D1008" s="8" t="s">
        <v>49</v>
      </c>
      <c r="E1008" s="8" t="s">
        <v>12</v>
      </c>
      <c r="F1008" s="17"/>
      <c r="G1008" s="13" t="str">
        <f t="shared" si="0"/>
        <v>JV BOYS</v>
      </c>
      <c r="H1008" s="32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</row>
    <row r="1009" spans="1:26" ht="12.75" customHeight="1">
      <c r="A1009" s="8">
        <v>1059</v>
      </c>
      <c r="B1009" s="82" t="s">
        <v>1076</v>
      </c>
      <c r="C1009" s="8">
        <v>6</v>
      </c>
      <c r="D1009" s="8" t="s">
        <v>49</v>
      </c>
      <c r="E1009" s="8" t="s">
        <v>45</v>
      </c>
      <c r="F1009" s="17"/>
      <c r="G1009" s="13" t="str">
        <f t="shared" si="0"/>
        <v>JV GIRLS</v>
      </c>
      <c r="H1009" s="32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</row>
    <row r="1010" spans="1:26" ht="12.75" customHeight="1">
      <c r="A1010" s="8">
        <v>1060</v>
      </c>
      <c r="B1010" s="82" t="s">
        <v>1077</v>
      </c>
      <c r="C1010" s="8">
        <v>6</v>
      </c>
      <c r="D1010" s="8" t="s">
        <v>49</v>
      </c>
      <c r="E1010" s="8" t="s">
        <v>12</v>
      </c>
      <c r="F1010" s="17"/>
      <c r="G1010" s="13" t="str">
        <f t="shared" si="0"/>
        <v>JV BOYS</v>
      </c>
      <c r="H1010" s="32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</row>
    <row r="1011" spans="1:26" ht="12.75" customHeight="1">
      <c r="A1011" s="8">
        <v>1061</v>
      </c>
      <c r="B1011" s="82" t="s">
        <v>1078</v>
      </c>
      <c r="C1011" s="8">
        <v>5</v>
      </c>
      <c r="D1011" s="8" t="s">
        <v>49</v>
      </c>
      <c r="E1011" s="8" t="s">
        <v>45</v>
      </c>
      <c r="F1011" s="17"/>
      <c r="G1011" s="13" t="str">
        <f t="shared" si="0"/>
        <v>JV GIRLS</v>
      </c>
      <c r="H1011" s="32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</row>
    <row r="1012" spans="1:26" ht="12.75" customHeight="1">
      <c r="A1012" s="8">
        <v>1062</v>
      </c>
      <c r="B1012" s="82" t="s">
        <v>1079</v>
      </c>
      <c r="C1012" s="8">
        <v>5</v>
      </c>
      <c r="D1012" s="8" t="s">
        <v>49</v>
      </c>
      <c r="E1012" s="8" t="s">
        <v>45</v>
      </c>
      <c r="F1012" s="17"/>
      <c r="G1012" s="13" t="str">
        <f t="shared" si="0"/>
        <v>JV GIRLS</v>
      </c>
      <c r="H1012" s="32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</row>
    <row r="1013" spans="1:26" ht="12.75" customHeight="1">
      <c r="A1013" s="8">
        <v>1063</v>
      </c>
      <c r="B1013" s="82" t="s">
        <v>1080</v>
      </c>
      <c r="C1013" s="8">
        <v>5</v>
      </c>
      <c r="D1013" s="8" t="s">
        <v>49</v>
      </c>
      <c r="E1013" s="8" t="s">
        <v>12</v>
      </c>
      <c r="F1013" s="17"/>
      <c r="G1013" s="13" t="str">
        <f t="shared" si="0"/>
        <v>JV BOYS</v>
      </c>
      <c r="H1013" s="32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</row>
    <row r="1014" spans="1:26" ht="12.75" customHeight="1">
      <c r="A1014" s="8">
        <v>1064</v>
      </c>
      <c r="B1014" s="82" t="s">
        <v>1081</v>
      </c>
      <c r="C1014" s="8">
        <v>6</v>
      </c>
      <c r="D1014" s="8" t="s">
        <v>49</v>
      </c>
      <c r="E1014" s="8" t="s">
        <v>12</v>
      </c>
      <c r="F1014" s="17"/>
      <c r="G1014" s="13" t="str">
        <f t="shared" si="0"/>
        <v>JV BOYS</v>
      </c>
      <c r="H1014" s="32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</row>
    <row r="1015" spans="1:26" ht="12.75" customHeight="1">
      <c r="A1015" s="8">
        <v>1065</v>
      </c>
      <c r="B1015" s="82" t="s">
        <v>1082</v>
      </c>
      <c r="C1015" s="8">
        <v>5</v>
      </c>
      <c r="D1015" s="8" t="s">
        <v>49</v>
      </c>
      <c r="E1015" s="8" t="s">
        <v>45</v>
      </c>
      <c r="F1015" s="17"/>
      <c r="G1015" s="13" t="str">
        <f t="shared" si="0"/>
        <v>JV GIRLS</v>
      </c>
      <c r="H1015" s="32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</row>
    <row r="1016" spans="1:26" ht="12.75" customHeight="1">
      <c r="A1016" s="8">
        <v>1066</v>
      </c>
      <c r="B1016" s="82" t="s">
        <v>1083</v>
      </c>
      <c r="C1016" s="8">
        <v>6</v>
      </c>
      <c r="D1016" s="8" t="s">
        <v>49</v>
      </c>
      <c r="E1016" s="8" t="s">
        <v>12</v>
      </c>
      <c r="F1016" s="17"/>
      <c r="G1016" s="13" t="str">
        <f t="shared" si="0"/>
        <v>JV BOYS</v>
      </c>
      <c r="H1016" s="32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</row>
    <row r="1017" spans="1:26" ht="12.75" customHeight="1">
      <c r="A1017" s="8">
        <v>1067</v>
      </c>
      <c r="B1017" s="82" t="s">
        <v>1084</v>
      </c>
      <c r="C1017" s="8">
        <v>5</v>
      </c>
      <c r="D1017" s="8" t="s">
        <v>49</v>
      </c>
      <c r="E1017" s="8" t="s">
        <v>45</v>
      </c>
      <c r="F1017" s="17"/>
      <c r="G1017" s="13" t="str">
        <f t="shared" si="0"/>
        <v>JV GIRLS</v>
      </c>
      <c r="H1017" s="32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</row>
    <row r="1018" spans="1:26" ht="12.75" customHeight="1">
      <c r="A1018" s="8">
        <v>1068</v>
      </c>
      <c r="B1018" s="82" t="s">
        <v>1085</v>
      </c>
      <c r="C1018" s="8">
        <v>5</v>
      </c>
      <c r="D1018" s="8" t="s">
        <v>49</v>
      </c>
      <c r="E1018" s="8" t="s">
        <v>12</v>
      </c>
      <c r="F1018" s="17"/>
      <c r="G1018" s="13" t="str">
        <f t="shared" si="0"/>
        <v>JV BOYS</v>
      </c>
      <c r="H1018" s="32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</row>
    <row r="1019" spans="1:26" ht="12.75" customHeight="1">
      <c r="A1019" s="8">
        <v>1069</v>
      </c>
      <c r="B1019" s="82" t="s">
        <v>1086</v>
      </c>
      <c r="C1019" s="8">
        <v>6</v>
      </c>
      <c r="D1019" s="8" t="s">
        <v>49</v>
      </c>
      <c r="E1019" s="8" t="s">
        <v>45</v>
      </c>
      <c r="F1019" s="17"/>
      <c r="G1019" s="13" t="str">
        <f t="shared" si="0"/>
        <v>JV GIRLS</v>
      </c>
      <c r="H1019" s="32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</row>
    <row r="1020" spans="1:26" ht="12.75" customHeight="1">
      <c r="A1020" s="8">
        <v>1070</v>
      </c>
      <c r="B1020" s="82" t="s">
        <v>1087</v>
      </c>
      <c r="C1020" s="8">
        <v>6</v>
      </c>
      <c r="D1020" s="8" t="s">
        <v>49</v>
      </c>
      <c r="E1020" s="8" t="s">
        <v>12</v>
      </c>
      <c r="F1020" s="17"/>
      <c r="G1020" s="13" t="str">
        <f t="shared" si="0"/>
        <v>JV BOYS</v>
      </c>
      <c r="H1020" s="32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</row>
    <row r="1021" spans="1:26" ht="12.75" customHeight="1">
      <c r="A1021" s="8">
        <v>1071</v>
      </c>
      <c r="B1021" s="82" t="s">
        <v>1088</v>
      </c>
      <c r="C1021" s="8">
        <v>8</v>
      </c>
      <c r="D1021" s="8" t="s">
        <v>49</v>
      </c>
      <c r="E1021" s="8" t="s">
        <v>45</v>
      </c>
      <c r="F1021" s="17"/>
      <c r="G1021" s="13" t="str">
        <f t="shared" si="0"/>
        <v>VARSITY GIRLS</v>
      </c>
      <c r="H1021" s="32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</row>
    <row r="1022" spans="1:26" ht="12.75" customHeight="1">
      <c r="A1022" s="8">
        <v>1072</v>
      </c>
      <c r="B1022" s="82" t="s">
        <v>1089</v>
      </c>
      <c r="C1022" s="8">
        <v>8</v>
      </c>
      <c r="D1022" s="8" t="s">
        <v>49</v>
      </c>
      <c r="E1022" s="8" t="s">
        <v>45</v>
      </c>
      <c r="F1022" s="17"/>
      <c r="G1022" s="13" t="str">
        <f t="shared" si="0"/>
        <v>VARSITY GIRLS</v>
      </c>
      <c r="H1022" s="32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</row>
    <row r="1023" spans="1:26" ht="12.75" customHeight="1">
      <c r="A1023" s="8">
        <v>1073</v>
      </c>
      <c r="B1023" s="82" t="s">
        <v>1090</v>
      </c>
      <c r="C1023" s="8">
        <v>8</v>
      </c>
      <c r="D1023" s="8" t="s">
        <v>49</v>
      </c>
      <c r="E1023" s="8" t="s">
        <v>45</v>
      </c>
      <c r="F1023" s="17"/>
      <c r="G1023" s="13" t="str">
        <f t="shared" si="0"/>
        <v>VARSITY GIRLS</v>
      </c>
      <c r="H1023" s="32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</row>
    <row r="1024" spans="1:26" ht="12.75" customHeight="1">
      <c r="A1024" s="8">
        <v>1074</v>
      </c>
      <c r="B1024" s="82" t="s">
        <v>1091</v>
      </c>
      <c r="C1024" s="8">
        <v>8</v>
      </c>
      <c r="D1024" s="8" t="s">
        <v>49</v>
      </c>
      <c r="E1024" s="8" t="s">
        <v>45</v>
      </c>
      <c r="F1024" s="17"/>
      <c r="G1024" s="13" t="str">
        <f t="shared" si="0"/>
        <v>VARSITY GIRLS</v>
      </c>
      <c r="H1024" s="32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</row>
    <row r="1025" spans="1:26" ht="12.75" customHeight="1">
      <c r="A1025" s="8">
        <v>1075</v>
      </c>
      <c r="B1025" s="82" t="s">
        <v>1092</v>
      </c>
      <c r="C1025" s="8">
        <v>8</v>
      </c>
      <c r="D1025" s="8" t="s">
        <v>49</v>
      </c>
      <c r="E1025" s="8" t="s">
        <v>12</v>
      </c>
      <c r="F1025" s="17"/>
      <c r="G1025" s="13" t="str">
        <f t="shared" si="0"/>
        <v>VARSITY BOYS</v>
      </c>
      <c r="H1025" s="32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</row>
    <row r="1026" spans="1:26" ht="12.75" customHeight="1">
      <c r="A1026" s="8">
        <v>1076</v>
      </c>
      <c r="B1026" s="82" t="s">
        <v>1093</v>
      </c>
      <c r="C1026" s="8">
        <v>7</v>
      </c>
      <c r="D1026" s="8" t="s">
        <v>49</v>
      </c>
      <c r="E1026" s="8" t="s">
        <v>45</v>
      </c>
      <c r="F1026" s="17"/>
      <c r="G1026" s="13" t="str">
        <f t="shared" si="0"/>
        <v>VARSITY GIRLS</v>
      </c>
      <c r="H1026" s="32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</row>
    <row r="1027" spans="1:26" ht="12.75" customHeight="1">
      <c r="A1027" s="8">
        <v>1077</v>
      </c>
      <c r="B1027" s="82" t="s">
        <v>1094</v>
      </c>
      <c r="C1027" s="8">
        <v>7</v>
      </c>
      <c r="D1027" s="8" t="s">
        <v>49</v>
      </c>
      <c r="E1027" s="8" t="s">
        <v>45</v>
      </c>
      <c r="F1027" s="17"/>
      <c r="G1027" s="13" t="str">
        <f t="shared" si="0"/>
        <v>VARSITY GIRLS</v>
      </c>
      <c r="H1027" s="32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</row>
    <row r="1028" spans="1:26" ht="12.75" customHeight="1">
      <c r="A1028" s="8">
        <v>1078</v>
      </c>
      <c r="B1028" s="82" t="s">
        <v>1095</v>
      </c>
      <c r="C1028" s="8">
        <v>7</v>
      </c>
      <c r="D1028" s="8" t="s">
        <v>49</v>
      </c>
      <c r="E1028" s="8" t="s">
        <v>12</v>
      </c>
      <c r="F1028" s="17"/>
      <c r="G1028" s="13" t="str">
        <f t="shared" si="0"/>
        <v>VARSITY BOYS</v>
      </c>
      <c r="H1028" s="32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</row>
    <row r="1029" spans="1:26" ht="12.75" customHeight="1">
      <c r="A1029" s="8">
        <v>1079</v>
      </c>
      <c r="B1029" s="82" t="s">
        <v>1096</v>
      </c>
      <c r="C1029" s="8">
        <v>7</v>
      </c>
      <c r="D1029" s="8" t="s">
        <v>49</v>
      </c>
      <c r="E1029" s="8" t="s">
        <v>45</v>
      </c>
      <c r="F1029" s="17"/>
      <c r="G1029" s="13" t="str">
        <f t="shared" si="0"/>
        <v>VARSITY GIRLS</v>
      </c>
      <c r="H1029" s="32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</row>
    <row r="1030" spans="1:26" ht="12.75" customHeight="1">
      <c r="A1030" s="8">
        <v>1080</v>
      </c>
      <c r="B1030" s="82" t="s">
        <v>1097</v>
      </c>
      <c r="C1030" s="8">
        <v>8</v>
      </c>
      <c r="D1030" s="8" t="s">
        <v>49</v>
      </c>
      <c r="E1030" s="8" t="s">
        <v>45</v>
      </c>
      <c r="F1030" s="17"/>
      <c r="G1030" s="13" t="str">
        <f t="shared" si="0"/>
        <v>VARSITY GIRLS</v>
      </c>
      <c r="H1030" s="32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</row>
    <row r="1031" spans="1:26" ht="12.75" customHeight="1">
      <c r="A1031" s="8">
        <v>1081</v>
      </c>
      <c r="B1031" s="82" t="s">
        <v>1098</v>
      </c>
      <c r="C1031" s="8">
        <v>8</v>
      </c>
      <c r="D1031" s="8" t="s">
        <v>49</v>
      </c>
      <c r="E1031" s="8" t="s">
        <v>45</v>
      </c>
      <c r="F1031" s="17"/>
      <c r="G1031" s="13" t="str">
        <f t="shared" si="0"/>
        <v>VARSITY GIRLS</v>
      </c>
      <c r="H1031" s="32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</row>
    <row r="1032" spans="1:26" ht="12.75" customHeight="1">
      <c r="A1032" s="8">
        <v>1082</v>
      </c>
      <c r="B1032" s="82" t="s">
        <v>1099</v>
      </c>
      <c r="C1032" s="8">
        <v>8</v>
      </c>
      <c r="D1032" s="8" t="s">
        <v>49</v>
      </c>
      <c r="E1032" s="8" t="s">
        <v>45</v>
      </c>
      <c r="F1032" s="17"/>
      <c r="G1032" s="13" t="str">
        <f t="shared" si="0"/>
        <v>VARSITY GIRLS</v>
      </c>
      <c r="H1032" s="32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</row>
    <row r="1033" spans="1:26" ht="12.75" customHeight="1">
      <c r="A1033" s="8">
        <v>1083</v>
      </c>
      <c r="B1033" s="73" t="s">
        <v>1100</v>
      </c>
      <c r="C1033" s="8" t="s">
        <v>234</v>
      </c>
      <c r="D1033" s="8" t="s">
        <v>49</v>
      </c>
      <c r="E1033" s="8" t="s">
        <v>45</v>
      </c>
      <c r="F1033" s="17"/>
      <c r="G1033" s="13" t="str">
        <f t="shared" si="0"/>
        <v>DEV GIRLS</v>
      </c>
      <c r="H1033" s="32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</row>
    <row r="1034" spans="1:26" ht="12.75" customHeight="1">
      <c r="A1034" s="8">
        <v>1084</v>
      </c>
      <c r="B1034" s="73" t="s">
        <v>1101</v>
      </c>
      <c r="C1034" s="8" t="s">
        <v>234</v>
      </c>
      <c r="D1034" s="8" t="s">
        <v>49</v>
      </c>
      <c r="E1034" s="8" t="s">
        <v>12</v>
      </c>
      <c r="F1034" s="17"/>
      <c r="G1034" s="13" t="str">
        <f t="shared" si="0"/>
        <v>DEV BOYS</v>
      </c>
      <c r="H1034" s="32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</row>
    <row r="1035" spans="1:26" ht="12.75" customHeight="1">
      <c r="A1035" s="8">
        <v>1085</v>
      </c>
      <c r="B1035" s="73" t="s">
        <v>1102</v>
      </c>
      <c r="C1035" s="8" t="s">
        <v>234</v>
      </c>
      <c r="D1035" s="8" t="s">
        <v>61</v>
      </c>
      <c r="E1035" s="8" t="s">
        <v>45</v>
      </c>
      <c r="F1035" s="17"/>
      <c r="G1035" s="13" t="str">
        <f t="shared" si="0"/>
        <v>DEV GIRLS</v>
      </c>
      <c r="H1035" s="32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</row>
    <row r="1036" spans="1:26" ht="12.75" customHeight="1">
      <c r="A1036" s="8">
        <v>1086</v>
      </c>
      <c r="B1036" s="73" t="s">
        <v>1103</v>
      </c>
      <c r="C1036" s="8" t="s">
        <v>234</v>
      </c>
      <c r="D1036" s="8" t="s">
        <v>61</v>
      </c>
      <c r="E1036" s="8" t="s">
        <v>12</v>
      </c>
      <c r="F1036" s="17"/>
      <c r="G1036" s="13" t="str">
        <f t="shared" si="0"/>
        <v>DEV BOYS</v>
      </c>
      <c r="H1036" s="32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</row>
    <row r="1037" spans="1:26" ht="12.75" customHeight="1">
      <c r="A1037" s="8">
        <v>1087</v>
      </c>
      <c r="B1037" s="73" t="s">
        <v>1104</v>
      </c>
      <c r="C1037" s="8">
        <v>1</v>
      </c>
      <c r="D1037" s="8" t="s">
        <v>61</v>
      </c>
      <c r="E1037" s="8" t="s">
        <v>45</v>
      </c>
      <c r="F1037" s="17"/>
      <c r="G1037" s="13" t="str">
        <f t="shared" si="0"/>
        <v>DEV GIRLS</v>
      </c>
      <c r="H1037" s="32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</row>
    <row r="1038" spans="1:26" ht="12.75" customHeight="1">
      <c r="A1038" s="8">
        <v>1088</v>
      </c>
      <c r="B1038" s="73" t="s">
        <v>1105</v>
      </c>
      <c r="C1038" s="8">
        <v>1</v>
      </c>
      <c r="D1038" s="8" t="s">
        <v>61</v>
      </c>
      <c r="E1038" s="8" t="s">
        <v>45</v>
      </c>
      <c r="F1038" s="17"/>
      <c r="G1038" s="13" t="str">
        <f t="shared" si="0"/>
        <v>DEV GIRLS</v>
      </c>
      <c r="H1038" s="32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</row>
    <row r="1039" spans="1:26" ht="12.75" customHeight="1">
      <c r="A1039" s="8">
        <v>1089</v>
      </c>
      <c r="B1039" s="73" t="s">
        <v>1106</v>
      </c>
      <c r="C1039" s="8">
        <v>1</v>
      </c>
      <c r="D1039" s="8" t="s">
        <v>61</v>
      </c>
      <c r="E1039" s="8" t="s">
        <v>45</v>
      </c>
      <c r="F1039" s="17"/>
      <c r="G1039" s="13" t="str">
        <f t="shared" si="0"/>
        <v>DEV GIRLS</v>
      </c>
      <c r="H1039" s="32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</row>
    <row r="1040" spans="1:26" ht="12.75" customHeight="1">
      <c r="A1040" s="8">
        <v>1090</v>
      </c>
      <c r="B1040" s="73" t="s">
        <v>1107</v>
      </c>
      <c r="C1040" s="8">
        <v>1</v>
      </c>
      <c r="D1040" s="8" t="s">
        <v>61</v>
      </c>
      <c r="E1040" s="8" t="s">
        <v>45</v>
      </c>
      <c r="F1040" s="17"/>
      <c r="G1040" s="13" t="str">
        <f t="shared" si="0"/>
        <v>DEV GIRLS</v>
      </c>
      <c r="H1040" s="32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</row>
    <row r="1041" spans="1:26" ht="12.75" customHeight="1">
      <c r="A1041" s="8">
        <v>1091</v>
      </c>
      <c r="B1041" s="73" t="s">
        <v>1108</v>
      </c>
      <c r="C1041" s="8">
        <v>1</v>
      </c>
      <c r="D1041" s="8" t="s">
        <v>61</v>
      </c>
      <c r="E1041" s="8" t="s">
        <v>45</v>
      </c>
      <c r="F1041" s="17"/>
      <c r="G1041" s="13" t="str">
        <f t="shared" si="0"/>
        <v>DEV GIRLS</v>
      </c>
      <c r="H1041" s="32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</row>
    <row r="1042" spans="1:26" ht="12.75" customHeight="1">
      <c r="A1042" s="8">
        <v>1092</v>
      </c>
      <c r="B1042" s="73" t="s">
        <v>1109</v>
      </c>
      <c r="C1042" s="8">
        <v>1</v>
      </c>
      <c r="D1042" s="8" t="s">
        <v>61</v>
      </c>
      <c r="E1042" s="8" t="s">
        <v>45</v>
      </c>
      <c r="F1042" s="17"/>
      <c r="G1042" s="13" t="str">
        <f t="shared" si="0"/>
        <v>DEV GIRLS</v>
      </c>
      <c r="H1042" s="32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</row>
    <row r="1043" spans="1:26" ht="12.75" customHeight="1">
      <c r="A1043" s="8">
        <v>1093</v>
      </c>
      <c r="B1043" s="73" t="s">
        <v>1110</v>
      </c>
      <c r="C1043" s="8">
        <v>2</v>
      </c>
      <c r="D1043" s="8" t="s">
        <v>61</v>
      </c>
      <c r="E1043" s="8" t="s">
        <v>12</v>
      </c>
      <c r="F1043" s="17"/>
      <c r="G1043" s="13" t="str">
        <f t="shared" si="0"/>
        <v>DEV BOYS</v>
      </c>
      <c r="H1043" s="32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</row>
    <row r="1044" spans="1:26" ht="12.75" customHeight="1">
      <c r="A1044" s="8">
        <v>1094</v>
      </c>
      <c r="B1044" s="73" t="s">
        <v>1111</v>
      </c>
      <c r="C1044" s="8">
        <v>2</v>
      </c>
      <c r="D1044" s="8" t="s">
        <v>61</v>
      </c>
      <c r="E1044" s="8" t="s">
        <v>45</v>
      </c>
      <c r="F1044" s="17"/>
      <c r="G1044" s="13" t="str">
        <f t="shared" si="0"/>
        <v>DEV GIRLS</v>
      </c>
      <c r="H1044" s="32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</row>
    <row r="1045" spans="1:26" ht="12.75" customHeight="1">
      <c r="A1045" s="8">
        <v>1095</v>
      </c>
      <c r="B1045" s="73" t="s">
        <v>1112</v>
      </c>
      <c r="C1045" s="8">
        <v>3</v>
      </c>
      <c r="D1045" s="8" t="s">
        <v>61</v>
      </c>
      <c r="E1045" s="8" t="s">
        <v>12</v>
      </c>
      <c r="F1045" s="17"/>
      <c r="G1045" s="13" t="str">
        <f t="shared" si="0"/>
        <v>DEV BOYS</v>
      </c>
      <c r="H1045" s="32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</row>
    <row r="1046" spans="1:26" ht="12.75" customHeight="1">
      <c r="A1046" s="8">
        <v>1096</v>
      </c>
      <c r="B1046" s="73" t="s">
        <v>1113</v>
      </c>
      <c r="C1046" s="8">
        <v>3</v>
      </c>
      <c r="D1046" s="8" t="s">
        <v>61</v>
      </c>
      <c r="E1046" s="8" t="s">
        <v>12</v>
      </c>
      <c r="F1046" s="17"/>
      <c r="G1046" s="13" t="str">
        <f t="shared" si="0"/>
        <v>DEV BOYS</v>
      </c>
      <c r="H1046" s="32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</row>
    <row r="1047" spans="1:26" ht="12.75" customHeight="1">
      <c r="A1047" s="8">
        <v>1097</v>
      </c>
      <c r="B1047" s="73" t="s">
        <v>1114</v>
      </c>
      <c r="C1047" s="8">
        <v>3</v>
      </c>
      <c r="D1047" s="8" t="s">
        <v>61</v>
      </c>
      <c r="E1047" s="8" t="s">
        <v>45</v>
      </c>
      <c r="F1047" s="17"/>
      <c r="G1047" s="13" t="str">
        <f t="shared" si="0"/>
        <v>DEV GIRLS</v>
      </c>
      <c r="H1047" s="32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</row>
    <row r="1048" spans="1:26" ht="12.75" customHeight="1">
      <c r="A1048" s="8">
        <v>1098</v>
      </c>
      <c r="B1048" s="73" t="s">
        <v>1115</v>
      </c>
      <c r="C1048" s="8">
        <v>3</v>
      </c>
      <c r="D1048" s="8" t="s">
        <v>61</v>
      </c>
      <c r="E1048" s="8" t="s">
        <v>45</v>
      </c>
      <c r="F1048" s="17"/>
      <c r="G1048" s="13" t="str">
        <f t="shared" si="0"/>
        <v>DEV GIRLS</v>
      </c>
      <c r="H1048" s="32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</row>
    <row r="1049" spans="1:26" ht="12.75" customHeight="1">
      <c r="A1049" s="8">
        <v>1099</v>
      </c>
      <c r="B1049" s="73" t="s">
        <v>1116</v>
      </c>
      <c r="C1049" s="8">
        <v>3</v>
      </c>
      <c r="D1049" s="8" t="s">
        <v>61</v>
      </c>
      <c r="E1049" s="8" t="s">
        <v>45</v>
      </c>
      <c r="F1049" s="17"/>
      <c r="G1049" s="13" t="str">
        <f t="shared" si="0"/>
        <v>DEV GIRLS</v>
      </c>
      <c r="H1049" s="32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</row>
    <row r="1050" spans="1:26" ht="12.75" customHeight="1">
      <c r="A1050" s="8">
        <v>1100</v>
      </c>
      <c r="B1050" s="73" t="s">
        <v>1117</v>
      </c>
      <c r="C1050" s="8">
        <v>3</v>
      </c>
      <c r="D1050" s="8" t="s">
        <v>61</v>
      </c>
      <c r="E1050" s="8" t="s">
        <v>12</v>
      </c>
      <c r="F1050" s="17"/>
      <c r="G1050" s="13" t="str">
        <f t="shared" si="0"/>
        <v>DEV BOYS</v>
      </c>
      <c r="H1050" s="32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</row>
    <row r="1051" spans="1:26" ht="12.75" customHeight="1">
      <c r="A1051" s="8">
        <v>1101</v>
      </c>
      <c r="B1051" s="73" t="s">
        <v>1118</v>
      </c>
      <c r="C1051" s="8">
        <v>5</v>
      </c>
      <c r="D1051" s="8" t="s">
        <v>61</v>
      </c>
      <c r="E1051" s="8" t="s">
        <v>45</v>
      </c>
      <c r="F1051" s="17"/>
      <c r="G1051" s="13" t="str">
        <f t="shared" si="0"/>
        <v>JV GIRLS</v>
      </c>
      <c r="H1051" s="32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</row>
    <row r="1052" spans="1:26" ht="12.75" customHeight="1">
      <c r="A1052" s="8">
        <v>1102</v>
      </c>
      <c r="B1052" s="73" t="s">
        <v>1119</v>
      </c>
      <c r="C1052" s="8">
        <v>5</v>
      </c>
      <c r="D1052" s="8" t="s">
        <v>61</v>
      </c>
      <c r="E1052" s="8" t="s">
        <v>12</v>
      </c>
      <c r="F1052" s="17"/>
      <c r="G1052" s="13" t="str">
        <f t="shared" si="0"/>
        <v>JV BOYS</v>
      </c>
      <c r="H1052" s="32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</row>
    <row r="1053" spans="1:26" ht="12.75" customHeight="1">
      <c r="A1053" s="8">
        <v>1103</v>
      </c>
      <c r="B1053" s="73" t="s">
        <v>1120</v>
      </c>
      <c r="C1053" s="8">
        <v>6</v>
      </c>
      <c r="D1053" s="8" t="s">
        <v>61</v>
      </c>
      <c r="E1053" s="8" t="s">
        <v>45</v>
      </c>
      <c r="F1053" s="17"/>
      <c r="G1053" s="13" t="str">
        <f t="shared" si="0"/>
        <v>JV GIRLS</v>
      </c>
      <c r="H1053" s="32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</row>
    <row r="1054" spans="1:26" ht="12.75" customHeight="1">
      <c r="A1054" s="8">
        <v>1104</v>
      </c>
      <c r="B1054" s="73" t="s">
        <v>1121</v>
      </c>
      <c r="C1054" s="8">
        <v>6</v>
      </c>
      <c r="D1054" s="8" t="s">
        <v>61</v>
      </c>
      <c r="E1054" s="8" t="s">
        <v>45</v>
      </c>
      <c r="F1054" s="17"/>
      <c r="G1054" s="13" t="str">
        <f t="shared" si="0"/>
        <v>JV GIRLS</v>
      </c>
      <c r="H1054" s="32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</row>
    <row r="1055" spans="1:26" ht="12.75" customHeight="1">
      <c r="A1055" s="8">
        <v>1105</v>
      </c>
      <c r="B1055" s="73" t="s">
        <v>1122</v>
      </c>
      <c r="C1055" s="8">
        <v>6</v>
      </c>
      <c r="D1055" s="8" t="s">
        <v>61</v>
      </c>
      <c r="E1055" s="8" t="s">
        <v>12</v>
      </c>
      <c r="F1055" s="17"/>
      <c r="G1055" s="13" t="str">
        <f t="shared" si="0"/>
        <v>JV BOYS</v>
      </c>
      <c r="H1055" s="32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</row>
    <row r="1056" spans="1:26" ht="12.75" customHeight="1">
      <c r="A1056" s="8">
        <v>1106</v>
      </c>
      <c r="B1056" s="73" t="s">
        <v>1123</v>
      </c>
      <c r="C1056" s="8">
        <v>6</v>
      </c>
      <c r="D1056" s="8" t="s">
        <v>61</v>
      </c>
      <c r="E1056" s="8" t="s">
        <v>45</v>
      </c>
      <c r="F1056" s="17"/>
      <c r="G1056" s="13" t="str">
        <f t="shared" si="0"/>
        <v>JV GIRLS</v>
      </c>
      <c r="H1056" s="32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</row>
    <row r="1057" spans="1:26" ht="12.75" customHeight="1">
      <c r="A1057" s="8">
        <v>1107</v>
      </c>
      <c r="B1057" s="73" t="s">
        <v>1124</v>
      </c>
      <c r="C1057" s="8">
        <v>6</v>
      </c>
      <c r="D1057" s="8" t="s">
        <v>61</v>
      </c>
      <c r="E1057" s="8" t="s">
        <v>45</v>
      </c>
      <c r="F1057" s="17"/>
      <c r="G1057" s="13" t="str">
        <f t="shared" si="0"/>
        <v>JV GIRLS</v>
      </c>
      <c r="H1057" s="32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</row>
    <row r="1058" spans="1:26" ht="12.75" customHeight="1">
      <c r="A1058" s="8">
        <v>1108</v>
      </c>
      <c r="B1058" s="73" t="s">
        <v>1125</v>
      </c>
      <c r="C1058" s="8">
        <v>6</v>
      </c>
      <c r="D1058" s="8" t="s">
        <v>61</v>
      </c>
      <c r="E1058" s="8" t="s">
        <v>45</v>
      </c>
      <c r="F1058" s="17"/>
      <c r="G1058" s="13" t="str">
        <f t="shared" si="0"/>
        <v>JV GIRLS</v>
      </c>
      <c r="H1058" s="32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</row>
    <row r="1059" spans="1:26" ht="12.75" customHeight="1">
      <c r="A1059" s="8">
        <v>1109</v>
      </c>
      <c r="B1059" s="73" t="s">
        <v>1126</v>
      </c>
      <c r="C1059" s="8">
        <v>6</v>
      </c>
      <c r="D1059" s="8" t="s">
        <v>61</v>
      </c>
      <c r="E1059" s="8" t="s">
        <v>45</v>
      </c>
      <c r="F1059" s="17"/>
      <c r="G1059" s="13" t="str">
        <f t="shared" si="0"/>
        <v>JV GIRLS</v>
      </c>
      <c r="H1059" s="32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</row>
    <row r="1060" spans="1:26" ht="12.75" customHeight="1">
      <c r="A1060" s="8">
        <v>1110</v>
      </c>
      <c r="B1060" s="73" t="s">
        <v>1127</v>
      </c>
      <c r="C1060" s="8">
        <v>6</v>
      </c>
      <c r="D1060" s="8" t="s">
        <v>61</v>
      </c>
      <c r="E1060" s="8" t="s">
        <v>45</v>
      </c>
      <c r="F1060" s="17"/>
      <c r="G1060" s="13" t="str">
        <f t="shared" si="0"/>
        <v>JV GIRLS</v>
      </c>
      <c r="H1060" s="32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</row>
    <row r="1061" spans="1:26" ht="12.75" customHeight="1">
      <c r="A1061" s="8">
        <v>1111</v>
      </c>
      <c r="B1061" s="73" t="s">
        <v>1128</v>
      </c>
      <c r="C1061" s="8">
        <v>6</v>
      </c>
      <c r="D1061" s="8" t="s">
        <v>61</v>
      </c>
      <c r="E1061" s="8" t="s">
        <v>45</v>
      </c>
      <c r="F1061" s="17"/>
      <c r="G1061" s="13" t="str">
        <f t="shared" si="0"/>
        <v>JV GIRLS</v>
      </c>
      <c r="H1061" s="32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</row>
    <row r="1062" spans="1:26" ht="12.75" customHeight="1">
      <c r="A1062" s="8">
        <v>1112</v>
      </c>
      <c r="B1062" s="73" t="s">
        <v>1129</v>
      </c>
      <c r="C1062" s="8">
        <v>6</v>
      </c>
      <c r="D1062" s="8" t="s">
        <v>61</v>
      </c>
      <c r="E1062" s="8" t="s">
        <v>45</v>
      </c>
      <c r="F1062" s="17"/>
      <c r="G1062" s="13" t="str">
        <f t="shared" si="0"/>
        <v>JV GIRLS</v>
      </c>
      <c r="H1062" s="32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</row>
    <row r="1063" spans="1:26" ht="12.75" customHeight="1">
      <c r="A1063" s="8">
        <v>1113</v>
      </c>
      <c r="B1063" s="73" t="s">
        <v>1130</v>
      </c>
      <c r="C1063" s="8">
        <v>6</v>
      </c>
      <c r="D1063" s="8" t="s">
        <v>61</v>
      </c>
      <c r="E1063" s="8" t="s">
        <v>12</v>
      </c>
      <c r="F1063" s="17"/>
      <c r="G1063" s="13" t="str">
        <f t="shared" si="0"/>
        <v>JV BOYS</v>
      </c>
      <c r="H1063" s="32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</row>
    <row r="1064" spans="1:26" ht="12.75" customHeight="1">
      <c r="A1064" s="8">
        <v>1114</v>
      </c>
      <c r="B1064" s="73" t="s">
        <v>1131</v>
      </c>
      <c r="C1064" s="8">
        <v>7</v>
      </c>
      <c r="D1064" s="8" t="s">
        <v>61</v>
      </c>
      <c r="E1064" s="8" t="s">
        <v>45</v>
      </c>
      <c r="F1064" s="17"/>
      <c r="G1064" s="13" t="str">
        <f t="shared" si="0"/>
        <v>VARSITY GIRLS</v>
      </c>
      <c r="H1064" s="32"/>
      <c r="I1064" s="31"/>
      <c r="J1064" s="31"/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</row>
    <row r="1065" spans="1:26" ht="12.75" customHeight="1">
      <c r="A1065" s="8">
        <v>1115</v>
      </c>
      <c r="B1065" s="73" t="s">
        <v>1132</v>
      </c>
      <c r="C1065" s="8">
        <v>7</v>
      </c>
      <c r="D1065" s="8" t="s">
        <v>61</v>
      </c>
      <c r="E1065" s="8" t="s">
        <v>12</v>
      </c>
      <c r="F1065" s="17"/>
      <c r="G1065" s="13" t="str">
        <f t="shared" si="0"/>
        <v>VARSITY BOYS</v>
      </c>
      <c r="H1065" s="32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</row>
    <row r="1066" spans="1:26" ht="12.75" customHeight="1">
      <c r="A1066" s="8">
        <v>1116</v>
      </c>
      <c r="B1066" s="73" t="s">
        <v>1133</v>
      </c>
      <c r="C1066" s="8">
        <v>7</v>
      </c>
      <c r="D1066" s="8" t="s">
        <v>61</v>
      </c>
      <c r="E1066" s="8" t="s">
        <v>12</v>
      </c>
      <c r="F1066" s="17"/>
      <c r="G1066" s="13" t="str">
        <f t="shared" si="0"/>
        <v>VARSITY BOYS</v>
      </c>
      <c r="H1066" s="32"/>
      <c r="I1066" s="31"/>
      <c r="J1066" s="31"/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</row>
    <row r="1067" spans="1:26" ht="12.75" customHeight="1">
      <c r="A1067" s="8">
        <v>1117</v>
      </c>
      <c r="B1067" s="73" t="s">
        <v>1134</v>
      </c>
      <c r="C1067" s="8">
        <v>7</v>
      </c>
      <c r="D1067" s="8" t="s">
        <v>61</v>
      </c>
      <c r="E1067" s="8" t="s">
        <v>12</v>
      </c>
      <c r="F1067" s="17"/>
      <c r="G1067" s="13" t="str">
        <f t="shared" si="0"/>
        <v>VARSITY BOYS</v>
      </c>
      <c r="H1067" s="32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</row>
    <row r="1068" spans="1:26" ht="12.75" customHeight="1">
      <c r="A1068" s="8">
        <v>1118</v>
      </c>
      <c r="B1068" s="73" t="s">
        <v>1135</v>
      </c>
      <c r="C1068" s="8">
        <v>7</v>
      </c>
      <c r="D1068" s="8" t="s">
        <v>61</v>
      </c>
      <c r="E1068" s="8" t="s">
        <v>12</v>
      </c>
      <c r="F1068" s="17"/>
      <c r="G1068" s="13" t="str">
        <f t="shared" si="0"/>
        <v>VARSITY BOYS</v>
      </c>
      <c r="H1068" s="32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</row>
    <row r="1069" spans="1:26" ht="12.75" customHeight="1">
      <c r="A1069" s="8">
        <v>1119</v>
      </c>
      <c r="B1069" s="73" t="s">
        <v>1136</v>
      </c>
      <c r="C1069" s="8">
        <v>7</v>
      </c>
      <c r="D1069" s="8" t="s">
        <v>61</v>
      </c>
      <c r="E1069" s="8" t="s">
        <v>45</v>
      </c>
      <c r="F1069" s="17"/>
      <c r="G1069" s="13" t="str">
        <f t="shared" si="0"/>
        <v>VARSITY GIRLS</v>
      </c>
      <c r="H1069" s="32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</row>
    <row r="1070" spans="1:26" ht="12.75" customHeight="1">
      <c r="A1070" s="8">
        <v>1120</v>
      </c>
      <c r="B1070" s="73" t="s">
        <v>1137</v>
      </c>
      <c r="C1070" s="8">
        <v>7</v>
      </c>
      <c r="D1070" s="8" t="s">
        <v>61</v>
      </c>
      <c r="E1070" s="8" t="s">
        <v>45</v>
      </c>
      <c r="F1070" s="17"/>
      <c r="G1070" s="13" t="str">
        <f t="shared" si="0"/>
        <v>VARSITY GIRLS</v>
      </c>
      <c r="H1070" s="32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</row>
    <row r="1071" spans="1:26" ht="12.75" customHeight="1">
      <c r="A1071" s="8">
        <v>1121</v>
      </c>
      <c r="B1071" s="73" t="s">
        <v>1138</v>
      </c>
      <c r="C1071" s="8">
        <v>7</v>
      </c>
      <c r="D1071" s="8" t="s">
        <v>61</v>
      </c>
      <c r="E1071" s="8" t="s">
        <v>12</v>
      </c>
      <c r="F1071" s="17"/>
      <c r="G1071" s="13" t="str">
        <f t="shared" si="0"/>
        <v>VARSITY BOYS</v>
      </c>
      <c r="H1071" s="32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</row>
    <row r="1072" spans="1:26" ht="12.75" customHeight="1">
      <c r="A1072" s="8">
        <v>1122</v>
      </c>
      <c r="B1072" s="73" t="s">
        <v>1139</v>
      </c>
      <c r="C1072" s="8">
        <v>8</v>
      </c>
      <c r="D1072" s="8" t="s">
        <v>61</v>
      </c>
      <c r="E1072" s="8" t="s">
        <v>45</v>
      </c>
      <c r="F1072" s="17"/>
      <c r="G1072" s="13" t="str">
        <f t="shared" si="0"/>
        <v>VARSITY GIRLS</v>
      </c>
      <c r="H1072" s="32"/>
      <c r="I1072" s="31"/>
      <c r="J1072" s="31"/>
      <c r="K1072" s="31"/>
      <c r="L1072" s="31"/>
      <c r="M1072" s="31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</row>
    <row r="1073" spans="1:26" ht="12.75" customHeight="1">
      <c r="A1073" s="8">
        <v>1123</v>
      </c>
      <c r="B1073" s="73" t="s">
        <v>1140</v>
      </c>
      <c r="C1073" s="8">
        <v>8</v>
      </c>
      <c r="D1073" s="8" t="s">
        <v>61</v>
      </c>
      <c r="E1073" s="8" t="s">
        <v>45</v>
      </c>
      <c r="F1073" s="17"/>
      <c r="G1073" s="13" t="str">
        <f t="shared" si="0"/>
        <v>VARSITY GIRLS</v>
      </c>
      <c r="H1073" s="32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</row>
    <row r="1074" spans="1:26" ht="12.75" customHeight="1">
      <c r="A1074" s="8">
        <v>1124</v>
      </c>
      <c r="B1074" s="73" t="s">
        <v>1141</v>
      </c>
      <c r="C1074" s="8">
        <v>8</v>
      </c>
      <c r="D1074" s="8" t="s">
        <v>61</v>
      </c>
      <c r="E1074" s="8" t="s">
        <v>45</v>
      </c>
      <c r="F1074" s="17"/>
      <c r="G1074" s="13" t="str">
        <f t="shared" si="0"/>
        <v>VARSITY GIRLS</v>
      </c>
      <c r="H1074" s="32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</row>
    <row r="1075" spans="1:26" ht="12.75" customHeight="1">
      <c r="A1075" s="8">
        <v>1125</v>
      </c>
      <c r="B1075" s="73" t="s">
        <v>1142</v>
      </c>
      <c r="C1075" s="8">
        <v>8</v>
      </c>
      <c r="D1075" s="8" t="s">
        <v>61</v>
      </c>
      <c r="E1075" s="8" t="s">
        <v>45</v>
      </c>
      <c r="F1075" s="17"/>
      <c r="G1075" s="13" t="str">
        <f t="shared" si="0"/>
        <v>VARSITY GIRLS</v>
      </c>
      <c r="H1075" s="32"/>
      <c r="I1075" s="31"/>
      <c r="J1075" s="31"/>
      <c r="K1075" s="31"/>
      <c r="L1075" s="31"/>
      <c r="M1075" s="31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</row>
    <row r="1076" spans="1:26" ht="12.75" customHeight="1">
      <c r="A1076" s="8">
        <v>1126</v>
      </c>
      <c r="B1076" s="73" t="s">
        <v>1143</v>
      </c>
      <c r="C1076" s="8">
        <v>8</v>
      </c>
      <c r="D1076" s="8" t="s">
        <v>61</v>
      </c>
      <c r="E1076" s="8" t="s">
        <v>45</v>
      </c>
      <c r="F1076" s="17"/>
      <c r="G1076" s="13" t="str">
        <f t="shared" si="0"/>
        <v>VARSITY GIRLS</v>
      </c>
      <c r="H1076" s="32"/>
      <c r="I1076" s="31"/>
      <c r="J1076" s="31"/>
      <c r="K1076" s="31"/>
      <c r="L1076" s="31"/>
      <c r="M1076" s="31"/>
      <c r="N1076" s="31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</row>
    <row r="1077" spans="1:26" ht="12.75" customHeight="1">
      <c r="A1077" s="8">
        <v>1127</v>
      </c>
      <c r="B1077" s="73" t="s">
        <v>1144</v>
      </c>
      <c r="C1077" s="8">
        <v>7</v>
      </c>
      <c r="D1077" s="8" t="s">
        <v>61</v>
      </c>
      <c r="E1077" s="8" t="s">
        <v>45</v>
      </c>
      <c r="F1077" s="17"/>
      <c r="G1077" s="13" t="str">
        <f t="shared" si="0"/>
        <v>VARSITY GIRLS</v>
      </c>
      <c r="H1077" s="32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</row>
    <row r="1078" spans="1:26" ht="12.75" customHeight="1">
      <c r="A1078" s="8">
        <v>1128</v>
      </c>
      <c r="B1078" s="73" t="s">
        <v>1145</v>
      </c>
      <c r="C1078" s="8">
        <v>4</v>
      </c>
      <c r="D1078" s="8" t="s">
        <v>61</v>
      </c>
      <c r="E1078" s="8" t="s">
        <v>45</v>
      </c>
      <c r="F1078" s="17"/>
      <c r="G1078" s="13" t="str">
        <f t="shared" si="0"/>
        <v>DEV GIRLS</v>
      </c>
      <c r="H1078" s="32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</row>
    <row r="1079" spans="1:26" ht="12.75" customHeight="1">
      <c r="A1079" s="8">
        <v>1129</v>
      </c>
      <c r="B1079" s="73" t="s">
        <v>1146</v>
      </c>
      <c r="C1079" s="8">
        <v>7</v>
      </c>
      <c r="D1079" s="8" t="s">
        <v>61</v>
      </c>
      <c r="E1079" s="8" t="s">
        <v>12</v>
      </c>
      <c r="F1079" s="17"/>
      <c r="G1079" s="13" t="str">
        <f t="shared" si="0"/>
        <v>VARSITY BOYS</v>
      </c>
      <c r="H1079" s="32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</row>
    <row r="1080" spans="1:26" ht="12.75" customHeight="1">
      <c r="A1080" s="8">
        <v>1130</v>
      </c>
      <c r="B1080" s="73" t="s">
        <v>1147</v>
      </c>
      <c r="C1080" s="8">
        <v>6</v>
      </c>
      <c r="D1080" s="8" t="s">
        <v>61</v>
      </c>
      <c r="E1080" s="8" t="s">
        <v>45</v>
      </c>
      <c r="F1080" s="17"/>
      <c r="G1080" s="13" t="str">
        <f t="shared" si="0"/>
        <v>JV GIRLS</v>
      </c>
      <c r="H1080" s="32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</row>
    <row r="1081" spans="1:26" ht="12.75" customHeight="1">
      <c r="A1081" s="8">
        <v>1131</v>
      </c>
      <c r="B1081" s="73" t="s">
        <v>1148</v>
      </c>
      <c r="C1081" s="8">
        <v>2</v>
      </c>
      <c r="D1081" s="8" t="s">
        <v>61</v>
      </c>
      <c r="E1081" s="8" t="s">
        <v>12</v>
      </c>
      <c r="F1081" s="17"/>
      <c r="G1081" s="13" t="str">
        <f t="shared" si="0"/>
        <v>DEV BOYS</v>
      </c>
      <c r="H1081" s="32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</row>
    <row r="1082" spans="1:26" ht="12.75" customHeight="1">
      <c r="A1082" s="8">
        <v>1132</v>
      </c>
      <c r="B1082" s="73" t="s">
        <v>1149</v>
      </c>
      <c r="C1082" s="8">
        <v>6</v>
      </c>
      <c r="D1082" s="8" t="s">
        <v>61</v>
      </c>
      <c r="E1082" s="8" t="s">
        <v>45</v>
      </c>
      <c r="F1082" s="17"/>
      <c r="G1082" s="13" t="str">
        <f t="shared" si="0"/>
        <v>JV GIRLS</v>
      </c>
      <c r="H1082" s="32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</row>
    <row r="1083" spans="1:26" ht="12.75" customHeight="1">
      <c r="A1083" s="8">
        <v>1140</v>
      </c>
      <c r="B1083" s="73" t="s">
        <v>1150</v>
      </c>
      <c r="C1083" s="8">
        <v>5</v>
      </c>
      <c r="D1083" s="8" t="s">
        <v>55</v>
      </c>
      <c r="E1083" s="8" t="s">
        <v>12</v>
      </c>
      <c r="F1083" s="17"/>
      <c r="G1083" s="13" t="str">
        <f t="shared" si="0"/>
        <v>JV BOYS</v>
      </c>
      <c r="H1083" s="32"/>
      <c r="I1083" s="31"/>
      <c r="J1083" s="31"/>
      <c r="K1083" s="31"/>
      <c r="L1083" s="31"/>
      <c r="M1083" s="31"/>
      <c r="N1083" s="31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</row>
    <row r="1084" spans="1:26" ht="12.75" customHeight="1">
      <c r="A1084" s="8">
        <v>1141</v>
      </c>
      <c r="B1084" s="73" t="s">
        <v>1151</v>
      </c>
      <c r="C1084" s="8">
        <v>5</v>
      </c>
      <c r="D1084" s="8" t="s">
        <v>55</v>
      </c>
      <c r="E1084" s="8" t="s">
        <v>45</v>
      </c>
      <c r="F1084" s="17"/>
      <c r="G1084" s="13" t="str">
        <f t="shared" si="0"/>
        <v>JV GIRLS</v>
      </c>
      <c r="H1084" s="32"/>
      <c r="I1084" s="31"/>
      <c r="J1084" s="31"/>
      <c r="K1084" s="31"/>
      <c r="L1084" s="31"/>
      <c r="M1084" s="31"/>
      <c r="N1084" s="31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</row>
    <row r="1085" spans="1:26" ht="12.75" customHeight="1">
      <c r="A1085" s="8">
        <v>1142</v>
      </c>
      <c r="B1085" s="73" t="s">
        <v>1152</v>
      </c>
      <c r="C1085" s="8">
        <v>5</v>
      </c>
      <c r="D1085" s="8" t="s">
        <v>55</v>
      </c>
      <c r="E1085" s="8" t="s">
        <v>12</v>
      </c>
      <c r="F1085" s="17"/>
      <c r="G1085" s="13" t="str">
        <f t="shared" si="0"/>
        <v>JV BOYS</v>
      </c>
      <c r="H1085" s="32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</row>
    <row r="1086" spans="1:26" ht="12.75" customHeight="1">
      <c r="A1086" s="8">
        <v>1143</v>
      </c>
      <c r="B1086" s="73" t="s">
        <v>1153</v>
      </c>
      <c r="C1086" s="8">
        <v>5</v>
      </c>
      <c r="D1086" s="8" t="s">
        <v>55</v>
      </c>
      <c r="E1086" s="8" t="s">
        <v>12</v>
      </c>
      <c r="F1086" s="17"/>
      <c r="G1086" s="13" t="str">
        <f t="shared" si="0"/>
        <v>JV BOYS</v>
      </c>
      <c r="H1086" s="32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</row>
    <row r="1087" spans="1:26" ht="12.75" customHeight="1">
      <c r="A1087" s="8">
        <v>1144</v>
      </c>
      <c r="B1087" s="73" t="s">
        <v>1154</v>
      </c>
      <c r="C1087" s="8">
        <v>2</v>
      </c>
      <c r="D1087" s="8" t="s">
        <v>55</v>
      </c>
      <c r="E1087" s="8" t="s">
        <v>45</v>
      </c>
      <c r="F1087" s="17"/>
      <c r="G1087" s="13" t="str">
        <f t="shared" si="0"/>
        <v>DEV GIRLS</v>
      </c>
      <c r="H1087" s="32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</row>
    <row r="1088" spans="1:26" ht="12.75" customHeight="1">
      <c r="A1088" s="8">
        <v>1145</v>
      </c>
      <c r="B1088" s="73" t="s">
        <v>1155</v>
      </c>
      <c r="C1088" s="8">
        <v>3</v>
      </c>
      <c r="D1088" s="8" t="s">
        <v>55</v>
      </c>
      <c r="E1088" s="8" t="s">
        <v>45</v>
      </c>
      <c r="F1088" s="17"/>
      <c r="G1088" s="13" t="str">
        <f t="shared" si="0"/>
        <v>DEV GIRLS</v>
      </c>
      <c r="H1088" s="32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</row>
    <row r="1089" spans="1:26" ht="12.75" customHeight="1">
      <c r="A1089" s="8">
        <v>1146</v>
      </c>
      <c r="B1089" s="73" t="s">
        <v>1156</v>
      </c>
      <c r="C1089" s="8">
        <v>5</v>
      </c>
      <c r="D1089" s="8" t="s">
        <v>55</v>
      </c>
      <c r="E1089" s="8" t="s">
        <v>45</v>
      </c>
      <c r="F1089" s="17"/>
      <c r="G1089" s="13" t="str">
        <f t="shared" si="0"/>
        <v>JV GIRLS</v>
      </c>
      <c r="H1089" s="32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</row>
    <row r="1090" spans="1:26" ht="12.75" customHeight="1">
      <c r="A1090" s="8">
        <v>1147</v>
      </c>
      <c r="B1090" s="73" t="s">
        <v>1157</v>
      </c>
      <c r="C1090" s="8">
        <v>3</v>
      </c>
      <c r="D1090" s="8" t="s">
        <v>55</v>
      </c>
      <c r="E1090" s="8" t="s">
        <v>45</v>
      </c>
      <c r="F1090" s="17"/>
      <c r="G1090" s="13" t="str">
        <f t="shared" si="0"/>
        <v>DEV GIRLS</v>
      </c>
      <c r="H1090" s="32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</row>
    <row r="1091" spans="1:26" ht="12.75" customHeight="1">
      <c r="A1091" s="8">
        <v>1148</v>
      </c>
      <c r="B1091" s="73" t="s">
        <v>1158</v>
      </c>
      <c r="C1091" s="8">
        <v>5</v>
      </c>
      <c r="D1091" s="8" t="s">
        <v>55</v>
      </c>
      <c r="E1091" s="8" t="s">
        <v>45</v>
      </c>
      <c r="F1091" s="17"/>
      <c r="G1091" s="13" t="str">
        <f t="shared" si="0"/>
        <v>JV GIRLS</v>
      </c>
      <c r="H1091" s="32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</row>
    <row r="1092" spans="1:26" ht="12.75" customHeight="1">
      <c r="A1092" s="8">
        <v>1149</v>
      </c>
      <c r="B1092" s="73" t="s">
        <v>1159</v>
      </c>
      <c r="C1092" s="8">
        <v>7</v>
      </c>
      <c r="D1092" s="8" t="s">
        <v>55</v>
      </c>
      <c r="E1092" s="8" t="s">
        <v>45</v>
      </c>
      <c r="F1092" s="17"/>
      <c r="G1092" s="13" t="str">
        <f t="shared" si="0"/>
        <v>VARSITY GIRLS</v>
      </c>
      <c r="H1092" s="32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</row>
    <row r="1093" spans="1:26" ht="12.75" customHeight="1">
      <c r="A1093" s="8">
        <v>1150</v>
      </c>
      <c r="B1093" s="73" t="s">
        <v>1160</v>
      </c>
      <c r="C1093" s="8">
        <v>4</v>
      </c>
      <c r="D1093" s="8" t="s">
        <v>55</v>
      </c>
      <c r="E1093" s="8" t="s">
        <v>45</v>
      </c>
      <c r="F1093" s="17"/>
      <c r="G1093" s="13" t="str">
        <f t="shared" si="0"/>
        <v>DEV GIRLS</v>
      </c>
      <c r="H1093" s="32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</row>
    <row r="1094" spans="1:26" ht="12.75" customHeight="1">
      <c r="A1094" s="8">
        <v>1151</v>
      </c>
      <c r="B1094" s="73" t="s">
        <v>1161</v>
      </c>
      <c r="C1094" s="8">
        <v>5</v>
      </c>
      <c r="D1094" s="8" t="s">
        <v>55</v>
      </c>
      <c r="E1094" s="8" t="s">
        <v>45</v>
      </c>
      <c r="F1094" s="17"/>
      <c r="G1094" s="13" t="str">
        <f t="shared" si="0"/>
        <v>JV GIRLS</v>
      </c>
      <c r="H1094" s="32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</row>
    <row r="1095" spans="1:26" ht="12.75" customHeight="1">
      <c r="A1095" s="8">
        <v>1152</v>
      </c>
      <c r="B1095" s="73" t="s">
        <v>1162</v>
      </c>
      <c r="C1095" s="8">
        <v>3</v>
      </c>
      <c r="D1095" s="8" t="s">
        <v>55</v>
      </c>
      <c r="E1095" s="8" t="s">
        <v>45</v>
      </c>
      <c r="F1095" s="17"/>
      <c r="G1095" s="13" t="str">
        <f t="shared" si="0"/>
        <v>DEV GIRLS</v>
      </c>
      <c r="H1095" s="32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</row>
    <row r="1096" spans="1:26" ht="12.75" customHeight="1">
      <c r="A1096" s="8">
        <v>1153</v>
      </c>
      <c r="B1096" s="73" t="s">
        <v>1163</v>
      </c>
      <c r="C1096" s="81">
        <v>7</v>
      </c>
      <c r="D1096" s="8" t="s">
        <v>55</v>
      </c>
      <c r="E1096" s="81" t="s">
        <v>12</v>
      </c>
      <c r="F1096" s="17"/>
      <c r="G1096" s="13" t="str">
        <f t="shared" si="0"/>
        <v>VARSITY BOYS</v>
      </c>
      <c r="H1096" s="32"/>
      <c r="I1096" s="31"/>
      <c r="J1096" s="31"/>
      <c r="K1096" s="31"/>
      <c r="L1096" s="31"/>
      <c r="M1096" s="31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</row>
    <row r="1097" spans="1:26" ht="12.75" customHeight="1">
      <c r="A1097" s="8">
        <v>1154</v>
      </c>
      <c r="B1097" s="73" t="s">
        <v>1164</v>
      </c>
      <c r="C1097" s="81">
        <v>8</v>
      </c>
      <c r="D1097" s="8" t="s">
        <v>55</v>
      </c>
      <c r="E1097" s="81" t="s">
        <v>12</v>
      </c>
      <c r="F1097" s="17"/>
      <c r="G1097" s="13" t="str">
        <f t="shared" si="0"/>
        <v>VARSITY BOYS</v>
      </c>
      <c r="H1097" s="32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</row>
    <row r="1098" spans="1:26" ht="12.75" customHeight="1">
      <c r="A1098" s="8">
        <v>1155</v>
      </c>
      <c r="B1098" s="73" t="s">
        <v>1165</v>
      </c>
      <c r="C1098" s="8">
        <v>3</v>
      </c>
      <c r="D1098" s="8" t="s">
        <v>37</v>
      </c>
      <c r="E1098" s="8" t="s">
        <v>45</v>
      </c>
      <c r="F1098" s="17"/>
      <c r="G1098" s="13" t="str">
        <f t="shared" si="0"/>
        <v>DEV GIRLS</v>
      </c>
      <c r="H1098" s="32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</row>
    <row r="1099" spans="1:26" ht="12.75" customHeight="1">
      <c r="A1099" s="8">
        <v>1156</v>
      </c>
      <c r="B1099" s="73" t="s">
        <v>1166</v>
      </c>
      <c r="C1099" s="8">
        <v>4</v>
      </c>
      <c r="D1099" s="8" t="s">
        <v>37</v>
      </c>
      <c r="E1099" s="8" t="s">
        <v>45</v>
      </c>
      <c r="F1099" s="83"/>
      <c r="G1099" s="13" t="str">
        <f t="shared" si="0"/>
        <v>DEV GIRLS</v>
      </c>
      <c r="H1099" s="32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</row>
    <row r="1100" spans="1:26" ht="12.75" customHeight="1">
      <c r="A1100" s="8">
        <v>1157</v>
      </c>
      <c r="B1100" s="73" t="s">
        <v>1167</v>
      </c>
      <c r="C1100" s="8">
        <v>3</v>
      </c>
      <c r="D1100" s="8" t="s">
        <v>37</v>
      </c>
      <c r="E1100" s="8" t="s">
        <v>12</v>
      </c>
      <c r="F1100" s="83"/>
      <c r="G1100" s="13" t="str">
        <f t="shared" si="0"/>
        <v>DEV BOYS</v>
      </c>
      <c r="H1100" s="32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</row>
    <row r="1101" spans="1:26" ht="12.75" customHeight="1">
      <c r="A1101" s="8">
        <v>1158</v>
      </c>
      <c r="B1101" s="73" t="s">
        <v>1168</v>
      </c>
      <c r="C1101" s="8">
        <v>4</v>
      </c>
      <c r="D1101" s="8" t="s">
        <v>37</v>
      </c>
      <c r="E1101" s="8" t="s">
        <v>45</v>
      </c>
      <c r="F1101" s="83"/>
      <c r="G1101" s="13" t="str">
        <f t="shared" si="0"/>
        <v>DEV GIRLS</v>
      </c>
      <c r="H1101" s="32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</row>
    <row r="1102" spans="1:26" ht="12.75" customHeight="1">
      <c r="A1102" s="8">
        <v>1159</v>
      </c>
      <c r="B1102" s="73" t="s">
        <v>1169</v>
      </c>
      <c r="C1102" s="8">
        <v>4</v>
      </c>
      <c r="D1102" s="8" t="s">
        <v>37</v>
      </c>
      <c r="E1102" s="8" t="s">
        <v>45</v>
      </c>
      <c r="F1102" s="83"/>
      <c r="G1102" s="13" t="str">
        <f t="shared" si="0"/>
        <v>DEV GIRLS</v>
      </c>
      <c r="H1102" s="32"/>
      <c r="I1102" s="31"/>
      <c r="J1102" s="31"/>
      <c r="K1102" s="31"/>
      <c r="L1102" s="31"/>
      <c r="M1102" s="31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</row>
    <row r="1103" spans="1:26" ht="12.75" customHeight="1">
      <c r="A1103" s="8">
        <v>1160</v>
      </c>
      <c r="B1103" s="73" t="s">
        <v>1170</v>
      </c>
      <c r="C1103" s="8">
        <v>3</v>
      </c>
      <c r="D1103" s="8" t="s">
        <v>37</v>
      </c>
      <c r="E1103" s="8" t="s">
        <v>45</v>
      </c>
      <c r="F1103" s="83"/>
      <c r="G1103" s="13" t="str">
        <f t="shared" si="0"/>
        <v>DEV GIRLS</v>
      </c>
      <c r="H1103" s="32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</row>
    <row r="1104" spans="1:26" ht="12.75" customHeight="1">
      <c r="A1104" s="8">
        <v>1161</v>
      </c>
      <c r="B1104" s="73" t="s">
        <v>1171</v>
      </c>
      <c r="C1104" s="8">
        <v>4</v>
      </c>
      <c r="D1104" s="8" t="s">
        <v>37</v>
      </c>
      <c r="E1104" s="8" t="s">
        <v>12</v>
      </c>
      <c r="F1104" s="83"/>
      <c r="G1104" s="13" t="str">
        <f t="shared" si="0"/>
        <v>DEV BOYS</v>
      </c>
      <c r="H1104" s="32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</row>
    <row r="1105" spans="1:26" ht="12.75" customHeight="1">
      <c r="A1105" s="8">
        <v>1162</v>
      </c>
      <c r="B1105" s="73" t="s">
        <v>1172</v>
      </c>
      <c r="C1105" s="8">
        <v>3</v>
      </c>
      <c r="D1105" s="8" t="s">
        <v>37</v>
      </c>
      <c r="E1105" s="8" t="s">
        <v>12</v>
      </c>
      <c r="F1105" s="83"/>
      <c r="G1105" s="13" t="str">
        <f t="shared" si="0"/>
        <v>DEV BOYS</v>
      </c>
      <c r="H1105" s="32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</row>
    <row r="1106" spans="1:26" ht="12.75" customHeight="1">
      <c r="A1106" s="8">
        <v>1163</v>
      </c>
      <c r="B1106" s="73" t="s">
        <v>1173</v>
      </c>
      <c r="C1106" s="8">
        <v>3</v>
      </c>
      <c r="D1106" s="8" t="s">
        <v>37</v>
      </c>
      <c r="E1106" s="8" t="s">
        <v>45</v>
      </c>
      <c r="F1106" s="83"/>
      <c r="G1106" s="13" t="str">
        <f t="shared" si="0"/>
        <v>DEV GIRLS</v>
      </c>
      <c r="H1106" s="32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</row>
    <row r="1107" spans="1:26" ht="12.75" customHeight="1">
      <c r="A1107" s="8">
        <v>1164</v>
      </c>
      <c r="B1107" s="73" t="s">
        <v>1174</v>
      </c>
      <c r="C1107" s="8">
        <v>4</v>
      </c>
      <c r="D1107" s="8" t="s">
        <v>37</v>
      </c>
      <c r="E1107" s="8" t="s">
        <v>12</v>
      </c>
      <c r="F1107" s="83"/>
      <c r="G1107" s="13" t="str">
        <f t="shared" si="0"/>
        <v>DEV BOYS</v>
      </c>
      <c r="H1107" s="32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</row>
    <row r="1108" spans="1:26" ht="12.75" customHeight="1">
      <c r="A1108" s="8">
        <v>1165</v>
      </c>
      <c r="B1108" s="73" t="s">
        <v>1175</v>
      </c>
      <c r="C1108" s="8">
        <v>3</v>
      </c>
      <c r="D1108" s="8" t="s">
        <v>37</v>
      </c>
      <c r="E1108" s="8" t="s">
        <v>12</v>
      </c>
      <c r="F1108" s="83"/>
      <c r="G1108" s="13" t="str">
        <f t="shared" si="0"/>
        <v>DEV BOYS</v>
      </c>
      <c r="H1108" s="32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</row>
    <row r="1109" spans="1:26" ht="12.75" customHeight="1">
      <c r="A1109" s="8">
        <v>1166</v>
      </c>
      <c r="B1109" s="73" t="s">
        <v>1176</v>
      </c>
      <c r="C1109" s="8">
        <v>4</v>
      </c>
      <c r="D1109" s="8" t="s">
        <v>37</v>
      </c>
      <c r="E1109" s="8" t="s">
        <v>12</v>
      </c>
      <c r="F1109" s="83"/>
      <c r="G1109" s="13" t="str">
        <f t="shared" si="0"/>
        <v>DEV BOYS</v>
      </c>
      <c r="H1109" s="32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</row>
    <row r="1110" spans="1:26" ht="12.75" customHeight="1">
      <c r="A1110" s="8">
        <v>1167</v>
      </c>
      <c r="B1110" s="73" t="s">
        <v>1177</v>
      </c>
      <c r="C1110" s="8">
        <v>3</v>
      </c>
      <c r="D1110" s="8" t="s">
        <v>37</v>
      </c>
      <c r="E1110" s="8" t="s">
        <v>45</v>
      </c>
      <c r="F1110" s="83"/>
      <c r="G1110" s="13" t="str">
        <f t="shared" si="0"/>
        <v>DEV GIRLS</v>
      </c>
      <c r="H1110" s="32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</row>
    <row r="1111" spans="1:26" ht="12.75" customHeight="1">
      <c r="A1111" s="8">
        <v>1168</v>
      </c>
      <c r="B1111" s="73" t="s">
        <v>1178</v>
      </c>
      <c r="C1111" s="8">
        <v>4</v>
      </c>
      <c r="D1111" s="8" t="s">
        <v>37</v>
      </c>
      <c r="E1111" s="8" t="s">
        <v>45</v>
      </c>
      <c r="F1111" s="83"/>
      <c r="G1111" s="13" t="str">
        <f t="shared" si="0"/>
        <v>DEV GIRLS</v>
      </c>
      <c r="H1111" s="32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</row>
    <row r="1112" spans="1:26" ht="12.75" customHeight="1">
      <c r="A1112" s="8">
        <v>1169</v>
      </c>
      <c r="B1112" s="73" t="s">
        <v>1179</v>
      </c>
      <c r="C1112" s="8">
        <v>6</v>
      </c>
      <c r="D1112" s="8" t="s">
        <v>37</v>
      </c>
      <c r="E1112" s="8" t="s">
        <v>45</v>
      </c>
      <c r="F1112" s="83"/>
      <c r="G1112" s="13" t="str">
        <f t="shared" si="0"/>
        <v>JV GIRLS</v>
      </c>
      <c r="H1112" s="32"/>
      <c r="I1112" s="31"/>
      <c r="J1112" s="31"/>
      <c r="K1112" s="31"/>
      <c r="L1112" s="31"/>
      <c r="M1112" s="31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</row>
    <row r="1113" spans="1:26" ht="12.75" customHeight="1">
      <c r="A1113" s="8">
        <v>1170</v>
      </c>
      <c r="B1113" s="73" t="s">
        <v>1180</v>
      </c>
      <c r="C1113" s="8">
        <v>6</v>
      </c>
      <c r="D1113" s="8" t="s">
        <v>37</v>
      </c>
      <c r="E1113" s="8" t="s">
        <v>45</v>
      </c>
      <c r="F1113" s="83"/>
      <c r="G1113" s="13" t="str">
        <f t="shared" si="0"/>
        <v>JV GIRLS</v>
      </c>
      <c r="H1113" s="32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</row>
    <row r="1114" spans="1:26" ht="12.75" customHeight="1">
      <c r="A1114" s="8">
        <v>1171</v>
      </c>
      <c r="B1114" s="73" t="s">
        <v>1181</v>
      </c>
      <c r="C1114" s="8">
        <v>5</v>
      </c>
      <c r="D1114" s="8" t="s">
        <v>37</v>
      </c>
      <c r="E1114" s="8" t="s">
        <v>12</v>
      </c>
      <c r="F1114" s="83"/>
      <c r="G1114" s="13" t="str">
        <f t="shared" si="0"/>
        <v>JV BOYS</v>
      </c>
      <c r="H1114" s="32"/>
      <c r="I1114" s="31"/>
      <c r="J1114" s="31"/>
      <c r="K1114" s="31"/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</row>
    <row r="1115" spans="1:26" ht="12.75" customHeight="1">
      <c r="A1115" s="8">
        <v>1172</v>
      </c>
      <c r="B1115" s="73" t="s">
        <v>1182</v>
      </c>
      <c r="C1115" s="8">
        <v>5</v>
      </c>
      <c r="D1115" s="8" t="s">
        <v>37</v>
      </c>
      <c r="E1115" s="8" t="s">
        <v>45</v>
      </c>
      <c r="F1115" s="83"/>
      <c r="G1115" s="13" t="str">
        <f t="shared" si="0"/>
        <v>JV GIRLS</v>
      </c>
      <c r="H1115" s="32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</row>
    <row r="1116" spans="1:26" ht="12.75" customHeight="1">
      <c r="A1116" s="8">
        <v>1173</v>
      </c>
      <c r="B1116" s="73" t="s">
        <v>1183</v>
      </c>
      <c r="C1116" s="8">
        <v>5</v>
      </c>
      <c r="D1116" s="8" t="s">
        <v>37</v>
      </c>
      <c r="E1116" s="8" t="s">
        <v>45</v>
      </c>
      <c r="F1116" s="83"/>
      <c r="G1116" s="13" t="str">
        <f t="shared" si="0"/>
        <v>JV GIRLS</v>
      </c>
      <c r="H1116" s="32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</row>
    <row r="1117" spans="1:26" ht="12.75" customHeight="1">
      <c r="A1117" s="8">
        <v>1174</v>
      </c>
      <c r="B1117" s="73" t="s">
        <v>1184</v>
      </c>
      <c r="C1117" s="8">
        <v>7</v>
      </c>
      <c r="D1117" s="8" t="s">
        <v>37</v>
      </c>
      <c r="E1117" s="8" t="s">
        <v>12</v>
      </c>
      <c r="F1117" s="83"/>
      <c r="G1117" s="13" t="str">
        <f t="shared" si="0"/>
        <v>VARSITY BOYS</v>
      </c>
      <c r="H1117" s="32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</row>
    <row r="1118" spans="1:26" ht="12.75" customHeight="1">
      <c r="A1118" s="8">
        <v>1175</v>
      </c>
      <c r="B1118" s="73" t="s">
        <v>1185</v>
      </c>
      <c r="C1118" s="8">
        <v>7</v>
      </c>
      <c r="D1118" s="8" t="s">
        <v>37</v>
      </c>
      <c r="E1118" s="8" t="s">
        <v>45</v>
      </c>
      <c r="F1118" s="83"/>
      <c r="G1118" s="13" t="str">
        <f t="shared" si="0"/>
        <v>VARSITY GIRLS</v>
      </c>
      <c r="H1118" s="32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</row>
    <row r="1119" spans="1:26" ht="12.75" customHeight="1">
      <c r="A1119" s="8">
        <v>1176</v>
      </c>
      <c r="B1119" s="73" t="s">
        <v>1186</v>
      </c>
      <c r="C1119" s="8">
        <v>6</v>
      </c>
      <c r="D1119" s="8" t="s">
        <v>37</v>
      </c>
      <c r="E1119" s="8" t="s">
        <v>12</v>
      </c>
      <c r="F1119" s="83"/>
      <c r="G1119" s="13" t="str">
        <f t="shared" si="0"/>
        <v>JV BOYS</v>
      </c>
      <c r="H1119" s="32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</row>
    <row r="1120" spans="1:26" ht="12.75" customHeight="1">
      <c r="A1120" s="8">
        <v>1177</v>
      </c>
      <c r="B1120" s="73" t="s">
        <v>1187</v>
      </c>
      <c r="C1120" s="8">
        <v>8</v>
      </c>
      <c r="D1120" s="8" t="s">
        <v>37</v>
      </c>
      <c r="E1120" s="8" t="s">
        <v>12</v>
      </c>
      <c r="F1120" s="83"/>
      <c r="G1120" s="13" t="str">
        <f t="shared" si="0"/>
        <v>VARSITY BOYS</v>
      </c>
      <c r="H1120" s="32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</row>
    <row r="1121" spans="1:26" ht="12.75" customHeight="1">
      <c r="A1121" s="8">
        <v>1178</v>
      </c>
      <c r="B1121" s="73" t="s">
        <v>1188</v>
      </c>
      <c r="C1121" s="8">
        <v>5</v>
      </c>
      <c r="D1121" s="8" t="s">
        <v>37</v>
      </c>
      <c r="E1121" s="8" t="s">
        <v>45</v>
      </c>
      <c r="F1121" s="83"/>
      <c r="G1121" s="13" t="str">
        <f t="shared" si="0"/>
        <v>JV GIRLS</v>
      </c>
      <c r="H1121" s="32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</row>
    <row r="1122" spans="1:26" ht="12.75" customHeight="1">
      <c r="A1122" s="8">
        <v>1179</v>
      </c>
      <c r="B1122" s="73" t="s">
        <v>1189</v>
      </c>
      <c r="C1122" s="8">
        <v>7</v>
      </c>
      <c r="D1122" s="8" t="s">
        <v>37</v>
      </c>
      <c r="E1122" s="8" t="s">
        <v>45</v>
      </c>
      <c r="F1122" s="83"/>
      <c r="G1122" s="13" t="str">
        <f t="shared" si="0"/>
        <v>VARSITY GIRLS</v>
      </c>
      <c r="H1122" s="32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</row>
    <row r="1123" spans="1:26" ht="12.75" customHeight="1">
      <c r="A1123" s="8">
        <v>1180</v>
      </c>
      <c r="B1123" s="73" t="s">
        <v>1190</v>
      </c>
      <c r="C1123" s="8">
        <v>7</v>
      </c>
      <c r="D1123" s="8" t="s">
        <v>37</v>
      </c>
      <c r="E1123" s="8" t="s">
        <v>45</v>
      </c>
      <c r="F1123" s="83"/>
      <c r="G1123" s="13" t="str">
        <f t="shared" si="0"/>
        <v>VARSITY GIRLS</v>
      </c>
      <c r="H1123" s="32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</row>
    <row r="1124" spans="1:26" ht="12.75" customHeight="1">
      <c r="A1124" s="8">
        <v>1181</v>
      </c>
      <c r="B1124" s="73" t="s">
        <v>1191</v>
      </c>
      <c r="C1124" s="8">
        <v>5</v>
      </c>
      <c r="D1124" s="8" t="s">
        <v>37</v>
      </c>
      <c r="E1124" s="8" t="s">
        <v>45</v>
      </c>
      <c r="F1124" s="83"/>
      <c r="G1124" s="13" t="str">
        <f t="shared" si="0"/>
        <v>JV GIRLS</v>
      </c>
      <c r="H1124" s="32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</row>
    <row r="1125" spans="1:26" ht="12.75" customHeight="1">
      <c r="A1125" s="8">
        <v>1182</v>
      </c>
      <c r="B1125" s="73" t="s">
        <v>1192</v>
      </c>
      <c r="C1125" s="81">
        <v>2</v>
      </c>
      <c r="D1125" s="8" t="s">
        <v>37</v>
      </c>
      <c r="E1125" s="81" t="s">
        <v>12</v>
      </c>
      <c r="F1125" s="83"/>
      <c r="G1125" s="13" t="str">
        <f t="shared" si="0"/>
        <v>DEV BOYS</v>
      </c>
      <c r="H1125" s="32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</row>
    <row r="1126" spans="1:26" ht="12.75" customHeight="1">
      <c r="A1126" s="8">
        <v>1200</v>
      </c>
      <c r="B1126" s="73" t="s">
        <v>1193</v>
      </c>
      <c r="C1126" s="81">
        <v>2</v>
      </c>
      <c r="D1126" s="8" t="s">
        <v>31</v>
      </c>
      <c r="E1126" s="81" t="s">
        <v>1194</v>
      </c>
      <c r="F1126" s="83"/>
      <c r="G1126" s="13" t="str">
        <f t="shared" si="0"/>
        <v>DEV BOYS</v>
      </c>
      <c r="H1126" s="32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</row>
    <row r="1127" spans="1:26" ht="12.75" customHeight="1">
      <c r="A1127" s="8">
        <v>1201</v>
      </c>
      <c r="B1127" s="73" t="s">
        <v>1195</v>
      </c>
      <c r="C1127" s="81">
        <v>1</v>
      </c>
      <c r="D1127" s="8" t="s">
        <v>31</v>
      </c>
      <c r="E1127" s="81" t="s">
        <v>1196</v>
      </c>
      <c r="F1127" s="83"/>
      <c r="G1127" s="13" t="str">
        <f t="shared" si="0"/>
        <v>DEV GIRLS</v>
      </c>
      <c r="H1127" s="32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</row>
    <row r="1128" spans="1:26" ht="12.75" customHeight="1">
      <c r="A1128" s="8">
        <v>1202</v>
      </c>
      <c r="B1128" s="73" t="s">
        <v>1197</v>
      </c>
      <c r="C1128" s="81">
        <v>4</v>
      </c>
      <c r="D1128" s="8" t="s">
        <v>31</v>
      </c>
      <c r="E1128" s="81" t="s">
        <v>1196</v>
      </c>
      <c r="F1128" s="83"/>
      <c r="G1128" s="13" t="str">
        <f t="shared" si="0"/>
        <v>DEV GIRLS</v>
      </c>
      <c r="H1128" s="32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</row>
    <row r="1129" spans="1:26" ht="12.75" customHeight="1">
      <c r="A1129" s="8">
        <v>1203</v>
      </c>
      <c r="B1129" s="73" t="s">
        <v>1198</v>
      </c>
      <c r="C1129" s="81">
        <v>2</v>
      </c>
      <c r="D1129" s="8" t="s">
        <v>31</v>
      </c>
      <c r="E1129" s="81" t="s">
        <v>1196</v>
      </c>
      <c r="F1129" s="83"/>
      <c r="G1129" s="13" t="str">
        <f t="shared" si="0"/>
        <v>DEV GIRLS</v>
      </c>
      <c r="H1129" s="32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</row>
    <row r="1130" spans="1:26" ht="12.75" customHeight="1">
      <c r="A1130" s="8">
        <v>1204</v>
      </c>
      <c r="B1130" s="73" t="s">
        <v>1199</v>
      </c>
      <c r="C1130" s="81">
        <v>2</v>
      </c>
      <c r="D1130" s="8" t="s">
        <v>31</v>
      </c>
      <c r="E1130" s="81" t="s">
        <v>1196</v>
      </c>
      <c r="F1130" s="83"/>
      <c r="G1130" s="13" t="str">
        <f t="shared" si="0"/>
        <v>DEV GIRLS</v>
      </c>
      <c r="H1130" s="32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</row>
    <row r="1131" spans="1:26" ht="12.75" customHeight="1">
      <c r="A1131" s="8">
        <v>1205</v>
      </c>
      <c r="B1131" s="73" t="s">
        <v>1200</v>
      </c>
      <c r="C1131" s="81">
        <v>2</v>
      </c>
      <c r="D1131" s="8" t="s">
        <v>31</v>
      </c>
      <c r="E1131" s="81" t="s">
        <v>1194</v>
      </c>
      <c r="F1131" s="83"/>
      <c r="G1131" s="13" t="str">
        <f t="shared" si="0"/>
        <v>DEV BOYS</v>
      </c>
      <c r="H1131" s="32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</row>
    <row r="1132" spans="1:26" ht="12.75" customHeight="1">
      <c r="A1132" s="8">
        <v>1206</v>
      </c>
      <c r="B1132" s="73" t="s">
        <v>1201</v>
      </c>
      <c r="C1132" s="81">
        <v>2</v>
      </c>
      <c r="D1132" s="8" t="s">
        <v>31</v>
      </c>
      <c r="E1132" s="81" t="s">
        <v>1196</v>
      </c>
      <c r="F1132" s="83"/>
      <c r="G1132" s="13" t="str">
        <f t="shared" si="0"/>
        <v>DEV GIRLS</v>
      </c>
      <c r="H1132" s="32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</row>
    <row r="1133" spans="1:26" ht="12.75" customHeight="1">
      <c r="A1133" s="8">
        <v>1207</v>
      </c>
      <c r="B1133" s="73" t="s">
        <v>1202</v>
      </c>
      <c r="C1133" s="81">
        <v>2</v>
      </c>
      <c r="D1133" s="8" t="s">
        <v>31</v>
      </c>
      <c r="E1133" s="81" t="s">
        <v>1196</v>
      </c>
      <c r="F1133" s="83"/>
      <c r="G1133" s="13" t="str">
        <f t="shared" si="0"/>
        <v>DEV GIRLS</v>
      </c>
      <c r="H1133" s="32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</row>
    <row r="1134" spans="1:26" ht="12.75" customHeight="1">
      <c r="A1134" s="8">
        <v>1208</v>
      </c>
      <c r="B1134" s="73" t="s">
        <v>1203</v>
      </c>
      <c r="C1134" s="81">
        <v>1</v>
      </c>
      <c r="D1134" s="8" t="s">
        <v>31</v>
      </c>
      <c r="E1134" s="81" t="s">
        <v>1194</v>
      </c>
      <c r="F1134" s="83"/>
      <c r="G1134" s="13" t="str">
        <f t="shared" si="0"/>
        <v>DEV BOYS</v>
      </c>
      <c r="H1134" s="32"/>
      <c r="I1134" s="31"/>
      <c r="J1134" s="31"/>
      <c r="K1134" s="31"/>
      <c r="L1134" s="31"/>
      <c r="M1134" s="31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</row>
    <row r="1135" spans="1:26" ht="12.75" customHeight="1">
      <c r="A1135" s="8">
        <v>1209</v>
      </c>
      <c r="B1135" s="73" t="s">
        <v>1204</v>
      </c>
      <c r="C1135" s="81">
        <v>2</v>
      </c>
      <c r="D1135" s="8" t="s">
        <v>31</v>
      </c>
      <c r="E1135" s="81" t="s">
        <v>1196</v>
      </c>
      <c r="F1135" s="83"/>
      <c r="G1135" s="13" t="str">
        <f t="shared" si="0"/>
        <v>DEV GIRLS</v>
      </c>
      <c r="H1135" s="32"/>
      <c r="I1135" s="31"/>
      <c r="J1135" s="31"/>
      <c r="K1135" s="31"/>
      <c r="L1135" s="31"/>
      <c r="M1135" s="31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</row>
    <row r="1136" spans="1:26" ht="12.75" customHeight="1">
      <c r="A1136" s="8">
        <v>1210</v>
      </c>
      <c r="B1136" s="73" t="s">
        <v>1205</v>
      </c>
      <c r="C1136" s="81">
        <v>2</v>
      </c>
      <c r="D1136" s="8" t="s">
        <v>31</v>
      </c>
      <c r="E1136" s="81" t="s">
        <v>1196</v>
      </c>
      <c r="F1136" s="83"/>
      <c r="G1136" s="13" t="str">
        <f t="shared" si="0"/>
        <v>DEV GIRLS</v>
      </c>
      <c r="H1136" s="32"/>
      <c r="I1136" s="31"/>
      <c r="J1136" s="31"/>
      <c r="K1136" s="31"/>
      <c r="L1136" s="31"/>
      <c r="M1136" s="31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</row>
    <row r="1137" spans="1:26" ht="12.75" customHeight="1">
      <c r="A1137" s="8">
        <v>1211</v>
      </c>
      <c r="B1137" s="73" t="s">
        <v>1206</v>
      </c>
      <c r="C1137" s="81">
        <v>3</v>
      </c>
      <c r="D1137" s="8" t="s">
        <v>31</v>
      </c>
      <c r="E1137" s="81" t="s">
        <v>1196</v>
      </c>
      <c r="F1137" s="83"/>
      <c r="G1137" s="13" t="str">
        <f t="shared" si="0"/>
        <v>DEV GIRLS</v>
      </c>
      <c r="H1137" s="32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</row>
    <row r="1138" spans="1:26" ht="12.75" customHeight="1">
      <c r="A1138" s="8">
        <v>1212</v>
      </c>
      <c r="B1138" s="73" t="s">
        <v>1207</v>
      </c>
      <c r="C1138" s="81">
        <v>3</v>
      </c>
      <c r="D1138" s="8" t="s">
        <v>31</v>
      </c>
      <c r="E1138" s="81" t="s">
        <v>1196</v>
      </c>
      <c r="F1138" s="83"/>
      <c r="G1138" s="13" t="str">
        <f t="shared" si="0"/>
        <v>DEV GIRLS</v>
      </c>
      <c r="H1138" s="32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</row>
    <row r="1139" spans="1:26" ht="12.75" customHeight="1">
      <c r="A1139" s="8">
        <v>1213</v>
      </c>
      <c r="B1139" s="73" t="s">
        <v>1208</v>
      </c>
      <c r="C1139" s="81">
        <v>4</v>
      </c>
      <c r="D1139" s="8" t="s">
        <v>31</v>
      </c>
      <c r="E1139" s="81" t="s">
        <v>1194</v>
      </c>
      <c r="F1139" s="83"/>
      <c r="G1139" s="13" t="str">
        <f t="shared" si="0"/>
        <v>DEV BOYS</v>
      </c>
      <c r="H1139" s="32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</row>
    <row r="1140" spans="1:26" ht="12.75" customHeight="1">
      <c r="A1140" s="8">
        <v>1214</v>
      </c>
      <c r="B1140" s="73" t="s">
        <v>1209</v>
      </c>
      <c r="C1140" s="81">
        <v>2</v>
      </c>
      <c r="D1140" s="8" t="s">
        <v>31</v>
      </c>
      <c r="E1140" s="81" t="s">
        <v>1194</v>
      </c>
      <c r="F1140" s="83"/>
      <c r="G1140" s="13" t="str">
        <f t="shared" si="0"/>
        <v>DEV BOYS</v>
      </c>
      <c r="H1140" s="32"/>
      <c r="I1140" s="31"/>
      <c r="J1140" s="31"/>
      <c r="K1140" s="31"/>
      <c r="L1140" s="31"/>
      <c r="M1140" s="31"/>
      <c r="N1140" s="31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</row>
    <row r="1141" spans="1:26" ht="12.75" customHeight="1">
      <c r="A1141" s="8">
        <v>1215</v>
      </c>
      <c r="B1141" s="73" t="s">
        <v>1210</v>
      </c>
      <c r="C1141" s="81">
        <v>3</v>
      </c>
      <c r="D1141" s="8" t="s">
        <v>31</v>
      </c>
      <c r="E1141" s="81" t="s">
        <v>1194</v>
      </c>
      <c r="F1141" s="83"/>
      <c r="G1141" s="13" t="str">
        <f t="shared" si="0"/>
        <v>DEV BOYS</v>
      </c>
      <c r="H1141" s="32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</row>
    <row r="1142" spans="1:26" ht="12.75" customHeight="1">
      <c r="A1142" s="8">
        <v>1216</v>
      </c>
      <c r="B1142" s="73" t="s">
        <v>1211</v>
      </c>
      <c r="C1142" s="81">
        <v>1</v>
      </c>
      <c r="D1142" s="8" t="s">
        <v>31</v>
      </c>
      <c r="E1142" s="81" t="s">
        <v>1196</v>
      </c>
      <c r="F1142" s="83"/>
      <c r="G1142" s="13" t="str">
        <f t="shared" si="0"/>
        <v>DEV GIRLS</v>
      </c>
      <c r="H1142" s="32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</row>
    <row r="1143" spans="1:26" ht="12.75" customHeight="1">
      <c r="A1143" s="8">
        <v>1217</v>
      </c>
      <c r="B1143" s="73" t="s">
        <v>1212</v>
      </c>
      <c r="C1143" s="81">
        <v>4</v>
      </c>
      <c r="D1143" s="8" t="s">
        <v>31</v>
      </c>
      <c r="E1143" s="81" t="s">
        <v>1196</v>
      </c>
      <c r="F1143" s="83"/>
      <c r="G1143" s="13" t="str">
        <f t="shared" si="0"/>
        <v>DEV GIRLS</v>
      </c>
      <c r="H1143" s="32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</row>
    <row r="1144" spans="1:26" ht="12.75" customHeight="1">
      <c r="A1144" s="8">
        <v>1218</v>
      </c>
      <c r="B1144" s="73" t="s">
        <v>1213</v>
      </c>
      <c r="C1144" s="81">
        <v>4</v>
      </c>
      <c r="D1144" s="8" t="s">
        <v>31</v>
      </c>
      <c r="E1144" s="81" t="s">
        <v>1194</v>
      </c>
      <c r="F1144" s="83"/>
      <c r="G1144" s="13" t="str">
        <f t="shared" si="0"/>
        <v>DEV BOYS</v>
      </c>
      <c r="H1144" s="32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</row>
    <row r="1145" spans="1:26" ht="12.75" customHeight="1">
      <c r="A1145" s="8">
        <v>1219</v>
      </c>
      <c r="B1145" s="73" t="s">
        <v>1214</v>
      </c>
      <c r="C1145" s="81">
        <v>3</v>
      </c>
      <c r="D1145" s="8" t="s">
        <v>31</v>
      </c>
      <c r="E1145" s="81" t="s">
        <v>1196</v>
      </c>
      <c r="F1145" s="83"/>
      <c r="G1145" s="13" t="str">
        <f t="shared" si="0"/>
        <v>DEV GIRLS</v>
      </c>
      <c r="H1145" s="32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</row>
    <row r="1146" spans="1:26" ht="12.75" customHeight="1">
      <c r="A1146" s="8">
        <v>1220</v>
      </c>
      <c r="B1146" s="73" t="s">
        <v>1215</v>
      </c>
      <c r="C1146" s="81">
        <v>1</v>
      </c>
      <c r="D1146" s="8" t="s">
        <v>31</v>
      </c>
      <c r="E1146" s="81" t="s">
        <v>1196</v>
      </c>
      <c r="F1146" s="83"/>
      <c r="G1146" s="13" t="str">
        <f t="shared" si="0"/>
        <v>DEV GIRLS</v>
      </c>
      <c r="H1146" s="32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</row>
    <row r="1147" spans="1:26" ht="12.75" customHeight="1">
      <c r="A1147" s="8">
        <v>1221</v>
      </c>
      <c r="B1147" s="73" t="s">
        <v>1216</v>
      </c>
      <c r="C1147" s="81">
        <v>6</v>
      </c>
      <c r="D1147" s="8" t="s">
        <v>31</v>
      </c>
      <c r="E1147" s="81" t="s">
        <v>1196</v>
      </c>
      <c r="F1147" s="83"/>
      <c r="G1147" s="13" t="str">
        <f t="shared" si="0"/>
        <v>JV GIRLS</v>
      </c>
      <c r="H1147" s="32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</row>
    <row r="1148" spans="1:26" ht="12.75" customHeight="1">
      <c r="A1148" s="8">
        <v>1222</v>
      </c>
      <c r="B1148" s="73" t="s">
        <v>1217</v>
      </c>
      <c r="C1148" s="81">
        <v>5</v>
      </c>
      <c r="D1148" s="8" t="s">
        <v>31</v>
      </c>
      <c r="E1148" s="81" t="s">
        <v>1196</v>
      </c>
      <c r="F1148" s="83"/>
      <c r="G1148" s="13" t="str">
        <f t="shared" si="0"/>
        <v>JV GIRLS</v>
      </c>
      <c r="H1148" s="32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</row>
    <row r="1149" spans="1:26" ht="12.75" customHeight="1">
      <c r="A1149" s="8">
        <v>1223</v>
      </c>
      <c r="B1149" s="73" t="s">
        <v>1218</v>
      </c>
      <c r="C1149" s="81">
        <v>5</v>
      </c>
      <c r="D1149" s="8" t="s">
        <v>31</v>
      </c>
      <c r="E1149" s="81" t="s">
        <v>1196</v>
      </c>
      <c r="F1149" s="83"/>
      <c r="G1149" s="13" t="str">
        <f t="shared" si="0"/>
        <v>JV GIRLS</v>
      </c>
      <c r="H1149" s="32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</row>
    <row r="1150" spans="1:26" ht="12.75" customHeight="1">
      <c r="A1150" s="8">
        <v>1224</v>
      </c>
      <c r="B1150" s="73" t="s">
        <v>1219</v>
      </c>
      <c r="C1150" s="81">
        <v>5</v>
      </c>
      <c r="D1150" s="8" t="s">
        <v>31</v>
      </c>
      <c r="E1150" s="81" t="s">
        <v>1194</v>
      </c>
      <c r="F1150" s="83"/>
      <c r="G1150" s="13" t="str">
        <f t="shared" si="0"/>
        <v>JV BOYS</v>
      </c>
      <c r="H1150" s="32"/>
      <c r="I1150" s="31"/>
      <c r="J1150" s="31"/>
      <c r="K1150" s="31"/>
      <c r="L1150" s="31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</row>
    <row r="1151" spans="1:26" ht="12.75" customHeight="1">
      <c r="A1151" s="8">
        <v>1225</v>
      </c>
      <c r="B1151" s="73" t="s">
        <v>1220</v>
      </c>
      <c r="C1151" s="81">
        <v>5</v>
      </c>
      <c r="D1151" s="8" t="s">
        <v>31</v>
      </c>
      <c r="E1151" s="81" t="s">
        <v>1196</v>
      </c>
      <c r="F1151" s="83"/>
      <c r="G1151" s="13" t="str">
        <f t="shared" si="0"/>
        <v>JV GIRLS</v>
      </c>
      <c r="H1151" s="32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</row>
    <row r="1152" spans="1:26" ht="12.75" customHeight="1">
      <c r="A1152" s="8">
        <v>1226</v>
      </c>
      <c r="B1152" s="73" t="s">
        <v>1221</v>
      </c>
      <c r="C1152" s="81">
        <v>5</v>
      </c>
      <c r="D1152" s="8" t="s">
        <v>31</v>
      </c>
      <c r="E1152" s="81" t="s">
        <v>1194</v>
      </c>
      <c r="F1152" s="83"/>
      <c r="G1152" s="13" t="str">
        <f t="shared" si="0"/>
        <v>JV BOYS</v>
      </c>
      <c r="H1152" s="32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</row>
    <row r="1153" spans="1:26" ht="12.75" customHeight="1">
      <c r="A1153" s="8">
        <v>1227</v>
      </c>
      <c r="B1153" s="73" t="s">
        <v>1222</v>
      </c>
      <c r="C1153" s="81">
        <v>7</v>
      </c>
      <c r="D1153" s="8" t="s">
        <v>31</v>
      </c>
      <c r="E1153" s="81" t="s">
        <v>1196</v>
      </c>
      <c r="F1153" s="83"/>
      <c r="G1153" s="13" t="str">
        <f t="shared" si="0"/>
        <v>VARSITY GIRLS</v>
      </c>
      <c r="H1153" s="32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</row>
    <row r="1154" spans="1:26" ht="12.75" customHeight="1">
      <c r="A1154" s="8">
        <v>1228</v>
      </c>
      <c r="B1154" s="73" t="s">
        <v>1223</v>
      </c>
      <c r="C1154" s="81">
        <v>8</v>
      </c>
      <c r="D1154" s="8" t="s">
        <v>31</v>
      </c>
      <c r="E1154" s="81" t="s">
        <v>1196</v>
      </c>
      <c r="F1154" s="83"/>
      <c r="G1154" s="13" t="str">
        <f t="shared" si="0"/>
        <v>VARSITY GIRLS</v>
      </c>
      <c r="H1154" s="32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</row>
    <row r="1155" spans="1:26" ht="12.75" customHeight="1">
      <c r="A1155" s="8">
        <v>1229</v>
      </c>
      <c r="B1155" s="73" t="s">
        <v>1224</v>
      </c>
      <c r="C1155" s="81">
        <v>7</v>
      </c>
      <c r="D1155" s="8" t="s">
        <v>31</v>
      </c>
      <c r="E1155" s="81" t="s">
        <v>1196</v>
      </c>
      <c r="F1155" s="83"/>
      <c r="G1155" s="13" t="str">
        <f t="shared" si="0"/>
        <v>VARSITY GIRLS</v>
      </c>
      <c r="H1155" s="32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</row>
    <row r="1156" spans="1:26" ht="12.75" customHeight="1">
      <c r="A1156" s="8">
        <v>1230</v>
      </c>
      <c r="B1156" s="73" t="s">
        <v>1225</v>
      </c>
      <c r="C1156" s="81">
        <v>7</v>
      </c>
      <c r="D1156" s="8" t="s">
        <v>31</v>
      </c>
      <c r="E1156" s="81" t="s">
        <v>1196</v>
      </c>
      <c r="F1156" s="83"/>
      <c r="G1156" s="13" t="str">
        <f t="shared" si="0"/>
        <v>VARSITY GIRLS</v>
      </c>
      <c r="H1156" s="32"/>
      <c r="I1156" s="31"/>
      <c r="J1156" s="31"/>
      <c r="K1156" s="31"/>
      <c r="L1156" s="31"/>
      <c r="M1156" s="31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</row>
    <row r="1157" spans="1:26" ht="12.75" customHeight="1">
      <c r="A1157" s="8">
        <v>1231</v>
      </c>
      <c r="B1157" s="73" t="s">
        <v>1226</v>
      </c>
      <c r="C1157" s="81">
        <v>8</v>
      </c>
      <c r="D1157" s="8" t="s">
        <v>31</v>
      </c>
      <c r="E1157" s="81" t="s">
        <v>1196</v>
      </c>
      <c r="F1157" s="83"/>
      <c r="G1157" s="13" t="str">
        <f t="shared" si="0"/>
        <v>VARSITY GIRLS</v>
      </c>
      <c r="H1157" s="32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</row>
    <row r="1158" spans="1:26" ht="12.75" customHeight="1">
      <c r="A1158" s="8">
        <v>1232</v>
      </c>
      <c r="B1158" s="73" t="s">
        <v>1227</v>
      </c>
      <c r="C1158" s="81">
        <v>7</v>
      </c>
      <c r="D1158" s="8" t="s">
        <v>31</v>
      </c>
      <c r="E1158" s="81" t="s">
        <v>1196</v>
      </c>
      <c r="F1158" s="83"/>
      <c r="G1158" s="13" t="str">
        <f t="shared" si="0"/>
        <v>VARSITY GIRLS</v>
      </c>
      <c r="H1158" s="32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</row>
    <row r="1159" spans="1:26" ht="12.75" customHeight="1">
      <c r="A1159" s="8">
        <v>1233</v>
      </c>
      <c r="B1159" s="73" t="s">
        <v>1228</v>
      </c>
      <c r="C1159" s="81">
        <v>7</v>
      </c>
      <c r="D1159" s="8" t="s">
        <v>31</v>
      </c>
      <c r="E1159" s="81" t="s">
        <v>1196</v>
      </c>
      <c r="F1159" s="83"/>
      <c r="G1159" s="13" t="str">
        <f t="shared" si="0"/>
        <v>VARSITY GIRLS</v>
      </c>
      <c r="H1159" s="32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</row>
    <row r="1160" spans="1:26" ht="12.75" customHeight="1">
      <c r="A1160" s="8">
        <v>1234</v>
      </c>
      <c r="B1160" s="73" t="s">
        <v>1229</v>
      </c>
      <c r="C1160" s="81">
        <v>7</v>
      </c>
      <c r="D1160" s="8" t="s">
        <v>31</v>
      </c>
      <c r="E1160" s="81" t="s">
        <v>1196</v>
      </c>
      <c r="F1160" s="83"/>
      <c r="G1160" s="13" t="str">
        <f t="shared" si="0"/>
        <v>VARSITY GIRLS</v>
      </c>
      <c r="H1160" s="32"/>
      <c r="I1160" s="31"/>
      <c r="J1160" s="31"/>
      <c r="K1160" s="31"/>
      <c r="L1160" s="31"/>
      <c r="M1160" s="31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</row>
    <row r="1161" spans="1:26" ht="12.75" customHeight="1">
      <c r="A1161" s="8">
        <v>1235</v>
      </c>
      <c r="B1161" s="73" t="s">
        <v>1230</v>
      </c>
      <c r="C1161" s="81">
        <v>7</v>
      </c>
      <c r="D1161" s="8" t="s">
        <v>31</v>
      </c>
      <c r="E1161" s="81" t="s">
        <v>1194</v>
      </c>
      <c r="F1161" s="83"/>
      <c r="G1161" s="13" t="str">
        <f t="shared" si="0"/>
        <v>VARSITY BOYS</v>
      </c>
      <c r="H1161" s="32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</row>
    <row r="1162" spans="1:26" ht="12.75" customHeight="1">
      <c r="A1162" s="8">
        <v>1236</v>
      </c>
      <c r="B1162" s="73" t="s">
        <v>1231</v>
      </c>
      <c r="C1162" s="81">
        <v>7</v>
      </c>
      <c r="D1162" s="8" t="s">
        <v>31</v>
      </c>
      <c r="E1162" s="81" t="s">
        <v>1196</v>
      </c>
      <c r="F1162" s="83"/>
      <c r="G1162" s="13" t="str">
        <f t="shared" si="0"/>
        <v>VARSITY GIRLS</v>
      </c>
      <c r="H1162" s="32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</row>
    <row r="1163" spans="1:26" ht="12.75" customHeight="1">
      <c r="A1163" s="8">
        <v>1237</v>
      </c>
      <c r="B1163" s="73" t="s">
        <v>1232</v>
      </c>
      <c r="C1163" s="81">
        <v>7</v>
      </c>
      <c r="D1163" s="8" t="s">
        <v>31</v>
      </c>
      <c r="E1163" s="81" t="s">
        <v>1196</v>
      </c>
      <c r="F1163" s="83"/>
      <c r="G1163" s="13" t="str">
        <f t="shared" si="0"/>
        <v>VARSITY GIRLS</v>
      </c>
      <c r="H1163" s="32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</row>
    <row r="1164" spans="1:26" ht="12.75" customHeight="1">
      <c r="A1164" s="81">
        <v>1238</v>
      </c>
      <c r="B1164" s="73" t="s">
        <v>1233</v>
      </c>
      <c r="C1164" s="8">
        <v>7</v>
      </c>
      <c r="D1164" s="8" t="s">
        <v>1234</v>
      </c>
      <c r="E1164" s="84" t="s">
        <v>1194</v>
      </c>
      <c r="F1164" s="83"/>
      <c r="G1164" s="13" t="str">
        <f t="shared" si="0"/>
        <v>VARSITY BOYS</v>
      </c>
      <c r="H1164" s="32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</row>
    <row r="1165" spans="1:26" ht="12.75" customHeight="1">
      <c r="A1165" s="8">
        <v>1239</v>
      </c>
      <c r="B1165" s="80" t="s">
        <v>1235</v>
      </c>
      <c r="C1165" s="81">
        <v>5</v>
      </c>
      <c r="D1165" s="81" t="s">
        <v>1234</v>
      </c>
      <c r="E1165" s="81" t="s">
        <v>1196</v>
      </c>
      <c r="F1165" s="83"/>
      <c r="G1165" s="13" t="str">
        <f t="shared" si="0"/>
        <v>JV GIRLS</v>
      </c>
      <c r="H1165" s="32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</row>
    <row r="1166" spans="1:26" ht="12.75" customHeight="1">
      <c r="A1166" s="8">
        <v>1250</v>
      </c>
      <c r="B1166" s="75" t="s">
        <v>1236</v>
      </c>
      <c r="C1166" s="8">
        <v>2</v>
      </c>
      <c r="D1166" s="8" t="s">
        <v>8</v>
      </c>
      <c r="E1166" s="8" t="s">
        <v>45</v>
      </c>
      <c r="F1166" s="83"/>
      <c r="G1166" s="13" t="str">
        <f t="shared" si="0"/>
        <v>DEV GIRLS</v>
      </c>
      <c r="H1166" s="32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</row>
    <row r="1167" spans="1:26" ht="12.75" customHeight="1">
      <c r="A1167" s="8">
        <v>1251</v>
      </c>
      <c r="B1167" s="75" t="s">
        <v>1237</v>
      </c>
      <c r="C1167" s="8">
        <v>2</v>
      </c>
      <c r="D1167" s="8" t="s">
        <v>8</v>
      </c>
      <c r="E1167" s="8" t="s">
        <v>45</v>
      </c>
      <c r="F1167" s="83"/>
      <c r="G1167" s="13" t="str">
        <f t="shared" si="0"/>
        <v>DEV GIRLS</v>
      </c>
      <c r="H1167" s="32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</row>
    <row r="1168" spans="1:26" ht="12.75" customHeight="1">
      <c r="A1168" s="8">
        <v>1252</v>
      </c>
      <c r="B1168" s="75" t="s">
        <v>1238</v>
      </c>
      <c r="C1168" s="8">
        <v>4</v>
      </c>
      <c r="D1168" s="8" t="s">
        <v>8</v>
      </c>
      <c r="E1168" s="8" t="s">
        <v>45</v>
      </c>
      <c r="F1168" s="83"/>
      <c r="G1168" s="13" t="str">
        <f t="shared" si="0"/>
        <v>DEV GIRLS</v>
      </c>
      <c r="H1168" s="32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</row>
    <row r="1169" spans="1:26" ht="12.75" customHeight="1">
      <c r="A1169" s="8">
        <v>1253</v>
      </c>
      <c r="B1169" s="75" t="s">
        <v>1239</v>
      </c>
      <c r="C1169" s="8">
        <v>4</v>
      </c>
      <c r="D1169" s="8" t="s">
        <v>8</v>
      </c>
      <c r="E1169" s="8" t="s">
        <v>45</v>
      </c>
      <c r="F1169" s="83"/>
      <c r="G1169" s="13" t="str">
        <f t="shared" si="0"/>
        <v>DEV GIRLS</v>
      </c>
      <c r="H1169" s="32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</row>
    <row r="1170" spans="1:26" ht="12.75" customHeight="1">
      <c r="A1170" s="8">
        <v>1254</v>
      </c>
      <c r="B1170" s="75" t="s">
        <v>1240</v>
      </c>
      <c r="C1170" s="8">
        <v>4</v>
      </c>
      <c r="D1170" s="8" t="s">
        <v>8</v>
      </c>
      <c r="E1170" s="8" t="s">
        <v>45</v>
      </c>
      <c r="F1170" s="83"/>
      <c r="G1170" s="13" t="str">
        <f t="shared" si="0"/>
        <v>DEV GIRLS</v>
      </c>
      <c r="H1170" s="32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</row>
    <row r="1171" spans="1:26" ht="12.75" customHeight="1">
      <c r="A1171" s="8">
        <v>1255</v>
      </c>
      <c r="B1171" s="75" t="s">
        <v>1241</v>
      </c>
      <c r="C1171" s="8">
        <v>4</v>
      </c>
      <c r="D1171" s="8" t="s">
        <v>8</v>
      </c>
      <c r="E1171" s="8" t="s">
        <v>45</v>
      </c>
      <c r="F1171" s="83"/>
      <c r="G1171" s="13" t="str">
        <f t="shared" si="0"/>
        <v>DEV GIRLS</v>
      </c>
      <c r="H1171" s="32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</row>
    <row r="1172" spans="1:26" ht="12.75" customHeight="1">
      <c r="A1172" s="8">
        <v>1256</v>
      </c>
      <c r="B1172" s="75" t="s">
        <v>1242</v>
      </c>
      <c r="C1172" s="8">
        <v>4</v>
      </c>
      <c r="D1172" s="8" t="s">
        <v>8</v>
      </c>
      <c r="E1172" s="8" t="s">
        <v>45</v>
      </c>
      <c r="F1172" s="83"/>
      <c r="G1172" s="13" t="str">
        <f t="shared" si="0"/>
        <v>DEV GIRLS</v>
      </c>
      <c r="H1172" s="32"/>
      <c r="I1172" s="31"/>
      <c r="J1172" s="31"/>
      <c r="K1172" s="31"/>
      <c r="L1172" s="31"/>
      <c r="M1172" s="31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</row>
    <row r="1173" spans="1:26" ht="12.75" customHeight="1">
      <c r="A1173" s="8">
        <v>1257</v>
      </c>
      <c r="B1173" s="75" t="s">
        <v>1243</v>
      </c>
      <c r="C1173" s="8">
        <v>4</v>
      </c>
      <c r="D1173" s="8" t="s">
        <v>8</v>
      </c>
      <c r="E1173" s="8" t="s">
        <v>45</v>
      </c>
      <c r="F1173" s="83"/>
      <c r="G1173" s="13" t="str">
        <f t="shared" si="0"/>
        <v>DEV GIRLS</v>
      </c>
      <c r="H1173" s="32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</row>
    <row r="1174" spans="1:26" ht="12.75" customHeight="1">
      <c r="A1174" s="8">
        <v>1258</v>
      </c>
      <c r="B1174" s="75" t="s">
        <v>1244</v>
      </c>
      <c r="C1174" s="8">
        <v>4</v>
      </c>
      <c r="D1174" s="8" t="s">
        <v>8</v>
      </c>
      <c r="E1174" s="8" t="s">
        <v>45</v>
      </c>
      <c r="F1174" s="83"/>
      <c r="G1174" s="13" t="str">
        <f t="shared" si="0"/>
        <v>DEV GIRLS</v>
      </c>
      <c r="H1174" s="32"/>
      <c r="I1174" s="31"/>
      <c r="J1174" s="31"/>
      <c r="K1174" s="31"/>
      <c r="L1174" s="31"/>
      <c r="M1174" s="31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</row>
    <row r="1175" spans="1:26" ht="12.75" customHeight="1">
      <c r="A1175" s="8">
        <v>1259</v>
      </c>
      <c r="B1175" s="75" t="s">
        <v>1245</v>
      </c>
      <c r="C1175" s="8">
        <v>5</v>
      </c>
      <c r="D1175" s="8" t="s">
        <v>8</v>
      </c>
      <c r="E1175" s="8" t="s">
        <v>45</v>
      </c>
      <c r="F1175" s="83"/>
      <c r="G1175" s="13" t="str">
        <f t="shared" si="0"/>
        <v>JV GIRLS</v>
      </c>
      <c r="H1175" s="32"/>
      <c r="I1175" s="31"/>
      <c r="J1175" s="31"/>
      <c r="K1175" s="31"/>
      <c r="L1175" s="31"/>
      <c r="M1175" s="31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</row>
    <row r="1176" spans="1:26" ht="12.75" customHeight="1">
      <c r="A1176" s="8">
        <v>1260</v>
      </c>
      <c r="B1176" s="75" t="s">
        <v>1246</v>
      </c>
      <c r="C1176" s="8">
        <v>5</v>
      </c>
      <c r="D1176" s="8" t="s">
        <v>8</v>
      </c>
      <c r="E1176" s="8" t="s">
        <v>45</v>
      </c>
      <c r="F1176" s="83"/>
      <c r="G1176" s="13" t="str">
        <f t="shared" si="0"/>
        <v>JV GIRLS</v>
      </c>
      <c r="H1176" s="32"/>
      <c r="I1176" s="31"/>
      <c r="J1176" s="31"/>
      <c r="K1176" s="31"/>
      <c r="L1176" s="31"/>
      <c r="M1176" s="31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</row>
    <row r="1177" spans="1:26" ht="12.75" customHeight="1">
      <c r="A1177" s="8">
        <v>1261</v>
      </c>
      <c r="B1177" s="75" t="s">
        <v>1247</v>
      </c>
      <c r="C1177" s="8">
        <v>5</v>
      </c>
      <c r="D1177" s="8" t="s">
        <v>8</v>
      </c>
      <c r="E1177" s="8" t="s">
        <v>45</v>
      </c>
      <c r="F1177" s="83"/>
      <c r="G1177" s="13" t="str">
        <f t="shared" si="0"/>
        <v>JV GIRLS</v>
      </c>
      <c r="H1177" s="32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</row>
    <row r="1178" spans="1:26" ht="12.75" customHeight="1">
      <c r="A1178" s="8">
        <v>1262</v>
      </c>
      <c r="B1178" s="75" t="s">
        <v>1248</v>
      </c>
      <c r="C1178" s="8">
        <v>5</v>
      </c>
      <c r="D1178" s="8" t="s">
        <v>8</v>
      </c>
      <c r="E1178" s="8" t="s">
        <v>45</v>
      </c>
      <c r="F1178" s="83"/>
      <c r="G1178" s="13" t="str">
        <f t="shared" si="0"/>
        <v>JV GIRLS</v>
      </c>
      <c r="H1178" s="32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</row>
    <row r="1179" spans="1:26" ht="12.75" customHeight="1">
      <c r="A1179" s="8">
        <v>1263</v>
      </c>
      <c r="B1179" s="75" t="s">
        <v>1249</v>
      </c>
      <c r="C1179" s="8">
        <v>6</v>
      </c>
      <c r="D1179" s="8" t="s">
        <v>8</v>
      </c>
      <c r="E1179" s="8" t="s">
        <v>45</v>
      </c>
      <c r="F1179" s="83"/>
      <c r="G1179" s="13" t="str">
        <f t="shared" si="0"/>
        <v>JV GIRLS</v>
      </c>
      <c r="H1179" s="32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</row>
    <row r="1180" spans="1:26" ht="12.75" customHeight="1">
      <c r="A1180" s="8">
        <v>1264</v>
      </c>
      <c r="B1180" s="75" t="s">
        <v>1250</v>
      </c>
      <c r="C1180" s="8">
        <v>6</v>
      </c>
      <c r="D1180" s="8" t="s">
        <v>8</v>
      </c>
      <c r="E1180" s="8" t="s">
        <v>45</v>
      </c>
      <c r="F1180" s="83"/>
      <c r="G1180" s="13" t="str">
        <f t="shared" si="0"/>
        <v>JV GIRLS</v>
      </c>
      <c r="H1180" s="32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</row>
    <row r="1181" spans="1:26" ht="12.75" customHeight="1">
      <c r="A1181" s="8">
        <v>1265</v>
      </c>
      <c r="B1181" s="75" t="s">
        <v>1251</v>
      </c>
      <c r="C1181" s="8">
        <v>6</v>
      </c>
      <c r="D1181" s="8" t="s">
        <v>8</v>
      </c>
      <c r="E1181" s="8" t="s">
        <v>45</v>
      </c>
      <c r="F1181" s="83"/>
      <c r="G1181" s="13" t="str">
        <f t="shared" si="0"/>
        <v>JV GIRLS</v>
      </c>
      <c r="H1181" s="32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</row>
    <row r="1182" spans="1:26" ht="12.75" customHeight="1">
      <c r="A1182" s="8">
        <v>1266</v>
      </c>
      <c r="B1182" s="75" t="s">
        <v>1252</v>
      </c>
      <c r="C1182" s="8">
        <v>6</v>
      </c>
      <c r="D1182" s="8" t="s">
        <v>8</v>
      </c>
      <c r="E1182" s="8" t="s">
        <v>45</v>
      </c>
      <c r="F1182" s="83"/>
      <c r="G1182" s="13" t="str">
        <f t="shared" si="0"/>
        <v>JV GIRLS</v>
      </c>
      <c r="H1182" s="32"/>
      <c r="I1182" s="31"/>
      <c r="J1182" s="31"/>
      <c r="K1182" s="31"/>
      <c r="L1182" s="31"/>
      <c r="M1182" s="31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</row>
    <row r="1183" spans="1:26" ht="12.75" customHeight="1">
      <c r="A1183" s="8">
        <v>1267</v>
      </c>
      <c r="B1183" s="75" t="s">
        <v>1253</v>
      </c>
      <c r="C1183" s="8">
        <v>6</v>
      </c>
      <c r="D1183" s="8" t="s">
        <v>8</v>
      </c>
      <c r="E1183" s="8" t="s">
        <v>45</v>
      </c>
      <c r="F1183" s="83"/>
      <c r="G1183" s="13" t="str">
        <f t="shared" si="0"/>
        <v>JV GIRLS</v>
      </c>
      <c r="H1183" s="32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</row>
    <row r="1184" spans="1:26" ht="12.75" customHeight="1">
      <c r="A1184" s="8">
        <v>1268</v>
      </c>
      <c r="B1184" s="75" t="s">
        <v>1254</v>
      </c>
      <c r="C1184" s="8">
        <v>6</v>
      </c>
      <c r="D1184" s="8" t="s">
        <v>8</v>
      </c>
      <c r="E1184" s="8" t="s">
        <v>45</v>
      </c>
      <c r="F1184" s="83"/>
      <c r="G1184" s="13" t="str">
        <f t="shared" si="0"/>
        <v>JV GIRLS</v>
      </c>
      <c r="H1184" s="32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</row>
    <row r="1185" spans="1:26" ht="12.75" customHeight="1">
      <c r="A1185" s="8">
        <v>1269</v>
      </c>
      <c r="B1185" s="75" t="s">
        <v>1255</v>
      </c>
      <c r="C1185" s="8">
        <v>7</v>
      </c>
      <c r="D1185" s="8" t="s">
        <v>8</v>
      </c>
      <c r="E1185" s="8" t="s">
        <v>45</v>
      </c>
      <c r="F1185" s="83"/>
      <c r="G1185" s="13" t="str">
        <f t="shared" si="0"/>
        <v>VARSITY GIRLS</v>
      </c>
      <c r="H1185" s="32"/>
      <c r="I1185" s="31"/>
      <c r="J1185" s="31"/>
      <c r="K1185" s="31"/>
      <c r="L1185" s="31"/>
      <c r="M1185" s="31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</row>
    <row r="1186" spans="1:26" ht="12.75" customHeight="1">
      <c r="A1186" s="8">
        <v>1270</v>
      </c>
      <c r="B1186" s="75" t="s">
        <v>1256</v>
      </c>
      <c r="C1186" s="8">
        <v>7</v>
      </c>
      <c r="D1186" s="8" t="s">
        <v>8</v>
      </c>
      <c r="E1186" s="8" t="s">
        <v>45</v>
      </c>
      <c r="F1186" s="83"/>
      <c r="G1186" s="13" t="str">
        <f t="shared" si="0"/>
        <v>VARSITY GIRLS</v>
      </c>
      <c r="H1186" s="32"/>
      <c r="I1186" s="31"/>
      <c r="J1186" s="31"/>
      <c r="K1186" s="31"/>
      <c r="L1186" s="31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</row>
    <row r="1187" spans="1:26" ht="12.75" customHeight="1">
      <c r="A1187" s="8">
        <v>1271</v>
      </c>
      <c r="B1187" s="75" t="s">
        <v>1257</v>
      </c>
      <c r="C1187" s="8">
        <v>7</v>
      </c>
      <c r="D1187" s="8" t="s">
        <v>8</v>
      </c>
      <c r="E1187" s="8" t="s">
        <v>45</v>
      </c>
      <c r="F1187" s="83"/>
      <c r="G1187" s="13" t="str">
        <f t="shared" si="0"/>
        <v>VARSITY GIRLS</v>
      </c>
      <c r="H1187" s="32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</row>
    <row r="1188" spans="1:26" ht="12.75" customHeight="1">
      <c r="A1188" s="8">
        <v>1272</v>
      </c>
      <c r="B1188" s="75" t="s">
        <v>1258</v>
      </c>
      <c r="C1188" s="8">
        <v>7</v>
      </c>
      <c r="D1188" s="8" t="s">
        <v>8</v>
      </c>
      <c r="E1188" s="8" t="s">
        <v>45</v>
      </c>
      <c r="F1188" s="83"/>
      <c r="G1188" s="13" t="str">
        <f t="shared" si="0"/>
        <v>VARSITY GIRLS</v>
      </c>
      <c r="H1188" s="32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</row>
    <row r="1189" spans="1:26" ht="12.75" customHeight="1">
      <c r="A1189" s="8">
        <v>1273</v>
      </c>
      <c r="B1189" s="75" t="s">
        <v>1259</v>
      </c>
      <c r="C1189" s="8">
        <v>8</v>
      </c>
      <c r="D1189" s="8" t="s">
        <v>8</v>
      </c>
      <c r="E1189" s="8" t="s">
        <v>45</v>
      </c>
      <c r="F1189" s="83"/>
      <c r="G1189" s="13" t="str">
        <f t="shared" si="0"/>
        <v>VARSITY GIRLS</v>
      </c>
      <c r="H1189" s="32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</row>
    <row r="1190" spans="1:26" ht="12.75" customHeight="1">
      <c r="A1190" s="8">
        <v>1274</v>
      </c>
      <c r="B1190" s="75" t="s">
        <v>1260</v>
      </c>
      <c r="C1190" s="8">
        <v>8</v>
      </c>
      <c r="D1190" s="8" t="s">
        <v>8</v>
      </c>
      <c r="E1190" s="8" t="s">
        <v>45</v>
      </c>
      <c r="F1190" s="83"/>
      <c r="G1190" s="13" t="str">
        <f t="shared" si="0"/>
        <v>VARSITY GIRLS</v>
      </c>
      <c r="H1190" s="32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</row>
    <row r="1191" spans="1:26" ht="12.75" customHeight="1">
      <c r="A1191" s="8">
        <v>1275</v>
      </c>
      <c r="B1191" s="75" t="s">
        <v>1261</v>
      </c>
      <c r="C1191" s="8">
        <v>8</v>
      </c>
      <c r="D1191" s="8" t="s">
        <v>8</v>
      </c>
      <c r="E1191" s="8" t="s">
        <v>45</v>
      </c>
      <c r="F1191" s="83"/>
      <c r="G1191" s="13" t="str">
        <f t="shared" si="0"/>
        <v>VARSITY GIRLS</v>
      </c>
      <c r="H1191" s="32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</row>
    <row r="1192" spans="1:26" ht="12.75" customHeight="1">
      <c r="A1192" s="8">
        <v>1276</v>
      </c>
      <c r="B1192" s="75" t="s">
        <v>1262</v>
      </c>
      <c r="C1192" s="8">
        <v>8</v>
      </c>
      <c r="D1192" s="8" t="s">
        <v>8</v>
      </c>
      <c r="E1192" s="8" t="s">
        <v>45</v>
      </c>
      <c r="F1192" s="83"/>
      <c r="G1192" s="13" t="str">
        <f t="shared" si="0"/>
        <v>VARSITY GIRLS</v>
      </c>
      <c r="H1192" s="32"/>
      <c r="I1192" s="31"/>
      <c r="J1192" s="31"/>
      <c r="K1192" s="31"/>
      <c r="L1192" s="31"/>
      <c r="M1192" s="31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</row>
    <row r="1193" spans="1:26" ht="12.75" customHeight="1">
      <c r="A1193" s="8">
        <v>1277</v>
      </c>
      <c r="B1193" s="75" t="s">
        <v>1263</v>
      </c>
      <c r="C1193" s="8">
        <v>8</v>
      </c>
      <c r="D1193" s="8" t="s">
        <v>8</v>
      </c>
      <c r="E1193" s="8" t="s">
        <v>45</v>
      </c>
      <c r="F1193" s="83"/>
      <c r="G1193" s="13" t="str">
        <f t="shared" si="0"/>
        <v>VARSITY GIRLS</v>
      </c>
      <c r="H1193" s="32"/>
      <c r="I1193" s="31"/>
      <c r="J1193" s="31"/>
      <c r="K1193" s="31"/>
      <c r="L1193" s="31"/>
      <c r="M1193" s="31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</row>
    <row r="1194" spans="1:26" ht="12.75" customHeight="1">
      <c r="A1194" s="8">
        <v>1278</v>
      </c>
      <c r="B1194" s="75" t="s">
        <v>1264</v>
      </c>
      <c r="C1194" s="8">
        <v>8</v>
      </c>
      <c r="D1194" s="8" t="s">
        <v>8</v>
      </c>
      <c r="E1194" s="8" t="s">
        <v>45</v>
      </c>
      <c r="F1194" s="83"/>
      <c r="G1194" s="13" t="str">
        <f t="shared" si="0"/>
        <v>VARSITY GIRLS</v>
      </c>
      <c r="H1194" s="32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</row>
    <row r="1195" spans="1:26" ht="12.75" customHeight="1">
      <c r="A1195" s="8">
        <v>1279</v>
      </c>
      <c r="B1195" s="75" t="s">
        <v>1265</v>
      </c>
      <c r="C1195" s="8">
        <v>2</v>
      </c>
      <c r="D1195" s="8" t="s">
        <v>8</v>
      </c>
      <c r="E1195" s="8" t="s">
        <v>12</v>
      </c>
      <c r="F1195" s="83"/>
      <c r="G1195" s="13" t="str">
        <f t="shared" si="0"/>
        <v>DEV BOYS</v>
      </c>
      <c r="H1195" s="32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</row>
    <row r="1196" spans="1:26" ht="12.75" customHeight="1">
      <c r="A1196" s="8">
        <v>1280</v>
      </c>
      <c r="B1196" s="75" t="s">
        <v>1266</v>
      </c>
      <c r="C1196" s="8">
        <v>2</v>
      </c>
      <c r="D1196" s="8" t="s">
        <v>8</v>
      </c>
      <c r="E1196" s="8" t="s">
        <v>12</v>
      </c>
      <c r="F1196" s="83"/>
      <c r="G1196" s="13" t="str">
        <f t="shared" si="0"/>
        <v>DEV BOYS</v>
      </c>
      <c r="H1196" s="32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</row>
    <row r="1197" spans="1:26" ht="12.75" customHeight="1">
      <c r="A1197" s="8">
        <v>1281</v>
      </c>
      <c r="B1197" s="75" t="s">
        <v>1267</v>
      </c>
      <c r="C1197" s="8">
        <v>2</v>
      </c>
      <c r="D1197" s="8" t="s">
        <v>8</v>
      </c>
      <c r="E1197" s="8" t="s">
        <v>12</v>
      </c>
      <c r="F1197" s="83"/>
      <c r="G1197" s="13" t="str">
        <f t="shared" si="0"/>
        <v>DEV BOYS</v>
      </c>
      <c r="H1197" s="32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</row>
    <row r="1198" spans="1:26" ht="12.75" customHeight="1">
      <c r="A1198" s="8">
        <v>1282</v>
      </c>
      <c r="B1198" s="75" t="s">
        <v>1268</v>
      </c>
      <c r="C1198" s="8">
        <v>2</v>
      </c>
      <c r="D1198" s="8" t="s">
        <v>8</v>
      </c>
      <c r="E1198" s="8" t="s">
        <v>12</v>
      </c>
      <c r="F1198" s="83"/>
      <c r="G1198" s="13" t="str">
        <f t="shared" si="0"/>
        <v>DEV BOYS</v>
      </c>
      <c r="H1198" s="32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</row>
    <row r="1199" spans="1:26" ht="12.75" customHeight="1">
      <c r="A1199" s="8">
        <v>1283</v>
      </c>
      <c r="B1199" s="75" t="s">
        <v>1269</v>
      </c>
      <c r="C1199" s="8">
        <v>3</v>
      </c>
      <c r="D1199" s="8" t="s">
        <v>8</v>
      </c>
      <c r="E1199" s="8" t="s">
        <v>12</v>
      </c>
      <c r="F1199" s="83"/>
      <c r="G1199" s="13" t="str">
        <f t="shared" si="0"/>
        <v>DEV BOYS</v>
      </c>
      <c r="H1199" s="32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</row>
    <row r="1200" spans="1:26" ht="12.75" customHeight="1">
      <c r="A1200" s="8">
        <v>1284</v>
      </c>
      <c r="B1200" s="75" t="s">
        <v>1270</v>
      </c>
      <c r="C1200" s="8">
        <v>3</v>
      </c>
      <c r="D1200" s="8" t="s">
        <v>8</v>
      </c>
      <c r="E1200" s="8" t="s">
        <v>12</v>
      </c>
      <c r="F1200" s="83"/>
      <c r="G1200" s="13" t="str">
        <f t="shared" si="0"/>
        <v>DEV BOYS</v>
      </c>
      <c r="H1200" s="32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</row>
    <row r="1201" spans="1:26" ht="12.75" customHeight="1">
      <c r="A1201" s="8">
        <v>1285</v>
      </c>
      <c r="B1201" s="75" t="s">
        <v>1271</v>
      </c>
      <c r="C1201" s="8">
        <v>3</v>
      </c>
      <c r="D1201" s="8" t="s">
        <v>8</v>
      </c>
      <c r="E1201" s="8" t="s">
        <v>12</v>
      </c>
      <c r="F1201" s="83"/>
      <c r="G1201" s="13" t="str">
        <f t="shared" si="0"/>
        <v>DEV BOYS</v>
      </c>
      <c r="H1201" s="32"/>
      <c r="I1201" s="31"/>
      <c r="J1201" s="31"/>
      <c r="K1201" s="31"/>
      <c r="L1201" s="31"/>
      <c r="M1201" s="31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</row>
    <row r="1202" spans="1:26" ht="12.75" customHeight="1">
      <c r="A1202" s="8">
        <v>1286</v>
      </c>
      <c r="B1202" s="75" t="s">
        <v>1272</v>
      </c>
      <c r="C1202" s="8">
        <v>3</v>
      </c>
      <c r="D1202" s="8" t="s">
        <v>8</v>
      </c>
      <c r="E1202" s="8" t="s">
        <v>12</v>
      </c>
      <c r="F1202" s="83"/>
      <c r="G1202" s="13" t="str">
        <f t="shared" si="0"/>
        <v>DEV BOYS</v>
      </c>
      <c r="H1202" s="32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</row>
    <row r="1203" spans="1:26" ht="12.75" customHeight="1">
      <c r="A1203" s="8">
        <v>1287</v>
      </c>
      <c r="B1203" s="75" t="s">
        <v>1273</v>
      </c>
      <c r="C1203" s="8">
        <v>3</v>
      </c>
      <c r="D1203" s="8" t="s">
        <v>8</v>
      </c>
      <c r="E1203" s="8" t="s">
        <v>12</v>
      </c>
      <c r="F1203" s="83"/>
      <c r="G1203" s="13" t="str">
        <f t="shared" si="0"/>
        <v>DEV BOYS</v>
      </c>
      <c r="H1203" s="32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</row>
    <row r="1204" spans="1:26" ht="12.75" customHeight="1">
      <c r="A1204" s="8">
        <v>1288</v>
      </c>
      <c r="B1204" s="75" t="s">
        <v>1274</v>
      </c>
      <c r="C1204" s="8">
        <v>4</v>
      </c>
      <c r="D1204" s="8" t="s">
        <v>8</v>
      </c>
      <c r="E1204" s="8" t="s">
        <v>12</v>
      </c>
      <c r="F1204" s="83"/>
      <c r="G1204" s="13" t="str">
        <f t="shared" si="0"/>
        <v>DEV BOYS</v>
      </c>
      <c r="H1204" s="32"/>
      <c r="I1204" s="31"/>
      <c r="J1204" s="31"/>
      <c r="K1204" s="31"/>
      <c r="L1204" s="31"/>
      <c r="M1204" s="31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</row>
    <row r="1205" spans="1:26" ht="12.75" customHeight="1">
      <c r="A1205" s="8">
        <v>1289</v>
      </c>
      <c r="B1205" s="75" t="s">
        <v>1275</v>
      </c>
      <c r="C1205" s="8">
        <v>5</v>
      </c>
      <c r="D1205" s="8" t="s">
        <v>8</v>
      </c>
      <c r="E1205" s="8" t="s">
        <v>12</v>
      </c>
      <c r="F1205" s="83"/>
      <c r="G1205" s="13" t="str">
        <f t="shared" si="0"/>
        <v>JV BOYS</v>
      </c>
      <c r="H1205" s="32"/>
      <c r="I1205" s="31"/>
      <c r="J1205" s="31"/>
      <c r="K1205" s="31"/>
      <c r="L1205" s="31"/>
      <c r="M1205" s="31"/>
      <c r="N1205" s="3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</row>
    <row r="1206" spans="1:26" ht="12.75" customHeight="1">
      <c r="A1206" s="8">
        <v>1290</v>
      </c>
      <c r="B1206" s="75" t="s">
        <v>1276</v>
      </c>
      <c r="C1206" s="8">
        <v>5</v>
      </c>
      <c r="D1206" s="8" t="s">
        <v>8</v>
      </c>
      <c r="E1206" s="8" t="s">
        <v>12</v>
      </c>
      <c r="F1206" s="83"/>
      <c r="G1206" s="13" t="str">
        <f t="shared" si="0"/>
        <v>JV BOYS</v>
      </c>
      <c r="H1206" s="32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</row>
    <row r="1207" spans="1:26" ht="12.75" customHeight="1">
      <c r="A1207" s="8">
        <v>1291</v>
      </c>
      <c r="B1207" s="75" t="s">
        <v>1277</v>
      </c>
      <c r="C1207" s="8">
        <v>5</v>
      </c>
      <c r="D1207" s="8" t="s">
        <v>8</v>
      </c>
      <c r="E1207" s="8" t="s">
        <v>12</v>
      </c>
      <c r="F1207" s="83"/>
      <c r="G1207" s="13" t="str">
        <f t="shared" si="0"/>
        <v>JV BOYS</v>
      </c>
      <c r="H1207" s="32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</row>
    <row r="1208" spans="1:26" ht="12.75" customHeight="1">
      <c r="A1208" s="8">
        <v>1292</v>
      </c>
      <c r="B1208" s="75" t="s">
        <v>1278</v>
      </c>
      <c r="C1208" s="8">
        <v>5</v>
      </c>
      <c r="D1208" s="8" t="s">
        <v>8</v>
      </c>
      <c r="E1208" s="8" t="s">
        <v>12</v>
      </c>
      <c r="F1208" s="83"/>
      <c r="G1208" s="13" t="str">
        <f t="shared" si="0"/>
        <v>JV BOYS</v>
      </c>
      <c r="H1208" s="32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</row>
    <row r="1209" spans="1:26" ht="12.75" customHeight="1">
      <c r="A1209" s="8">
        <v>1293</v>
      </c>
      <c r="B1209" s="75" t="s">
        <v>1279</v>
      </c>
      <c r="C1209" s="8">
        <v>5</v>
      </c>
      <c r="D1209" s="8" t="s">
        <v>8</v>
      </c>
      <c r="E1209" s="8" t="s">
        <v>12</v>
      </c>
      <c r="F1209" s="83"/>
      <c r="G1209" s="13" t="str">
        <f t="shared" si="0"/>
        <v>JV BOYS</v>
      </c>
      <c r="H1209" s="32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</row>
    <row r="1210" spans="1:26" ht="12.75" customHeight="1">
      <c r="A1210" s="8">
        <v>1294</v>
      </c>
      <c r="B1210" s="75" t="s">
        <v>1280</v>
      </c>
      <c r="C1210" s="8">
        <v>5</v>
      </c>
      <c r="D1210" s="8" t="s">
        <v>8</v>
      </c>
      <c r="E1210" s="8" t="s">
        <v>12</v>
      </c>
      <c r="F1210" s="83"/>
      <c r="G1210" s="13" t="str">
        <f t="shared" si="0"/>
        <v>JV BOYS</v>
      </c>
      <c r="H1210" s="32"/>
      <c r="I1210" s="31"/>
      <c r="J1210" s="31"/>
      <c r="K1210" s="31"/>
      <c r="L1210" s="31"/>
      <c r="M1210" s="31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</row>
    <row r="1211" spans="1:26" ht="12.75" customHeight="1">
      <c r="A1211" s="8">
        <v>1295</v>
      </c>
      <c r="B1211" s="75" t="s">
        <v>1281</v>
      </c>
      <c r="C1211" s="8">
        <v>6</v>
      </c>
      <c r="D1211" s="8" t="s">
        <v>8</v>
      </c>
      <c r="E1211" s="8" t="s">
        <v>12</v>
      </c>
      <c r="F1211" s="83"/>
      <c r="G1211" s="13" t="str">
        <f t="shared" si="0"/>
        <v>JV BOYS</v>
      </c>
      <c r="H1211" s="32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</row>
    <row r="1212" spans="1:26" ht="12.75" customHeight="1">
      <c r="A1212" s="8">
        <v>1296</v>
      </c>
      <c r="B1212" s="75" t="s">
        <v>1282</v>
      </c>
      <c r="C1212" s="8">
        <v>6</v>
      </c>
      <c r="D1212" s="8" t="s">
        <v>8</v>
      </c>
      <c r="E1212" s="8" t="s">
        <v>12</v>
      </c>
      <c r="F1212" s="83"/>
      <c r="G1212" s="13" t="str">
        <f t="shared" si="0"/>
        <v>JV BOYS</v>
      </c>
      <c r="H1212" s="32"/>
      <c r="I1212" s="31"/>
      <c r="J1212" s="31"/>
      <c r="K1212" s="31"/>
      <c r="L1212" s="31"/>
      <c r="M1212" s="31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</row>
    <row r="1213" spans="1:26" ht="12.75" customHeight="1">
      <c r="A1213" s="8">
        <v>1297</v>
      </c>
      <c r="B1213" s="75" t="s">
        <v>1283</v>
      </c>
      <c r="C1213" s="8">
        <v>6</v>
      </c>
      <c r="D1213" s="8" t="s">
        <v>8</v>
      </c>
      <c r="E1213" s="8" t="s">
        <v>12</v>
      </c>
      <c r="F1213" s="83"/>
      <c r="G1213" s="13" t="str">
        <f t="shared" si="0"/>
        <v>JV BOYS</v>
      </c>
      <c r="H1213" s="32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</row>
    <row r="1214" spans="1:26" ht="12.75" customHeight="1">
      <c r="A1214" s="8">
        <v>1298</v>
      </c>
      <c r="B1214" s="75" t="s">
        <v>1284</v>
      </c>
      <c r="C1214" s="8">
        <v>6</v>
      </c>
      <c r="D1214" s="8" t="s">
        <v>8</v>
      </c>
      <c r="E1214" s="8" t="s">
        <v>12</v>
      </c>
      <c r="F1214" s="83"/>
      <c r="G1214" s="13" t="str">
        <f t="shared" si="0"/>
        <v>JV BOYS</v>
      </c>
      <c r="H1214" s="32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</row>
    <row r="1215" spans="1:26" ht="12.75" customHeight="1">
      <c r="A1215" s="8">
        <v>1299</v>
      </c>
      <c r="B1215" s="75" t="s">
        <v>1285</v>
      </c>
      <c r="C1215" s="8">
        <v>6</v>
      </c>
      <c r="D1215" s="8" t="s">
        <v>8</v>
      </c>
      <c r="E1215" s="8" t="s">
        <v>12</v>
      </c>
      <c r="F1215" s="83"/>
      <c r="G1215" s="13" t="str">
        <f t="shared" si="0"/>
        <v>JV BOYS</v>
      </c>
      <c r="H1215" s="32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</row>
    <row r="1216" spans="1:26" ht="12.75" customHeight="1">
      <c r="A1216" s="8">
        <v>1300</v>
      </c>
      <c r="B1216" s="75" t="s">
        <v>1286</v>
      </c>
      <c r="C1216" s="8">
        <v>7</v>
      </c>
      <c r="D1216" s="8" t="s">
        <v>8</v>
      </c>
      <c r="E1216" s="8" t="s">
        <v>12</v>
      </c>
      <c r="F1216" s="83"/>
      <c r="G1216" s="13" t="str">
        <f t="shared" si="0"/>
        <v>VARSITY BOYS</v>
      </c>
      <c r="H1216" s="32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</row>
    <row r="1217" spans="1:26" ht="12.75" customHeight="1">
      <c r="A1217" s="8">
        <v>1301</v>
      </c>
      <c r="B1217" s="75" t="s">
        <v>1287</v>
      </c>
      <c r="C1217" s="8">
        <v>7</v>
      </c>
      <c r="D1217" s="8" t="s">
        <v>8</v>
      </c>
      <c r="E1217" s="8" t="s">
        <v>12</v>
      </c>
      <c r="F1217" s="83"/>
      <c r="G1217" s="13" t="str">
        <f t="shared" si="0"/>
        <v>VARSITY BOYS</v>
      </c>
      <c r="H1217" s="32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</row>
    <row r="1218" spans="1:26" ht="12.75" customHeight="1">
      <c r="A1218" s="8">
        <v>1302</v>
      </c>
      <c r="B1218" s="75" t="s">
        <v>1288</v>
      </c>
      <c r="C1218" s="8">
        <v>8</v>
      </c>
      <c r="D1218" s="8" t="s">
        <v>8</v>
      </c>
      <c r="E1218" s="8" t="s">
        <v>12</v>
      </c>
      <c r="F1218" s="83"/>
      <c r="G1218" s="13" t="str">
        <f t="shared" si="0"/>
        <v>VARSITY BOYS</v>
      </c>
      <c r="H1218" s="32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</row>
    <row r="1219" spans="1:26" ht="12.75" customHeight="1">
      <c r="A1219" s="8">
        <v>1303</v>
      </c>
      <c r="B1219" s="73" t="s">
        <v>1289</v>
      </c>
      <c r="C1219" s="81">
        <v>3</v>
      </c>
      <c r="D1219" s="8" t="s">
        <v>8</v>
      </c>
      <c r="E1219" s="81" t="s">
        <v>12</v>
      </c>
      <c r="F1219" s="83"/>
      <c r="G1219" s="13" t="str">
        <f t="shared" si="0"/>
        <v>DEV BOYS</v>
      </c>
      <c r="H1219" s="32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</row>
    <row r="1220" spans="1:26" ht="12.75" customHeight="1">
      <c r="A1220" s="85"/>
      <c r="B1220" s="85"/>
      <c r="C1220" s="83"/>
      <c r="D1220" s="83"/>
      <c r="E1220" s="83"/>
      <c r="F1220" s="83"/>
      <c r="G1220" s="86"/>
      <c r="H1220" s="32"/>
      <c r="I1220" s="31"/>
      <c r="J1220" s="31"/>
      <c r="K1220" s="31"/>
      <c r="L1220" s="31"/>
      <c r="M1220" s="31"/>
      <c r="N1220" s="31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</row>
    <row r="1221" spans="1:26" ht="12.75" customHeight="1">
      <c r="A1221" s="85"/>
      <c r="B1221" s="85"/>
      <c r="C1221" s="83"/>
      <c r="D1221" s="83"/>
      <c r="E1221" s="83"/>
      <c r="F1221" s="83"/>
      <c r="G1221" s="86"/>
      <c r="H1221" s="32"/>
      <c r="I1221" s="31"/>
      <c r="J1221" s="31"/>
      <c r="K1221" s="31"/>
      <c r="L1221" s="31"/>
      <c r="M1221" s="31"/>
      <c r="N1221" s="31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</row>
    <row r="1222" spans="1:26" ht="12.75" customHeight="1">
      <c r="A1222" s="85"/>
      <c r="B1222" s="85"/>
      <c r="C1222" s="83"/>
      <c r="D1222" s="83"/>
      <c r="E1222" s="83"/>
      <c r="F1222" s="83"/>
      <c r="G1222" s="86"/>
      <c r="H1222" s="32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</row>
    <row r="1223" spans="1:26" ht="12.75" customHeight="1">
      <c r="A1223" s="85"/>
      <c r="B1223" s="85"/>
      <c r="C1223" s="83"/>
      <c r="D1223" s="83"/>
      <c r="E1223" s="83"/>
      <c r="F1223" s="83"/>
      <c r="G1223" s="86"/>
      <c r="H1223" s="32"/>
      <c r="I1223" s="31"/>
      <c r="J1223" s="31"/>
      <c r="K1223" s="31"/>
      <c r="L1223" s="31"/>
      <c r="M1223" s="31"/>
      <c r="N1223" s="31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</row>
    <row r="1224" spans="1:26" ht="12.75" customHeight="1">
      <c r="A1224" s="85"/>
      <c r="B1224" s="85"/>
      <c r="C1224" s="83"/>
      <c r="D1224" s="83"/>
      <c r="E1224" s="83"/>
      <c r="F1224" s="83"/>
      <c r="G1224" s="86"/>
      <c r="H1224" s="32"/>
      <c r="I1224" s="31"/>
      <c r="J1224" s="31"/>
      <c r="K1224" s="31"/>
      <c r="L1224" s="31"/>
      <c r="M1224" s="31"/>
      <c r="N1224" s="31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</row>
    <row r="1225" spans="1:26" ht="12.75" customHeight="1">
      <c r="A1225" s="85"/>
      <c r="B1225" s="85"/>
      <c r="C1225" s="83"/>
      <c r="D1225" s="83"/>
      <c r="E1225" s="83"/>
      <c r="F1225" s="83"/>
      <c r="G1225" s="86"/>
      <c r="H1225" s="32"/>
      <c r="I1225" s="31"/>
      <c r="J1225" s="31"/>
      <c r="K1225" s="31"/>
      <c r="L1225" s="31"/>
      <c r="M1225" s="31"/>
      <c r="N1225" s="31"/>
      <c r="O1225" s="3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</row>
    <row r="1226" spans="1:26" ht="12.75" customHeight="1">
      <c r="A1226" s="85"/>
      <c r="B1226" s="85"/>
      <c r="C1226" s="83"/>
      <c r="D1226" s="83"/>
      <c r="E1226" s="83"/>
      <c r="F1226" s="83"/>
      <c r="G1226" s="86"/>
      <c r="H1226" s="32"/>
      <c r="I1226" s="31"/>
      <c r="J1226" s="31"/>
      <c r="K1226" s="31"/>
      <c r="L1226" s="31"/>
      <c r="M1226" s="31"/>
      <c r="N1226" s="31"/>
      <c r="O1226" s="31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</row>
    <row r="1227" spans="1:26" ht="12.75" customHeight="1">
      <c r="A1227" s="85"/>
      <c r="B1227" s="85"/>
      <c r="C1227" s="83"/>
      <c r="D1227" s="83"/>
      <c r="E1227" s="83"/>
      <c r="F1227" s="83"/>
      <c r="G1227" s="86"/>
      <c r="H1227" s="32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</row>
    <row r="1228" spans="1:26" ht="12.75" customHeight="1">
      <c r="A1228" s="85"/>
      <c r="B1228" s="85"/>
      <c r="C1228" s="83"/>
      <c r="D1228" s="83"/>
      <c r="E1228" s="83"/>
      <c r="F1228" s="83"/>
      <c r="G1228" s="86"/>
      <c r="H1228" s="32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</row>
    <row r="1229" spans="1:26" ht="12.75" customHeight="1">
      <c r="A1229" s="85"/>
      <c r="B1229" s="85"/>
      <c r="C1229" s="83"/>
      <c r="D1229" s="83"/>
      <c r="E1229" s="83"/>
      <c r="F1229" s="83"/>
      <c r="G1229" s="86"/>
      <c r="H1229" s="32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</row>
    <row r="1230" spans="1:26" ht="12.75" customHeight="1">
      <c r="A1230" s="85"/>
      <c r="B1230" s="85"/>
      <c r="C1230" s="83"/>
      <c r="D1230" s="83"/>
      <c r="E1230" s="83"/>
      <c r="F1230" s="83"/>
      <c r="G1230" s="86"/>
      <c r="H1230" s="32"/>
      <c r="I1230" s="31"/>
      <c r="J1230" s="31"/>
      <c r="K1230" s="31"/>
      <c r="L1230" s="31"/>
      <c r="M1230" s="31"/>
      <c r="N1230" s="31"/>
      <c r="O1230" s="31"/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</row>
    <row r="1231" spans="1:26" ht="12.75" customHeight="1">
      <c r="A1231" s="85"/>
      <c r="B1231" s="85"/>
      <c r="C1231" s="83"/>
      <c r="D1231" s="83"/>
      <c r="E1231" s="83"/>
      <c r="F1231" s="83"/>
      <c r="G1231" s="86"/>
      <c r="H1231" s="32"/>
      <c r="I1231" s="31"/>
      <c r="J1231" s="31"/>
      <c r="K1231" s="31"/>
      <c r="L1231" s="31"/>
      <c r="M1231" s="31"/>
      <c r="N1231" s="31"/>
      <c r="O1231" s="31"/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</row>
    <row r="1232" spans="1:26" ht="12.75" customHeight="1">
      <c r="A1232" s="85"/>
      <c r="B1232" s="85"/>
      <c r="C1232" s="83"/>
      <c r="D1232" s="83"/>
      <c r="E1232" s="83"/>
      <c r="F1232" s="83"/>
      <c r="G1232" s="86"/>
      <c r="H1232" s="32"/>
      <c r="I1232" s="31"/>
      <c r="J1232" s="31"/>
      <c r="K1232" s="31"/>
      <c r="L1232" s="31"/>
      <c r="M1232" s="31"/>
      <c r="N1232" s="31"/>
      <c r="O1232" s="31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</row>
    <row r="1233" spans="1:26" ht="12.75" customHeight="1">
      <c r="A1233" s="85"/>
      <c r="B1233" s="85"/>
      <c r="C1233" s="83"/>
      <c r="D1233" s="83"/>
      <c r="E1233" s="83"/>
      <c r="F1233" s="83"/>
      <c r="G1233" s="86"/>
      <c r="H1233" s="32"/>
      <c r="I1233" s="31"/>
      <c r="J1233" s="31"/>
      <c r="K1233" s="31"/>
      <c r="L1233" s="31"/>
      <c r="M1233" s="31"/>
      <c r="N1233" s="31"/>
      <c r="O1233" s="31"/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</row>
    <row r="1234" spans="1:26" ht="12.75" customHeight="1">
      <c r="A1234" s="85"/>
      <c r="B1234" s="85"/>
      <c r="C1234" s="83"/>
      <c r="D1234" s="83"/>
      <c r="E1234" s="83"/>
      <c r="F1234" s="83"/>
      <c r="G1234" s="86"/>
      <c r="H1234" s="32"/>
      <c r="I1234" s="31"/>
      <c r="J1234" s="31"/>
      <c r="K1234" s="31"/>
      <c r="L1234" s="31"/>
      <c r="M1234" s="31"/>
      <c r="N1234" s="31"/>
      <c r="O1234" s="31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</row>
    <row r="1235" spans="1:26" ht="12.75" customHeight="1">
      <c r="A1235" s="85"/>
      <c r="B1235" s="85"/>
      <c r="C1235" s="83"/>
      <c r="D1235" s="83"/>
      <c r="E1235" s="83"/>
      <c r="F1235" s="83"/>
      <c r="G1235" s="86"/>
      <c r="H1235" s="32"/>
      <c r="I1235" s="31"/>
      <c r="J1235" s="31"/>
      <c r="K1235" s="31"/>
      <c r="L1235" s="31"/>
      <c r="M1235" s="31"/>
      <c r="N1235" s="31"/>
      <c r="O1235" s="31"/>
      <c r="P1235" s="31"/>
      <c r="Q1235" s="31"/>
      <c r="R1235" s="31"/>
      <c r="S1235" s="31"/>
      <c r="T1235" s="31"/>
      <c r="U1235" s="31"/>
      <c r="V1235" s="31"/>
      <c r="W1235" s="31"/>
      <c r="X1235" s="31"/>
      <c r="Y1235" s="31"/>
      <c r="Z1235" s="31"/>
    </row>
    <row r="1236" spans="1:26" ht="12.75" customHeight="1">
      <c r="A1236" s="85"/>
      <c r="B1236" s="85"/>
      <c r="C1236" s="83"/>
      <c r="D1236" s="83"/>
      <c r="E1236" s="83"/>
      <c r="F1236" s="83"/>
      <c r="G1236" s="86"/>
      <c r="H1236" s="32"/>
      <c r="I1236" s="31"/>
      <c r="J1236" s="31"/>
      <c r="K1236" s="31"/>
      <c r="L1236" s="31"/>
      <c r="M1236" s="31"/>
      <c r="N1236" s="31"/>
      <c r="O1236" s="31"/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</row>
    <row r="1237" spans="1:26" ht="12.75" customHeight="1">
      <c r="A1237" s="85"/>
      <c r="B1237" s="85"/>
      <c r="C1237" s="83"/>
      <c r="D1237" s="83"/>
      <c r="E1237" s="83"/>
      <c r="F1237" s="83"/>
      <c r="G1237" s="86"/>
      <c r="H1237" s="32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</row>
    <row r="1238" spans="1:26" ht="12.75" customHeight="1">
      <c r="A1238" s="85"/>
      <c r="B1238" s="85"/>
      <c r="C1238" s="83"/>
      <c r="D1238" s="83"/>
      <c r="E1238" s="83"/>
      <c r="F1238" s="83"/>
      <c r="G1238" s="86"/>
      <c r="H1238" s="32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</row>
    <row r="1239" spans="1:26" ht="12.75" customHeight="1">
      <c r="A1239" s="85"/>
      <c r="B1239" s="85"/>
      <c r="C1239" s="83"/>
      <c r="D1239" s="83"/>
      <c r="E1239" s="83"/>
      <c r="F1239" s="83"/>
      <c r="G1239" s="86"/>
      <c r="H1239" s="32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</row>
    <row r="1240" spans="1:26" ht="12.75" customHeight="1">
      <c r="A1240" s="85"/>
      <c r="B1240" s="85"/>
      <c r="C1240" s="83"/>
      <c r="D1240" s="83"/>
      <c r="E1240" s="83"/>
      <c r="F1240" s="83"/>
      <c r="G1240" s="86"/>
      <c r="H1240" s="32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</row>
    <row r="1241" spans="1:26" ht="12.75" customHeight="1">
      <c r="A1241" s="85"/>
      <c r="B1241" s="85"/>
      <c r="C1241" s="83"/>
      <c r="D1241" s="83"/>
      <c r="E1241" s="83"/>
      <c r="F1241" s="83"/>
      <c r="G1241" s="86"/>
      <c r="H1241" s="32"/>
      <c r="I1241" s="31"/>
      <c r="J1241" s="31"/>
      <c r="K1241" s="31"/>
      <c r="L1241" s="31"/>
      <c r="M1241" s="31"/>
      <c r="N1241" s="31"/>
      <c r="O1241" s="31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</row>
    <row r="1242" spans="1:26" ht="12.75" customHeight="1">
      <c r="A1242" s="85"/>
      <c r="B1242" s="85"/>
      <c r="C1242" s="83"/>
      <c r="D1242" s="83"/>
      <c r="E1242" s="83"/>
      <c r="F1242" s="83"/>
      <c r="G1242" s="86"/>
      <c r="H1242" s="32"/>
      <c r="I1242" s="31"/>
      <c r="J1242" s="31"/>
      <c r="K1242" s="31"/>
      <c r="L1242" s="31"/>
      <c r="M1242" s="31"/>
      <c r="N1242" s="31"/>
      <c r="O1242" s="31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</row>
    <row r="1243" spans="1:26" ht="12.75" customHeight="1">
      <c r="A1243" s="85"/>
      <c r="B1243" s="85"/>
      <c r="C1243" s="83"/>
      <c r="D1243" s="83"/>
      <c r="E1243" s="83"/>
      <c r="F1243" s="83"/>
      <c r="G1243" s="86"/>
      <c r="H1243" s="32"/>
      <c r="I1243" s="31"/>
      <c r="J1243" s="31"/>
      <c r="K1243" s="31"/>
      <c r="L1243" s="31"/>
      <c r="M1243" s="31"/>
      <c r="N1243" s="31"/>
      <c r="O1243" s="31"/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</row>
    <row r="1244" spans="1:26" ht="12.75" customHeight="1">
      <c r="A1244" s="85"/>
      <c r="B1244" s="85"/>
      <c r="C1244" s="83"/>
      <c r="D1244" s="83"/>
      <c r="E1244" s="83"/>
      <c r="F1244" s="83"/>
      <c r="G1244" s="86"/>
      <c r="H1244" s="32"/>
      <c r="I1244" s="31"/>
      <c r="J1244" s="31"/>
      <c r="K1244" s="31"/>
      <c r="L1244" s="31"/>
      <c r="M1244" s="31"/>
      <c r="N1244" s="31"/>
      <c r="O1244" s="31"/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</row>
    <row r="1245" spans="1:26" ht="12.75" customHeight="1">
      <c r="A1245" s="85"/>
      <c r="B1245" s="85"/>
      <c r="C1245" s="83"/>
      <c r="D1245" s="83"/>
      <c r="E1245" s="83"/>
      <c r="F1245" s="83"/>
      <c r="G1245" s="86"/>
      <c r="H1245" s="32"/>
      <c r="I1245" s="31"/>
      <c r="J1245" s="31"/>
      <c r="K1245" s="31"/>
      <c r="L1245" s="31"/>
      <c r="M1245" s="31"/>
      <c r="N1245" s="31"/>
      <c r="O1245" s="31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</row>
    <row r="1246" spans="1:26" ht="12.75" customHeight="1">
      <c r="A1246" s="85"/>
      <c r="B1246" s="85"/>
      <c r="C1246" s="83"/>
      <c r="D1246" s="83"/>
      <c r="E1246" s="83"/>
      <c r="F1246" s="83"/>
      <c r="G1246" s="86"/>
      <c r="H1246" s="32"/>
      <c r="I1246" s="31"/>
      <c r="J1246" s="31"/>
      <c r="K1246" s="31"/>
      <c r="L1246" s="31"/>
      <c r="M1246" s="31"/>
      <c r="N1246" s="31"/>
      <c r="O1246" s="31"/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</row>
    <row r="1247" spans="1:26" ht="12.75" customHeight="1">
      <c r="A1247" s="85"/>
      <c r="B1247" s="85"/>
      <c r="C1247" s="83"/>
      <c r="D1247" s="83"/>
      <c r="E1247" s="83"/>
      <c r="F1247" s="83"/>
      <c r="G1247" s="86"/>
      <c r="H1247" s="32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</row>
    <row r="1248" spans="1:26" ht="12.75" customHeight="1">
      <c r="A1248" s="85"/>
      <c r="B1248" s="85"/>
      <c r="C1248" s="83"/>
      <c r="D1248" s="83"/>
      <c r="E1248" s="83"/>
      <c r="F1248" s="83"/>
      <c r="G1248" s="86"/>
      <c r="H1248" s="32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</row>
    <row r="1249" spans="1:26" ht="12.75" customHeight="1">
      <c r="A1249" s="85"/>
      <c r="B1249" s="85"/>
      <c r="C1249" s="83"/>
      <c r="D1249" s="83"/>
      <c r="E1249" s="83"/>
      <c r="F1249" s="83"/>
      <c r="G1249" s="86"/>
      <c r="H1249" s="32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</row>
    <row r="1250" spans="1:26" ht="12.75" customHeight="1">
      <c r="A1250" s="85"/>
      <c r="B1250" s="85"/>
      <c r="C1250" s="83"/>
      <c r="D1250" s="83"/>
      <c r="E1250" s="83"/>
      <c r="F1250" s="83"/>
      <c r="G1250" s="86"/>
      <c r="H1250" s="32"/>
      <c r="I1250" s="31"/>
      <c r="J1250" s="31"/>
      <c r="K1250" s="31"/>
      <c r="L1250" s="31"/>
      <c r="M1250" s="31"/>
      <c r="N1250" s="31"/>
      <c r="O1250" s="3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</row>
    <row r="1251" spans="1:26" ht="12.75" customHeight="1">
      <c r="A1251" s="85"/>
      <c r="B1251" s="85"/>
      <c r="C1251" s="83"/>
      <c r="D1251" s="83"/>
      <c r="E1251" s="83"/>
      <c r="F1251" s="83"/>
      <c r="G1251" s="86"/>
      <c r="H1251" s="32"/>
      <c r="I1251" s="31"/>
      <c r="J1251" s="31"/>
      <c r="K1251" s="31"/>
      <c r="L1251" s="31"/>
      <c r="M1251" s="31"/>
      <c r="N1251" s="31"/>
      <c r="O1251" s="3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</row>
    <row r="1252" spans="1:26" ht="12.75" customHeight="1">
      <c r="A1252" s="85"/>
      <c r="B1252" s="85"/>
      <c r="C1252" s="83"/>
      <c r="D1252" s="83"/>
      <c r="E1252" s="83"/>
      <c r="F1252" s="83"/>
      <c r="G1252" s="86"/>
      <c r="H1252" s="32"/>
      <c r="I1252" s="31"/>
      <c r="J1252" s="31"/>
      <c r="K1252" s="31"/>
      <c r="L1252" s="31"/>
      <c r="M1252" s="31"/>
      <c r="N1252" s="31"/>
      <c r="O1252" s="31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</row>
    <row r="1253" spans="1:26" ht="12.75" customHeight="1">
      <c r="A1253" s="85"/>
      <c r="B1253" s="85"/>
      <c r="C1253" s="83"/>
      <c r="D1253" s="83"/>
      <c r="E1253" s="83"/>
      <c r="F1253" s="83"/>
      <c r="G1253" s="86"/>
      <c r="H1253" s="32"/>
      <c r="I1253" s="31"/>
      <c r="J1253" s="31"/>
      <c r="K1253" s="31"/>
      <c r="L1253" s="31"/>
      <c r="M1253" s="31"/>
      <c r="N1253" s="31"/>
      <c r="O1253" s="3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</row>
    <row r="1254" spans="1:26" ht="12.75" customHeight="1">
      <c r="A1254" s="85"/>
      <c r="B1254" s="85"/>
      <c r="C1254" s="83"/>
      <c r="D1254" s="83"/>
      <c r="E1254" s="83"/>
      <c r="F1254" s="83"/>
      <c r="G1254" s="86"/>
      <c r="H1254" s="32"/>
      <c r="I1254" s="31"/>
      <c r="J1254" s="31"/>
      <c r="K1254" s="31"/>
      <c r="L1254" s="31"/>
      <c r="M1254" s="31"/>
      <c r="N1254" s="31"/>
      <c r="O1254" s="31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</row>
    <row r="1255" spans="1:26" ht="12.75" customHeight="1">
      <c r="A1255" s="85"/>
      <c r="B1255" s="85"/>
      <c r="C1255" s="83"/>
      <c r="D1255" s="83"/>
      <c r="E1255" s="83"/>
      <c r="F1255" s="83"/>
      <c r="G1255" s="86"/>
      <c r="H1255" s="32"/>
      <c r="I1255" s="31"/>
      <c r="J1255" s="31"/>
      <c r="K1255" s="31"/>
      <c r="L1255" s="31"/>
      <c r="M1255" s="31"/>
      <c r="N1255" s="31"/>
      <c r="O1255" s="31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</row>
    <row r="1256" spans="1:26" ht="12.75" customHeight="1">
      <c r="A1256" s="85"/>
      <c r="B1256" s="85"/>
      <c r="C1256" s="83"/>
      <c r="D1256" s="83"/>
      <c r="E1256" s="83"/>
      <c r="F1256" s="83"/>
      <c r="G1256" s="86"/>
      <c r="H1256" s="32"/>
      <c r="I1256" s="31"/>
      <c r="J1256" s="31"/>
      <c r="K1256" s="31"/>
      <c r="L1256" s="31"/>
      <c r="M1256" s="31"/>
      <c r="N1256" s="31"/>
      <c r="O1256" s="31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</row>
    <row r="1257" spans="1:26" ht="12.75" customHeight="1">
      <c r="A1257" s="85"/>
      <c r="B1257" s="85"/>
      <c r="C1257" s="83"/>
      <c r="D1257" s="83"/>
      <c r="E1257" s="83"/>
      <c r="F1257" s="83"/>
      <c r="G1257" s="86"/>
      <c r="H1257" s="32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</row>
    <row r="1258" spans="1:26" ht="12.75" customHeight="1">
      <c r="A1258" s="85"/>
      <c r="B1258" s="85"/>
      <c r="C1258" s="83"/>
      <c r="D1258" s="83"/>
      <c r="E1258" s="83"/>
      <c r="F1258" s="83"/>
      <c r="G1258" s="86"/>
      <c r="H1258" s="32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</row>
    <row r="1259" spans="1:26" ht="12.75" customHeight="1">
      <c r="A1259" s="85"/>
      <c r="B1259" s="85"/>
      <c r="C1259" s="83"/>
      <c r="D1259" s="83"/>
      <c r="E1259" s="83"/>
      <c r="F1259" s="83"/>
      <c r="G1259" s="86"/>
      <c r="H1259" s="32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</row>
    <row r="1260" spans="1:26" ht="12.75" customHeight="1">
      <c r="A1260" s="85"/>
      <c r="B1260" s="85"/>
      <c r="C1260" s="83"/>
      <c r="D1260" s="83"/>
      <c r="E1260" s="83"/>
      <c r="F1260" s="83"/>
      <c r="G1260" s="86"/>
      <c r="H1260" s="32"/>
      <c r="I1260" s="31"/>
      <c r="J1260" s="31"/>
      <c r="K1260" s="31"/>
      <c r="L1260" s="31"/>
      <c r="M1260" s="31"/>
      <c r="N1260" s="31"/>
      <c r="O1260" s="3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</row>
    <row r="1261" spans="1:26" ht="12.75" customHeight="1">
      <c r="A1261" s="85"/>
      <c r="B1261" s="85"/>
      <c r="C1261" s="83"/>
      <c r="D1261" s="83"/>
      <c r="E1261" s="83"/>
      <c r="F1261" s="83"/>
      <c r="G1261" s="86"/>
      <c r="H1261" s="32"/>
      <c r="I1261" s="31"/>
      <c r="J1261" s="31"/>
      <c r="K1261" s="31"/>
      <c r="L1261" s="31"/>
      <c r="M1261" s="31"/>
      <c r="N1261" s="31"/>
      <c r="O1261" s="31"/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</row>
    <row r="1262" spans="1:26" ht="12.75" customHeight="1">
      <c r="A1262" s="85"/>
      <c r="B1262" s="85"/>
      <c r="C1262" s="83"/>
      <c r="D1262" s="83"/>
      <c r="E1262" s="83"/>
      <c r="F1262" s="83"/>
      <c r="G1262" s="86"/>
      <c r="H1262" s="32"/>
      <c r="I1262" s="31"/>
      <c r="J1262" s="31"/>
      <c r="K1262" s="31"/>
      <c r="L1262" s="31"/>
      <c r="M1262" s="31"/>
      <c r="N1262" s="31"/>
      <c r="O1262" s="31"/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</row>
    <row r="1263" spans="1:26" ht="12.75" customHeight="1">
      <c r="A1263" s="85"/>
      <c r="B1263" s="85"/>
      <c r="C1263" s="83"/>
      <c r="D1263" s="83"/>
      <c r="E1263" s="83"/>
      <c r="F1263" s="83"/>
      <c r="G1263" s="86"/>
      <c r="H1263" s="32"/>
      <c r="I1263" s="31"/>
      <c r="J1263" s="31"/>
      <c r="K1263" s="31"/>
      <c r="L1263" s="31"/>
      <c r="M1263" s="31"/>
      <c r="N1263" s="31"/>
      <c r="O1263" s="31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</row>
    <row r="1264" spans="1:26" ht="12.75" customHeight="1">
      <c r="A1264" s="85"/>
      <c r="B1264" s="85"/>
      <c r="C1264" s="83"/>
      <c r="D1264" s="83"/>
      <c r="E1264" s="83"/>
      <c r="F1264" s="83"/>
      <c r="G1264" s="86"/>
      <c r="H1264" s="32"/>
      <c r="I1264" s="31"/>
      <c r="J1264" s="31"/>
      <c r="K1264" s="31"/>
      <c r="L1264" s="31"/>
      <c r="M1264" s="31"/>
      <c r="N1264" s="31"/>
      <c r="O1264" s="31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</row>
    <row r="1265" spans="1:26" ht="12.75" customHeight="1">
      <c r="A1265" s="85"/>
      <c r="B1265" s="85"/>
      <c r="C1265" s="83"/>
      <c r="D1265" s="83"/>
      <c r="E1265" s="83"/>
      <c r="F1265" s="83"/>
      <c r="G1265" s="86"/>
      <c r="H1265" s="32"/>
      <c r="I1265" s="31"/>
      <c r="J1265" s="31"/>
      <c r="K1265" s="31"/>
      <c r="L1265" s="31"/>
      <c r="M1265" s="31"/>
      <c r="N1265" s="31"/>
      <c r="O1265" s="31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</row>
    <row r="1266" spans="1:26" ht="12.75" customHeight="1">
      <c r="A1266" s="85"/>
      <c r="B1266" s="85"/>
      <c r="C1266" s="83"/>
      <c r="D1266" s="83"/>
      <c r="E1266" s="83"/>
      <c r="F1266" s="83"/>
      <c r="G1266" s="86"/>
      <c r="H1266" s="32"/>
      <c r="I1266" s="31"/>
      <c r="J1266" s="31"/>
      <c r="K1266" s="31"/>
      <c r="L1266" s="31"/>
      <c r="M1266" s="31"/>
      <c r="N1266" s="31"/>
      <c r="O1266" s="31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</row>
    <row r="1267" spans="1:26" ht="12.75" customHeight="1">
      <c r="A1267" s="85"/>
      <c r="B1267" s="85"/>
      <c r="C1267" s="83"/>
      <c r="D1267" s="83"/>
      <c r="E1267" s="83"/>
      <c r="F1267" s="83"/>
      <c r="G1267" s="86"/>
      <c r="H1267" s="32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</row>
    <row r="1268" spans="1:26" ht="12.75" customHeight="1">
      <c r="A1268" s="85"/>
      <c r="B1268" s="85"/>
      <c r="C1268" s="83"/>
      <c r="D1268" s="83"/>
      <c r="E1268" s="83"/>
      <c r="F1268" s="83"/>
      <c r="G1268" s="86"/>
      <c r="H1268" s="32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</row>
    <row r="1269" spans="1:26" ht="12.75" customHeight="1">
      <c r="A1269" s="85"/>
      <c r="B1269" s="85"/>
      <c r="C1269" s="83"/>
      <c r="D1269" s="83"/>
      <c r="E1269" s="83"/>
      <c r="F1269" s="83"/>
      <c r="G1269" s="86"/>
      <c r="H1269" s="32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</row>
    <row r="1270" spans="1:26" ht="12.75" customHeight="1">
      <c r="A1270" s="85"/>
      <c r="B1270" s="85"/>
      <c r="C1270" s="83"/>
      <c r="D1270" s="83"/>
      <c r="E1270" s="83"/>
      <c r="F1270" s="83"/>
      <c r="G1270" s="86"/>
      <c r="H1270" s="32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</row>
    <row r="1271" spans="1:26" ht="12.75" customHeight="1">
      <c r="A1271" s="85"/>
      <c r="B1271" s="85"/>
      <c r="C1271" s="83"/>
      <c r="D1271" s="83"/>
      <c r="E1271" s="83"/>
      <c r="F1271" s="83"/>
      <c r="G1271" s="86"/>
      <c r="H1271" s="32"/>
      <c r="I1271" s="31"/>
      <c r="J1271" s="31"/>
      <c r="K1271" s="31"/>
      <c r="L1271" s="31"/>
      <c r="M1271" s="31"/>
      <c r="N1271" s="31"/>
      <c r="O1271" s="31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</row>
    <row r="1272" spans="1:26" ht="12.75" customHeight="1">
      <c r="A1272" s="85"/>
      <c r="B1272" s="85"/>
      <c r="C1272" s="83"/>
      <c r="D1272" s="83"/>
      <c r="E1272" s="83"/>
      <c r="F1272" s="83"/>
      <c r="G1272" s="86"/>
      <c r="H1272" s="32"/>
      <c r="I1272" s="31"/>
      <c r="J1272" s="31"/>
      <c r="K1272" s="31"/>
      <c r="L1272" s="31"/>
      <c r="M1272" s="31"/>
      <c r="N1272" s="31"/>
      <c r="O1272" s="31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</row>
    <row r="1273" spans="1:26" ht="12.75" customHeight="1">
      <c r="A1273" s="85"/>
      <c r="B1273" s="85"/>
      <c r="C1273" s="83"/>
      <c r="D1273" s="83"/>
      <c r="E1273" s="83"/>
      <c r="F1273" s="83"/>
      <c r="G1273" s="86"/>
      <c r="H1273" s="32"/>
      <c r="I1273" s="31"/>
      <c r="J1273" s="31"/>
      <c r="K1273" s="31"/>
      <c r="L1273" s="31"/>
      <c r="M1273" s="31"/>
      <c r="N1273" s="31"/>
      <c r="O1273" s="31"/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</row>
    <row r="1274" spans="1:26" ht="12.75" customHeight="1">
      <c r="A1274" s="85"/>
      <c r="B1274" s="85"/>
      <c r="C1274" s="83"/>
      <c r="D1274" s="83"/>
      <c r="E1274" s="83"/>
      <c r="F1274" s="83"/>
      <c r="G1274" s="86"/>
      <c r="H1274" s="32"/>
      <c r="I1274" s="31"/>
      <c r="J1274" s="31"/>
      <c r="K1274" s="31"/>
      <c r="L1274" s="31"/>
      <c r="M1274" s="31"/>
      <c r="N1274" s="31"/>
      <c r="O1274" s="31"/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</row>
    <row r="1275" spans="1:26" ht="12.75" customHeight="1">
      <c r="A1275" s="85"/>
      <c r="B1275" s="85"/>
      <c r="C1275" s="83"/>
      <c r="D1275" s="83"/>
      <c r="E1275" s="83"/>
      <c r="F1275" s="83"/>
      <c r="G1275" s="86"/>
      <c r="H1275" s="32"/>
      <c r="I1275" s="31"/>
      <c r="J1275" s="31"/>
      <c r="K1275" s="31"/>
      <c r="L1275" s="31"/>
      <c r="M1275" s="31"/>
      <c r="N1275" s="31"/>
      <c r="O1275" s="31"/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</row>
    <row r="1276" spans="1:26" ht="12.75" customHeight="1">
      <c r="A1276" s="85"/>
      <c r="B1276" s="85"/>
      <c r="C1276" s="83"/>
      <c r="D1276" s="83"/>
      <c r="E1276" s="83"/>
      <c r="F1276" s="83"/>
      <c r="G1276" s="86"/>
      <c r="H1276" s="32"/>
      <c r="I1276" s="31"/>
      <c r="J1276" s="31"/>
      <c r="K1276" s="31"/>
      <c r="L1276" s="31"/>
      <c r="M1276" s="31"/>
      <c r="N1276" s="31"/>
      <c r="O1276" s="31"/>
      <c r="P1276" s="31"/>
      <c r="Q1276" s="31"/>
      <c r="R1276" s="31"/>
      <c r="S1276" s="31"/>
      <c r="T1276" s="31"/>
      <c r="U1276" s="31"/>
      <c r="V1276" s="31"/>
      <c r="W1276" s="31"/>
      <c r="X1276" s="31"/>
      <c r="Y1276" s="31"/>
      <c r="Z1276" s="31"/>
    </row>
    <row r="1277" spans="1:26" ht="12.75" customHeight="1">
      <c r="A1277" s="85"/>
      <c r="B1277" s="85"/>
      <c r="C1277" s="83"/>
      <c r="D1277" s="83"/>
      <c r="E1277" s="83"/>
      <c r="F1277" s="83"/>
      <c r="G1277" s="86"/>
      <c r="H1277" s="32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</row>
    <row r="1278" spans="1:26" ht="12.75" customHeight="1">
      <c r="A1278" s="85"/>
      <c r="B1278" s="85"/>
      <c r="C1278" s="83"/>
      <c r="D1278" s="83"/>
      <c r="E1278" s="83"/>
      <c r="F1278" s="83"/>
      <c r="G1278" s="86"/>
      <c r="H1278" s="32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</row>
    <row r="1279" spans="1:26" ht="12.75" customHeight="1">
      <c r="A1279" s="85"/>
      <c r="B1279" s="85"/>
      <c r="C1279" s="83"/>
      <c r="D1279" s="83"/>
      <c r="E1279" s="83"/>
      <c r="F1279" s="83"/>
      <c r="G1279" s="86"/>
      <c r="H1279" s="32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</row>
    <row r="1280" spans="1:26" ht="12.75" customHeight="1">
      <c r="A1280" s="85"/>
      <c r="B1280" s="85"/>
      <c r="C1280" s="83"/>
      <c r="D1280" s="83"/>
      <c r="E1280" s="83"/>
      <c r="F1280" s="83"/>
      <c r="G1280" s="86"/>
      <c r="H1280" s="32"/>
      <c r="I1280" s="31"/>
      <c r="J1280" s="31"/>
      <c r="K1280" s="31"/>
      <c r="L1280" s="31"/>
      <c r="M1280" s="31"/>
      <c r="N1280" s="31"/>
      <c r="O1280" s="31"/>
      <c r="P1280" s="31"/>
      <c r="Q1280" s="31"/>
      <c r="R1280" s="31"/>
      <c r="S1280" s="31"/>
      <c r="T1280" s="31"/>
      <c r="U1280" s="31"/>
      <c r="V1280" s="31"/>
      <c r="W1280" s="31"/>
      <c r="X1280" s="31"/>
      <c r="Y1280" s="31"/>
      <c r="Z1280" s="31"/>
    </row>
    <row r="1281" spans="1:26" ht="12.75" customHeight="1">
      <c r="A1281" s="85"/>
      <c r="B1281" s="85"/>
      <c r="C1281" s="83"/>
      <c r="D1281" s="83"/>
      <c r="E1281" s="83"/>
      <c r="F1281" s="83"/>
      <c r="G1281" s="86"/>
      <c r="H1281" s="32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</row>
    <row r="1282" spans="1:26" ht="12.75" customHeight="1">
      <c r="A1282" s="85"/>
      <c r="B1282" s="85"/>
      <c r="C1282" s="83"/>
      <c r="D1282" s="83"/>
      <c r="E1282" s="83"/>
      <c r="F1282" s="83"/>
      <c r="G1282" s="86"/>
      <c r="H1282" s="32"/>
      <c r="I1282" s="31"/>
      <c r="J1282" s="31"/>
      <c r="K1282" s="31"/>
      <c r="L1282" s="31"/>
      <c r="M1282" s="31"/>
      <c r="N1282" s="31"/>
      <c r="O1282" s="31"/>
      <c r="P1282" s="31"/>
      <c r="Q1282" s="31"/>
      <c r="R1282" s="31"/>
      <c r="S1282" s="31"/>
      <c r="T1282" s="31"/>
      <c r="U1282" s="31"/>
      <c r="V1282" s="31"/>
      <c r="W1282" s="31"/>
      <c r="X1282" s="31"/>
      <c r="Y1282" s="31"/>
      <c r="Z1282" s="31"/>
    </row>
    <row r="1283" spans="1:26" ht="12.75" customHeight="1">
      <c r="A1283" s="85"/>
      <c r="B1283" s="85"/>
      <c r="C1283" s="83"/>
      <c r="D1283" s="83"/>
      <c r="E1283" s="83"/>
      <c r="F1283" s="83"/>
      <c r="G1283" s="86"/>
      <c r="H1283" s="32"/>
      <c r="I1283" s="31"/>
      <c r="J1283" s="31"/>
      <c r="K1283" s="31"/>
      <c r="L1283" s="31"/>
      <c r="M1283" s="31"/>
      <c r="N1283" s="31"/>
      <c r="O1283" s="31"/>
      <c r="P1283" s="31"/>
      <c r="Q1283" s="31"/>
      <c r="R1283" s="31"/>
      <c r="S1283" s="31"/>
      <c r="T1283" s="31"/>
      <c r="U1283" s="31"/>
      <c r="V1283" s="31"/>
      <c r="W1283" s="31"/>
      <c r="X1283" s="31"/>
      <c r="Y1283" s="31"/>
      <c r="Z1283" s="31"/>
    </row>
    <row r="1284" spans="1:26" ht="12.75" customHeight="1">
      <c r="A1284" s="85"/>
      <c r="B1284" s="85"/>
      <c r="C1284" s="83"/>
      <c r="D1284" s="83"/>
      <c r="E1284" s="83"/>
      <c r="F1284" s="83"/>
      <c r="G1284" s="86"/>
      <c r="H1284" s="32"/>
      <c r="I1284" s="31"/>
      <c r="J1284" s="31"/>
      <c r="K1284" s="31"/>
      <c r="L1284" s="31"/>
      <c r="M1284" s="31"/>
      <c r="N1284" s="31"/>
      <c r="O1284" s="31"/>
      <c r="P1284" s="31"/>
      <c r="Q1284" s="31"/>
      <c r="R1284" s="31"/>
      <c r="S1284" s="31"/>
      <c r="T1284" s="31"/>
      <c r="U1284" s="31"/>
      <c r="V1284" s="31"/>
      <c r="W1284" s="31"/>
      <c r="X1284" s="31"/>
      <c r="Y1284" s="31"/>
      <c r="Z1284" s="31"/>
    </row>
    <row r="1285" spans="1:26" ht="12.75" customHeight="1">
      <c r="A1285" s="85"/>
      <c r="B1285" s="85"/>
      <c r="C1285" s="83"/>
      <c r="D1285" s="83"/>
      <c r="E1285" s="83"/>
      <c r="F1285" s="83"/>
      <c r="G1285" s="86"/>
      <c r="H1285" s="32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</row>
    <row r="1286" spans="1:26" ht="12.75" customHeight="1">
      <c r="A1286" s="85"/>
      <c r="B1286" s="85"/>
      <c r="C1286" s="83"/>
      <c r="D1286" s="83"/>
      <c r="E1286" s="83"/>
      <c r="F1286" s="83"/>
      <c r="G1286" s="86"/>
      <c r="H1286" s="32"/>
      <c r="I1286" s="31"/>
      <c r="J1286" s="31"/>
      <c r="K1286" s="31"/>
      <c r="L1286" s="31"/>
      <c r="M1286" s="31"/>
      <c r="N1286" s="31"/>
      <c r="O1286" s="31"/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</row>
    <row r="1287" spans="1:26" ht="12.75" customHeight="1">
      <c r="A1287" s="85"/>
      <c r="B1287" s="85"/>
      <c r="C1287" s="83"/>
      <c r="D1287" s="83"/>
      <c r="E1287" s="83"/>
      <c r="F1287" s="83"/>
      <c r="G1287" s="86"/>
      <c r="H1287" s="32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</row>
    <row r="1288" spans="1:26" ht="12.75" customHeight="1">
      <c r="A1288" s="85"/>
      <c r="B1288" s="85"/>
      <c r="C1288" s="83"/>
      <c r="D1288" s="83"/>
      <c r="E1288" s="83"/>
      <c r="F1288" s="83"/>
      <c r="G1288" s="86"/>
      <c r="H1288" s="32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</row>
    <row r="1289" spans="1:26" ht="12.75" customHeight="1">
      <c r="A1289" s="85"/>
      <c r="B1289" s="85"/>
      <c r="C1289" s="83"/>
      <c r="D1289" s="83"/>
      <c r="E1289" s="83"/>
      <c r="F1289" s="83"/>
      <c r="G1289" s="86"/>
      <c r="H1289" s="32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</row>
    <row r="1290" spans="1:26" ht="12.75" customHeight="1">
      <c r="A1290" s="85"/>
      <c r="B1290" s="85"/>
      <c r="C1290" s="83"/>
      <c r="D1290" s="83"/>
      <c r="E1290" s="83"/>
      <c r="F1290" s="83"/>
      <c r="G1290" s="86"/>
      <c r="H1290" s="32"/>
      <c r="I1290" s="31"/>
      <c r="J1290" s="31"/>
      <c r="K1290" s="31"/>
      <c r="L1290" s="31"/>
      <c r="M1290" s="31"/>
      <c r="N1290" s="31"/>
      <c r="O1290" s="31"/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</row>
    <row r="1291" spans="1:26" ht="12.75" customHeight="1">
      <c r="A1291" s="85"/>
      <c r="B1291" s="85"/>
      <c r="C1291" s="83"/>
      <c r="D1291" s="83"/>
      <c r="E1291" s="83"/>
      <c r="F1291" s="83"/>
      <c r="G1291" s="86"/>
      <c r="H1291" s="32"/>
      <c r="I1291" s="31"/>
      <c r="J1291" s="31"/>
      <c r="K1291" s="31"/>
      <c r="L1291" s="31"/>
      <c r="M1291" s="31"/>
      <c r="N1291" s="31"/>
      <c r="O1291" s="31"/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</row>
    <row r="1292" spans="1:26" ht="12.75" customHeight="1">
      <c r="A1292" s="85"/>
      <c r="B1292" s="85"/>
      <c r="C1292" s="83"/>
      <c r="D1292" s="83"/>
      <c r="E1292" s="83"/>
      <c r="F1292" s="83"/>
      <c r="G1292" s="86"/>
      <c r="H1292" s="32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</row>
    <row r="1293" spans="1:26" ht="12.75" customHeight="1">
      <c r="A1293" s="85"/>
      <c r="B1293" s="85"/>
      <c r="C1293" s="83"/>
      <c r="D1293" s="83"/>
      <c r="E1293" s="83"/>
      <c r="F1293" s="83"/>
      <c r="G1293" s="86"/>
      <c r="H1293" s="32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</row>
    <row r="1294" spans="1:26" ht="12.75" customHeight="1">
      <c r="A1294" s="85"/>
      <c r="B1294" s="85"/>
      <c r="C1294" s="83"/>
      <c r="D1294" s="83"/>
      <c r="E1294" s="83"/>
      <c r="F1294" s="83"/>
      <c r="G1294" s="86"/>
      <c r="H1294" s="32"/>
      <c r="I1294" s="31"/>
      <c r="J1294" s="31"/>
      <c r="K1294" s="31"/>
      <c r="L1294" s="31"/>
      <c r="M1294" s="31"/>
      <c r="N1294" s="31"/>
      <c r="O1294" s="31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</row>
    <row r="1295" spans="1:26" ht="12.75" customHeight="1">
      <c r="A1295" s="85"/>
      <c r="B1295" s="85"/>
      <c r="C1295" s="83"/>
      <c r="D1295" s="83"/>
      <c r="E1295" s="83"/>
      <c r="F1295" s="83"/>
      <c r="G1295" s="86"/>
      <c r="H1295" s="32"/>
      <c r="I1295" s="31"/>
      <c r="J1295" s="31"/>
      <c r="K1295" s="31"/>
      <c r="L1295" s="31"/>
      <c r="M1295" s="31"/>
      <c r="N1295" s="31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</row>
    <row r="1296" spans="1:26" ht="12.75" customHeight="1">
      <c r="A1296" s="85"/>
      <c r="B1296" s="85"/>
      <c r="C1296" s="83"/>
      <c r="D1296" s="83"/>
      <c r="E1296" s="83"/>
      <c r="F1296" s="83"/>
      <c r="G1296" s="86"/>
      <c r="H1296" s="32"/>
      <c r="I1296" s="31"/>
      <c r="J1296" s="31"/>
      <c r="K1296" s="31"/>
      <c r="L1296" s="31"/>
      <c r="M1296" s="31"/>
      <c r="N1296" s="31"/>
      <c r="O1296" s="31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</row>
    <row r="1297" spans="1:26" ht="12.75" customHeight="1">
      <c r="A1297" s="85"/>
      <c r="B1297" s="85"/>
      <c r="C1297" s="83"/>
      <c r="D1297" s="83"/>
      <c r="E1297" s="83"/>
      <c r="F1297" s="83"/>
      <c r="G1297" s="86"/>
      <c r="H1297" s="32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</row>
    <row r="1298" spans="1:26" ht="12.75" customHeight="1">
      <c r="A1298" s="85"/>
      <c r="B1298" s="85"/>
      <c r="C1298" s="83"/>
      <c r="D1298" s="83"/>
      <c r="E1298" s="83"/>
      <c r="F1298" s="83"/>
      <c r="G1298" s="86"/>
      <c r="H1298" s="32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</row>
    <row r="1299" spans="1:26" ht="12.75" customHeight="1">
      <c r="A1299" s="85"/>
      <c r="B1299" s="85"/>
      <c r="C1299" s="83"/>
      <c r="D1299" s="83"/>
      <c r="E1299" s="83"/>
      <c r="F1299" s="83"/>
      <c r="G1299" s="86"/>
      <c r="H1299" s="32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</row>
    <row r="1300" spans="1:26" ht="12.75" customHeight="1">
      <c r="A1300" s="85"/>
      <c r="B1300" s="85"/>
      <c r="C1300" s="83"/>
      <c r="D1300" s="83"/>
      <c r="E1300" s="83"/>
      <c r="F1300" s="83"/>
      <c r="G1300" s="86"/>
      <c r="H1300" s="32"/>
      <c r="I1300" s="31"/>
      <c r="J1300" s="31"/>
      <c r="K1300" s="31"/>
      <c r="L1300" s="31"/>
      <c r="M1300" s="31"/>
      <c r="N1300" s="31"/>
      <c r="O1300" s="31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</row>
    <row r="1301" spans="1:26" ht="12.75" customHeight="1">
      <c r="A1301" s="85"/>
      <c r="B1301" s="85"/>
      <c r="C1301" s="83"/>
      <c r="D1301" s="83"/>
      <c r="E1301" s="83"/>
      <c r="F1301" s="83"/>
      <c r="G1301" s="86"/>
      <c r="H1301" s="32"/>
      <c r="I1301" s="31"/>
      <c r="J1301" s="31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</row>
    <row r="1302" spans="1:26" ht="12.75" customHeight="1">
      <c r="A1302" s="85"/>
      <c r="B1302" s="85"/>
      <c r="C1302" s="83"/>
      <c r="D1302" s="83"/>
      <c r="E1302" s="83"/>
      <c r="F1302" s="83"/>
      <c r="G1302" s="86"/>
      <c r="H1302" s="32"/>
      <c r="I1302" s="31"/>
      <c r="J1302" s="31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</row>
    <row r="1303" spans="1:26" ht="12.75" customHeight="1">
      <c r="A1303" s="85"/>
      <c r="B1303" s="85"/>
      <c r="C1303" s="83"/>
      <c r="D1303" s="83"/>
      <c r="E1303" s="83"/>
      <c r="F1303" s="83"/>
      <c r="G1303" s="86"/>
      <c r="H1303" s="32"/>
      <c r="I1303" s="31"/>
      <c r="J1303" s="31"/>
      <c r="K1303" s="31"/>
      <c r="L1303" s="31"/>
      <c r="M1303" s="31"/>
      <c r="N1303" s="31"/>
      <c r="O1303" s="31"/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</row>
    <row r="1304" spans="1:26" ht="12.75" customHeight="1">
      <c r="A1304" s="85"/>
      <c r="B1304" s="85"/>
      <c r="C1304" s="83"/>
      <c r="D1304" s="83"/>
      <c r="E1304" s="83"/>
      <c r="F1304" s="83"/>
      <c r="G1304" s="86"/>
      <c r="H1304" s="32"/>
      <c r="I1304" s="31"/>
      <c r="J1304" s="31"/>
      <c r="K1304" s="31"/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</row>
    <row r="1305" spans="1:26" ht="12.75" customHeight="1">
      <c r="A1305" s="85"/>
      <c r="B1305" s="85"/>
      <c r="C1305" s="83"/>
      <c r="D1305" s="83"/>
      <c r="E1305" s="83"/>
      <c r="F1305" s="83"/>
      <c r="G1305" s="86"/>
      <c r="H1305" s="32"/>
      <c r="I1305" s="31"/>
      <c r="J1305" s="31"/>
      <c r="K1305" s="31"/>
      <c r="L1305" s="31"/>
      <c r="M1305" s="31"/>
      <c r="N1305" s="31"/>
      <c r="O1305" s="31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</row>
    <row r="1306" spans="1:26" ht="12.75" customHeight="1">
      <c r="A1306" s="85"/>
      <c r="B1306" s="85"/>
      <c r="C1306" s="83"/>
      <c r="D1306" s="83"/>
      <c r="E1306" s="83"/>
      <c r="F1306" s="83"/>
      <c r="G1306" s="86"/>
      <c r="H1306" s="32"/>
      <c r="I1306" s="31"/>
      <c r="J1306" s="31"/>
      <c r="K1306" s="31"/>
      <c r="L1306" s="31"/>
      <c r="M1306" s="31"/>
      <c r="N1306" s="31"/>
      <c r="O1306" s="31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</row>
    <row r="1307" spans="1:26" ht="12.75" customHeight="1">
      <c r="A1307" s="85"/>
      <c r="B1307" s="85"/>
      <c r="C1307" s="83"/>
      <c r="D1307" s="83"/>
      <c r="E1307" s="83"/>
      <c r="F1307" s="83"/>
      <c r="G1307" s="86"/>
      <c r="H1307" s="32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</row>
    <row r="1308" spans="1:26" ht="12.75" customHeight="1">
      <c r="A1308" s="85"/>
      <c r="B1308" s="85"/>
      <c r="C1308" s="83"/>
      <c r="D1308" s="83"/>
      <c r="E1308" s="83"/>
      <c r="F1308" s="83"/>
      <c r="G1308" s="86"/>
      <c r="H1308" s="32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</row>
    <row r="1309" spans="1:26" ht="12.75" customHeight="1">
      <c r="A1309" s="85"/>
      <c r="B1309" s="85"/>
      <c r="C1309" s="83"/>
      <c r="D1309" s="83"/>
      <c r="E1309" s="83"/>
      <c r="F1309" s="83"/>
      <c r="G1309" s="86"/>
      <c r="H1309" s="32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</row>
    <row r="1310" spans="1:26" ht="12.75" customHeight="1">
      <c r="A1310" s="85"/>
      <c r="B1310" s="85"/>
      <c r="C1310" s="83"/>
      <c r="D1310" s="83"/>
      <c r="E1310" s="83"/>
      <c r="F1310" s="83"/>
      <c r="G1310" s="86"/>
      <c r="H1310" s="32"/>
      <c r="I1310" s="31"/>
      <c r="J1310" s="31"/>
      <c r="K1310" s="31"/>
      <c r="L1310" s="31"/>
      <c r="M1310" s="31"/>
      <c r="N1310" s="31"/>
      <c r="O1310" s="31"/>
      <c r="P1310" s="31"/>
      <c r="Q1310" s="31"/>
      <c r="R1310" s="31"/>
      <c r="S1310" s="31"/>
      <c r="T1310" s="31"/>
      <c r="U1310" s="31"/>
      <c r="V1310" s="31"/>
      <c r="W1310" s="31"/>
      <c r="X1310" s="31"/>
      <c r="Y1310" s="31"/>
      <c r="Z1310" s="31"/>
    </row>
    <row r="1311" spans="1:26" ht="12.75" customHeight="1">
      <c r="A1311" s="85"/>
      <c r="B1311" s="85"/>
      <c r="C1311" s="83"/>
      <c r="D1311" s="83"/>
      <c r="E1311" s="83"/>
      <c r="F1311" s="83"/>
      <c r="G1311" s="86"/>
      <c r="H1311" s="32"/>
      <c r="I1311" s="31"/>
      <c r="J1311" s="31"/>
      <c r="K1311" s="31"/>
      <c r="L1311" s="31"/>
      <c r="M1311" s="31"/>
      <c r="N1311" s="31"/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</row>
    <row r="1312" spans="1:26" ht="12.75" customHeight="1">
      <c r="A1312" s="85"/>
      <c r="B1312" s="85"/>
      <c r="C1312" s="83"/>
      <c r="D1312" s="83"/>
      <c r="E1312" s="83"/>
      <c r="F1312" s="83"/>
      <c r="G1312" s="86"/>
      <c r="H1312" s="32"/>
      <c r="I1312" s="31"/>
      <c r="J1312" s="31"/>
      <c r="K1312" s="31"/>
      <c r="L1312" s="31"/>
      <c r="M1312" s="31"/>
      <c r="N1312" s="31"/>
      <c r="O1312" s="31"/>
      <c r="P1312" s="31"/>
      <c r="Q1312" s="31"/>
      <c r="R1312" s="31"/>
      <c r="S1312" s="31"/>
      <c r="T1312" s="31"/>
      <c r="U1312" s="31"/>
      <c r="V1312" s="31"/>
      <c r="W1312" s="31"/>
      <c r="X1312" s="31"/>
      <c r="Y1312" s="31"/>
      <c r="Z1312" s="31"/>
    </row>
    <row r="1313" spans="1:26" ht="12.75" customHeight="1">
      <c r="A1313" s="85"/>
      <c r="B1313" s="85"/>
      <c r="C1313" s="83"/>
      <c r="D1313" s="83"/>
      <c r="E1313" s="83"/>
      <c r="F1313" s="83"/>
      <c r="G1313" s="86"/>
      <c r="H1313" s="32"/>
      <c r="I1313" s="31"/>
      <c r="J1313" s="31"/>
      <c r="K1313" s="31"/>
      <c r="L1313" s="31"/>
      <c r="M1313" s="31"/>
      <c r="N1313" s="31"/>
      <c r="O1313" s="31"/>
      <c r="P1313" s="31"/>
      <c r="Q1313" s="31"/>
      <c r="R1313" s="31"/>
      <c r="S1313" s="31"/>
      <c r="T1313" s="31"/>
      <c r="U1313" s="31"/>
      <c r="V1313" s="31"/>
      <c r="W1313" s="31"/>
      <c r="X1313" s="31"/>
      <c r="Y1313" s="31"/>
      <c r="Z1313" s="31"/>
    </row>
    <row r="1314" spans="1:26" ht="12.75" customHeight="1">
      <c r="A1314" s="85"/>
      <c r="B1314" s="85"/>
      <c r="C1314" s="83"/>
      <c r="D1314" s="83"/>
      <c r="E1314" s="83"/>
      <c r="F1314" s="83"/>
      <c r="G1314" s="86"/>
      <c r="H1314" s="32"/>
      <c r="I1314" s="31"/>
      <c r="J1314" s="31"/>
      <c r="K1314" s="31"/>
      <c r="L1314" s="31"/>
      <c r="M1314" s="31"/>
      <c r="N1314" s="31"/>
      <c r="O1314" s="31"/>
      <c r="P1314" s="31"/>
      <c r="Q1314" s="31"/>
      <c r="R1314" s="31"/>
      <c r="S1314" s="31"/>
      <c r="T1314" s="31"/>
      <c r="U1314" s="31"/>
      <c r="V1314" s="31"/>
      <c r="W1314" s="31"/>
      <c r="X1314" s="31"/>
      <c r="Y1314" s="31"/>
      <c r="Z1314" s="31"/>
    </row>
    <row r="1315" spans="1:26" ht="12.75" customHeight="1">
      <c r="A1315" s="85"/>
      <c r="B1315" s="85"/>
      <c r="C1315" s="83"/>
      <c r="D1315" s="83"/>
      <c r="E1315" s="83"/>
      <c r="F1315" s="83"/>
      <c r="G1315" s="86"/>
      <c r="H1315" s="32"/>
      <c r="I1315" s="31"/>
      <c r="J1315" s="31"/>
      <c r="K1315" s="31"/>
      <c r="L1315" s="31"/>
      <c r="M1315" s="31"/>
      <c r="N1315" s="31"/>
      <c r="O1315" s="31"/>
      <c r="P1315" s="31"/>
      <c r="Q1315" s="31"/>
      <c r="R1315" s="31"/>
      <c r="S1315" s="31"/>
      <c r="T1315" s="31"/>
      <c r="U1315" s="31"/>
      <c r="V1315" s="31"/>
      <c r="W1315" s="31"/>
      <c r="X1315" s="31"/>
      <c r="Y1315" s="31"/>
      <c r="Z1315" s="31"/>
    </row>
    <row r="1316" spans="1:26" ht="12.75" customHeight="1">
      <c r="A1316" s="85"/>
      <c r="B1316" s="85"/>
      <c r="C1316" s="83"/>
      <c r="D1316" s="83"/>
      <c r="E1316" s="83"/>
      <c r="F1316" s="83"/>
      <c r="G1316" s="86"/>
      <c r="H1316" s="32"/>
      <c r="I1316" s="31"/>
      <c r="J1316" s="31"/>
      <c r="K1316" s="31"/>
      <c r="L1316" s="31"/>
      <c r="M1316" s="31"/>
      <c r="N1316" s="31"/>
      <c r="O1316" s="31"/>
      <c r="P1316" s="31"/>
      <c r="Q1316" s="31"/>
      <c r="R1316" s="31"/>
      <c r="S1316" s="31"/>
      <c r="T1316" s="31"/>
      <c r="U1316" s="31"/>
      <c r="V1316" s="31"/>
      <c r="W1316" s="31"/>
      <c r="X1316" s="31"/>
      <c r="Y1316" s="31"/>
      <c r="Z1316" s="31"/>
    </row>
    <row r="1317" spans="1:26" ht="12.75" customHeight="1">
      <c r="A1317" s="85"/>
      <c r="B1317" s="85"/>
      <c r="C1317" s="83"/>
      <c r="D1317" s="83"/>
      <c r="E1317" s="83"/>
      <c r="F1317" s="83"/>
      <c r="G1317" s="86"/>
      <c r="H1317" s="32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</row>
    <row r="1318" spans="1:26" ht="12.75" customHeight="1">
      <c r="A1318" s="85"/>
      <c r="B1318" s="85"/>
      <c r="C1318" s="83"/>
      <c r="D1318" s="83"/>
      <c r="E1318" s="83"/>
      <c r="F1318" s="83"/>
      <c r="G1318" s="86"/>
      <c r="H1318" s="32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</row>
    <row r="1319" spans="1:26" ht="12.75" customHeight="1">
      <c r="A1319" s="85"/>
      <c r="B1319" s="85"/>
      <c r="C1319" s="83"/>
      <c r="D1319" s="83"/>
      <c r="E1319" s="83"/>
      <c r="F1319" s="83"/>
      <c r="G1319" s="86"/>
      <c r="H1319" s="32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</row>
    <row r="1320" spans="1:26" ht="12.75" customHeight="1">
      <c r="A1320" s="85"/>
      <c r="B1320" s="85"/>
      <c r="C1320" s="83"/>
      <c r="D1320" s="83"/>
      <c r="E1320" s="83"/>
      <c r="F1320" s="83"/>
      <c r="G1320" s="86"/>
      <c r="H1320" s="32"/>
      <c r="I1320" s="31"/>
      <c r="J1320" s="31"/>
      <c r="K1320" s="31"/>
      <c r="L1320" s="31"/>
      <c r="M1320" s="31"/>
      <c r="N1320" s="31"/>
      <c r="O1320" s="31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</row>
    <row r="1321" spans="1:26" ht="12.75" customHeight="1">
      <c r="A1321" s="85"/>
      <c r="B1321" s="85"/>
      <c r="C1321" s="83"/>
      <c r="D1321" s="83"/>
      <c r="E1321" s="83"/>
      <c r="F1321" s="83"/>
      <c r="G1321" s="86"/>
      <c r="H1321" s="32"/>
      <c r="I1321" s="31"/>
      <c r="J1321" s="31"/>
      <c r="K1321" s="31"/>
      <c r="L1321" s="31"/>
      <c r="M1321" s="31"/>
      <c r="N1321" s="31"/>
      <c r="O1321" s="31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</row>
    <row r="1322" spans="1:26" ht="12.75" customHeight="1">
      <c r="A1322" s="85"/>
      <c r="B1322" s="85"/>
      <c r="C1322" s="83"/>
      <c r="D1322" s="83"/>
      <c r="E1322" s="83"/>
      <c r="F1322" s="83"/>
      <c r="G1322" s="86"/>
      <c r="H1322" s="32"/>
      <c r="I1322" s="31"/>
      <c r="J1322" s="31"/>
      <c r="K1322" s="31"/>
      <c r="L1322" s="31"/>
      <c r="M1322" s="31"/>
      <c r="N1322" s="31"/>
      <c r="O1322" s="31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</row>
    <row r="1323" spans="1:26" ht="12.75" customHeight="1">
      <c r="A1323" s="85"/>
      <c r="B1323" s="85"/>
      <c r="C1323" s="83"/>
      <c r="D1323" s="83"/>
      <c r="E1323" s="83"/>
      <c r="F1323" s="83"/>
      <c r="G1323" s="86"/>
      <c r="H1323" s="32"/>
      <c r="I1323" s="31"/>
      <c r="J1323" s="31"/>
      <c r="K1323" s="31"/>
      <c r="L1323" s="31"/>
      <c r="M1323" s="31"/>
      <c r="N1323" s="31"/>
      <c r="O1323" s="31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</row>
    <row r="1324" spans="1:26" ht="12.75" customHeight="1">
      <c r="A1324" s="85"/>
      <c r="B1324" s="85"/>
      <c r="C1324" s="83"/>
      <c r="D1324" s="83"/>
      <c r="E1324" s="83"/>
      <c r="F1324" s="83"/>
      <c r="G1324" s="86"/>
      <c r="H1324" s="32"/>
      <c r="I1324" s="31"/>
      <c r="J1324" s="31"/>
      <c r="K1324" s="31"/>
      <c r="L1324" s="31"/>
      <c r="M1324" s="31"/>
      <c r="N1324" s="31"/>
      <c r="O1324" s="31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</row>
    <row r="1325" spans="1:26" ht="12.75" customHeight="1">
      <c r="A1325" s="85"/>
      <c r="B1325" s="85"/>
      <c r="C1325" s="83"/>
      <c r="D1325" s="83"/>
      <c r="E1325" s="83"/>
      <c r="F1325" s="83"/>
      <c r="G1325" s="86"/>
      <c r="H1325" s="32"/>
      <c r="I1325" s="31"/>
      <c r="J1325" s="31"/>
      <c r="K1325" s="31"/>
      <c r="L1325" s="31"/>
      <c r="M1325" s="31"/>
      <c r="N1325" s="31"/>
      <c r="O1325" s="31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</row>
    <row r="1326" spans="1:26" ht="12.75" customHeight="1">
      <c r="A1326" s="85"/>
      <c r="B1326" s="85"/>
      <c r="C1326" s="83"/>
      <c r="D1326" s="83"/>
      <c r="E1326" s="83"/>
      <c r="F1326" s="83"/>
      <c r="G1326" s="86"/>
      <c r="H1326" s="32"/>
      <c r="I1326" s="31"/>
      <c r="J1326" s="31"/>
      <c r="K1326" s="31"/>
      <c r="L1326" s="31"/>
      <c r="M1326" s="31"/>
      <c r="N1326" s="31"/>
      <c r="O1326" s="31"/>
      <c r="P1326" s="31"/>
      <c r="Q1326" s="31"/>
      <c r="R1326" s="31"/>
      <c r="S1326" s="31"/>
      <c r="T1326" s="31"/>
      <c r="U1326" s="31"/>
      <c r="V1326" s="31"/>
      <c r="W1326" s="31"/>
      <c r="X1326" s="31"/>
      <c r="Y1326" s="31"/>
      <c r="Z1326" s="31"/>
    </row>
    <row r="1327" spans="1:26" ht="12.75" customHeight="1">
      <c r="A1327" s="85"/>
      <c r="B1327" s="85"/>
      <c r="C1327" s="83"/>
      <c r="D1327" s="83"/>
      <c r="E1327" s="83"/>
      <c r="F1327" s="83"/>
      <c r="G1327" s="86"/>
      <c r="H1327" s="32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</row>
    <row r="1328" spans="1:26" ht="12.75" customHeight="1">
      <c r="A1328" s="85"/>
      <c r="B1328" s="85"/>
      <c r="C1328" s="83"/>
      <c r="D1328" s="83"/>
      <c r="E1328" s="83"/>
      <c r="F1328" s="83"/>
      <c r="G1328" s="86"/>
      <c r="H1328" s="32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</row>
    <row r="1329" spans="1:26" ht="12.75" customHeight="1">
      <c r="A1329" s="85"/>
      <c r="B1329" s="85"/>
      <c r="C1329" s="83"/>
      <c r="D1329" s="83"/>
      <c r="E1329" s="83"/>
      <c r="F1329" s="83"/>
      <c r="G1329" s="86"/>
      <c r="H1329" s="32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</row>
    <row r="1330" spans="1:26" ht="12.75" customHeight="1">
      <c r="A1330" s="85"/>
      <c r="B1330" s="85"/>
      <c r="C1330" s="83"/>
      <c r="D1330" s="83"/>
      <c r="E1330" s="83"/>
      <c r="F1330" s="83"/>
      <c r="G1330" s="86"/>
      <c r="H1330" s="32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</row>
    <row r="1331" spans="1:26" ht="12.75" customHeight="1">
      <c r="A1331" s="85"/>
      <c r="B1331" s="85"/>
      <c r="C1331" s="83"/>
      <c r="D1331" s="83"/>
      <c r="E1331" s="83"/>
      <c r="F1331" s="83"/>
      <c r="G1331" s="86"/>
      <c r="H1331" s="32"/>
      <c r="I1331" s="31"/>
      <c r="J1331" s="31"/>
      <c r="K1331" s="31"/>
      <c r="L1331" s="31"/>
      <c r="M1331" s="31"/>
      <c r="N1331" s="31"/>
      <c r="O1331" s="31"/>
      <c r="P1331" s="31"/>
      <c r="Q1331" s="31"/>
      <c r="R1331" s="31"/>
      <c r="S1331" s="31"/>
      <c r="T1331" s="31"/>
      <c r="U1331" s="31"/>
      <c r="V1331" s="31"/>
      <c r="W1331" s="31"/>
      <c r="X1331" s="31"/>
      <c r="Y1331" s="31"/>
      <c r="Z1331" s="31"/>
    </row>
    <row r="1332" spans="1:26" ht="12.75" customHeight="1">
      <c r="A1332" s="85"/>
      <c r="B1332" s="85"/>
      <c r="C1332" s="83"/>
      <c r="D1332" s="83"/>
      <c r="E1332" s="83"/>
      <c r="F1332" s="83"/>
      <c r="G1332" s="86"/>
      <c r="H1332" s="32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</row>
    <row r="1333" spans="1:26" ht="12.75" customHeight="1">
      <c r="A1333" s="85"/>
      <c r="B1333" s="85"/>
      <c r="C1333" s="83"/>
      <c r="D1333" s="83"/>
      <c r="E1333" s="83"/>
      <c r="F1333" s="83"/>
      <c r="G1333" s="86"/>
      <c r="H1333" s="32"/>
      <c r="I1333" s="31"/>
      <c r="J1333" s="31"/>
      <c r="K1333" s="31"/>
      <c r="L1333" s="31"/>
      <c r="M1333" s="31"/>
      <c r="N1333" s="31"/>
      <c r="O1333" s="31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</row>
    <row r="1334" spans="1:26" ht="12.75" customHeight="1">
      <c r="A1334" s="85"/>
      <c r="B1334" s="85"/>
      <c r="C1334" s="83"/>
      <c r="D1334" s="83"/>
      <c r="E1334" s="83"/>
      <c r="F1334" s="83"/>
      <c r="G1334" s="86"/>
      <c r="H1334" s="32"/>
      <c r="I1334" s="31"/>
      <c r="J1334" s="31"/>
      <c r="K1334" s="31"/>
      <c r="L1334" s="31"/>
      <c r="M1334" s="31"/>
      <c r="N1334" s="31"/>
      <c r="O1334" s="31"/>
      <c r="P1334" s="31"/>
      <c r="Q1334" s="31"/>
      <c r="R1334" s="31"/>
      <c r="S1334" s="31"/>
      <c r="T1334" s="31"/>
      <c r="U1334" s="31"/>
      <c r="V1334" s="31"/>
      <c r="W1334" s="31"/>
      <c r="X1334" s="31"/>
      <c r="Y1334" s="31"/>
      <c r="Z1334" s="31"/>
    </row>
    <row r="1335" spans="1:26" ht="12.75" customHeight="1">
      <c r="A1335" s="85"/>
      <c r="B1335" s="85"/>
      <c r="C1335" s="83"/>
      <c r="D1335" s="83"/>
      <c r="E1335" s="83"/>
      <c r="F1335" s="83"/>
      <c r="G1335" s="86"/>
      <c r="H1335" s="32"/>
      <c r="I1335" s="31"/>
      <c r="J1335" s="31"/>
      <c r="K1335" s="31"/>
      <c r="L1335" s="31"/>
      <c r="M1335" s="31"/>
      <c r="N1335" s="31"/>
      <c r="O1335" s="31"/>
      <c r="P1335" s="31"/>
      <c r="Q1335" s="31"/>
      <c r="R1335" s="31"/>
      <c r="S1335" s="31"/>
      <c r="T1335" s="31"/>
      <c r="U1335" s="31"/>
      <c r="V1335" s="31"/>
      <c r="W1335" s="31"/>
      <c r="X1335" s="31"/>
      <c r="Y1335" s="31"/>
      <c r="Z1335" s="31"/>
    </row>
    <row r="1336" spans="1:26" ht="12.75" customHeight="1">
      <c r="A1336" s="85"/>
      <c r="B1336" s="85"/>
      <c r="C1336" s="83"/>
      <c r="D1336" s="83"/>
      <c r="E1336" s="83"/>
      <c r="F1336" s="83"/>
      <c r="G1336" s="86"/>
      <c r="H1336" s="32"/>
      <c r="I1336" s="31"/>
      <c r="J1336" s="31"/>
      <c r="K1336" s="31"/>
      <c r="L1336" s="31"/>
      <c r="M1336" s="31"/>
      <c r="N1336" s="31"/>
      <c r="O1336" s="31"/>
      <c r="P1336" s="31"/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</row>
    <row r="1337" spans="1:26" ht="12.75" customHeight="1">
      <c r="A1337" s="85"/>
      <c r="B1337" s="85"/>
      <c r="C1337" s="83"/>
      <c r="D1337" s="83"/>
      <c r="E1337" s="83"/>
      <c r="F1337" s="83"/>
      <c r="G1337" s="86"/>
      <c r="H1337" s="32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</row>
    <row r="1338" spans="1:26" ht="12.75" customHeight="1">
      <c r="A1338" s="85"/>
      <c r="B1338" s="85"/>
      <c r="C1338" s="83"/>
      <c r="D1338" s="83"/>
      <c r="E1338" s="83"/>
      <c r="F1338" s="83"/>
      <c r="G1338" s="86"/>
      <c r="H1338" s="32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</row>
    <row r="1339" spans="1:26" ht="12.75" customHeight="1">
      <c r="A1339" s="85"/>
      <c r="B1339" s="85"/>
      <c r="C1339" s="83"/>
      <c r="D1339" s="83"/>
      <c r="E1339" s="83"/>
      <c r="F1339" s="83"/>
      <c r="G1339" s="86"/>
      <c r="H1339" s="32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</row>
    <row r="1340" spans="1:26" ht="12.75" customHeight="1">
      <c r="A1340" s="85"/>
      <c r="B1340" s="85"/>
      <c r="C1340" s="83"/>
      <c r="D1340" s="83"/>
      <c r="E1340" s="83"/>
      <c r="F1340" s="83"/>
      <c r="G1340" s="86"/>
      <c r="H1340" s="32"/>
      <c r="I1340" s="31"/>
      <c r="J1340" s="31"/>
      <c r="K1340" s="31"/>
      <c r="L1340" s="31"/>
      <c r="M1340" s="31"/>
      <c r="N1340" s="31"/>
      <c r="O1340" s="31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</row>
    <row r="1341" spans="1:26" ht="12.75" customHeight="1">
      <c r="A1341" s="85"/>
      <c r="B1341" s="85"/>
      <c r="C1341" s="83"/>
      <c r="D1341" s="83"/>
      <c r="E1341" s="83"/>
      <c r="F1341" s="83"/>
      <c r="G1341" s="86"/>
      <c r="H1341" s="32"/>
      <c r="I1341" s="31"/>
      <c r="J1341" s="31"/>
      <c r="K1341" s="31"/>
      <c r="L1341" s="31"/>
      <c r="M1341" s="31"/>
      <c r="N1341" s="31"/>
      <c r="O1341" s="31"/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</row>
    <row r="1342" spans="1:26" ht="12.75" customHeight="1">
      <c r="A1342" s="85"/>
      <c r="B1342" s="85"/>
      <c r="C1342" s="83"/>
      <c r="D1342" s="83"/>
      <c r="E1342" s="83"/>
      <c r="F1342" s="83"/>
      <c r="G1342" s="86"/>
      <c r="H1342" s="32"/>
      <c r="I1342" s="31"/>
      <c r="J1342" s="31"/>
      <c r="K1342" s="31"/>
      <c r="L1342" s="31"/>
      <c r="M1342" s="31"/>
      <c r="N1342" s="31"/>
      <c r="O1342" s="31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</row>
    <row r="1343" spans="1:26" ht="12.75" customHeight="1">
      <c r="A1343" s="85"/>
      <c r="B1343" s="85"/>
      <c r="C1343" s="83"/>
      <c r="D1343" s="83"/>
      <c r="E1343" s="83"/>
      <c r="F1343" s="83"/>
      <c r="G1343" s="86"/>
      <c r="H1343" s="32"/>
      <c r="I1343" s="31"/>
      <c r="J1343" s="31"/>
      <c r="K1343" s="31"/>
      <c r="L1343" s="31"/>
      <c r="M1343" s="31"/>
      <c r="N1343" s="31"/>
      <c r="O1343" s="31"/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</row>
    <row r="1344" spans="1:26" ht="12.75" customHeight="1">
      <c r="A1344" s="85"/>
      <c r="B1344" s="85"/>
      <c r="C1344" s="83"/>
      <c r="D1344" s="83"/>
      <c r="E1344" s="83"/>
      <c r="F1344" s="83"/>
      <c r="G1344" s="86"/>
      <c r="H1344" s="32"/>
      <c r="I1344" s="31"/>
      <c r="J1344" s="31"/>
      <c r="K1344" s="31"/>
      <c r="L1344" s="31"/>
      <c r="M1344" s="31"/>
      <c r="N1344" s="31"/>
      <c r="O1344" s="31"/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</row>
    <row r="1345" spans="1:26" ht="12.75" customHeight="1">
      <c r="A1345" s="85"/>
      <c r="B1345" s="85"/>
      <c r="C1345" s="83"/>
      <c r="D1345" s="83"/>
      <c r="E1345" s="83"/>
      <c r="F1345" s="83"/>
      <c r="G1345" s="86"/>
      <c r="H1345" s="32"/>
      <c r="I1345" s="31"/>
      <c r="J1345" s="31"/>
      <c r="K1345" s="31"/>
      <c r="L1345" s="31"/>
      <c r="M1345" s="31"/>
      <c r="N1345" s="31"/>
      <c r="O1345" s="31"/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</row>
    <row r="1346" spans="1:26" ht="12.75" customHeight="1">
      <c r="A1346" s="85"/>
      <c r="B1346" s="85"/>
      <c r="C1346" s="83"/>
      <c r="D1346" s="83"/>
      <c r="E1346" s="83"/>
      <c r="F1346" s="83"/>
      <c r="G1346" s="86"/>
      <c r="H1346" s="32"/>
      <c r="I1346" s="31"/>
      <c r="J1346" s="31"/>
      <c r="K1346" s="31"/>
      <c r="L1346" s="31"/>
      <c r="M1346" s="31"/>
      <c r="N1346" s="31"/>
      <c r="O1346" s="31"/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</row>
    <row r="1347" spans="1:26" ht="12.75" customHeight="1">
      <c r="A1347" s="85"/>
      <c r="B1347" s="85"/>
      <c r="C1347" s="83"/>
      <c r="D1347" s="83"/>
      <c r="E1347" s="83"/>
      <c r="F1347" s="83"/>
      <c r="G1347" s="86"/>
      <c r="H1347" s="32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</row>
    <row r="1348" spans="1:26" ht="12.75" customHeight="1">
      <c r="A1348" s="85"/>
      <c r="B1348" s="85"/>
      <c r="C1348" s="83"/>
      <c r="D1348" s="83"/>
      <c r="E1348" s="83"/>
      <c r="F1348" s="83"/>
      <c r="G1348" s="86"/>
      <c r="H1348" s="32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</row>
    <row r="1349" spans="1:26" ht="12.75" customHeight="1">
      <c r="A1349" s="85"/>
      <c r="B1349" s="85"/>
      <c r="C1349" s="83"/>
      <c r="D1349" s="83"/>
      <c r="E1349" s="83"/>
      <c r="F1349" s="83"/>
      <c r="G1349" s="86"/>
      <c r="H1349" s="32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</row>
    <row r="1350" spans="1:26" ht="12.75" customHeight="1">
      <c r="A1350" s="85"/>
      <c r="B1350" s="85"/>
      <c r="C1350" s="83"/>
      <c r="D1350" s="83"/>
      <c r="E1350" s="83"/>
      <c r="F1350" s="83"/>
      <c r="G1350" s="86"/>
      <c r="H1350" s="32"/>
      <c r="I1350" s="31"/>
      <c r="J1350" s="31"/>
      <c r="K1350" s="31"/>
      <c r="L1350" s="31"/>
      <c r="M1350" s="31"/>
      <c r="N1350" s="31"/>
      <c r="O1350" s="31"/>
      <c r="P1350" s="31"/>
      <c r="Q1350" s="31"/>
      <c r="R1350" s="31"/>
      <c r="S1350" s="31"/>
      <c r="T1350" s="31"/>
      <c r="U1350" s="31"/>
      <c r="V1350" s="31"/>
      <c r="W1350" s="31"/>
      <c r="X1350" s="31"/>
      <c r="Y1350" s="31"/>
      <c r="Z1350" s="31"/>
    </row>
    <row r="1351" spans="1:26" ht="12.75" customHeight="1">
      <c r="A1351" s="85"/>
      <c r="B1351" s="85"/>
      <c r="C1351" s="83"/>
      <c r="D1351" s="83"/>
      <c r="E1351" s="83"/>
      <c r="F1351" s="83"/>
      <c r="G1351" s="86"/>
      <c r="H1351" s="32"/>
      <c r="I1351" s="31"/>
      <c r="J1351" s="31"/>
      <c r="K1351" s="31"/>
      <c r="L1351" s="31"/>
      <c r="M1351" s="31"/>
      <c r="N1351" s="31"/>
      <c r="O1351" s="31"/>
      <c r="P1351" s="31"/>
      <c r="Q1351" s="31"/>
      <c r="R1351" s="31"/>
      <c r="S1351" s="31"/>
      <c r="T1351" s="31"/>
      <c r="U1351" s="31"/>
      <c r="V1351" s="31"/>
      <c r="W1351" s="31"/>
      <c r="X1351" s="31"/>
      <c r="Y1351" s="31"/>
      <c r="Z1351" s="31"/>
    </row>
    <row r="1352" spans="1:26" ht="12.75" customHeight="1">
      <c r="A1352" s="85"/>
      <c r="B1352" s="85"/>
      <c r="C1352" s="83"/>
      <c r="D1352" s="83"/>
      <c r="E1352" s="83"/>
      <c r="F1352" s="83"/>
      <c r="G1352" s="86"/>
      <c r="H1352" s="32"/>
      <c r="I1352" s="31"/>
      <c r="J1352" s="31"/>
      <c r="K1352" s="31"/>
      <c r="L1352" s="31"/>
      <c r="M1352" s="31"/>
      <c r="N1352" s="31"/>
      <c r="O1352" s="31"/>
      <c r="P1352" s="31"/>
      <c r="Q1352" s="31"/>
      <c r="R1352" s="31"/>
      <c r="S1352" s="31"/>
      <c r="T1352" s="31"/>
      <c r="U1352" s="31"/>
      <c r="V1352" s="31"/>
      <c r="W1352" s="31"/>
      <c r="X1352" s="31"/>
      <c r="Y1352" s="31"/>
      <c r="Z1352" s="31"/>
    </row>
    <row r="1353" spans="1:26" ht="12.75" customHeight="1">
      <c r="A1353" s="85"/>
      <c r="B1353" s="85"/>
      <c r="C1353" s="83"/>
      <c r="D1353" s="83"/>
      <c r="E1353" s="83"/>
      <c r="F1353" s="83"/>
      <c r="G1353" s="86"/>
      <c r="H1353" s="32"/>
      <c r="I1353" s="31"/>
      <c r="J1353" s="31"/>
      <c r="K1353" s="31"/>
      <c r="L1353" s="31"/>
      <c r="M1353" s="31"/>
      <c r="N1353" s="31"/>
      <c r="O1353" s="31"/>
      <c r="P1353" s="31"/>
      <c r="Q1353" s="31"/>
      <c r="R1353" s="31"/>
      <c r="S1353" s="31"/>
      <c r="T1353" s="31"/>
      <c r="U1353" s="31"/>
      <c r="V1353" s="31"/>
      <c r="W1353" s="31"/>
      <c r="X1353" s="31"/>
      <c r="Y1353" s="31"/>
      <c r="Z1353" s="31"/>
    </row>
    <row r="1354" spans="1:26" ht="12.75" customHeight="1">
      <c r="A1354" s="85"/>
      <c r="B1354" s="85"/>
      <c r="C1354" s="83"/>
      <c r="D1354" s="83"/>
      <c r="E1354" s="83"/>
      <c r="F1354" s="83"/>
      <c r="G1354" s="86"/>
      <c r="H1354" s="32"/>
      <c r="I1354" s="31"/>
      <c r="J1354" s="31"/>
      <c r="K1354" s="31"/>
      <c r="L1354" s="31"/>
      <c r="M1354" s="31"/>
      <c r="N1354" s="31"/>
      <c r="O1354" s="31"/>
      <c r="P1354" s="31"/>
      <c r="Q1354" s="31"/>
      <c r="R1354" s="31"/>
      <c r="S1354" s="31"/>
      <c r="T1354" s="31"/>
      <c r="U1354" s="31"/>
      <c r="V1354" s="31"/>
      <c r="W1354" s="31"/>
      <c r="X1354" s="31"/>
      <c r="Y1354" s="31"/>
      <c r="Z1354" s="31"/>
    </row>
    <row r="1355" spans="1:26" ht="12.75" customHeight="1">
      <c r="A1355" s="85"/>
      <c r="B1355" s="85"/>
      <c r="C1355" s="83"/>
      <c r="D1355" s="83"/>
      <c r="E1355" s="83"/>
      <c r="F1355" s="83"/>
      <c r="G1355" s="86"/>
      <c r="H1355" s="32"/>
      <c r="I1355" s="31"/>
      <c r="J1355" s="31"/>
      <c r="K1355" s="31"/>
      <c r="L1355" s="31"/>
      <c r="M1355" s="31"/>
      <c r="N1355" s="31"/>
      <c r="O1355" s="31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</row>
    <row r="1356" spans="1:26" ht="12.75" customHeight="1">
      <c r="A1356" s="85"/>
      <c r="B1356" s="85"/>
      <c r="C1356" s="83"/>
      <c r="D1356" s="83"/>
      <c r="E1356" s="83"/>
      <c r="F1356" s="83"/>
      <c r="G1356" s="86"/>
      <c r="H1356" s="32"/>
      <c r="I1356" s="31"/>
      <c r="J1356" s="31"/>
      <c r="K1356" s="31"/>
      <c r="L1356" s="31"/>
      <c r="M1356" s="31"/>
      <c r="N1356" s="31"/>
      <c r="O1356" s="31"/>
      <c r="P1356" s="31"/>
      <c r="Q1356" s="31"/>
      <c r="R1356" s="31"/>
      <c r="S1356" s="31"/>
      <c r="T1356" s="31"/>
      <c r="U1356" s="31"/>
      <c r="V1356" s="31"/>
      <c r="W1356" s="31"/>
      <c r="X1356" s="31"/>
      <c r="Y1356" s="31"/>
      <c r="Z1356" s="31"/>
    </row>
    <row r="1357" spans="1:26" ht="12.75" customHeight="1">
      <c r="A1357" s="85"/>
      <c r="B1357" s="85"/>
      <c r="C1357" s="83"/>
      <c r="D1357" s="83"/>
      <c r="E1357" s="83"/>
      <c r="F1357" s="83"/>
      <c r="G1357" s="86"/>
      <c r="H1357" s="32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</row>
    <row r="1358" spans="1:26" ht="12.75" customHeight="1">
      <c r="A1358" s="85"/>
      <c r="B1358" s="85"/>
      <c r="C1358" s="83"/>
      <c r="D1358" s="83"/>
      <c r="E1358" s="83"/>
      <c r="F1358" s="83"/>
      <c r="G1358" s="86"/>
      <c r="H1358" s="32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</row>
    <row r="1359" spans="1:26" ht="12.75" customHeight="1">
      <c r="A1359" s="85"/>
      <c r="B1359" s="85"/>
      <c r="C1359" s="83"/>
      <c r="D1359" s="83"/>
      <c r="E1359" s="83"/>
      <c r="F1359" s="83"/>
      <c r="G1359" s="86"/>
      <c r="H1359" s="32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</row>
    <row r="1360" spans="1:26" ht="12.75" customHeight="1">
      <c r="A1360" s="85"/>
      <c r="B1360" s="85"/>
      <c r="C1360" s="83"/>
      <c r="D1360" s="83"/>
      <c r="E1360" s="83"/>
      <c r="F1360" s="83"/>
      <c r="G1360" s="86"/>
      <c r="H1360" s="32"/>
      <c r="I1360" s="31"/>
      <c r="J1360" s="31"/>
      <c r="K1360" s="31"/>
      <c r="L1360" s="31"/>
      <c r="M1360" s="31"/>
      <c r="N1360" s="31"/>
      <c r="O1360" s="31"/>
      <c r="P1360" s="31"/>
      <c r="Q1360" s="31"/>
      <c r="R1360" s="31"/>
      <c r="S1360" s="31"/>
      <c r="T1360" s="31"/>
      <c r="U1360" s="31"/>
      <c r="V1360" s="31"/>
      <c r="W1360" s="31"/>
      <c r="X1360" s="31"/>
      <c r="Y1360" s="31"/>
      <c r="Z1360" s="31"/>
    </row>
    <row r="1361" spans="1:26" ht="12.75" customHeight="1">
      <c r="A1361" s="85"/>
      <c r="B1361" s="85"/>
      <c r="C1361" s="83"/>
      <c r="D1361" s="83"/>
      <c r="E1361" s="83"/>
      <c r="F1361" s="83"/>
      <c r="G1361" s="86"/>
      <c r="H1361" s="32"/>
      <c r="I1361" s="31"/>
      <c r="J1361" s="31"/>
      <c r="K1361" s="31"/>
      <c r="L1361" s="31"/>
      <c r="M1361" s="31"/>
      <c r="N1361" s="31"/>
      <c r="O1361" s="31"/>
      <c r="P1361" s="31"/>
      <c r="Q1361" s="31"/>
      <c r="R1361" s="31"/>
      <c r="S1361" s="31"/>
      <c r="T1361" s="31"/>
      <c r="U1361" s="31"/>
      <c r="V1361" s="31"/>
      <c r="W1361" s="31"/>
      <c r="X1361" s="31"/>
      <c r="Y1361" s="31"/>
      <c r="Z1361" s="31"/>
    </row>
    <row r="1362" spans="1:26" ht="12.75" customHeight="1">
      <c r="A1362" s="85"/>
      <c r="B1362" s="85"/>
      <c r="C1362" s="83"/>
      <c r="D1362" s="83"/>
      <c r="E1362" s="83"/>
      <c r="F1362" s="83"/>
      <c r="G1362" s="86"/>
      <c r="H1362" s="32"/>
      <c r="I1362" s="31"/>
      <c r="J1362" s="31"/>
      <c r="K1362" s="31"/>
      <c r="L1362" s="31"/>
      <c r="M1362" s="31"/>
      <c r="N1362" s="31"/>
      <c r="O1362" s="31"/>
      <c r="P1362" s="31"/>
      <c r="Q1362" s="31"/>
      <c r="R1362" s="31"/>
      <c r="S1362" s="31"/>
      <c r="T1362" s="31"/>
      <c r="U1362" s="31"/>
      <c r="V1362" s="31"/>
      <c r="W1362" s="31"/>
      <c r="X1362" s="31"/>
      <c r="Y1362" s="31"/>
      <c r="Z1362" s="31"/>
    </row>
    <row r="1363" spans="1:26" ht="12.75" customHeight="1">
      <c r="A1363" s="85"/>
      <c r="B1363" s="85"/>
      <c r="C1363" s="83"/>
      <c r="D1363" s="83"/>
      <c r="E1363" s="83"/>
      <c r="F1363" s="83"/>
      <c r="G1363" s="86"/>
      <c r="H1363" s="32"/>
      <c r="I1363" s="31"/>
      <c r="J1363" s="31"/>
      <c r="K1363" s="31"/>
      <c r="L1363" s="31"/>
      <c r="M1363" s="31"/>
      <c r="N1363" s="31"/>
      <c r="O1363" s="31"/>
      <c r="P1363" s="31"/>
      <c r="Q1363" s="31"/>
      <c r="R1363" s="31"/>
      <c r="S1363" s="31"/>
      <c r="T1363" s="31"/>
      <c r="U1363" s="31"/>
      <c r="V1363" s="31"/>
      <c r="W1363" s="31"/>
      <c r="X1363" s="31"/>
      <c r="Y1363" s="31"/>
      <c r="Z1363" s="31"/>
    </row>
    <row r="1364" spans="1:26" ht="12.75" customHeight="1">
      <c r="A1364" s="85"/>
      <c r="B1364" s="85"/>
      <c r="C1364" s="83"/>
      <c r="D1364" s="83"/>
      <c r="E1364" s="83"/>
      <c r="F1364" s="83"/>
      <c r="G1364" s="86"/>
      <c r="H1364" s="32"/>
      <c r="I1364" s="31"/>
      <c r="J1364" s="31"/>
      <c r="K1364" s="31"/>
      <c r="L1364" s="31"/>
      <c r="M1364" s="31"/>
      <c r="N1364" s="31"/>
      <c r="O1364" s="31"/>
      <c r="P1364" s="31"/>
      <c r="Q1364" s="31"/>
      <c r="R1364" s="31"/>
      <c r="S1364" s="31"/>
      <c r="T1364" s="31"/>
      <c r="U1364" s="31"/>
      <c r="V1364" s="31"/>
      <c r="W1364" s="31"/>
      <c r="X1364" s="31"/>
      <c r="Y1364" s="31"/>
      <c r="Z1364" s="31"/>
    </row>
    <row r="1365" spans="1:26" ht="12.75" customHeight="1">
      <c r="A1365" s="85"/>
      <c r="B1365" s="85"/>
      <c r="C1365" s="83"/>
      <c r="D1365" s="83"/>
      <c r="E1365" s="83"/>
      <c r="F1365" s="83"/>
      <c r="G1365" s="86"/>
      <c r="H1365" s="32"/>
      <c r="I1365" s="31"/>
      <c r="J1365" s="31"/>
      <c r="K1365" s="31"/>
      <c r="L1365" s="31"/>
      <c r="M1365" s="31"/>
      <c r="N1365" s="31"/>
      <c r="O1365" s="31"/>
      <c r="P1365" s="31"/>
      <c r="Q1365" s="31"/>
      <c r="R1365" s="31"/>
      <c r="S1365" s="31"/>
      <c r="T1365" s="31"/>
      <c r="U1365" s="31"/>
      <c r="V1365" s="31"/>
      <c r="W1365" s="31"/>
      <c r="X1365" s="31"/>
      <c r="Y1365" s="31"/>
      <c r="Z1365" s="31"/>
    </row>
    <row r="1366" spans="1:26" ht="12.75" customHeight="1">
      <c r="A1366" s="85"/>
      <c r="B1366" s="85"/>
      <c r="C1366" s="83"/>
      <c r="D1366" s="83"/>
      <c r="E1366" s="83"/>
      <c r="F1366" s="83"/>
      <c r="G1366" s="86"/>
      <c r="H1366" s="32"/>
      <c r="I1366" s="31"/>
      <c r="J1366" s="31"/>
      <c r="K1366" s="31"/>
      <c r="L1366" s="31"/>
      <c r="M1366" s="31"/>
      <c r="N1366" s="31"/>
      <c r="O1366" s="31"/>
      <c r="P1366" s="31"/>
      <c r="Q1366" s="31"/>
      <c r="R1366" s="31"/>
      <c r="S1366" s="31"/>
      <c r="T1366" s="31"/>
      <c r="U1366" s="31"/>
      <c r="V1366" s="31"/>
      <c r="W1366" s="31"/>
      <c r="X1366" s="31"/>
      <c r="Y1366" s="31"/>
      <c r="Z1366" s="31"/>
    </row>
    <row r="1367" spans="1:26" ht="12.75" customHeight="1">
      <c r="A1367" s="85"/>
      <c r="B1367" s="85"/>
      <c r="C1367" s="83"/>
      <c r="D1367" s="83"/>
      <c r="E1367" s="83"/>
      <c r="F1367" s="83"/>
      <c r="G1367" s="86"/>
      <c r="H1367" s="32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</row>
    <row r="1368" spans="1:26" ht="12.75" customHeight="1">
      <c r="A1368" s="85"/>
      <c r="B1368" s="85"/>
      <c r="C1368" s="83"/>
      <c r="D1368" s="83"/>
      <c r="E1368" s="83"/>
      <c r="F1368" s="83"/>
      <c r="G1368" s="86"/>
      <c r="H1368" s="32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</row>
    <row r="1369" spans="1:26" ht="12.75" customHeight="1">
      <c r="A1369" s="85"/>
      <c r="B1369" s="85"/>
      <c r="C1369" s="83"/>
      <c r="D1369" s="83"/>
      <c r="E1369" s="83"/>
      <c r="F1369" s="83"/>
      <c r="G1369" s="86"/>
      <c r="H1369" s="32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</row>
    <row r="1370" spans="1:26" ht="12.75" customHeight="1">
      <c r="A1370" s="85"/>
      <c r="B1370" s="85"/>
      <c r="C1370" s="83"/>
      <c r="D1370" s="83"/>
      <c r="E1370" s="83"/>
      <c r="F1370" s="83"/>
      <c r="G1370" s="86"/>
      <c r="H1370" s="32"/>
      <c r="I1370" s="31"/>
      <c r="J1370" s="31"/>
      <c r="K1370" s="31"/>
      <c r="L1370" s="31"/>
      <c r="M1370" s="31"/>
      <c r="N1370" s="31"/>
      <c r="O1370" s="31"/>
      <c r="P1370" s="31"/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</row>
    <row r="1371" spans="1:26" ht="12.75" customHeight="1">
      <c r="A1371" s="85"/>
      <c r="B1371" s="85"/>
      <c r="C1371" s="83"/>
      <c r="D1371" s="83"/>
      <c r="E1371" s="83"/>
      <c r="F1371" s="83"/>
      <c r="G1371" s="86"/>
      <c r="H1371" s="32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</row>
    <row r="1372" spans="1:26" ht="12.75" customHeight="1">
      <c r="A1372" s="85"/>
      <c r="B1372" s="85"/>
      <c r="C1372" s="83"/>
      <c r="D1372" s="83"/>
      <c r="E1372" s="83"/>
      <c r="F1372" s="83"/>
      <c r="G1372" s="86"/>
      <c r="H1372" s="32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</row>
    <row r="1373" spans="1:26" ht="12.75" customHeight="1">
      <c r="A1373" s="85"/>
      <c r="B1373" s="85"/>
      <c r="C1373" s="83"/>
      <c r="D1373" s="83"/>
      <c r="E1373" s="83"/>
      <c r="F1373" s="83"/>
      <c r="G1373" s="86"/>
      <c r="H1373" s="32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</row>
    <row r="1374" spans="1:26" ht="12.75" customHeight="1">
      <c r="A1374" s="85"/>
      <c r="B1374" s="85"/>
      <c r="C1374" s="83"/>
      <c r="D1374" s="83"/>
      <c r="E1374" s="83"/>
      <c r="F1374" s="83"/>
      <c r="G1374" s="86"/>
      <c r="H1374" s="32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</row>
    <row r="1375" spans="1:26" ht="12.75" customHeight="1">
      <c r="A1375" s="85"/>
      <c r="B1375" s="85"/>
      <c r="C1375" s="83"/>
      <c r="D1375" s="83"/>
      <c r="E1375" s="83"/>
      <c r="F1375" s="83"/>
      <c r="G1375" s="86"/>
      <c r="H1375" s="32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</row>
    <row r="1376" spans="1:26" ht="12.75" customHeight="1">
      <c r="A1376" s="85"/>
      <c r="B1376" s="85"/>
      <c r="C1376" s="83"/>
      <c r="D1376" s="83"/>
      <c r="E1376" s="83"/>
      <c r="F1376" s="83"/>
      <c r="G1376" s="86"/>
      <c r="H1376" s="32"/>
      <c r="I1376" s="31"/>
      <c r="J1376" s="31"/>
      <c r="K1376" s="31"/>
      <c r="L1376" s="31"/>
      <c r="M1376" s="31"/>
      <c r="N1376" s="31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</row>
    <row r="1377" spans="1:26" ht="12.75" customHeight="1">
      <c r="A1377" s="85"/>
      <c r="B1377" s="85"/>
      <c r="C1377" s="83"/>
      <c r="D1377" s="83"/>
      <c r="E1377" s="83"/>
      <c r="F1377" s="83"/>
      <c r="G1377" s="86"/>
      <c r="H1377" s="32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</row>
    <row r="1378" spans="1:26" ht="12.75" customHeight="1">
      <c r="A1378" s="85"/>
      <c r="B1378" s="85"/>
      <c r="C1378" s="83"/>
      <c r="D1378" s="83"/>
      <c r="E1378" s="83"/>
      <c r="F1378" s="83"/>
      <c r="G1378" s="86"/>
      <c r="H1378" s="32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</row>
    <row r="1379" spans="1:26" ht="12.75" customHeight="1">
      <c r="A1379" s="85"/>
      <c r="B1379" s="85"/>
      <c r="C1379" s="83"/>
      <c r="D1379" s="83"/>
      <c r="E1379" s="83"/>
      <c r="F1379" s="83"/>
      <c r="G1379" s="86"/>
      <c r="H1379" s="32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</row>
    <row r="1380" spans="1:26" ht="12.75" customHeight="1">
      <c r="A1380" s="85"/>
      <c r="B1380" s="85"/>
      <c r="C1380" s="83"/>
      <c r="D1380" s="83"/>
      <c r="E1380" s="83"/>
      <c r="F1380" s="83"/>
      <c r="G1380" s="86"/>
      <c r="H1380" s="32"/>
      <c r="I1380" s="31"/>
      <c r="J1380" s="31"/>
      <c r="K1380" s="31"/>
      <c r="L1380" s="31"/>
      <c r="M1380" s="31"/>
      <c r="N1380" s="31"/>
      <c r="O1380" s="31"/>
      <c r="P1380" s="31"/>
      <c r="Q1380" s="31"/>
      <c r="R1380" s="31"/>
      <c r="S1380" s="31"/>
      <c r="T1380" s="31"/>
      <c r="U1380" s="31"/>
      <c r="V1380" s="31"/>
      <c r="W1380" s="31"/>
      <c r="X1380" s="31"/>
      <c r="Y1380" s="31"/>
      <c r="Z1380" s="31"/>
    </row>
    <row r="1381" spans="1:26" ht="12.75" customHeight="1">
      <c r="A1381" s="85"/>
      <c r="B1381" s="85"/>
      <c r="C1381" s="83"/>
      <c r="D1381" s="83"/>
      <c r="E1381" s="83"/>
      <c r="F1381" s="83"/>
      <c r="G1381" s="86"/>
      <c r="H1381" s="32"/>
      <c r="I1381" s="31"/>
      <c r="J1381" s="31"/>
      <c r="K1381" s="31"/>
      <c r="L1381" s="31"/>
      <c r="M1381" s="31"/>
      <c r="N1381" s="31"/>
      <c r="O1381" s="31"/>
      <c r="P1381" s="31"/>
      <c r="Q1381" s="31"/>
      <c r="R1381" s="31"/>
      <c r="S1381" s="31"/>
      <c r="T1381" s="31"/>
      <c r="U1381" s="31"/>
      <c r="V1381" s="31"/>
      <c r="W1381" s="31"/>
      <c r="X1381" s="31"/>
      <c r="Y1381" s="31"/>
      <c r="Z1381" s="31"/>
    </row>
    <row r="1382" spans="1:26" ht="12.75" customHeight="1">
      <c r="A1382" s="85"/>
      <c r="B1382" s="85"/>
      <c r="C1382" s="83"/>
      <c r="D1382" s="83"/>
      <c r="E1382" s="83"/>
      <c r="F1382" s="83"/>
      <c r="G1382" s="86"/>
      <c r="H1382" s="32"/>
      <c r="I1382" s="31"/>
      <c r="J1382" s="31"/>
      <c r="K1382" s="31"/>
      <c r="L1382" s="31"/>
      <c r="M1382" s="31"/>
      <c r="N1382" s="31"/>
      <c r="O1382" s="31"/>
      <c r="P1382" s="31"/>
      <c r="Q1382" s="31"/>
      <c r="R1382" s="31"/>
      <c r="S1382" s="31"/>
      <c r="T1382" s="31"/>
      <c r="U1382" s="31"/>
      <c r="V1382" s="31"/>
      <c r="W1382" s="31"/>
      <c r="X1382" s="31"/>
      <c r="Y1382" s="31"/>
      <c r="Z1382" s="31"/>
    </row>
    <row r="1383" spans="1:26" ht="12.75" customHeight="1">
      <c r="A1383" s="85"/>
      <c r="B1383" s="85"/>
      <c r="C1383" s="83"/>
      <c r="D1383" s="83"/>
      <c r="E1383" s="83"/>
      <c r="F1383" s="83"/>
      <c r="G1383" s="86"/>
      <c r="H1383" s="32"/>
      <c r="I1383" s="31"/>
      <c r="J1383" s="31"/>
      <c r="K1383" s="31"/>
      <c r="L1383" s="31"/>
      <c r="M1383" s="31"/>
      <c r="N1383" s="31"/>
      <c r="O1383" s="31"/>
      <c r="P1383" s="31"/>
      <c r="Q1383" s="31"/>
      <c r="R1383" s="31"/>
      <c r="S1383" s="31"/>
      <c r="T1383" s="31"/>
      <c r="U1383" s="31"/>
      <c r="V1383" s="31"/>
      <c r="W1383" s="31"/>
      <c r="X1383" s="31"/>
      <c r="Y1383" s="31"/>
      <c r="Z1383" s="31"/>
    </row>
    <row r="1384" spans="1:26" ht="12.75" customHeight="1">
      <c r="A1384" s="85"/>
      <c r="B1384" s="85"/>
      <c r="C1384" s="83"/>
      <c r="D1384" s="83"/>
      <c r="E1384" s="83"/>
      <c r="F1384" s="83"/>
      <c r="G1384" s="86"/>
      <c r="H1384" s="32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</row>
    <row r="1385" spans="1:26" ht="12.75" customHeight="1">
      <c r="A1385" s="85"/>
      <c r="B1385" s="85"/>
      <c r="C1385" s="83"/>
      <c r="D1385" s="83"/>
      <c r="E1385" s="83"/>
      <c r="F1385" s="83"/>
      <c r="G1385" s="86"/>
      <c r="H1385" s="32"/>
      <c r="I1385" s="31"/>
      <c r="J1385" s="31"/>
      <c r="K1385" s="31"/>
      <c r="L1385" s="31"/>
      <c r="M1385" s="31"/>
      <c r="N1385" s="31"/>
      <c r="O1385" s="31"/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</row>
    <row r="1386" spans="1:26" ht="12.75" customHeight="1">
      <c r="A1386" s="85"/>
      <c r="B1386" s="85"/>
      <c r="C1386" s="83"/>
      <c r="D1386" s="83"/>
      <c r="E1386" s="83"/>
      <c r="F1386" s="83"/>
      <c r="G1386" s="86"/>
      <c r="H1386" s="32"/>
      <c r="I1386" s="31"/>
      <c r="J1386" s="31"/>
      <c r="K1386" s="31"/>
      <c r="L1386" s="31"/>
      <c r="M1386" s="31"/>
      <c r="N1386" s="31"/>
      <c r="O1386" s="31"/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</row>
    <row r="1387" spans="1:26" ht="12.75" customHeight="1">
      <c r="A1387" s="85"/>
      <c r="B1387" s="85"/>
      <c r="C1387" s="83"/>
      <c r="D1387" s="83"/>
      <c r="E1387" s="83"/>
      <c r="F1387" s="83"/>
      <c r="G1387" s="86"/>
      <c r="H1387" s="32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</row>
    <row r="1388" spans="1:26" ht="12.75" customHeight="1">
      <c r="A1388" s="85"/>
      <c r="B1388" s="85"/>
      <c r="C1388" s="83"/>
      <c r="D1388" s="83"/>
      <c r="E1388" s="83"/>
      <c r="F1388" s="83"/>
      <c r="G1388" s="86"/>
      <c r="H1388" s="32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</row>
    <row r="1389" spans="1:26" ht="12.75" customHeight="1">
      <c r="A1389" s="85"/>
      <c r="B1389" s="85"/>
      <c r="C1389" s="83"/>
      <c r="D1389" s="83"/>
      <c r="E1389" s="83"/>
      <c r="F1389" s="83"/>
      <c r="G1389" s="86"/>
      <c r="H1389" s="32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</row>
    <row r="1390" spans="1:26" ht="12.75" customHeight="1">
      <c r="A1390" s="85"/>
      <c r="B1390" s="85"/>
      <c r="C1390" s="83"/>
      <c r="D1390" s="83"/>
      <c r="E1390" s="83"/>
      <c r="F1390" s="83"/>
      <c r="G1390" s="86"/>
      <c r="H1390" s="32"/>
      <c r="I1390" s="31"/>
      <c r="J1390" s="31"/>
      <c r="K1390" s="31"/>
      <c r="L1390" s="31"/>
      <c r="M1390" s="31"/>
      <c r="N1390" s="31"/>
      <c r="O1390" s="31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</row>
    <row r="1391" spans="1:26" ht="12.75" customHeight="1">
      <c r="A1391" s="85"/>
      <c r="B1391" s="85"/>
      <c r="C1391" s="83"/>
      <c r="D1391" s="83"/>
      <c r="E1391" s="83"/>
      <c r="F1391" s="83"/>
      <c r="G1391" s="86"/>
      <c r="H1391" s="32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</row>
    <row r="1392" spans="1:26" ht="12.75" customHeight="1">
      <c r="A1392" s="85"/>
      <c r="B1392" s="85"/>
      <c r="C1392" s="83"/>
      <c r="D1392" s="83"/>
      <c r="E1392" s="83"/>
      <c r="F1392" s="83"/>
      <c r="G1392" s="86"/>
      <c r="H1392" s="32"/>
      <c r="I1392" s="31"/>
      <c r="J1392" s="31"/>
      <c r="K1392" s="31"/>
      <c r="L1392" s="31"/>
      <c r="M1392" s="31"/>
      <c r="N1392" s="31"/>
      <c r="O1392" s="31"/>
      <c r="P1392" s="31"/>
      <c r="Q1392" s="31"/>
      <c r="R1392" s="31"/>
      <c r="S1392" s="31"/>
      <c r="T1392" s="31"/>
      <c r="U1392" s="31"/>
      <c r="V1392" s="31"/>
      <c r="W1392" s="31"/>
      <c r="X1392" s="31"/>
      <c r="Y1392" s="31"/>
      <c r="Z1392" s="31"/>
    </row>
    <row r="1393" spans="1:26" ht="12.75" customHeight="1">
      <c r="A1393" s="85"/>
      <c r="B1393" s="85"/>
      <c r="C1393" s="83"/>
      <c r="D1393" s="83"/>
      <c r="E1393" s="83"/>
      <c r="F1393" s="83"/>
      <c r="G1393" s="86"/>
      <c r="H1393" s="32"/>
      <c r="I1393" s="31"/>
      <c r="J1393" s="31"/>
      <c r="K1393" s="31"/>
      <c r="L1393" s="31"/>
      <c r="M1393" s="31"/>
      <c r="N1393" s="31"/>
      <c r="O1393" s="31"/>
      <c r="P1393" s="31"/>
      <c r="Q1393" s="31"/>
      <c r="R1393" s="31"/>
      <c r="S1393" s="31"/>
      <c r="T1393" s="31"/>
      <c r="U1393" s="31"/>
      <c r="V1393" s="31"/>
      <c r="W1393" s="31"/>
      <c r="X1393" s="31"/>
      <c r="Y1393" s="31"/>
      <c r="Z1393" s="31"/>
    </row>
    <row r="1394" spans="1:26" ht="12.75" customHeight="1">
      <c r="A1394" s="85"/>
      <c r="B1394" s="85"/>
      <c r="C1394" s="83"/>
      <c r="D1394" s="83"/>
      <c r="E1394" s="83"/>
      <c r="F1394" s="83"/>
      <c r="G1394" s="86"/>
      <c r="H1394" s="32"/>
      <c r="I1394" s="31"/>
      <c r="J1394" s="31"/>
      <c r="K1394" s="31"/>
      <c r="L1394" s="31"/>
      <c r="M1394" s="31"/>
      <c r="N1394" s="31"/>
      <c r="O1394" s="31"/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</row>
    <row r="1395" spans="1:26" ht="12.75" customHeight="1">
      <c r="A1395" s="85"/>
      <c r="B1395" s="85"/>
      <c r="C1395" s="83"/>
      <c r="D1395" s="83"/>
      <c r="E1395" s="83"/>
      <c r="F1395" s="83"/>
      <c r="G1395" s="86"/>
      <c r="H1395" s="32"/>
      <c r="I1395" s="31"/>
      <c r="J1395" s="31"/>
      <c r="K1395" s="31"/>
      <c r="L1395" s="31"/>
      <c r="M1395" s="31"/>
      <c r="N1395" s="31"/>
      <c r="O1395" s="31"/>
      <c r="P1395" s="31"/>
      <c r="Q1395" s="31"/>
      <c r="R1395" s="31"/>
      <c r="S1395" s="31"/>
      <c r="T1395" s="31"/>
      <c r="U1395" s="31"/>
      <c r="V1395" s="31"/>
      <c r="W1395" s="31"/>
      <c r="X1395" s="31"/>
      <c r="Y1395" s="31"/>
      <c r="Z1395" s="31"/>
    </row>
    <row r="1396" spans="1:26" ht="12.75" customHeight="1">
      <c r="A1396" s="85"/>
      <c r="B1396" s="85"/>
      <c r="C1396" s="83"/>
      <c r="D1396" s="83"/>
      <c r="E1396" s="83"/>
      <c r="F1396" s="83"/>
      <c r="G1396" s="86"/>
      <c r="H1396" s="32"/>
      <c r="I1396" s="31"/>
      <c r="J1396" s="31"/>
      <c r="K1396" s="31"/>
      <c r="L1396" s="31"/>
      <c r="M1396" s="31"/>
      <c r="N1396" s="31"/>
      <c r="O1396" s="31"/>
      <c r="P1396" s="31"/>
      <c r="Q1396" s="31"/>
      <c r="R1396" s="31"/>
      <c r="S1396" s="31"/>
      <c r="T1396" s="31"/>
      <c r="U1396" s="31"/>
      <c r="V1396" s="31"/>
      <c r="W1396" s="31"/>
      <c r="X1396" s="31"/>
      <c r="Y1396" s="31"/>
      <c r="Z1396" s="31"/>
    </row>
    <row r="1397" spans="1:26" ht="12.75" customHeight="1">
      <c r="A1397" s="85"/>
      <c r="B1397" s="85"/>
      <c r="C1397" s="83"/>
      <c r="D1397" s="83"/>
      <c r="E1397" s="83"/>
      <c r="F1397" s="83"/>
      <c r="G1397" s="86"/>
      <c r="H1397" s="32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</row>
    <row r="1398" spans="1:26" ht="12.75" customHeight="1">
      <c r="A1398" s="85"/>
      <c r="B1398" s="85"/>
      <c r="C1398" s="83"/>
      <c r="D1398" s="83"/>
      <c r="E1398" s="83"/>
      <c r="F1398" s="83"/>
      <c r="G1398" s="86"/>
      <c r="H1398" s="32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</row>
    <row r="1399" spans="1:26" ht="12.75" customHeight="1">
      <c r="A1399" s="85"/>
      <c r="B1399" s="85"/>
      <c r="C1399" s="83"/>
      <c r="D1399" s="83"/>
      <c r="E1399" s="83"/>
      <c r="F1399" s="83"/>
      <c r="G1399" s="86"/>
      <c r="H1399" s="32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</row>
    <row r="1400" spans="1:26" ht="12.75" customHeight="1">
      <c r="A1400" s="85"/>
      <c r="B1400" s="85"/>
      <c r="C1400" s="83"/>
      <c r="D1400" s="83"/>
      <c r="E1400" s="83"/>
      <c r="F1400" s="83"/>
      <c r="G1400" s="86"/>
      <c r="H1400" s="32"/>
      <c r="I1400" s="31"/>
      <c r="J1400" s="31"/>
      <c r="K1400" s="31"/>
      <c r="L1400" s="31"/>
      <c r="M1400" s="31"/>
      <c r="N1400" s="31"/>
      <c r="O1400" s="31"/>
      <c r="P1400" s="31"/>
      <c r="Q1400" s="31"/>
      <c r="R1400" s="31"/>
      <c r="S1400" s="31"/>
      <c r="T1400" s="31"/>
      <c r="U1400" s="31"/>
      <c r="V1400" s="31"/>
      <c r="W1400" s="31"/>
      <c r="X1400" s="31"/>
      <c r="Y1400" s="31"/>
      <c r="Z1400" s="31"/>
    </row>
    <row r="1401" spans="1:26" ht="12.75" customHeight="1">
      <c r="A1401" s="85"/>
      <c r="B1401" s="85"/>
      <c r="C1401" s="83"/>
      <c r="D1401" s="83"/>
      <c r="E1401" s="83"/>
      <c r="F1401" s="83"/>
      <c r="G1401" s="86"/>
      <c r="H1401" s="32"/>
      <c r="I1401" s="31"/>
      <c r="J1401" s="31"/>
      <c r="K1401" s="31"/>
      <c r="L1401" s="31"/>
      <c r="M1401" s="31"/>
      <c r="N1401" s="31"/>
      <c r="O1401" s="31"/>
      <c r="P1401" s="31"/>
      <c r="Q1401" s="31"/>
      <c r="R1401" s="31"/>
      <c r="S1401" s="31"/>
      <c r="T1401" s="31"/>
      <c r="U1401" s="31"/>
      <c r="V1401" s="31"/>
      <c r="W1401" s="31"/>
      <c r="X1401" s="31"/>
      <c r="Y1401" s="31"/>
      <c r="Z1401" s="31"/>
    </row>
    <row r="1402" spans="1:26" ht="12.75" customHeight="1">
      <c r="A1402" s="85"/>
      <c r="B1402" s="85"/>
      <c r="C1402" s="83"/>
      <c r="D1402" s="83"/>
      <c r="E1402" s="83"/>
      <c r="F1402" s="83"/>
      <c r="G1402" s="86"/>
      <c r="H1402" s="32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</row>
    <row r="1403" spans="1:26" ht="12.75" customHeight="1">
      <c r="A1403" s="85"/>
      <c r="B1403" s="85"/>
      <c r="C1403" s="83"/>
      <c r="D1403" s="83"/>
      <c r="E1403" s="83"/>
      <c r="F1403" s="83"/>
      <c r="G1403" s="86"/>
      <c r="H1403" s="32"/>
      <c r="I1403" s="31"/>
      <c r="J1403" s="31"/>
      <c r="K1403" s="31"/>
      <c r="L1403" s="31"/>
      <c r="M1403" s="31"/>
      <c r="N1403" s="31"/>
      <c r="O1403" s="31"/>
      <c r="P1403" s="31"/>
      <c r="Q1403" s="31"/>
      <c r="R1403" s="31"/>
      <c r="S1403" s="31"/>
      <c r="T1403" s="31"/>
      <c r="U1403" s="31"/>
      <c r="V1403" s="31"/>
      <c r="W1403" s="31"/>
      <c r="X1403" s="31"/>
      <c r="Y1403" s="31"/>
      <c r="Z1403" s="31"/>
    </row>
    <row r="1404" spans="1:26" ht="12.75" customHeight="1">
      <c r="A1404" s="85"/>
      <c r="B1404" s="85"/>
      <c r="C1404" s="83"/>
      <c r="D1404" s="83"/>
      <c r="E1404" s="83"/>
      <c r="F1404" s="83"/>
      <c r="G1404" s="86"/>
      <c r="H1404" s="32"/>
      <c r="I1404" s="31"/>
      <c r="J1404" s="31"/>
      <c r="K1404" s="31"/>
      <c r="L1404" s="31"/>
      <c r="M1404" s="31"/>
      <c r="N1404" s="31"/>
      <c r="O1404" s="31"/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</row>
    <row r="1405" spans="1:26" ht="12.75" customHeight="1">
      <c r="A1405" s="85"/>
      <c r="B1405" s="85"/>
      <c r="C1405" s="83"/>
      <c r="D1405" s="83"/>
      <c r="E1405" s="83"/>
      <c r="F1405" s="83"/>
      <c r="G1405" s="86"/>
      <c r="H1405" s="32"/>
      <c r="I1405" s="31"/>
      <c r="J1405" s="31"/>
      <c r="K1405" s="31"/>
      <c r="L1405" s="31"/>
      <c r="M1405" s="31"/>
      <c r="N1405" s="31"/>
      <c r="O1405" s="31"/>
      <c r="P1405" s="31"/>
      <c r="Q1405" s="31"/>
      <c r="R1405" s="31"/>
      <c r="S1405" s="31"/>
      <c r="T1405" s="31"/>
      <c r="U1405" s="31"/>
      <c r="V1405" s="31"/>
      <c r="W1405" s="31"/>
      <c r="X1405" s="31"/>
      <c r="Y1405" s="31"/>
      <c r="Z1405" s="31"/>
    </row>
    <row r="1406" spans="1:26" ht="12.75" customHeight="1">
      <c r="A1406" s="85"/>
      <c r="B1406" s="85"/>
      <c r="C1406" s="83"/>
      <c r="D1406" s="83"/>
      <c r="E1406" s="83"/>
      <c r="F1406" s="83"/>
      <c r="G1406" s="86"/>
      <c r="H1406" s="32"/>
      <c r="I1406" s="31"/>
      <c r="J1406" s="31"/>
      <c r="K1406" s="31"/>
      <c r="L1406" s="31"/>
      <c r="M1406" s="31"/>
      <c r="N1406" s="31"/>
      <c r="O1406" s="31"/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</row>
    <row r="1407" spans="1:26" ht="12.75" customHeight="1">
      <c r="A1407" s="85"/>
      <c r="B1407" s="85"/>
      <c r="C1407" s="83"/>
      <c r="D1407" s="83"/>
      <c r="E1407" s="83"/>
      <c r="F1407" s="83"/>
      <c r="G1407" s="86"/>
      <c r="H1407" s="32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</row>
    <row r="1408" spans="1:26" ht="12.75" customHeight="1">
      <c r="A1408" s="85"/>
      <c r="B1408" s="85"/>
      <c r="C1408" s="83"/>
      <c r="D1408" s="83"/>
      <c r="E1408" s="83"/>
      <c r="F1408" s="83"/>
      <c r="G1408" s="86"/>
      <c r="H1408" s="32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</row>
    <row r="1409" spans="1:26" ht="12.75" customHeight="1">
      <c r="A1409" s="85"/>
      <c r="B1409" s="85"/>
      <c r="C1409" s="83"/>
      <c r="D1409" s="83"/>
      <c r="E1409" s="83"/>
      <c r="F1409" s="83"/>
      <c r="G1409" s="86"/>
      <c r="H1409" s="32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</row>
    <row r="1410" spans="1:26" ht="12.75" customHeight="1">
      <c r="A1410" s="85"/>
      <c r="B1410" s="85"/>
      <c r="C1410" s="83"/>
      <c r="D1410" s="83"/>
      <c r="E1410" s="83"/>
      <c r="F1410" s="83"/>
      <c r="G1410" s="86"/>
      <c r="H1410" s="32"/>
      <c r="I1410" s="31"/>
      <c r="J1410" s="31"/>
      <c r="K1410" s="31"/>
      <c r="L1410" s="31"/>
      <c r="M1410" s="31"/>
      <c r="N1410" s="31"/>
      <c r="O1410" s="31"/>
      <c r="P1410" s="31"/>
      <c r="Q1410" s="31"/>
      <c r="R1410" s="31"/>
      <c r="S1410" s="31"/>
      <c r="T1410" s="31"/>
      <c r="U1410" s="31"/>
      <c r="V1410" s="31"/>
      <c r="W1410" s="31"/>
      <c r="X1410" s="31"/>
      <c r="Y1410" s="31"/>
      <c r="Z1410" s="31"/>
    </row>
    <row r="1411" spans="1:26" ht="12.75" customHeight="1">
      <c r="A1411" s="85"/>
      <c r="B1411" s="85"/>
      <c r="C1411" s="83"/>
      <c r="D1411" s="83"/>
      <c r="E1411" s="83"/>
      <c r="F1411" s="83"/>
      <c r="G1411" s="86"/>
      <c r="H1411" s="32"/>
      <c r="I1411" s="31"/>
      <c r="J1411" s="31"/>
      <c r="K1411" s="31"/>
      <c r="L1411" s="31"/>
      <c r="M1411" s="31"/>
      <c r="N1411" s="31"/>
      <c r="O1411" s="31"/>
      <c r="P1411" s="31"/>
      <c r="Q1411" s="31"/>
      <c r="R1411" s="31"/>
      <c r="S1411" s="31"/>
      <c r="T1411" s="31"/>
      <c r="U1411" s="31"/>
      <c r="V1411" s="31"/>
      <c r="W1411" s="31"/>
      <c r="X1411" s="31"/>
      <c r="Y1411" s="31"/>
      <c r="Z1411" s="31"/>
    </row>
    <row r="1412" spans="1:26" ht="12.75" customHeight="1">
      <c r="A1412" s="85"/>
      <c r="B1412" s="85"/>
      <c r="C1412" s="83"/>
      <c r="D1412" s="83"/>
      <c r="E1412" s="83"/>
      <c r="F1412" s="83"/>
      <c r="G1412" s="86"/>
      <c r="H1412" s="32"/>
      <c r="I1412" s="31"/>
      <c r="J1412" s="31"/>
      <c r="K1412" s="31"/>
      <c r="L1412" s="31"/>
      <c r="M1412" s="31"/>
      <c r="N1412" s="31"/>
      <c r="O1412" s="31"/>
      <c r="P1412" s="31"/>
      <c r="Q1412" s="31"/>
      <c r="R1412" s="31"/>
      <c r="S1412" s="31"/>
      <c r="T1412" s="31"/>
      <c r="U1412" s="31"/>
      <c r="V1412" s="31"/>
      <c r="W1412" s="31"/>
      <c r="X1412" s="31"/>
      <c r="Y1412" s="31"/>
      <c r="Z1412" s="31"/>
    </row>
    <row r="1413" spans="1:26" ht="12.75" customHeight="1">
      <c r="A1413" s="85"/>
      <c r="B1413" s="85"/>
      <c r="C1413" s="83"/>
      <c r="D1413" s="83"/>
      <c r="E1413" s="83"/>
      <c r="F1413" s="83"/>
      <c r="G1413" s="86"/>
      <c r="H1413" s="32"/>
      <c r="I1413" s="31"/>
      <c r="J1413" s="31"/>
      <c r="K1413" s="31"/>
      <c r="L1413" s="31"/>
      <c r="M1413" s="31"/>
      <c r="N1413" s="31"/>
      <c r="O1413" s="31"/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</row>
    <row r="1414" spans="1:26" ht="12.75" customHeight="1">
      <c r="A1414" s="85"/>
      <c r="B1414" s="85"/>
      <c r="C1414" s="83"/>
      <c r="D1414" s="83"/>
      <c r="E1414" s="83"/>
      <c r="F1414" s="83"/>
      <c r="G1414" s="86"/>
      <c r="H1414" s="32"/>
      <c r="I1414" s="31"/>
      <c r="J1414" s="31"/>
      <c r="K1414" s="31"/>
      <c r="L1414" s="31"/>
      <c r="M1414" s="31"/>
      <c r="N1414" s="31"/>
      <c r="O1414" s="31"/>
      <c r="P1414" s="31"/>
      <c r="Q1414" s="31"/>
      <c r="R1414" s="31"/>
      <c r="S1414" s="31"/>
      <c r="T1414" s="31"/>
      <c r="U1414" s="31"/>
      <c r="V1414" s="31"/>
      <c r="W1414" s="31"/>
      <c r="X1414" s="31"/>
      <c r="Y1414" s="31"/>
      <c r="Z1414" s="31"/>
    </row>
    <row r="1415" spans="1:26" ht="12.75" customHeight="1">
      <c r="A1415" s="85"/>
      <c r="B1415" s="85"/>
      <c r="C1415" s="83"/>
      <c r="D1415" s="83"/>
      <c r="E1415" s="83"/>
      <c r="F1415" s="83"/>
      <c r="G1415" s="86"/>
      <c r="H1415" s="32"/>
      <c r="I1415" s="31"/>
      <c r="J1415" s="31"/>
      <c r="K1415" s="31"/>
      <c r="L1415" s="31"/>
      <c r="M1415" s="31"/>
      <c r="N1415" s="31"/>
      <c r="O1415" s="31"/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</row>
    <row r="1416" spans="1:26" ht="12.75" customHeight="1">
      <c r="A1416" s="85"/>
      <c r="B1416" s="85"/>
      <c r="C1416" s="83"/>
      <c r="D1416" s="83"/>
      <c r="E1416" s="83"/>
      <c r="F1416" s="83"/>
      <c r="G1416" s="86"/>
      <c r="H1416" s="32"/>
      <c r="I1416" s="31"/>
      <c r="J1416" s="31"/>
      <c r="K1416" s="31"/>
      <c r="L1416" s="31"/>
      <c r="M1416" s="31"/>
      <c r="N1416" s="31"/>
      <c r="O1416" s="31"/>
      <c r="P1416" s="31"/>
      <c r="Q1416" s="31"/>
      <c r="R1416" s="31"/>
      <c r="S1416" s="31"/>
      <c r="T1416" s="31"/>
      <c r="U1416" s="31"/>
      <c r="V1416" s="31"/>
      <c r="W1416" s="31"/>
      <c r="X1416" s="31"/>
      <c r="Y1416" s="31"/>
      <c r="Z1416" s="31"/>
    </row>
    <row r="1417" spans="1:26" ht="12.75" customHeight="1">
      <c r="A1417" s="85"/>
      <c r="B1417" s="85"/>
      <c r="C1417" s="83"/>
      <c r="D1417" s="83"/>
      <c r="E1417" s="83"/>
      <c r="F1417" s="83"/>
      <c r="G1417" s="86"/>
      <c r="H1417" s="32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</row>
    <row r="1418" spans="1:26" ht="12.75" customHeight="1">
      <c r="A1418" s="85"/>
      <c r="B1418" s="85"/>
      <c r="C1418" s="83"/>
      <c r="D1418" s="83"/>
      <c r="E1418" s="83"/>
      <c r="F1418" s="83"/>
      <c r="G1418" s="86"/>
      <c r="H1418" s="32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</row>
    <row r="1419" spans="1:26" ht="12.75" customHeight="1">
      <c r="A1419" s="85"/>
      <c r="B1419" s="85"/>
      <c r="C1419" s="83"/>
      <c r="D1419" s="83"/>
      <c r="E1419" s="83"/>
      <c r="F1419" s="83"/>
      <c r="G1419" s="86"/>
      <c r="H1419" s="32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</row>
    <row r="1420" spans="1:26" ht="12.75" customHeight="1">
      <c r="A1420" s="85"/>
      <c r="B1420" s="85"/>
      <c r="C1420" s="83"/>
      <c r="D1420" s="83"/>
      <c r="E1420" s="83"/>
      <c r="F1420" s="83"/>
      <c r="G1420" s="86"/>
      <c r="H1420" s="32"/>
      <c r="I1420" s="31"/>
      <c r="J1420" s="31"/>
      <c r="K1420" s="31"/>
      <c r="L1420" s="31"/>
      <c r="M1420" s="31"/>
      <c r="N1420" s="31"/>
      <c r="O1420" s="31"/>
      <c r="P1420" s="31"/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</row>
    <row r="1421" spans="1:26" ht="12.75" customHeight="1">
      <c r="A1421" s="85"/>
      <c r="B1421" s="85"/>
      <c r="C1421" s="83"/>
      <c r="D1421" s="83"/>
      <c r="E1421" s="83"/>
      <c r="F1421" s="83"/>
      <c r="G1421" s="86"/>
      <c r="H1421" s="32"/>
      <c r="I1421" s="31"/>
      <c r="J1421" s="31"/>
      <c r="K1421" s="31"/>
      <c r="L1421" s="31"/>
      <c r="M1421" s="31"/>
      <c r="N1421" s="31"/>
      <c r="O1421" s="31"/>
      <c r="P1421" s="31"/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</row>
    <row r="1422" spans="1:26" ht="12.75" customHeight="1">
      <c r="A1422" s="85"/>
      <c r="B1422" s="85"/>
      <c r="C1422" s="83"/>
      <c r="D1422" s="83"/>
      <c r="E1422" s="83"/>
      <c r="F1422" s="83"/>
      <c r="G1422" s="86"/>
      <c r="H1422" s="32"/>
      <c r="I1422" s="31"/>
      <c r="J1422" s="31"/>
      <c r="K1422" s="31"/>
      <c r="L1422" s="31"/>
      <c r="M1422" s="31"/>
      <c r="N1422" s="31"/>
      <c r="O1422" s="31"/>
      <c r="P1422" s="31"/>
      <c r="Q1422" s="31"/>
      <c r="R1422" s="31"/>
      <c r="S1422" s="31"/>
      <c r="T1422" s="31"/>
      <c r="U1422" s="31"/>
      <c r="V1422" s="31"/>
      <c r="W1422" s="31"/>
      <c r="X1422" s="31"/>
      <c r="Y1422" s="31"/>
      <c r="Z1422" s="31"/>
    </row>
    <row r="1423" spans="1:26" ht="12.75" customHeight="1">
      <c r="A1423" s="85"/>
      <c r="B1423" s="85"/>
      <c r="C1423" s="83"/>
      <c r="D1423" s="83"/>
      <c r="E1423" s="83"/>
      <c r="F1423" s="83"/>
      <c r="G1423" s="86"/>
      <c r="H1423" s="32"/>
      <c r="I1423" s="31"/>
      <c r="J1423" s="31"/>
      <c r="K1423" s="31"/>
      <c r="L1423" s="31"/>
      <c r="M1423" s="31"/>
      <c r="N1423" s="31"/>
      <c r="O1423" s="31"/>
      <c r="P1423" s="31"/>
      <c r="Q1423" s="31"/>
      <c r="R1423" s="31"/>
      <c r="S1423" s="31"/>
      <c r="T1423" s="31"/>
      <c r="U1423" s="31"/>
      <c r="V1423" s="31"/>
      <c r="W1423" s="31"/>
      <c r="X1423" s="31"/>
      <c r="Y1423" s="31"/>
      <c r="Z1423" s="31"/>
    </row>
    <row r="1424" spans="1:26" ht="12.75" customHeight="1">
      <c r="A1424" s="85"/>
      <c r="B1424" s="85"/>
      <c r="C1424" s="83"/>
      <c r="D1424" s="83"/>
      <c r="E1424" s="83"/>
      <c r="F1424" s="83"/>
      <c r="G1424" s="86"/>
      <c r="H1424" s="32"/>
      <c r="I1424" s="31"/>
      <c r="J1424" s="31"/>
      <c r="K1424" s="31"/>
      <c r="L1424" s="31"/>
      <c r="M1424" s="31"/>
      <c r="N1424" s="31"/>
      <c r="O1424" s="31"/>
      <c r="P1424" s="31"/>
      <c r="Q1424" s="31"/>
      <c r="R1424" s="31"/>
      <c r="S1424" s="31"/>
      <c r="T1424" s="31"/>
      <c r="U1424" s="31"/>
      <c r="V1424" s="31"/>
      <c r="W1424" s="31"/>
      <c r="X1424" s="31"/>
      <c r="Y1424" s="31"/>
      <c r="Z1424" s="31"/>
    </row>
    <row r="1425" spans="1:26" ht="12.75" customHeight="1">
      <c r="A1425" s="85"/>
      <c r="B1425" s="85"/>
      <c r="C1425" s="83"/>
      <c r="D1425" s="83"/>
      <c r="E1425" s="83"/>
      <c r="F1425" s="83"/>
      <c r="G1425" s="86"/>
      <c r="H1425" s="32"/>
      <c r="I1425" s="31"/>
      <c r="J1425" s="31"/>
      <c r="K1425" s="31"/>
      <c r="L1425" s="31"/>
      <c r="M1425" s="31"/>
      <c r="N1425" s="31"/>
      <c r="O1425" s="31"/>
      <c r="P1425" s="31"/>
      <c r="Q1425" s="31"/>
      <c r="R1425" s="31"/>
      <c r="S1425" s="31"/>
      <c r="T1425" s="31"/>
      <c r="U1425" s="31"/>
      <c r="V1425" s="31"/>
      <c r="W1425" s="31"/>
      <c r="X1425" s="31"/>
      <c r="Y1425" s="31"/>
      <c r="Z1425" s="31"/>
    </row>
    <row r="1426" spans="1:26" ht="12.75" customHeight="1">
      <c r="A1426" s="85"/>
      <c r="B1426" s="85"/>
      <c r="C1426" s="83"/>
      <c r="D1426" s="83"/>
      <c r="E1426" s="83"/>
      <c r="F1426" s="83"/>
      <c r="G1426" s="86"/>
      <c r="H1426" s="32"/>
      <c r="I1426" s="31"/>
      <c r="J1426" s="31"/>
      <c r="K1426" s="31"/>
      <c r="L1426" s="31"/>
      <c r="M1426" s="31"/>
      <c r="N1426" s="31"/>
      <c r="O1426" s="31"/>
      <c r="P1426" s="31"/>
      <c r="Q1426" s="31"/>
      <c r="R1426" s="31"/>
      <c r="S1426" s="31"/>
      <c r="T1426" s="31"/>
      <c r="U1426" s="31"/>
      <c r="V1426" s="31"/>
      <c r="W1426" s="31"/>
      <c r="X1426" s="31"/>
      <c r="Y1426" s="31"/>
      <c r="Z1426" s="31"/>
    </row>
    <row r="1427" spans="1:26" ht="12.75" customHeight="1">
      <c r="A1427" s="85"/>
      <c r="B1427" s="85"/>
      <c r="C1427" s="83"/>
      <c r="D1427" s="83"/>
      <c r="E1427" s="83"/>
      <c r="F1427" s="83"/>
      <c r="G1427" s="86"/>
      <c r="H1427" s="32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</row>
    <row r="1428" spans="1:26" ht="12.75" customHeight="1">
      <c r="A1428" s="85"/>
      <c r="B1428" s="85"/>
      <c r="C1428" s="83"/>
      <c r="D1428" s="83"/>
      <c r="E1428" s="83"/>
      <c r="F1428" s="83"/>
      <c r="G1428" s="86"/>
      <c r="H1428" s="32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</row>
    <row r="1429" spans="1:26" ht="12.75" customHeight="1">
      <c r="A1429" s="85"/>
      <c r="B1429" s="85"/>
      <c r="C1429" s="83"/>
      <c r="D1429" s="83"/>
      <c r="E1429" s="83"/>
      <c r="F1429" s="83"/>
      <c r="G1429" s="86"/>
      <c r="H1429" s="32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</row>
    <row r="1430" spans="1:26" ht="12.75" customHeight="1">
      <c r="A1430" s="85"/>
      <c r="B1430" s="85"/>
      <c r="C1430" s="83"/>
      <c r="D1430" s="83"/>
      <c r="E1430" s="83"/>
      <c r="F1430" s="83"/>
      <c r="G1430" s="86"/>
      <c r="H1430" s="32"/>
      <c r="I1430" s="31"/>
      <c r="J1430" s="31"/>
      <c r="K1430" s="31"/>
      <c r="L1430" s="31"/>
      <c r="M1430" s="31"/>
      <c r="N1430" s="31"/>
      <c r="O1430" s="31"/>
      <c r="P1430" s="31"/>
      <c r="Q1430" s="31"/>
      <c r="R1430" s="31"/>
      <c r="S1430" s="31"/>
      <c r="T1430" s="31"/>
      <c r="U1430" s="31"/>
      <c r="V1430" s="31"/>
      <c r="W1430" s="31"/>
      <c r="X1430" s="31"/>
      <c r="Y1430" s="31"/>
      <c r="Z1430" s="31"/>
    </row>
    <row r="1431" spans="1:26" ht="12.75" customHeight="1">
      <c r="A1431" s="85"/>
      <c r="B1431" s="85"/>
      <c r="C1431" s="83"/>
      <c r="D1431" s="83"/>
      <c r="E1431" s="83"/>
      <c r="F1431" s="83"/>
      <c r="G1431" s="86"/>
      <c r="H1431" s="32"/>
      <c r="I1431" s="31"/>
      <c r="J1431" s="31"/>
      <c r="K1431" s="31"/>
      <c r="L1431" s="31"/>
      <c r="M1431" s="31"/>
      <c r="N1431" s="31"/>
      <c r="O1431" s="31"/>
      <c r="P1431" s="31"/>
      <c r="Q1431" s="31"/>
      <c r="R1431" s="31"/>
      <c r="S1431" s="31"/>
      <c r="T1431" s="31"/>
      <c r="U1431" s="31"/>
      <c r="V1431" s="31"/>
      <c r="W1431" s="31"/>
      <c r="X1431" s="31"/>
      <c r="Y1431" s="31"/>
      <c r="Z1431" s="31"/>
    </row>
    <row r="1432" spans="1:26" ht="12.75" customHeight="1">
      <c r="A1432" s="85"/>
      <c r="B1432" s="85"/>
      <c r="C1432" s="83"/>
      <c r="D1432" s="83"/>
      <c r="E1432" s="83"/>
      <c r="F1432" s="83"/>
      <c r="G1432" s="86"/>
      <c r="H1432" s="32"/>
      <c r="I1432" s="31"/>
      <c r="J1432" s="31"/>
      <c r="K1432" s="31"/>
      <c r="L1432" s="31"/>
      <c r="M1432" s="31"/>
      <c r="N1432" s="31"/>
      <c r="O1432" s="31"/>
      <c r="P1432" s="31"/>
      <c r="Q1432" s="31"/>
      <c r="R1432" s="31"/>
      <c r="S1432" s="31"/>
      <c r="T1432" s="31"/>
      <c r="U1432" s="31"/>
      <c r="V1432" s="31"/>
      <c r="W1432" s="31"/>
      <c r="X1432" s="31"/>
      <c r="Y1432" s="31"/>
      <c r="Z1432" s="31"/>
    </row>
    <row r="1433" spans="1:26" ht="12.75" customHeight="1">
      <c r="A1433" s="85"/>
      <c r="B1433" s="85"/>
      <c r="C1433" s="83"/>
      <c r="D1433" s="83"/>
      <c r="E1433" s="83"/>
      <c r="F1433" s="83"/>
      <c r="G1433" s="86"/>
      <c r="H1433" s="32"/>
      <c r="I1433" s="31"/>
      <c r="J1433" s="31"/>
      <c r="K1433" s="31"/>
      <c r="L1433" s="31"/>
      <c r="M1433" s="31"/>
      <c r="N1433" s="31"/>
      <c r="O1433" s="31"/>
      <c r="P1433" s="31"/>
      <c r="Q1433" s="31"/>
      <c r="R1433" s="31"/>
      <c r="S1433" s="31"/>
      <c r="T1433" s="31"/>
      <c r="U1433" s="31"/>
      <c r="V1433" s="31"/>
      <c r="W1433" s="31"/>
      <c r="X1433" s="31"/>
      <c r="Y1433" s="31"/>
      <c r="Z1433" s="31"/>
    </row>
    <row r="1434" spans="1:26" ht="12.75" customHeight="1">
      <c r="A1434" s="85"/>
      <c r="B1434" s="85"/>
      <c r="C1434" s="83"/>
      <c r="D1434" s="83"/>
      <c r="E1434" s="83"/>
      <c r="F1434" s="83"/>
      <c r="G1434" s="86"/>
      <c r="H1434" s="32"/>
      <c r="I1434" s="31"/>
      <c r="J1434" s="31"/>
      <c r="K1434" s="31"/>
      <c r="L1434" s="31"/>
      <c r="M1434" s="31"/>
      <c r="N1434" s="31"/>
      <c r="O1434" s="31"/>
      <c r="P1434" s="31"/>
      <c r="Q1434" s="31"/>
      <c r="R1434" s="31"/>
      <c r="S1434" s="31"/>
      <c r="T1434" s="31"/>
      <c r="U1434" s="31"/>
      <c r="V1434" s="31"/>
      <c r="W1434" s="31"/>
      <c r="X1434" s="31"/>
      <c r="Y1434" s="31"/>
      <c r="Z1434" s="31"/>
    </row>
    <row r="1435" spans="1:26" ht="12.75" customHeight="1">
      <c r="A1435" s="85"/>
      <c r="B1435" s="85"/>
      <c r="C1435" s="83"/>
      <c r="D1435" s="83"/>
      <c r="E1435" s="83"/>
      <c r="F1435" s="83"/>
      <c r="G1435" s="86"/>
      <c r="H1435" s="32"/>
      <c r="I1435" s="31"/>
      <c r="J1435" s="31"/>
      <c r="K1435" s="31"/>
      <c r="L1435" s="31"/>
      <c r="M1435" s="31"/>
      <c r="N1435" s="31"/>
      <c r="O1435" s="31"/>
      <c r="P1435" s="31"/>
      <c r="Q1435" s="31"/>
      <c r="R1435" s="31"/>
      <c r="S1435" s="31"/>
      <c r="T1435" s="31"/>
      <c r="U1435" s="31"/>
      <c r="V1435" s="31"/>
      <c r="W1435" s="31"/>
      <c r="X1435" s="31"/>
      <c r="Y1435" s="31"/>
      <c r="Z1435" s="31"/>
    </row>
    <row r="1436" spans="1:26" ht="12.75" customHeight="1">
      <c r="A1436" s="85"/>
      <c r="B1436" s="85"/>
      <c r="C1436" s="83"/>
      <c r="D1436" s="83"/>
      <c r="E1436" s="83"/>
      <c r="F1436" s="83"/>
      <c r="G1436" s="86"/>
      <c r="H1436" s="32"/>
      <c r="I1436" s="31"/>
      <c r="J1436" s="31"/>
      <c r="K1436" s="31"/>
      <c r="L1436" s="31"/>
      <c r="M1436" s="31"/>
      <c r="N1436" s="31"/>
      <c r="O1436" s="31"/>
      <c r="P1436" s="31"/>
      <c r="Q1436" s="31"/>
      <c r="R1436" s="31"/>
      <c r="S1436" s="31"/>
      <c r="T1436" s="31"/>
      <c r="U1436" s="31"/>
      <c r="V1436" s="31"/>
      <c r="W1436" s="31"/>
      <c r="X1436" s="31"/>
      <c r="Y1436" s="31"/>
      <c r="Z1436" s="31"/>
    </row>
    <row r="1437" spans="1:26" ht="12.75" customHeight="1">
      <c r="A1437" s="85"/>
      <c r="B1437" s="85"/>
      <c r="C1437" s="83"/>
      <c r="D1437" s="83"/>
      <c r="E1437" s="83"/>
      <c r="F1437" s="83"/>
      <c r="G1437" s="86"/>
      <c r="H1437" s="32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</row>
    <row r="1438" spans="1:26" ht="12.75" customHeight="1">
      <c r="A1438" s="85"/>
      <c r="B1438" s="85"/>
      <c r="C1438" s="83"/>
      <c r="D1438" s="83"/>
      <c r="E1438" s="83"/>
      <c r="F1438" s="83"/>
      <c r="G1438" s="86"/>
      <c r="H1438" s="32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</row>
    <row r="1439" spans="1:26" ht="12.75" customHeight="1">
      <c r="A1439" s="85"/>
      <c r="B1439" s="85"/>
      <c r="C1439" s="83"/>
      <c r="D1439" s="83"/>
      <c r="E1439" s="83"/>
      <c r="F1439" s="83"/>
      <c r="G1439" s="86"/>
      <c r="H1439" s="32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</row>
    <row r="1440" spans="1:26" ht="12.75" customHeight="1">
      <c r="A1440" s="85"/>
      <c r="B1440" s="85"/>
      <c r="C1440" s="83"/>
      <c r="D1440" s="83"/>
      <c r="E1440" s="83"/>
      <c r="F1440" s="83"/>
      <c r="G1440" s="86"/>
      <c r="H1440" s="32"/>
      <c r="I1440" s="31"/>
      <c r="J1440" s="31"/>
      <c r="K1440" s="31"/>
      <c r="L1440" s="31"/>
      <c r="M1440" s="31"/>
      <c r="N1440" s="31"/>
      <c r="O1440" s="31"/>
      <c r="P1440" s="31"/>
      <c r="Q1440" s="31"/>
      <c r="R1440" s="31"/>
      <c r="S1440" s="31"/>
      <c r="T1440" s="31"/>
      <c r="U1440" s="31"/>
      <c r="V1440" s="31"/>
      <c r="W1440" s="31"/>
      <c r="X1440" s="31"/>
      <c r="Y1440" s="31"/>
      <c r="Z1440" s="31"/>
    </row>
    <row r="1441" spans="1:26" ht="12.75" customHeight="1">
      <c r="A1441" s="85"/>
      <c r="B1441" s="85"/>
      <c r="C1441" s="83"/>
      <c r="D1441" s="83"/>
      <c r="E1441" s="83"/>
      <c r="F1441" s="83"/>
      <c r="G1441" s="86"/>
      <c r="H1441" s="32"/>
      <c r="I1441" s="31"/>
      <c r="J1441" s="31"/>
      <c r="K1441" s="31"/>
      <c r="L1441" s="31"/>
      <c r="M1441" s="31"/>
      <c r="N1441" s="31"/>
      <c r="O1441" s="31"/>
      <c r="P1441" s="31"/>
      <c r="Q1441" s="31"/>
      <c r="R1441" s="31"/>
      <c r="S1441" s="31"/>
      <c r="T1441" s="31"/>
      <c r="U1441" s="31"/>
      <c r="V1441" s="31"/>
      <c r="W1441" s="31"/>
      <c r="X1441" s="31"/>
      <c r="Y1441" s="31"/>
      <c r="Z1441" s="31"/>
    </row>
    <row r="1442" spans="1:26" ht="12.75" customHeight="1">
      <c r="A1442" s="85"/>
      <c r="B1442" s="85"/>
      <c r="C1442" s="83"/>
      <c r="D1442" s="83"/>
      <c r="E1442" s="83"/>
      <c r="F1442" s="83"/>
      <c r="G1442" s="86"/>
      <c r="H1442" s="32"/>
      <c r="I1442" s="31"/>
      <c r="J1442" s="31"/>
      <c r="K1442" s="31"/>
      <c r="L1442" s="31"/>
      <c r="M1442" s="31"/>
      <c r="N1442" s="31"/>
      <c r="O1442" s="31"/>
      <c r="P1442" s="31"/>
      <c r="Q1442" s="31"/>
      <c r="R1442" s="31"/>
      <c r="S1442" s="31"/>
      <c r="T1442" s="31"/>
      <c r="U1442" s="31"/>
      <c r="V1442" s="31"/>
      <c r="W1442" s="31"/>
      <c r="X1442" s="31"/>
      <c r="Y1442" s="31"/>
      <c r="Z1442" s="31"/>
    </row>
    <row r="1443" spans="1:26" ht="12.75" customHeight="1">
      <c r="A1443" s="85"/>
      <c r="B1443" s="85"/>
      <c r="C1443" s="83"/>
      <c r="D1443" s="83"/>
      <c r="E1443" s="83"/>
      <c r="F1443" s="83"/>
      <c r="G1443" s="86"/>
      <c r="H1443" s="32"/>
      <c r="I1443" s="31"/>
      <c r="J1443" s="31"/>
      <c r="K1443" s="31"/>
      <c r="L1443" s="31"/>
      <c r="M1443" s="31"/>
      <c r="N1443" s="31"/>
      <c r="O1443" s="31"/>
      <c r="P1443" s="31"/>
      <c r="Q1443" s="31"/>
      <c r="R1443" s="31"/>
      <c r="S1443" s="31"/>
      <c r="T1443" s="31"/>
      <c r="U1443" s="31"/>
      <c r="V1443" s="31"/>
      <c r="W1443" s="31"/>
      <c r="X1443" s="31"/>
      <c r="Y1443" s="31"/>
      <c r="Z1443" s="31"/>
    </row>
    <row r="1444" spans="1:26" ht="12.75" customHeight="1">
      <c r="A1444" s="85"/>
      <c r="B1444" s="85"/>
      <c r="C1444" s="83"/>
      <c r="D1444" s="83"/>
      <c r="E1444" s="83"/>
      <c r="F1444" s="83"/>
      <c r="G1444" s="86"/>
      <c r="H1444" s="32"/>
      <c r="I1444" s="31"/>
      <c r="J1444" s="31"/>
      <c r="K1444" s="31"/>
      <c r="L1444" s="31"/>
      <c r="M1444" s="31"/>
      <c r="N1444" s="31"/>
      <c r="O1444" s="31"/>
      <c r="P1444" s="31"/>
      <c r="Q1444" s="31"/>
      <c r="R1444" s="31"/>
      <c r="S1444" s="31"/>
      <c r="T1444" s="31"/>
      <c r="U1444" s="31"/>
      <c r="V1444" s="31"/>
      <c r="W1444" s="31"/>
      <c r="X1444" s="31"/>
      <c r="Y1444" s="31"/>
      <c r="Z1444" s="31"/>
    </row>
    <row r="1445" spans="1:26" ht="12.75" customHeight="1">
      <c r="A1445" s="85"/>
      <c r="B1445" s="85"/>
      <c r="C1445" s="83"/>
      <c r="D1445" s="83"/>
      <c r="E1445" s="83"/>
      <c r="F1445" s="83"/>
      <c r="G1445" s="86"/>
      <c r="H1445" s="32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</row>
    <row r="1446" spans="1:26" ht="12.75" customHeight="1">
      <c r="A1446" s="85"/>
      <c r="B1446" s="85"/>
      <c r="C1446" s="83"/>
      <c r="D1446" s="83"/>
      <c r="E1446" s="83"/>
      <c r="F1446" s="83"/>
      <c r="G1446" s="86"/>
      <c r="H1446" s="32"/>
      <c r="I1446" s="31"/>
      <c r="J1446" s="31"/>
      <c r="K1446" s="31"/>
      <c r="L1446" s="31"/>
      <c r="M1446" s="31"/>
      <c r="N1446" s="31"/>
      <c r="O1446" s="31"/>
      <c r="P1446" s="31"/>
      <c r="Q1446" s="31"/>
      <c r="R1446" s="31"/>
      <c r="S1446" s="31"/>
      <c r="T1446" s="31"/>
      <c r="U1446" s="31"/>
      <c r="V1446" s="31"/>
      <c r="W1446" s="31"/>
      <c r="X1446" s="31"/>
      <c r="Y1446" s="31"/>
      <c r="Z1446" s="31"/>
    </row>
    <row r="1447" spans="1:26" ht="12.75" customHeight="1">
      <c r="A1447" s="85"/>
      <c r="B1447" s="85"/>
      <c r="C1447" s="83"/>
      <c r="D1447" s="83"/>
      <c r="E1447" s="83"/>
      <c r="F1447" s="83"/>
      <c r="G1447" s="86"/>
      <c r="H1447" s="32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</row>
    <row r="1448" spans="1:26" ht="12.75" customHeight="1">
      <c r="A1448" s="85"/>
      <c r="B1448" s="85"/>
      <c r="C1448" s="83"/>
      <c r="D1448" s="83"/>
      <c r="E1448" s="83"/>
      <c r="F1448" s="83"/>
      <c r="G1448" s="86"/>
      <c r="H1448" s="32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</row>
    <row r="1449" spans="1:26" ht="12.75" customHeight="1">
      <c r="A1449" s="85"/>
      <c r="B1449" s="85"/>
      <c r="C1449" s="83"/>
      <c r="D1449" s="83"/>
      <c r="E1449" s="83"/>
      <c r="F1449" s="83"/>
      <c r="G1449" s="86"/>
      <c r="H1449" s="32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</row>
    <row r="1450" spans="1:26" ht="12.75" customHeight="1">
      <c r="A1450" s="85"/>
      <c r="B1450" s="85"/>
      <c r="C1450" s="83"/>
      <c r="D1450" s="83"/>
      <c r="E1450" s="83"/>
      <c r="F1450" s="83"/>
      <c r="G1450" s="86"/>
      <c r="H1450" s="32"/>
      <c r="I1450" s="31"/>
      <c r="J1450" s="31"/>
      <c r="K1450" s="31"/>
      <c r="L1450" s="31"/>
      <c r="M1450" s="31"/>
      <c r="N1450" s="31"/>
      <c r="O1450" s="31"/>
      <c r="P1450" s="31"/>
      <c r="Q1450" s="31"/>
      <c r="R1450" s="31"/>
      <c r="S1450" s="31"/>
      <c r="T1450" s="31"/>
      <c r="U1450" s="31"/>
      <c r="V1450" s="31"/>
      <c r="W1450" s="31"/>
      <c r="X1450" s="31"/>
      <c r="Y1450" s="31"/>
      <c r="Z1450" s="31"/>
    </row>
    <row r="1451" spans="1:26" ht="12.75" customHeight="1">
      <c r="A1451" s="85"/>
      <c r="B1451" s="85"/>
      <c r="C1451" s="83"/>
      <c r="D1451" s="83"/>
      <c r="E1451" s="83"/>
      <c r="F1451" s="83"/>
      <c r="G1451" s="86"/>
      <c r="H1451" s="32"/>
      <c r="I1451" s="31"/>
      <c r="J1451" s="31"/>
      <c r="K1451" s="31"/>
      <c r="L1451" s="31"/>
      <c r="M1451" s="31"/>
      <c r="N1451" s="31"/>
      <c r="O1451" s="31"/>
      <c r="P1451" s="31"/>
      <c r="Q1451" s="31"/>
      <c r="R1451" s="31"/>
      <c r="S1451" s="31"/>
      <c r="T1451" s="31"/>
      <c r="U1451" s="31"/>
      <c r="V1451" s="31"/>
      <c r="W1451" s="31"/>
      <c r="X1451" s="31"/>
      <c r="Y1451" s="31"/>
      <c r="Z1451" s="31"/>
    </row>
    <row r="1452" spans="1:26" ht="12.75" customHeight="1">
      <c r="A1452" s="85"/>
      <c r="B1452" s="85"/>
      <c r="C1452" s="83"/>
      <c r="D1452" s="83"/>
      <c r="E1452" s="83"/>
      <c r="F1452" s="83"/>
      <c r="G1452" s="86"/>
      <c r="H1452" s="32"/>
      <c r="I1452" s="31"/>
      <c r="J1452" s="31"/>
      <c r="K1452" s="31"/>
      <c r="L1452" s="31"/>
      <c r="M1452" s="31"/>
      <c r="N1452" s="31"/>
      <c r="O1452" s="31"/>
      <c r="P1452" s="31"/>
      <c r="Q1452" s="31"/>
      <c r="R1452" s="31"/>
      <c r="S1452" s="31"/>
      <c r="T1452" s="31"/>
      <c r="U1452" s="31"/>
      <c r="V1452" s="31"/>
      <c r="W1452" s="31"/>
      <c r="X1452" s="31"/>
      <c r="Y1452" s="31"/>
      <c r="Z1452" s="31"/>
    </row>
    <row r="1453" spans="1:26" ht="12.75" customHeight="1">
      <c r="A1453" s="85"/>
      <c r="B1453" s="85"/>
      <c r="C1453" s="83"/>
      <c r="D1453" s="83"/>
      <c r="E1453" s="83"/>
      <c r="F1453" s="83"/>
      <c r="G1453" s="86"/>
      <c r="H1453" s="32"/>
      <c r="I1453" s="31"/>
      <c r="J1453" s="31"/>
      <c r="K1453" s="31"/>
      <c r="L1453" s="31"/>
      <c r="M1453" s="31"/>
      <c r="N1453" s="31"/>
      <c r="O1453" s="31"/>
      <c r="P1453" s="31"/>
      <c r="Q1453" s="31"/>
      <c r="R1453" s="31"/>
      <c r="S1453" s="31"/>
      <c r="T1453" s="31"/>
      <c r="U1453" s="31"/>
      <c r="V1453" s="31"/>
      <c r="W1453" s="31"/>
      <c r="X1453" s="31"/>
      <c r="Y1453" s="31"/>
      <c r="Z1453" s="31"/>
    </row>
    <row r="1454" spans="1:26" ht="12.75" customHeight="1">
      <c r="A1454" s="85"/>
      <c r="B1454" s="85"/>
      <c r="C1454" s="83"/>
      <c r="D1454" s="83"/>
      <c r="E1454" s="83"/>
      <c r="F1454" s="83"/>
      <c r="G1454" s="86"/>
      <c r="H1454" s="32"/>
      <c r="I1454" s="31"/>
      <c r="J1454" s="31"/>
      <c r="K1454" s="31"/>
      <c r="L1454" s="31"/>
      <c r="M1454" s="31"/>
      <c r="N1454" s="31"/>
      <c r="O1454" s="31"/>
      <c r="P1454" s="31"/>
      <c r="Q1454" s="31"/>
      <c r="R1454" s="31"/>
      <c r="S1454" s="31"/>
      <c r="T1454" s="31"/>
      <c r="U1454" s="31"/>
      <c r="V1454" s="31"/>
      <c r="W1454" s="31"/>
      <c r="X1454" s="31"/>
      <c r="Y1454" s="31"/>
      <c r="Z1454" s="31"/>
    </row>
    <row r="1455" spans="1:26" ht="12.75" customHeight="1">
      <c r="A1455" s="85"/>
      <c r="B1455" s="85"/>
      <c r="C1455" s="83"/>
      <c r="D1455" s="83"/>
      <c r="E1455" s="83"/>
      <c r="F1455" s="83"/>
      <c r="G1455" s="86"/>
      <c r="H1455" s="32"/>
      <c r="I1455" s="31"/>
      <c r="J1455" s="31"/>
      <c r="K1455" s="31"/>
      <c r="L1455" s="31"/>
      <c r="M1455" s="31"/>
      <c r="N1455" s="31"/>
      <c r="O1455" s="31"/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</row>
    <row r="1456" spans="1:26" ht="12.75" customHeight="1">
      <c r="A1456" s="85"/>
      <c r="B1456" s="85"/>
      <c r="C1456" s="83"/>
      <c r="D1456" s="83"/>
      <c r="E1456" s="83"/>
      <c r="F1456" s="83"/>
      <c r="G1456" s="86"/>
      <c r="H1456" s="32"/>
      <c r="I1456" s="31"/>
      <c r="J1456" s="31"/>
      <c r="K1456" s="31"/>
      <c r="L1456" s="31"/>
      <c r="M1456" s="31"/>
      <c r="N1456" s="31"/>
      <c r="O1456" s="31"/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</row>
    <row r="1457" spans="1:26" ht="12.75" customHeight="1">
      <c r="A1457" s="85"/>
      <c r="B1457" s="85"/>
      <c r="C1457" s="83"/>
      <c r="D1457" s="83"/>
      <c r="E1457" s="83"/>
      <c r="F1457" s="83"/>
      <c r="G1457" s="86"/>
      <c r="H1457" s="32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</row>
    <row r="1458" spans="1:26" ht="12.75" customHeight="1">
      <c r="A1458" s="85"/>
      <c r="B1458" s="85"/>
      <c r="C1458" s="83"/>
      <c r="D1458" s="83"/>
      <c r="E1458" s="83"/>
      <c r="F1458" s="83"/>
      <c r="G1458" s="86"/>
      <c r="H1458" s="32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</row>
    <row r="1459" spans="1:26" ht="12.75" customHeight="1">
      <c r="A1459" s="85"/>
      <c r="B1459" s="85"/>
      <c r="C1459" s="83"/>
      <c r="D1459" s="83"/>
      <c r="E1459" s="83"/>
      <c r="F1459" s="83"/>
      <c r="G1459" s="86"/>
      <c r="H1459" s="32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</row>
    <row r="1460" spans="1:26" ht="12.75" customHeight="1">
      <c r="A1460" s="85"/>
      <c r="B1460" s="85"/>
      <c r="C1460" s="83"/>
      <c r="D1460" s="83"/>
      <c r="E1460" s="83"/>
      <c r="F1460" s="83"/>
      <c r="G1460" s="86"/>
      <c r="H1460" s="32"/>
      <c r="I1460" s="31"/>
      <c r="J1460" s="31"/>
      <c r="K1460" s="31"/>
      <c r="L1460" s="31"/>
      <c r="M1460" s="31"/>
      <c r="N1460" s="31"/>
      <c r="O1460" s="31"/>
      <c r="P1460" s="31"/>
      <c r="Q1460" s="31"/>
      <c r="R1460" s="31"/>
      <c r="S1460" s="31"/>
      <c r="T1460" s="31"/>
      <c r="U1460" s="31"/>
      <c r="V1460" s="31"/>
      <c r="W1460" s="31"/>
      <c r="X1460" s="31"/>
      <c r="Y1460" s="31"/>
      <c r="Z1460" s="31"/>
    </row>
    <row r="1461" spans="1:26" ht="12.75" customHeight="1">
      <c r="A1461" s="85"/>
      <c r="B1461" s="85"/>
      <c r="C1461" s="83"/>
      <c r="D1461" s="83"/>
      <c r="E1461" s="83"/>
      <c r="F1461" s="83"/>
      <c r="G1461" s="86"/>
      <c r="H1461" s="32"/>
      <c r="I1461" s="31"/>
      <c r="J1461" s="31"/>
      <c r="K1461" s="31"/>
      <c r="L1461" s="31"/>
      <c r="M1461" s="31"/>
      <c r="N1461" s="31"/>
      <c r="O1461" s="31"/>
      <c r="P1461" s="31"/>
      <c r="Q1461" s="31"/>
      <c r="R1461" s="31"/>
      <c r="S1461" s="31"/>
      <c r="T1461" s="31"/>
      <c r="U1461" s="31"/>
      <c r="V1461" s="31"/>
      <c r="W1461" s="31"/>
      <c r="X1461" s="31"/>
      <c r="Y1461" s="31"/>
      <c r="Z1461" s="31"/>
    </row>
    <row r="1462" spans="1:26" ht="12.75" customHeight="1">
      <c r="A1462" s="85"/>
      <c r="B1462" s="85"/>
      <c r="C1462" s="83"/>
      <c r="D1462" s="83"/>
      <c r="E1462" s="83"/>
      <c r="F1462" s="83"/>
      <c r="G1462" s="86"/>
      <c r="H1462" s="32"/>
      <c r="I1462" s="31"/>
      <c r="J1462" s="31"/>
      <c r="K1462" s="31"/>
      <c r="L1462" s="31"/>
      <c r="M1462" s="31"/>
      <c r="N1462" s="31"/>
      <c r="O1462" s="31"/>
      <c r="P1462" s="31"/>
      <c r="Q1462" s="31"/>
      <c r="R1462" s="31"/>
      <c r="S1462" s="31"/>
      <c r="T1462" s="31"/>
      <c r="U1462" s="31"/>
      <c r="V1462" s="31"/>
      <c r="W1462" s="31"/>
      <c r="X1462" s="31"/>
      <c r="Y1462" s="31"/>
      <c r="Z1462" s="31"/>
    </row>
    <row r="1463" spans="1:26" ht="12.75" customHeight="1">
      <c r="A1463" s="85"/>
      <c r="B1463" s="85"/>
      <c r="C1463" s="83"/>
      <c r="D1463" s="83"/>
      <c r="E1463" s="83"/>
      <c r="F1463" s="83"/>
      <c r="G1463" s="86"/>
      <c r="H1463" s="32"/>
      <c r="I1463" s="31"/>
      <c r="J1463" s="31"/>
      <c r="K1463" s="31"/>
      <c r="L1463" s="31"/>
      <c r="M1463" s="31"/>
      <c r="N1463" s="31"/>
      <c r="O1463" s="31"/>
      <c r="P1463" s="31"/>
      <c r="Q1463" s="31"/>
      <c r="R1463" s="31"/>
      <c r="S1463" s="31"/>
      <c r="T1463" s="31"/>
      <c r="U1463" s="31"/>
      <c r="V1463" s="31"/>
      <c r="W1463" s="31"/>
      <c r="X1463" s="31"/>
      <c r="Y1463" s="31"/>
      <c r="Z1463" s="31"/>
    </row>
    <row r="1464" spans="1:26" ht="12.75" customHeight="1">
      <c r="A1464" s="85"/>
      <c r="B1464" s="85"/>
      <c r="C1464" s="83"/>
      <c r="D1464" s="83"/>
      <c r="E1464" s="83"/>
      <c r="F1464" s="83"/>
      <c r="G1464" s="86"/>
      <c r="H1464" s="32"/>
      <c r="I1464" s="31"/>
      <c r="J1464" s="31"/>
      <c r="K1464" s="31"/>
      <c r="L1464" s="31"/>
      <c r="M1464" s="31"/>
      <c r="N1464" s="31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</row>
    <row r="1465" spans="1:26" ht="12.75" customHeight="1">
      <c r="A1465" s="85"/>
      <c r="B1465" s="85"/>
      <c r="C1465" s="83"/>
      <c r="D1465" s="83"/>
      <c r="E1465" s="83"/>
      <c r="F1465" s="83"/>
      <c r="G1465" s="86"/>
      <c r="H1465" s="32"/>
      <c r="I1465" s="31"/>
      <c r="J1465" s="31"/>
      <c r="K1465" s="31"/>
      <c r="L1465" s="31"/>
      <c r="M1465" s="31"/>
      <c r="N1465" s="31"/>
      <c r="O1465" s="31"/>
      <c r="P1465" s="31"/>
      <c r="Q1465" s="31"/>
      <c r="R1465" s="31"/>
      <c r="S1465" s="31"/>
      <c r="T1465" s="31"/>
      <c r="U1465" s="31"/>
      <c r="V1465" s="31"/>
      <c r="W1465" s="31"/>
      <c r="X1465" s="31"/>
      <c r="Y1465" s="31"/>
      <c r="Z1465" s="31"/>
    </row>
    <row r="1466" spans="1:26" ht="12.75" customHeight="1">
      <c r="A1466" s="85"/>
      <c r="B1466" s="85"/>
      <c r="C1466" s="83"/>
      <c r="D1466" s="83"/>
      <c r="E1466" s="83"/>
      <c r="F1466" s="83"/>
      <c r="G1466" s="86"/>
      <c r="H1466" s="32"/>
      <c r="I1466" s="31"/>
      <c r="J1466" s="31"/>
      <c r="K1466" s="31"/>
      <c r="L1466" s="31"/>
      <c r="M1466" s="31"/>
      <c r="N1466" s="31"/>
      <c r="O1466" s="31"/>
      <c r="P1466" s="31"/>
      <c r="Q1466" s="31"/>
      <c r="R1466" s="31"/>
      <c r="S1466" s="31"/>
      <c r="T1466" s="31"/>
      <c r="U1466" s="31"/>
      <c r="V1466" s="31"/>
      <c r="W1466" s="31"/>
      <c r="X1466" s="31"/>
      <c r="Y1466" s="31"/>
      <c r="Z1466" s="31"/>
    </row>
    <row r="1467" spans="1:26" ht="12.75" customHeight="1">
      <c r="A1467" s="85"/>
      <c r="B1467" s="85"/>
      <c r="C1467" s="83"/>
      <c r="D1467" s="83"/>
      <c r="E1467" s="83"/>
      <c r="F1467" s="83"/>
      <c r="G1467" s="86"/>
      <c r="H1467" s="32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</row>
    <row r="1468" spans="1:26" ht="12.75" customHeight="1">
      <c r="A1468" s="85"/>
      <c r="B1468" s="85"/>
      <c r="C1468" s="83"/>
      <c r="D1468" s="83"/>
      <c r="E1468" s="83"/>
      <c r="F1468" s="83"/>
      <c r="G1468" s="86"/>
      <c r="H1468" s="32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</row>
    <row r="1469" spans="1:26" ht="12.75" customHeight="1">
      <c r="A1469" s="85"/>
      <c r="B1469" s="85"/>
      <c r="C1469" s="83"/>
      <c r="D1469" s="83"/>
      <c r="E1469" s="83"/>
      <c r="F1469" s="83"/>
      <c r="G1469" s="86"/>
      <c r="H1469" s="32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</row>
    <row r="1470" spans="1:26" ht="12.75" customHeight="1">
      <c r="A1470" s="85"/>
      <c r="B1470" s="85"/>
      <c r="C1470" s="83"/>
      <c r="D1470" s="83"/>
      <c r="E1470" s="83"/>
      <c r="F1470" s="83"/>
      <c r="G1470" s="86"/>
      <c r="H1470" s="32"/>
      <c r="I1470" s="31"/>
      <c r="J1470" s="31"/>
      <c r="K1470" s="31"/>
      <c r="L1470" s="31"/>
      <c r="M1470" s="31"/>
      <c r="N1470" s="31"/>
      <c r="O1470" s="31"/>
      <c r="P1470" s="31"/>
      <c r="Q1470" s="31"/>
      <c r="R1470" s="31"/>
      <c r="S1470" s="31"/>
      <c r="T1470" s="31"/>
      <c r="U1470" s="31"/>
      <c r="V1470" s="31"/>
      <c r="W1470" s="31"/>
      <c r="X1470" s="31"/>
      <c r="Y1470" s="31"/>
      <c r="Z1470" s="31"/>
    </row>
    <row r="1471" spans="1:26" ht="12.75" customHeight="1">
      <c r="A1471" s="85"/>
      <c r="B1471" s="85"/>
      <c r="C1471" s="83"/>
      <c r="D1471" s="83"/>
      <c r="E1471" s="83"/>
      <c r="F1471" s="83"/>
      <c r="G1471" s="86"/>
      <c r="H1471" s="32"/>
      <c r="I1471" s="31"/>
      <c r="J1471" s="31"/>
      <c r="K1471" s="31"/>
      <c r="L1471" s="31"/>
      <c r="M1471" s="31"/>
      <c r="N1471" s="31"/>
      <c r="O1471" s="31"/>
      <c r="P1471" s="31"/>
      <c r="Q1471" s="31"/>
      <c r="R1471" s="31"/>
      <c r="S1471" s="31"/>
      <c r="T1471" s="31"/>
      <c r="U1471" s="31"/>
      <c r="V1471" s="31"/>
      <c r="W1471" s="31"/>
      <c r="X1471" s="31"/>
      <c r="Y1471" s="31"/>
      <c r="Z1471" s="31"/>
    </row>
    <row r="1472" spans="1:26" ht="12.75" customHeight="1">
      <c r="A1472" s="85"/>
      <c r="B1472" s="85"/>
      <c r="C1472" s="83"/>
      <c r="D1472" s="83"/>
      <c r="E1472" s="83"/>
      <c r="F1472" s="83"/>
      <c r="G1472" s="86"/>
      <c r="H1472" s="32"/>
      <c r="I1472" s="31"/>
      <c r="J1472" s="31"/>
      <c r="K1472" s="31"/>
      <c r="L1472" s="31"/>
      <c r="M1472" s="31"/>
      <c r="N1472" s="31"/>
      <c r="O1472" s="31"/>
      <c r="P1472" s="31"/>
      <c r="Q1472" s="31"/>
      <c r="R1472" s="31"/>
      <c r="S1472" s="31"/>
      <c r="T1472" s="31"/>
      <c r="U1472" s="31"/>
      <c r="V1472" s="31"/>
      <c r="W1472" s="31"/>
      <c r="X1472" s="31"/>
      <c r="Y1472" s="31"/>
      <c r="Z1472" s="31"/>
    </row>
    <row r="1473" spans="1:26" ht="12.75" customHeight="1">
      <c r="A1473" s="85"/>
      <c r="B1473" s="85"/>
      <c r="C1473" s="83"/>
      <c r="D1473" s="83"/>
      <c r="E1473" s="83"/>
      <c r="F1473" s="83"/>
      <c r="G1473" s="86"/>
      <c r="H1473" s="32"/>
      <c r="I1473" s="31"/>
      <c r="J1473" s="31"/>
      <c r="K1473" s="31"/>
      <c r="L1473" s="31"/>
      <c r="M1473" s="31"/>
      <c r="N1473" s="31"/>
      <c r="O1473" s="31"/>
      <c r="P1473" s="31"/>
      <c r="Q1473" s="31"/>
      <c r="R1473" s="31"/>
      <c r="S1473" s="31"/>
      <c r="T1473" s="31"/>
      <c r="U1473" s="31"/>
      <c r="V1473" s="31"/>
      <c r="W1473" s="31"/>
      <c r="X1473" s="31"/>
      <c r="Y1473" s="31"/>
      <c r="Z1473" s="31"/>
    </row>
    <row r="1474" spans="1:26" ht="12.75" customHeight="1">
      <c r="A1474" s="85"/>
      <c r="B1474" s="85"/>
      <c r="C1474" s="83"/>
      <c r="D1474" s="83"/>
      <c r="E1474" s="83"/>
      <c r="F1474" s="83"/>
      <c r="G1474" s="86"/>
      <c r="H1474" s="32"/>
      <c r="I1474" s="31"/>
      <c r="J1474" s="31"/>
      <c r="K1474" s="31"/>
      <c r="L1474" s="31"/>
      <c r="M1474" s="31"/>
      <c r="N1474" s="31"/>
      <c r="O1474" s="31"/>
      <c r="P1474" s="31"/>
      <c r="Q1474" s="31"/>
      <c r="R1474" s="31"/>
      <c r="S1474" s="31"/>
      <c r="T1474" s="31"/>
      <c r="U1474" s="31"/>
      <c r="V1474" s="31"/>
      <c r="W1474" s="31"/>
      <c r="X1474" s="31"/>
      <c r="Y1474" s="31"/>
      <c r="Z1474" s="31"/>
    </row>
    <row r="1475" spans="1:26" ht="12.75" customHeight="1">
      <c r="A1475" s="85"/>
      <c r="B1475" s="85"/>
      <c r="C1475" s="83"/>
      <c r="D1475" s="83"/>
      <c r="E1475" s="83"/>
      <c r="F1475" s="83"/>
      <c r="G1475" s="86"/>
      <c r="H1475" s="32"/>
      <c r="I1475" s="31"/>
      <c r="J1475" s="31"/>
      <c r="K1475" s="31"/>
      <c r="L1475" s="31"/>
      <c r="M1475" s="31"/>
      <c r="N1475" s="31"/>
      <c r="O1475" s="31"/>
      <c r="P1475" s="31"/>
      <c r="Q1475" s="31"/>
      <c r="R1475" s="31"/>
      <c r="S1475" s="31"/>
      <c r="T1475" s="31"/>
      <c r="U1475" s="31"/>
      <c r="V1475" s="31"/>
      <c r="W1475" s="31"/>
      <c r="X1475" s="31"/>
      <c r="Y1475" s="31"/>
      <c r="Z1475" s="31"/>
    </row>
    <row r="1476" spans="1:26" ht="12.75" customHeight="1">
      <c r="A1476" s="85"/>
      <c r="B1476" s="85"/>
      <c r="C1476" s="83"/>
      <c r="D1476" s="83"/>
      <c r="E1476" s="83"/>
      <c r="F1476" s="83"/>
      <c r="G1476" s="86"/>
      <c r="H1476" s="32"/>
      <c r="I1476" s="31"/>
      <c r="J1476" s="31"/>
      <c r="K1476" s="31"/>
      <c r="L1476" s="31"/>
      <c r="M1476" s="31"/>
      <c r="N1476" s="31"/>
      <c r="O1476" s="31"/>
      <c r="P1476" s="31"/>
      <c r="Q1476" s="31"/>
      <c r="R1476" s="31"/>
      <c r="S1476" s="31"/>
      <c r="T1476" s="31"/>
      <c r="U1476" s="31"/>
      <c r="V1476" s="31"/>
      <c r="W1476" s="31"/>
      <c r="X1476" s="31"/>
      <c r="Y1476" s="31"/>
      <c r="Z1476" s="31"/>
    </row>
    <row r="1477" spans="1:26" ht="12.75" customHeight="1">
      <c r="A1477" s="85"/>
      <c r="B1477" s="85"/>
      <c r="C1477" s="83"/>
      <c r="D1477" s="83"/>
      <c r="E1477" s="83"/>
      <c r="F1477" s="83"/>
      <c r="G1477" s="86"/>
      <c r="H1477" s="32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</row>
    <row r="1478" spans="1:26" ht="12.75" customHeight="1">
      <c r="A1478" s="85"/>
      <c r="B1478" s="85"/>
      <c r="C1478" s="83"/>
      <c r="D1478" s="83"/>
      <c r="E1478" s="83"/>
      <c r="F1478" s="83"/>
      <c r="G1478" s="86"/>
      <c r="H1478" s="32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</row>
    <row r="1479" spans="1:26" ht="12.75" customHeight="1">
      <c r="A1479" s="85"/>
      <c r="B1479" s="85"/>
      <c r="C1479" s="83"/>
      <c r="D1479" s="83"/>
      <c r="E1479" s="83"/>
      <c r="F1479" s="83"/>
      <c r="G1479" s="86"/>
      <c r="H1479" s="32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</row>
    <row r="1480" spans="1:26" ht="12.75" customHeight="1">
      <c r="A1480" s="85"/>
      <c r="B1480" s="85"/>
      <c r="C1480" s="83"/>
      <c r="D1480" s="83"/>
      <c r="E1480" s="83"/>
      <c r="F1480" s="83"/>
      <c r="G1480" s="86"/>
      <c r="H1480" s="32"/>
      <c r="I1480" s="31"/>
      <c r="J1480" s="31"/>
      <c r="K1480" s="31"/>
      <c r="L1480" s="31"/>
      <c r="M1480" s="31"/>
      <c r="N1480" s="31"/>
      <c r="O1480" s="31"/>
      <c r="P1480" s="31"/>
      <c r="Q1480" s="31"/>
      <c r="R1480" s="31"/>
      <c r="S1480" s="31"/>
      <c r="T1480" s="31"/>
      <c r="U1480" s="31"/>
      <c r="V1480" s="31"/>
      <c r="W1480" s="31"/>
      <c r="X1480" s="31"/>
      <c r="Y1480" s="31"/>
      <c r="Z1480" s="31"/>
    </row>
    <row r="1481" spans="1:26" ht="12.75" customHeight="1">
      <c r="A1481" s="85"/>
      <c r="B1481" s="85"/>
      <c r="C1481" s="83"/>
      <c r="D1481" s="83"/>
      <c r="E1481" s="83"/>
      <c r="F1481" s="83"/>
      <c r="G1481" s="86"/>
      <c r="H1481" s="32"/>
      <c r="I1481" s="31"/>
      <c r="J1481" s="31"/>
      <c r="K1481" s="31"/>
      <c r="L1481" s="31"/>
      <c r="M1481" s="31"/>
      <c r="N1481" s="31"/>
      <c r="O1481" s="31"/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</row>
    <row r="1482" spans="1:26" ht="12.75" customHeight="1">
      <c r="A1482" s="85"/>
      <c r="B1482" s="85"/>
      <c r="C1482" s="83"/>
      <c r="D1482" s="83"/>
      <c r="E1482" s="83"/>
      <c r="F1482" s="83"/>
      <c r="G1482" s="86"/>
      <c r="H1482" s="32"/>
      <c r="I1482" s="31"/>
      <c r="J1482" s="31"/>
      <c r="K1482" s="31"/>
      <c r="L1482" s="31"/>
      <c r="M1482" s="31"/>
      <c r="N1482" s="31"/>
      <c r="O1482" s="31"/>
      <c r="P1482" s="31"/>
      <c r="Q1482" s="31"/>
      <c r="R1482" s="31"/>
      <c r="S1482" s="31"/>
      <c r="T1482" s="31"/>
      <c r="U1482" s="31"/>
      <c r="V1482" s="31"/>
      <c r="W1482" s="31"/>
      <c r="X1482" s="31"/>
      <c r="Y1482" s="31"/>
      <c r="Z1482" s="31"/>
    </row>
    <row r="1483" spans="1:26" ht="12.75" customHeight="1">
      <c r="A1483" s="85"/>
      <c r="B1483" s="85"/>
      <c r="C1483" s="83"/>
      <c r="D1483" s="83"/>
      <c r="E1483" s="83"/>
      <c r="F1483" s="83"/>
      <c r="G1483" s="86"/>
      <c r="H1483" s="32"/>
      <c r="I1483" s="31"/>
      <c r="J1483" s="31"/>
      <c r="K1483" s="31"/>
      <c r="L1483" s="31"/>
      <c r="M1483" s="31"/>
      <c r="N1483" s="31"/>
      <c r="O1483" s="31"/>
      <c r="P1483" s="31"/>
      <c r="Q1483" s="31"/>
      <c r="R1483" s="31"/>
      <c r="S1483" s="31"/>
      <c r="T1483" s="31"/>
      <c r="U1483" s="31"/>
      <c r="V1483" s="31"/>
      <c r="W1483" s="31"/>
      <c r="X1483" s="31"/>
      <c r="Y1483" s="31"/>
      <c r="Z1483" s="31"/>
    </row>
    <row r="1484" spans="1:26" ht="12.75" customHeight="1">
      <c r="A1484" s="85"/>
      <c r="B1484" s="85"/>
      <c r="C1484" s="83"/>
      <c r="D1484" s="83"/>
      <c r="E1484" s="83"/>
      <c r="F1484" s="83"/>
      <c r="G1484" s="86"/>
      <c r="H1484" s="32"/>
      <c r="I1484" s="31"/>
      <c r="J1484" s="31"/>
      <c r="K1484" s="31"/>
      <c r="L1484" s="31"/>
      <c r="M1484" s="31"/>
      <c r="N1484" s="31"/>
      <c r="O1484" s="31"/>
      <c r="P1484" s="31"/>
      <c r="Q1484" s="31"/>
      <c r="R1484" s="31"/>
      <c r="S1484" s="31"/>
      <c r="T1484" s="31"/>
      <c r="U1484" s="31"/>
      <c r="V1484" s="31"/>
      <c r="W1484" s="31"/>
      <c r="X1484" s="31"/>
      <c r="Y1484" s="31"/>
      <c r="Z1484" s="31"/>
    </row>
    <row r="1485" spans="1:26" ht="12.75" customHeight="1">
      <c r="A1485" s="85"/>
      <c r="B1485" s="85"/>
      <c r="C1485" s="83"/>
      <c r="D1485" s="83"/>
      <c r="E1485" s="83"/>
      <c r="F1485" s="83"/>
      <c r="G1485" s="86"/>
      <c r="H1485" s="32"/>
      <c r="I1485" s="31"/>
      <c r="J1485" s="31"/>
      <c r="K1485" s="31"/>
      <c r="L1485" s="31"/>
      <c r="M1485" s="31"/>
      <c r="N1485" s="31"/>
      <c r="O1485" s="31"/>
      <c r="P1485" s="31"/>
      <c r="Q1485" s="31"/>
      <c r="R1485" s="31"/>
      <c r="S1485" s="31"/>
      <c r="T1485" s="31"/>
      <c r="U1485" s="31"/>
      <c r="V1485" s="31"/>
      <c r="W1485" s="31"/>
      <c r="X1485" s="31"/>
      <c r="Y1485" s="31"/>
      <c r="Z1485" s="31"/>
    </row>
    <row r="1486" spans="1:26" ht="12.75" customHeight="1">
      <c r="A1486" s="85"/>
      <c r="B1486" s="85"/>
      <c r="C1486" s="83"/>
      <c r="D1486" s="83"/>
      <c r="E1486" s="83"/>
      <c r="F1486" s="83"/>
      <c r="G1486" s="86"/>
      <c r="H1486" s="32"/>
      <c r="I1486" s="31"/>
      <c r="J1486" s="31"/>
      <c r="K1486" s="31"/>
      <c r="L1486" s="31"/>
      <c r="M1486" s="31"/>
      <c r="N1486" s="31"/>
      <c r="O1486" s="31"/>
      <c r="P1486" s="31"/>
      <c r="Q1486" s="31"/>
      <c r="R1486" s="31"/>
      <c r="S1486" s="31"/>
      <c r="T1486" s="31"/>
      <c r="U1486" s="31"/>
      <c r="V1486" s="31"/>
      <c r="W1486" s="31"/>
      <c r="X1486" s="31"/>
      <c r="Y1486" s="31"/>
      <c r="Z1486" s="31"/>
    </row>
    <row r="1487" spans="1:26" ht="12.75" customHeight="1">
      <c r="A1487" s="85"/>
      <c r="B1487" s="85"/>
      <c r="C1487" s="83"/>
      <c r="D1487" s="83"/>
      <c r="E1487" s="83"/>
      <c r="F1487" s="83"/>
      <c r="G1487" s="86"/>
      <c r="H1487" s="32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</row>
    <row r="1488" spans="1:26" ht="12.75" customHeight="1">
      <c r="A1488" s="85"/>
      <c r="B1488" s="85"/>
      <c r="C1488" s="83"/>
      <c r="D1488" s="83"/>
      <c r="E1488" s="83"/>
      <c r="F1488" s="83"/>
      <c r="G1488" s="86"/>
      <c r="H1488" s="32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</row>
    <row r="1489" spans="1:26" ht="12.75" customHeight="1">
      <c r="A1489" s="85"/>
      <c r="B1489" s="85"/>
      <c r="C1489" s="83"/>
      <c r="D1489" s="83"/>
      <c r="E1489" s="83"/>
      <c r="F1489" s="83"/>
      <c r="G1489" s="86"/>
      <c r="H1489" s="32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</row>
    <row r="1490" spans="1:26" ht="12.75" customHeight="1">
      <c r="A1490" s="85"/>
      <c r="B1490" s="85"/>
      <c r="C1490" s="83"/>
      <c r="D1490" s="83"/>
      <c r="E1490" s="83"/>
      <c r="F1490" s="83"/>
      <c r="G1490" s="86"/>
      <c r="H1490" s="32"/>
      <c r="I1490" s="31"/>
      <c r="J1490" s="31"/>
      <c r="K1490" s="31"/>
      <c r="L1490" s="31"/>
      <c r="M1490" s="31"/>
      <c r="N1490" s="31"/>
      <c r="O1490" s="31"/>
      <c r="P1490" s="31"/>
      <c r="Q1490" s="31"/>
      <c r="R1490" s="31"/>
      <c r="S1490" s="31"/>
      <c r="T1490" s="31"/>
      <c r="U1490" s="31"/>
      <c r="V1490" s="31"/>
      <c r="W1490" s="31"/>
      <c r="X1490" s="31"/>
      <c r="Y1490" s="31"/>
      <c r="Z1490" s="31"/>
    </row>
    <row r="1491" spans="1:26" ht="12.75" customHeight="1">
      <c r="A1491" s="85"/>
      <c r="B1491" s="85"/>
      <c r="C1491" s="83"/>
      <c r="D1491" s="83"/>
      <c r="E1491" s="83"/>
      <c r="F1491" s="83"/>
      <c r="G1491" s="86"/>
      <c r="H1491" s="32"/>
      <c r="I1491" s="31"/>
      <c r="J1491" s="31"/>
      <c r="K1491" s="31"/>
      <c r="L1491" s="31"/>
      <c r="M1491" s="31"/>
      <c r="N1491" s="31"/>
      <c r="O1491" s="31"/>
      <c r="P1491" s="31"/>
      <c r="Q1491" s="31"/>
      <c r="R1491" s="31"/>
      <c r="S1491" s="31"/>
      <c r="T1491" s="31"/>
      <c r="U1491" s="31"/>
      <c r="V1491" s="31"/>
      <c r="W1491" s="31"/>
      <c r="X1491" s="31"/>
      <c r="Y1491" s="31"/>
      <c r="Z1491" s="31"/>
    </row>
    <row r="1492" spans="1:26" ht="12.75" customHeight="1">
      <c r="A1492" s="85"/>
      <c r="B1492" s="85"/>
      <c r="C1492" s="83"/>
      <c r="D1492" s="83"/>
      <c r="E1492" s="83"/>
      <c r="F1492" s="83"/>
      <c r="G1492" s="86"/>
      <c r="H1492" s="32"/>
      <c r="I1492" s="31"/>
      <c r="J1492" s="31"/>
      <c r="K1492" s="31"/>
      <c r="L1492" s="31"/>
      <c r="M1492" s="31"/>
      <c r="N1492" s="31"/>
      <c r="O1492" s="31"/>
      <c r="P1492" s="31"/>
      <c r="Q1492" s="31"/>
      <c r="R1492" s="31"/>
      <c r="S1492" s="31"/>
      <c r="T1492" s="31"/>
      <c r="U1492" s="31"/>
      <c r="V1492" s="31"/>
      <c r="W1492" s="31"/>
      <c r="X1492" s="31"/>
      <c r="Y1492" s="31"/>
      <c r="Z1492" s="31"/>
    </row>
    <row r="1493" spans="1:26" ht="12.75" customHeight="1">
      <c r="A1493" s="85"/>
      <c r="B1493" s="85"/>
      <c r="C1493" s="83"/>
      <c r="D1493" s="83"/>
      <c r="E1493" s="83"/>
      <c r="F1493" s="83"/>
      <c r="G1493" s="86"/>
      <c r="H1493" s="32"/>
      <c r="I1493" s="31"/>
      <c r="J1493" s="31"/>
      <c r="K1493" s="31"/>
      <c r="L1493" s="31"/>
      <c r="M1493" s="31"/>
      <c r="N1493" s="31"/>
      <c r="O1493" s="31"/>
      <c r="P1493" s="31"/>
      <c r="Q1493" s="31"/>
      <c r="R1493" s="31"/>
      <c r="S1493" s="31"/>
      <c r="T1493" s="31"/>
      <c r="U1493" s="31"/>
      <c r="V1493" s="31"/>
      <c r="W1493" s="31"/>
      <c r="X1493" s="31"/>
      <c r="Y1493" s="31"/>
      <c r="Z1493" s="31"/>
    </row>
    <row r="1494" spans="1:26" ht="12.75" customHeight="1">
      <c r="A1494" s="85"/>
      <c r="B1494" s="85"/>
      <c r="C1494" s="83"/>
      <c r="D1494" s="83"/>
      <c r="E1494" s="83"/>
      <c r="F1494" s="83"/>
      <c r="G1494" s="86"/>
      <c r="H1494" s="32"/>
      <c r="I1494" s="31"/>
      <c r="J1494" s="31"/>
      <c r="K1494" s="31"/>
      <c r="L1494" s="31"/>
      <c r="M1494" s="31"/>
      <c r="N1494" s="31"/>
      <c r="O1494" s="31"/>
      <c r="P1494" s="31"/>
      <c r="Q1494" s="31"/>
      <c r="R1494" s="31"/>
      <c r="S1494" s="31"/>
      <c r="T1494" s="31"/>
      <c r="U1494" s="31"/>
      <c r="V1494" s="31"/>
      <c r="W1494" s="31"/>
      <c r="X1494" s="31"/>
      <c r="Y1494" s="31"/>
      <c r="Z1494" s="31"/>
    </row>
    <row r="1495" spans="1:26" ht="12.75" customHeight="1">
      <c r="A1495" s="85"/>
      <c r="B1495" s="85"/>
      <c r="C1495" s="83"/>
      <c r="D1495" s="83"/>
      <c r="E1495" s="83"/>
      <c r="F1495" s="83"/>
      <c r="G1495" s="86"/>
      <c r="H1495" s="32"/>
      <c r="I1495" s="31"/>
      <c r="J1495" s="31"/>
      <c r="K1495" s="31"/>
      <c r="L1495" s="31"/>
      <c r="M1495" s="31"/>
      <c r="N1495" s="31"/>
      <c r="O1495" s="31"/>
      <c r="P1495" s="31"/>
      <c r="Q1495" s="31"/>
      <c r="R1495" s="31"/>
      <c r="S1495" s="31"/>
      <c r="T1495" s="31"/>
      <c r="U1495" s="31"/>
      <c r="V1495" s="31"/>
      <c r="W1495" s="31"/>
      <c r="X1495" s="31"/>
      <c r="Y1495" s="31"/>
      <c r="Z1495" s="31"/>
    </row>
    <row r="1496" spans="1:26" ht="12.75" customHeight="1">
      <c r="A1496" s="85"/>
      <c r="B1496" s="85"/>
      <c r="C1496" s="83"/>
      <c r="D1496" s="83"/>
      <c r="E1496" s="83"/>
      <c r="F1496" s="83"/>
      <c r="G1496" s="86"/>
      <c r="H1496" s="32"/>
      <c r="I1496" s="31"/>
      <c r="J1496" s="31"/>
      <c r="K1496" s="31"/>
      <c r="L1496" s="31"/>
      <c r="M1496" s="31"/>
      <c r="N1496" s="31"/>
      <c r="O1496" s="31"/>
      <c r="P1496" s="31"/>
      <c r="Q1496" s="31"/>
      <c r="R1496" s="31"/>
      <c r="S1496" s="31"/>
      <c r="T1496" s="31"/>
      <c r="U1496" s="31"/>
      <c r="V1496" s="31"/>
      <c r="W1496" s="31"/>
      <c r="X1496" s="31"/>
      <c r="Y1496" s="31"/>
      <c r="Z1496" s="31"/>
    </row>
    <row r="1497" spans="1:26" ht="12.75" customHeight="1">
      <c r="A1497" s="85"/>
      <c r="B1497" s="85"/>
      <c r="C1497" s="83"/>
      <c r="D1497" s="83"/>
      <c r="E1497" s="83"/>
      <c r="F1497" s="83"/>
      <c r="G1497" s="86"/>
      <c r="H1497" s="32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</row>
    <row r="1498" spans="1:26" ht="12.75" customHeight="1">
      <c r="A1498" s="85"/>
      <c r="B1498" s="85"/>
      <c r="C1498" s="83"/>
      <c r="D1498" s="83"/>
      <c r="E1498" s="83"/>
      <c r="F1498" s="83"/>
      <c r="G1498" s="86"/>
      <c r="H1498" s="32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</row>
    <row r="1499" spans="1:26" ht="12.75" customHeight="1">
      <c r="A1499" s="85"/>
      <c r="B1499" s="85"/>
      <c r="C1499" s="83"/>
      <c r="D1499" s="83"/>
      <c r="E1499" s="83"/>
      <c r="F1499" s="83"/>
      <c r="G1499" s="86"/>
      <c r="H1499" s="32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</row>
    <row r="1500" spans="1:26" ht="12.75" customHeight="1">
      <c r="A1500" s="85"/>
      <c r="B1500" s="85"/>
      <c r="C1500" s="83"/>
      <c r="D1500" s="83"/>
      <c r="E1500" s="83"/>
      <c r="F1500" s="83"/>
      <c r="G1500" s="86"/>
      <c r="H1500" s="32"/>
      <c r="I1500" s="31"/>
      <c r="J1500" s="31"/>
      <c r="K1500" s="31"/>
      <c r="L1500" s="31"/>
      <c r="M1500" s="31"/>
      <c r="N1500" s="31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</row>
    <row r="1501" spans="1:26" ht="12.75" customHeight="1">
      <c r="A1501" s="85"/>
      <c r="B1501" s="85"/>
      <c r="C1501" s="83"/>
      <c r="D1501" s="83"/>
      <c r="E1501" s="83"/>
      <c r="F1501" s="83"/>
      <c r="G1501" s="86"/>
      <c r="H1501" s="32"/>
      <c r="I1501" s="31"/>
      <c r="J1501" s="31"/>
      <c r="K1501" s="31"/>
      <c r="L1501" s="31"/>
      <c r="M1501" s="31"/>
      <c r="N1501" s="31"/>
      <c r="O1501" s="31"/>
      <c r="P1501" s="31"/>
      <c r="Q1501" s="31"/>
      <c r="R1501" s="31"/>
      <c r="S1501" s="31"/>
      <c r="T1501" s="31"/>
      <c r="U1501" s="31"/>
      <c r="V1501" s="31"/>
      <c r="W1501" s="31"/>
      <c r="X1501" s="31"/>
      <c r="Y1501" s="31"/>
      <c r="Z1501" s="31"/>
    </row>
    <row r="1502" spans="1:26" ht="12.75" customHeight="1">
      <c r="A1502" s="85"/>
      <c r="B1502" s="85"/>
      <c r="C1502" s="83"/>
      <c r="D1502" s="83"/>
      <c r="E1502" s="83"/>
      <c r="F1502" s="83"/>
      <c r="G1502" s="86"/>
      <c r="H1502" s="32"/>
      <c r="I1502" s="31"/>
      <c r="J1502" s="31"/>
      <c r="K1502" s="31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</row>
    <row r="1503" spans="1:26" ht="12.75" customHeight="1">
      <c r="A1503" s="85"/>
      <c r="B1503" s="85"/>
      <c r="C1503" s="83"/>
      <c r="D1503" s="83"/>
      <c r="E1503" s="83"/>
      <c r="F1503" s="83"/>
      <c r="G1503" s="86"/>
      <c r="H1503" s="32"/>
      <c r="I1503" s="31"/>
      <c r="J1503" s="31"/>
      <c r="K1503" s="31"/>
      <c r="L1503" s="31"/>
      <c r="M1503" s="31"/>
      <c r="N1503" s="31"/>
      <c r="O1503" s="31"/>
      <c r="P1503" s="31"/>
      <c r="Q1503" s="31"/>
      <c r="R1503" s="31"/>
      <c r="S1503" s="31"/>
      <c r="T1503" s="31"/>
      <c r="U1503" s="31"/>
      <c r="V1503" s="31"/>
      <c r="W1503" s="31"/>
      <c r="X1503" s="31"/>
      <c r="Y1503" s="31"/>
      <c r="Z1503" s="31"/>
    </row>
    <row r="1504" spans="1:26" ht="12.75" customHeight="1">
      <c r="A1504" s="85"/>
      <c r="B1504" s="85"/>
      <c r="C1504" s="83"/>
      <c r="D1504" s="83"/>
      <c r="E1504" s="83"/>
      <c r="F1504" s="83"/>
      <c r="G1504" s="86"/>
      <c r="H1504" s="32"/>
      <c r="I1504" s="31"/>
      <c r="J1504" s="31"/>
      <c r="K1504" s="31"/>
      <c r="L1504" s="31"/>
      <c r="M1504" s="31"/>
      <c r="N1504" s="31"/>
      <c r="O1504" s="31"/>
      <c r="P1504" s="31"/>
      <c r="Q1504" s="31"/>
      <c r="R1504" s="31"/>
      <c r="S1504" s="31"/>
      <c r="T1504" s="31"/>
      <c r="U1504" s="31"/>
      <c r="V1504" s="31"/>
      <c r="W1504" s="31"/>
      <c r="X1504" s="31"/>
      <c r="Y1504" s="31"/>
      <c r="Z1504" s="31"/>
    </row>
    <row r="1505" spans="1:26" ht="12.75" customHeight="1">
      <c r="A1505" s="85"/>
      <c r="B1505" s="85"/>
      <c r="C1505" s="83"/>
      <c r="D1505" s="83"/>
      <c r="E1505" s="83"/>
      <c r="F1505" s="83"/>
      <c r="G1505" s="86"/>
      <c r="H1505" s="32"/>
      <c r="I1505" s="31"/>
      <c r="J1505" s="31"/>
      <c r="K1505" s="31"/>
      <c r="L1505" s="31"/>
      <c r="M1505" s="31"/>
      <c r="N1505" s="31"/>
      <c r="O1505" s="31"/>
      <c r="P1505" s="31"/>
      <c r="Q1505" s="31"/>
      <c r="R1505" s="31"/>
      <c r="S1505" s="31"/>
      <c r="T1505" s="31"/>
      <c r="U1505" s="31"/>
      <c r="V1505" s="31"/>
      <c r="W1505" s="31"/>
      <c r="X1505" s="31"/>
      <c r="Y1505" s="31"/>
      <c r="Z1505" s="31"/>
    </row>
    <row r="1506" spans="1:26" ht="12.75" customHeight="1">
      <c r="A1506" s="85"/>
      <c r="B1506" s="85"/>
      <c r="C1506" s="83"/>
      <c r="D1506" s="83"/>
      <c r="E1506" s="83"/>
      <c r="F1506" s="83"/>
      <c r="G1506" s="86"/>
      <c r="H1506" s="32"/>
      <c r="I1506" s="31"/>
      <c r="J1506" s="31"/>
      <c r="K1506" s="31"/>
      <c r="L1506" s="31"/>
      <c r="M1506" s="31"/>
      <c r="N1506" s="31"/>
      <c r="O1506" s="31"/>
      <c r="P1506" s="31"/>
      <c r="Q1506" s="31"/>
      <c r="R1506" s="31"/>
      <c r="S1506" s="31"/>
      <c r="T1506" s="31"/>
      <c r="U1506" s="31"/>
      <c r="V1506" s="31"/>
      <c r="W1506" s="31"/>
      <c r="X1506" s="31"/>
      <c r="Y1506" s="31"/>
      <c r="Z1506" s="31"/>
    </row>
    <row r="1507" spans="1:26" ht="12.75" customHeight="1">
      <c r="A1507" s="85"/>
      <c r="B1507" s="85"/>
      <c r="C1507" s="83"/>
      <c r="D1507" s="83"/>
      <c r="E1507" s="83"/>
      <c r="F1507" s="83"/>
      <c r="G1507" s="86"/>
      <c r="H1507" s="32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</row>
    <row r="1508" spans="1:26" ht="12.75" customHeight="1">
      <c r="A1508" s="85"/>
      <c r="B1508" s="85"/>
      <c r="C1508" s="83"/>
      <c r="D1508" s="83"/>
      <c r="E1508" s="83"/>
      <c r="F1508" s="83"/>
      <c r="G1508" s="86"/>
      <c r="H1508" s="32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</row>
    <row r="1509" spans="1:26" ht="12.75" customHeight="1">
      <c r="A1509" s="85"/>
      <c r="B1509" s="85"/>
      <c r="C1509" s="83"/>
      <c r="D1509" s="83"/>
      <c r="E1509" s="83"/>
      <c r="F1509" s="83"/>
      <c r="G1509" s="86"/>
      <c r="H1509" s="32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</row>
    <row r="1510" spans="1:26" ht="12.75" customHeight="1">
      <c r="A1510" s="85"/>
      <c r="B1510" s="85"/>
      <c r="C1510" s="83"/>
      <c r="D1510" s="83"/>
      <c r="E1510" s="83"/>
      <c r="F1510" s="83"/>
      <c r="G1510" s="86"/>
      <c r="H1510" s="32"/>
      <c r="I1510" s="31"/>
      <c r="J1510" s="31"/>
      <c r="K1510" s="31"/>
      <c r="L1510" s="31"/>
      <c r="M1510" s="31"/>
      <c r="N1510" s="31"/>
      <c r="O1510" s="31"/>
      <c r="P1510" s="31"/>
      <c r="Q1510" s="31"/>
      <c r="R1510" s="31"/>
      <c r="S1510" s="31"/>
      <c r="T1510" s="31"/>
      <c r="U1510" s="31"/>
      <c r="V1510" s="31"/>
      <c r="W1510" s="31"/>
      <c r="X1510" s="31"/>
      <c r="Y1510" s="31"/>
      <c r="Z1510" s="31"/>
    </row>
    <row r="1511" spans="1:26" ht="12.75" customHeight="1">
      <c r="A1511" s="85"/>
      <c r="B1511" s="85"/>
      <c r="C1511" s="83"/>
      <c r="D1511" s="83"/>
      <c r="E1511" s="83"/>
      <c r="F1511" s="83"/>
      <c r="G1511" s="86"/>
      <c r="H1511" s="32"/>
      <c r="I1511" s="31"/>
      <c r="J1511" s="31"/>
      <c r="K1511" s="31"/>
      <c r="L1511" s="31"/>
      <c r="M1511" s="31"/>
      <c r="N1511" s="31"/>
      <c r="O1511" s="31"/>
      <c r="P1511" s="31"/>
      <c r="Q1511" s="31"/>
      <c r="R1511" s="31"/>
      <c r="S1511" s="31"/>
      <c r="T1511" s="31"/>
      <c r="U1511" s="31"/>
      <c r="V1511" s="31"/>
      <c r="W1511" s="31"/>
      <c r="X1511" s="31"/>
      <c r="Y1511" s="31"/>
      <c r="Z1511" s="31"/>
    </row>
    <row r="1512" spans="1:26" ht="12.75" customHeight="1">
      <c r="A1512" s="85"/>
      <c r="B1512" s="85"/>
      <c r="C1512" s="83"/>
      <c r="D1512" s="83"/>
      <c r="E1512" s="83"/>
      <c r="F1512" s="83"/>
      <c r="G1512" s="86"/>
      <c r="H1512" s="32"/>
      <c r="I1512" s="31"/>
      <c r="J1512" s="31"/>
      <c r="K1512" s="31"/>
      <c r="L1512" s="31"/>
      <c r="M1512" s="31"/>
      <c r="N1512" s="31"/>
      <c r="O1512" s="31"/>
      <c r="P1512" s="31"/>
      <c r="Q1512" s="31"/>
      <c r="R1512" s="31"/>
      <c r="S1512" s="31"/>
      <c r="T1512" s="31"/>
      <c r="U1512" s="31"/>
      <c r="V1512" s="31"/>
      <c r="W1512" s="31"/>
      <c r="X1512" s="31"/>
      <c r="Y1512" s="31"/>
      <c r="Z1512" s="31"/>
    </row>
    <row r="1513" spans="1:26" ht="12.75" customHeight="1">
      <c r="A1513" s="85"/>
      <c r="B1513" s="85"/>
      <c r="C1513" s="83"/>
      <c r="D1513" s="83"/>
      <c r="E1513" s="83"/>
      <c r="F1513" s="83"/>
      <c r="G1513" s="86"/>
      <c r="H1513" s="32"/>
      <c r="I1513" s="31"/>
      <c r="J1513" s="31"/>
      <c r="K1513" s="31"/>
      <c r="L1513" s="31"/>
      <c r="M1513" s="31"/>
      <c r="N1513" s="31"/>
      <c r="O1513" s="31"/>
      <c r="P1513" s="31"/>
      <c r="Q1513" s="31"/>
      <c r="R1513" s="31"/>
      <c r="S1513" s="31"/>
      <c r="T1513" s="31"/>
      <c r="U1513" s="31"/>
      <c r="V1513" s="31"/>
      <c r="W1513" s="31"/>
      <c r="X1513" s="31"/>
      <c r="Y1513" s="31"/>
      <c r="Z1513" s="31"/>
    </row>
    <row r="1514" spans="1:26" ht="12.75" customHeight="1">
      <c r="A1514" s="85"/>
      <c r="B1514" s="85"/>
      <c r="C1514" s="83"/>
      <c r="D1514" s="83"/>
      <c r="E1514" s="83"/>
      <c r="F1514" s="83"/>
      <c r="G1514" s="86"/>
      <c r="H1514" s="32"/>
      <c r="I1514" s="31"/>
      <c r="J1514" s="31"/>
      <c r="K1514" s="31"/>
      <c r="L1514" s="31"/>
      <c r="M1514" s="31"/>
      <c r="N1514" s="31"/>
      <c r="O1514" s="31"/>
      <c r="P1514" s="31"/>
      <c r="Q1514" s="31"/>
      <c r="R1514" s="31"/>
      <c r="S1514" s="31"/>
      <c r="T1514" s="31"/>
      <c r="U1514" s="31"/>
      <c r="V1514" s="31"/>
      <c r="W1514" s="31"/>
      <c r="X1514" s="31"/>
      <c r="Y1514" s="31"/>
      <c r="Z1514" s="31"/>
    </row>
    <row r="1515" spans="1:26" ht="12.75" customHeight="1">
      <c r="A1515" s="85"/>
      <c r="B1515" s="85"/>
      <c r="C1515" s="83"/>
      <c r="D1515" s="83"/>
      <c r="E1515" s="83"/>
      <c r="F1515" s="83"/>
      <c r="G1515" s="86"/>
      <c r="H1515" s="32"/>
      <c r="I1515" s="31"/>
      <c r="J1515" s="31"/>
      <c r="K1515" s="31"/>
      <c r="L1515" s="31"/>
      <c r="M1515" s="31"/>
      <c r="N1515" s="31"/>
      <c r="O1515" s="31"/>
      <c r="P1515" s="31"/>
      <c r="Q1515" s="31"/>
      <c r="R1515" s="31"/>
      <c r="S1515" s="31"/>
      <c r="T1515" s="31"/>
      <c r="U1515" s="31"/>
      <c r="V1515" s="31"/>
      <c r="W1515" s="31"/>
      <c r="X1515" s="31"/>
      <c r="Y1515" s="31"/>
      <c r="Z1515" s="31"/>
    </row>
    <row r="1516" spans="1:26" ht="12.75" customHeight="1">
      <c r="A1516" s="85"/>
      <c r="B1516" s="85"/>
      <c r="C1516" s="83"/>
      <c r="D1516" s="83"/>
      <c r="E1516" s="83"/>
      <c r="F1516" s="83"/>
      <c r="G1516" s="86"/>
      <c r="H1516" s="32"/>
      <c r="I1516" s="31"/>
      <c r="J1516" s="31"/>
      <c r="K1516" s="31"/>
      <c r="L1516" s="31"/>
      <c r="M1516" s="31"/>
      <c r="N1516" s="31"/>
      <c r="O1516" s="31"/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</row>
    <row r="1517" spans="1:26" ht="12.75" customHeight="1">
      <c r="A1517" s="85"/>
      <c r="B1517" s="85"/>
      <c r="C1517" s="83"/>
      <c r="D1517" s="83"/>
      <c r="E1517" s="83"/>
      <c r="F1517" s="83"/>
      <c r="G1517" s="86"/>
      <c r="H1517" s="32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</row>
    <row r="1518" spans="1:26" ht="12.75" customHeight="1">
      <c r="A1518" s="85"/>
      <c r="B1518" s="85"/>
      <c r="C1518" s="83"/>
      <c r="D1518" s="83"/>
      <c r="E1518" s="83"/>
      <c r="F1518" s="83"/>
      <c r="G1518" s="86"/>
      <c r="H1518" s="32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</row>
    <row r="1519" spans="1:26" ht="12.75" customHeight="1">
      <c r="A1519" s="85"/>
      <c r="B1519" s="85"/>
      <c r="C1519" s="83"/>
      <c r="D1519" s="83"/>
      <c r="E1519" s="83"/>
      <c r="F1519" s="83"/>
      <c r="G1519" s="86"/>
      <c r="H1519" s="32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</row>
    <row r="1520" spans="1:26" ht="12.75" customHeight="1">
      <c r="A1520" s="85"/>
      <c r="B1520" s="85"/>
      <c r="C1520" s="83"/>
      <c r="D1520" s="83"/>
      <c r="E1520" s="83"/>
      <c r="F1520" s="83"/>
      <c r="G1520" s="86"/>
      <c r="H1520" s="32"/>
      <c r="I1520" s="31"/>
      <c r="J1520" s="31"/>
      <c r="K1520" s="31"/>
      <c r="L1520" s="31"/>
      <c r="M1520" s="31"/>
      <c r="N1520" s="31"/>
      <c r="O1520" s="31"/>
      <c r="P1520" s="31"/>
      <c r="Q1520" s="31"/>
      <c r="R1520" s="31"/>
      <c r="S1520" s="31"/>
      <c r="T1520" s="31"/>
      <c r="U1520" s="31"/>
      <c r="V1520" s="31"/>
      <c r="W1520" s="31"/>
      <c r="X1520" s="31"/>
      <c r="Y1520" s="31"/>
      <c r="Z1520" s="31"/>
    </row>
    <row r="1521" spans="1:26" ht="12.75" customHeight="1">
      <c r="A1521" s="85"/>
      <c r="B1521" s="85"/>
      <c r="C1521" s="83"/>
      <c r="D1521" s="83"/>
      <c r="E1521" s="83"/>
      <c r="F1521" s="83"/>
      <c r="G1521" s="86"/>
      <c r="H1521" s="32"/>
      <c r="I1521" s="31"/>
      <c r="J1521" s="31"/>
      <c r="K1521" s="31"/>
      <c r="L1521" s="31"/>
      <c r="M1521" s="31"/>
      <c r="N1521" s="31"/>
      <c r="O1521" s="31"/>
      <c r="P1521" s="31"/>
      <c r="Q1521" s="31"/>
      <c r="R1521" s="31"/>
      <c r="S1521" s="31"/>
      <c r="T1521" s="31"/>
      <c r="U1521" s="31"/>
      <c r="V1521" s="31"/>
      <c r="W1521" s="31"/>
      <c r="X1521" s="31"/>
      <c r="Y1521" s="31"/>
      <c r="Z1521" s="31"/>
    </row>
    <row r="1522" spans="1:26" ht="12.75" customHeight="1">
      <c r="A1522" s="85"/>
      <c r="B1522" s="85"/>
      <c r="C1522" s="83"/>
      <c r="D1522" s="83"/>
      <c r="E1522" s="83"/>
      <c r="F1522" s="83"/>
      <c r="G1522" s="86"/>
      <c r="H1522" s="32"/>
      <c r="I1522" s="31"/>
      <c r="J1522" s="31"/>
      <c r="K1522" s="31"/>
      <c r="L1522" s="31"/>
      <c r="M1522" s="31"/>
      <c r="N1522" s="31"/>
      <c r="O1522" s="31"/>
      <c r="P1522" s="31"/>
      <c r="Q1522" s="31"/>
      <c r="R1522" s="31"/>
      <c r="S1522" s="31"/>
      <c r="T1522" s="31"/>
      <c r="U1522" s="31"/>
      <c r="V1522" s="31"/>
      <c r="W1522" s="31"/>
      <c r="X1522" s="31"/>
      <c r="Y1522" s="31"/>
      <c r="Z1522" s="31"/>
    </row>
    <row r="1523" spans="1:26" ht="12.75" customHeight="1">
      <c r="A1523" s="85"/>
      <c r="B1523" s="85"/>
      <c r="C1523" s="83"/>
      <c r="D1523" s="83"/>
      <c r="E1523" s="83"/>
      <c r="F1523" s="83"/>
      <c r="G1523" s="86"/>
      <c r="H1523" s="32"/>
      <c r="I1523" s="31"/>
      <c r="J1523" s="31"/>
      <c r="K1523" s="31"/>
      <c r="L1523" s="31"/>
      <c r="M1523" s="31"/>
      <c r="N1523" s="31"/>
      <c r="O1523" s="31"/>
      <c r="P1523" s="31"/>
      <c r="Q1523" s="31"/>
      <c r="R1523" s="31"/>
      <c r="S1523" s="31"/>
      <c r="T1523" s="31"/>
      <c r="U1523" s="31"/>
      <c r="V1523" s="31"/>
      <c r="W1523" s="31"/>
      <c r="X1523" s="31"/>
      <c r="Y1523" s="31"/>
      <c r="Z1523" s="31"/>
    </row>
    <row r="1524" spans="1:26" ht="12.75" customHeight="1">
      <c r="A1524" s="85"/>
      <c r="B1524" s="85"/>
      <c r="C1524" s="83"/>
      <c r="D1524" s="83"/>
      <c r="E1524" s="83"/>
      <c r="F1524" s="83"/>
      <c r="G1524" s="86"/>
      <c r="H1524" s="32"/>
      <c r="I1524" s="31"/>
      <c r="J1524" s="31"/>
      <c r="K1524" s="31"/>
      <c r="L1524" s="31"/>
      <c r="M1524" s="31"/>
      <c r="N1524" s="31"/>
      <c r="O1524" s="31"/>
      <c r="P1524" s="31"/>
      <c r="Q1524" s="31"/>
      <c r="R1524" s="31"/>
      <c r="S1524" s="31"/>
      <c r="T1524" s="31"/>
      <c r="U1524" s="31"/>
      <c r="V1524" s="31"/>
      <c r="W1524" s="31"/>
      <c r="X1524" s="31"/>
      <c r="Y1524" s="31"/>
      <c r="Z1524" s="31"/>
    </row>
    <row r="1525" spans="1:26" ht="12.75" customHeight="1">
      <c r="A1525" s="85"/>
      <c r="B1525" s="85"/>
      <c r="C1525" s="83"/>
      <c r="D1525" s="83"/>
      <c r="E1525" s="83"/>
      <c r="F1525" s="83"/>
      <c r="G1525" s="86"/>
      <c r="H1525" s="32"/>
      <c r="I1525" s="31"/>
      <c r="J1525" s="31"/>
      <c r="K1525" s="31"/>
      <c r="L1525" s="31"/>
      <c r="M1525" s="31"/>
      <c r="N1525" s="31"/>
      <c r="O1525" s="31"/>
      <c r="P1525" s="31"/>
      <c r="Q1525" s="31"/>
      <c r="R1525" s="31"/>
      <c r="S1525" s="31"/>
      <c r="T1525" s="31"/>
      <c r="U1525" s="31"/>
      <c r="V1525" s="31"/>
      <c r="W1525" s="31"/>
      <c r="X1525" s="31"/>
      <c r="Y1525" s="31"/>
      <c r="Z1525" s="31"/>
    </row>
    <row r="1526" spans="1:26" ht="12.75" customHeight="1">
      <c r="A1526" s="85"/>
      <c r="B1526" s="85"/>
      <c r="C1526" s="83"/>
      <c r="D1526" s="83"/>
      <c r="E1526" s="83"/>
      <c r="F1526" s="83"/>
      <c r="G1526" s="86"/>
      <c r="H1526" s="32"/>
      <c r="I1526" s="31"/>
      <c r="J1526" s="31"/>
      <c r="K1526" s="31"/>
      <c r="L1526" s="31"/>
      <c r="M1526" s="31"/>
      <c r="N1526" s="31"/>
      <c r="O1526" s="31"/>
      <c r="P1526" s="31"/>
      <c r="Q1526" s="31"/>
      <c r="R1526" s="31"/>
      <c r="S1526" s="31"/>
      <c r="T1526" s="31"/>
      <c r="U1526" s="31"/>
      <c r="V1526" s="31"/>
      <c r="W1526" s="31"/>
      <c r="X1526" s="31"/>
      <c r="Y1526" s="31"/>
      <c r="Z1526" s="31"/>
    </row>
    <row r="1527" spans="1:26" ht="12.75" customHeight="1">
      <c r="A1527" s="85"/>
      <c r="B1527" s="85"/>
      <c r="C1527" s="83"/>
      <c r="D1527" s="83"/>
      <c r="E1527" s="83"/>
      <c r="F1527" s="83"/>
      <c r="G1527" s="86"/>
      <c r="H1527" s="32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</row>
    <row r="1528" spans="1:26" ht="12.75" customHeight="1">
      <c r="A1528" s="85"/>
      <c r="B1528" s="85"/>
      <c r="C1528" s="83"/>
      <c r="D1528" s="83"/>
      <c r="E1528" s="83"/>
      <c r="F1528" s="83"/>
      <c r="G1528" s="86"/>
      <c r="H1528" s="32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</row>
    <row r="1529" spans="1:26" ht="12.75" customHeight="1">
      <c r="A1529" s="85"/>
      <c r="B1529" s="85"/>
      <c r="C1529" s="83"/>
      <c r="D1529" s="83"/>
      <c r="E1529" s="83"/>
      <c r="F1529" s="83"/>
      <c r="G1529" s="86"/>
      <c r="H1529" s="32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</row>
    <row r="1530" spans="1:26" ht="12.75" customHeight="1">
      <c r="A1530" s="85"/>
      <c r="B1530" s="85"/>
      <c r="C1530" s="83"/>
      <c r="D1530" s="83"/>
      <c r="E1530" s="83"/>
      <c r="F1530" s="83"/>
      <c r="G1530" s="86"/>
      <c r="H1530" s="32"/>
      <c r="I1530" s="31"/>
      <c r="J1530" s="31"/>
      <c r="K1530" s="31"/>
      <c r="L1530" s="31"/>
      <c r="M1530" s="31"/>
      <c r="N1530" s="31"/>
      <c r="O1530" s="31"/>
      <c r="P1530" s="31"/>
      <c r="Q1530" s="31"/>
      <c r="R1530" s="31"/>
      <c r="S1530" s="31"/>
      <c r="T1530" s="31"/>
      <c r="U1530" s="31"/>
      <c r="V1530" s="31"/>
      <c r="W1530" s="31"/>
      <c r="X1530" s="31"/>
      <c r="Y1530" s="31"/>
      <c r="Z1530" s="31"/>
    </row>
    <row r="1531" spans="1:26" ht="12.75" customHeight="1">
      <c r="A1531" s="85"/>
      <c r="B1531" s="85"/>
      <c r="C1531" s="83"/>
      <c r="D1531" s="83"/>
      <c r="E1531" s="83"/>
      <c r="F1531" s="83"/>
      <c r="G1531" s="86"/>
      <c r="H1531" s="32"/>
      <c r="I1531" s="31"/>
      <c r="J1531" s="31"/>
      <c r="K1531" s="31"/>
      <c r="L1531" s="31"/>
      <c r="M1531" s="31"/>
      <c r="N1531" s="31"/>
      <c r="O1531" s="31"/>
      <c r="P1531" s="31"/>
      <c r="Q1531" s="31"/>
      <c r="R1531" s="31"/>
      <c r="S1531" s="31"/>
      <c r="T1531" s="31"/>
      <c r="U1531" s="31"/>
      <c r="V1531" s="31"/>
      <c r="W1531" s="31"/>
      <c r="X1531" s="31"/>
      <c r="Y1531" s="31"/>
      <c r="Z1531" s="31"/>
    </row>
    <row r="1532" spans="1:26" ht="12.75" customHeight="1">
      <c r="A1532" s="85"/>
      <c r="B1532" s="85"/>
      <c r="C1532" s="83"/>
      <c r="D1532" s="83"/>
      <c r="E1532" s="83"/>
      <c r="F1532" s="83"/>
      <c r="G1532" s="86"/>
      <c r="H1532" s="32"/>
      <c r="I1532" s="31"/>
      <c r="J1532" s="31"/>
      <c r="K1532" s="31"/>
      <c r="L1532" s="31"/>
      <c r="M1532" s="31"/>
      <c r="N1532" s="31"/>
      <c r="O1532" s="31"/>
      <c r="P1532" s="31"/>
      <c r="Q1532" s="31"/>
      <c r="R1532" s="31"/>
      <c r="S1532" s="31"/>
      <c r="T1532" s="31"/>
      <c r="U1532" s="31"/>
      <c r="V1532" s="31"/>
      <c r="W1532" s="31"/>
      <c r="X1532" s="31"/>
      <c r="Y1532" s="31"/>
      <c r="Z1532" s="31"/>
    </row>
    <row r="1533" spans="1:26" ht="12.75" customHeight="1">
      <c r="A1533" s="85"/>
      <c r="B1533" s="85"/>
      <c r="C1533" s="83"/>
      <c r="D1533" s="83"/>
      <c r="E1533" s="83"/>
      <c r="F1533" s="83"/>
      <c r="G1533" s="86"/>
      <c r="H1533" s="32"/>
      <c r="I1533" s="31"/>
      <c r="J1533" s="31"/>
      <c r="K1533" s="31"/>
      <c r="L1533" s="31"/>
      <c r="M1533" s="31"/>
      <c r="N1533" s="31"/>
      <c r="O1533" s="31"/>
      <c r="P1533" s="31"/>
      <c r="Q1533" s="31"/>
      <c r="R1533" s="31"/>
      <c r="S1533" s="31"/>
      <c r="T1533" s="31"/>
      <c r="U1533" s="31"/>
      <c r="V1533" s="31"/>
      <c r="W1533" s="31"/>
      <c r="X1533" s="31"/>
      <c r="Y1533" s="31"/>
      <c r="Z1533" s="31"/>
    </row>
    <row r="1534" spans="1:26" ht="12.75" customHeight="1">
      <c r="A1534" s="85"/>
      <c r="B1534" s="85"/>
      <c r="C1534" s="83"/>
      <c r="D1534" s="83"/>
      <c r="E1534" s="83"/>
      <c r="F1534" s="83"/>
      <c r="G1534" s="86"/>
      <c r="H1534" s="32"/>
      <c r="I1534" s="31"/>
      <c r="J1534" s="31"/>
      <c r="K1534" s="31"/>
      <c r="L1534" s="31"/>
      <c r="M1534" s="31"/>
      <c r="N1534" s="31"/>
      <c r="O1534" s="31"/>
      <c r="P1534" s="31"/>
      <c r="Q1534" s="31"/>
      <c r="R1534" s="31"/>
      <c r="S1534" s="31"/>
      <c r="T1534" s="31"/>
      <c r="U1534" s="31"/>
      <c r="V1534" s="31"/>
      <c r="W1534" s="31"/>
      <c r="X1534" s="31"/>
      <c r="Y1534" s="31"/>
      <c r="Z1534" s="31"/>
    </row>
    <row r="1535" spans="1:26" ht="12.75" customHeight="1">
      <c r="A1535" s="85"/>
      <c r="B1535" s="85"/>
      <c r="C1535" s="83"/>
      <c r="D1535" s="83"/>
      <c r="E1535" s="83"/>
      <c r="F1535" s="83"/>
      <c r="G1535" s="86"/>
      <c r="H1535" s="32"/>
      <c r="I1535" s="31"/>
      <c r="J1535" s="31"/>
      <c r="K1535" s="31"/>
      <c r="L1535" s="31"/>
      <c r="M1535" s="31"/>
      <c r="N1535" s="31"/>
      <c r="O1535" s="31"/>
      <c r="P1535" s="31"/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</row>
    <row r="1536" spans="1:26" ht="12.75" customHeight="1">
      <c r="A1536" s="85"/>
      <c r="B1536" s="85"/>
      <c r="C1536" s="83"/>
      <c r="D1536" s="83"/>
      <c r="E1536" s="83"/>
      <c r="F1536" s="83"/>
      <c r="G1536" s="86"/>
      <c r="H1536" s="32"/>
      <c r="I1536" s="31"/>
      <c r="J1536" s="31"/>
      <c r="K1536" s="31"/>
      <c r="L1536" s="31"/>
      <c r="M1536" s="31"/>
      <c r="N1536" s="31"/>
      <c r="O1536" s="31"/>
      <c r="P1536" s="31"/>
      <c r="Q1536" s="31"/>
      <c r="R1536" s="31"/>
      <c r="S1536" s="31"/>
      <c r="T1536" s="31"/>
      <c r="U1536" s="31"/>
      <c r="V1536" s="31"/>
      <c r="W1536" s="31"/>
      <c r="X1536" s="31"/>
      <c r="Y1536" s="31"/>
      <c r="Z1536" s="31"/>
    </row>
    <row r="1537" spans="1:26" ht="12.75" customHeight="1">
      <c r="A1537" s="85"/>
      <c r="B1537" s="85"/>
      <c r="C1537" s="83"/>
      <c r="D1537" s="83"/>
      <c r="E1537" s="83"/>
      <c r="F1537" s="83"/>
      <c r="G1537" s="86"/>
      <c r="H1537" s="32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</row>
    <row r="1538" spans="1:26" ht="12.75" customHeight="1">
      <c r="A1538" s="85"/>
      <c r="B1538" s="85"/>
      <c r="C1538" s="83"/>
      <c r="D1538" s="83"/>
      <c r="E1538" s="83"/>
      <c r="F1538" s="83"/>
      <c r="G1538" s="86"/>
      <c r="H1538" s="32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</row>
    <row r="1539" spans="1:26" ht="12.75" customHeight="1">
      <c r="A1539" s="85"/>
      <c r="B1539" s="85"/>
      <c r="C1539" s="83"/>
      <c r="D1539" s="83"/>
      <c r="E1539" s="83"/>
      <c r="F1539" s="83"/>
      <c r="G1539" s="86"/>
      <c r="H1539" s="32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</row>
    <row r="1540" spans="1:26" ht="12.75" customHeight="1">
      <c r="A1540" s="85"/>
      <c r="B1540" s="85"/>
      <c r="C1540" s="83"/>
      <c r="D1540" s="83"/>
      <c r="E1540" s="83"/>
      <c r="F1540" s="83"/>
      <c r="G1540" s="86"/>
      <c r="H1540" s="32"/>
      <c r="I1540" s="31"/>
      <c r="J1540" s="31"/>
      <c r="K1540" s="31"/>
      <c r="L1540" s="31"/>
      <c r="M1540" s="31"/>
      <c r="N1540" s="31"/>
      <c r="O1540" s="31"/>
      <c r="P1540" s="31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</row>
    <row r="1541" spans="1:26" ht="12.75" customHeight="1">
      <c r="A1541" s="85"/>
      <c r="B1541" s="85"/>
      <c r="C1541" s="83"/>
      <c r="D1541" s="83"/>
      <c r="E1541" s="83"/>
      <c r="F1541" s="83"/>
      <c r="G1541" s="86"/>
      <c r="H1541" s="32"/>
      <c r="I1541" s="31"/>
      <c r="J1541" s="31"/>
      <c r="K1541" s="31"/>
      <c r="L1541" s="31"/>
      <c r="M1541" s="31"/>
      <c r="N1541" s="31"/>
      <c r="O1541" s="31"/>
      <c r="P1541" s="31"/>
      <c r="Q1541" s="31"/>
      <c r="R1541" s="31"/>
      <c r="S1541" s="31"/>
      <c r="T1541" s="31"/>
      <c r="U1541" s="31"/>
      <c r="V1541" s="31"/>
      <c r="W1541" s="31"/>
      <c r="X1541" s="31"/>
      <c r="Y1541" s="31"/>
      <c r="Z1541" s="31"/>
    </row>
    <row r="1542" spans="1:26" ht="12.75" customHeight="1">
      <c r="A1542" s="85"/>
      <c r="B1542" s="85"/>
      <c r="C1542" s="83"/>
      <c r="D1542" s="83"/>
      <c r="E1542" s="83"/>
      <c r="F1542" s="83"/>
      <c r="G1542" s="86"/>
      <c r="H1542" s="32"/>
      <c r="I1542" s="31"/>
      <c r="J1542" s="31"/>
      <c r="K1542" s="31"/>
      <c r="L1542" s="31"/>
      <c r="M1542" s="31"/>
      <c r="N1542" s="31"/>
      <c r="O1542" s="31"/>
      <c r="P1542" s="31"/>
      <c r="Q1542" s="31"/>
      <c r="R1542" s="31"/>
      <c r="S1542" s="31"/>
      <c r="T1542" s="31"/>
      <c r="U1542" s="31"/>
      <c r="V1542" s="31"/>
      <c r="W1542" s="31"/>
      <c r="X1542" s="31"/>
      <c r="Y1542" s="31"/>
      <c r="Z1542" s="31"/>
    </row>
    <row r="1543" spans="1:26" ht="12.75" customHeight="1">
      <c r="A1543" s="85"/>
      <c r="B1543" s="85"/>
      <c r="C1543" s="83"/>
      <c r="D1543" s="83"/>
      <c r="E1543" s="83"/>
      <c r="F1543" s="83"/>
      <c r="G1543" s="86"/>
      <c r="H1543" s="32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1"/>
      <c r="T1543" s="31"/>
      <c r="U1543" s="31"/>
      <c r="V1543" s="31"/>
      <c r="W1543" s="31"/>
      <c r="X1543" s="31"/>
      <c r="Y1543" s="31"/>
      <c r="Z1543" s="31"/>
    </row>
    <row r="1544" spans="1:26" ht="12.75" customHeight="1">
      <c r="A1544" s="85"/>
      <c r="B1544" s="85"/>
      <c r="C1544" s="83"/>
      <c r="D1544" s="83"/>
      <c r="E1544" s="83"/>
      <c r="F1544" s="83"/>
      <c r="G1544" s="86"/>
      <c r="H1544" s="32"/>
      <c r="I1544" s="31"/>
      <c r="J1544" s="31"/>
      <c r="K1544" s="31"/>
      <c r="L1544" s="31"/>
      <c r="M1544" s="31"/>
      <c r="N1544" s="31"/>
      <c r="O1544" s="31"/>
      <c r="P1544" s="31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</row>
    <row r="1545" spans="1:26" ht="12.75" customHeight="1">
      <c r="A1545" s="85"/>
      <c r="B1545" s="85"/>
      <c r="C1545" s="83"/>
      <c r="D1545" s="83"/>
      <c r="E1545" s="83"/>
      <c r="F1545" s="83"/>
      <c r="G1545" s="86"/>
      <c r="H1545" s="32"/>
      <c r="I1545" s="31"/>
      <c r="J1545" s="31"/>
      <c r="K1545" s="31"/>
      <c r="L1545" s="31"/>
      <c r="M1545" s="31"/>
      <c r="N1545" s="31"/>
      <c r="O1545" s="31"/>
      <c r="P1545" s="31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</row>
    <row r="1546" spans="1:26" ht="12.75" customHeight="1">
      <c r="A1546" s="85"/>
      <c r="B1546" s="85"/>
      <c r="C1546" s="83"/>
      <c r="D1546" s="83"/>
      <c r="E1546" s="83"/>
      <c r="F1546" s="83"/>
      <c r="G1546" s="86"/>
      <c r="H1546" s="32"/>
      <c r="I1546" s="31"/>
      <c r="J1546" s="31"/>
      <c r="K1546" s="31"/>
      <c r="L1546" s="31"/>
      <c r="M1546" s="31"/>
      <c r="N1546" s="31"/>
      <c r="O1546" s="31"/>
      <c r="P1546" s="31"/>
      <c r="Q1546" s="31"/>
      <c r="R1546" s="31"/>
      <c r="S1546" s="31"/>
      <c r="T1546" s="31"/>
      <c r="U1546" s="31"/>
      <c r="V1546" s="31"/>
      <c r="W1546" s="31"/>
      <c r="X1546" s="31"/>
      <c r="Y1546" s="31"/>
      <c r="Z1546" s="31"/>
    </row>
    <row r="1547" spans="1:26" ht="12.75" customHeight="1">
      <c r="A1547" s="85"/>
      <c r="B1547" s="85"/>
      <c r="C1547" s="83"/>
      <c r="D1547" s="83"/>
      <c r="E1547" s="83"/>
      <c r="F1547" s="83"/>
      <c r="G1547" s="86"/>
      <c r="H1547" s="32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</row>
    <row r="1548" spans="1:26" ht="12.75" customHeight="1">
      <c r="A1548" s="85"/>
      <c r="B1548" s="85"/>
      <c r="C1548" s="83"/>
      <c r="D1548" s="83"/>
      <c r="E1548" s="83"/>
      <c r="F1548" s="83"/>
      <c r="G1548" s="86"/>
      <c r="H1548" s="32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</row>
    <row r="1549" spans="1:26" ht="12.75" customHeight="1">
      <c r="A1549" s="85"/>
      <c r="B1549" s="85"/>
      <c r="C1549" s="83"/>
      <c r="D1549" s="83"/>
      <c r="E1549" s="83"/>
      <c r="F1549" s="83"/>
      <c r="G1549" s="86"/>
      <c r="H1549" s="32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</row>
    <row r="1550" spans="1:26" ht="12.75" customHeight="1">
      <c r="A1550" s="85"/>
      <c r="B1550" s="85"/>
      <c r="C1550" s="83"/>
      <c r="D1550" s="83"/>
      <c r="E1550" s="83"/>
      <c r="F1550" s="83"/>
      <c r="G1550" s="86"/>
      <c r="H1550" s="32"/>
      <c r="I1550" s="31"/>
      <c r="J1550" s="31"/>
      <c r="K1550" s="31"/>
      <c r="L1550" s="31"/>
      <c r="M1550" s="31"/>
      <c r="N1550" s="31"/>
      <c r="O1550" s="31"/>
      <c r="P1550" s="31"/>
      <c r="Q1550" s="31"/>
      <c r="R1550" s="31"/>
      <c r="S1550" s="31"/>
      <c r="T1550" s="31"/>
      <c r="U1550" s="31"/>
      <c r="V1550" s="31"/>
      <c r="W1550" s="31"/>
      <c r="X1550" s="31"/>
      <c r="Y1550" s="31"/>
      <c r="Z1550" s="31"/>
    </row>
    <row r="1551" spans="1:26" ht="12.75" customHeight="1">
      <c r="A1551" s="85"/>
      <c r="B1551" s="85"/>
      <c r="C1551" s="83"/>
      <c r="D1551" s="83"/>
      <c r="E1551" s="83"/>
      <c r="F1551" s="83"/>
      <c r="G1551" s="86"/>
      <c r="H1551" s="32"/>
      <c r="I1551" s="31"/>
      <c r="J1551" s="31"/>
      <c r="K1551" s="31"/>
      <c r="L1551" s="31"/>
      <c r="M1551" s="31"/>
      <c r="N1551" s="31"/>
      <c r="O1551" s="31"/>
      <c r="P1551" s="31"/>
      <c r="Q1551" s="31"/>
      <c r="R1551" s="31"/>
      <c r="S1551" s="31"/>
      <c r="T1551" s="31"/>
      <c r="U1551" s="31"/>
      <c r="V1551" s="31"/>
      <c r="W1551" s="31"/>
      <c r="X1551" s="31"/>
      <c r="Y1551" s="31"/>
      <c r="Z1551" s="31"/>
    </row>
    <row r="1552" spans="1:26" ht="12.75" customHeight="1">
      <c r="A1552" s="85"/>
      <c r="B1552" s="85"/>
      <c r="C1552" s="83"/>
      <c r="D1552" s="83"/>
      <c r="E1552" s="83"/>
      <c r="F1552" s="83"/>
      <c r="G1552" s="86"/>
      <c r="H1552" s="32"/>
      <c r="I1552" s="31"/>
      <c r="J1552" s="31"/>
      <c r="K1552" s="31"/>
      <c r="L1552" s="31"/>
      <c r="M1552" s="31"/>
      <c r="N1552" s="31"/>
      <c r="O1552" s="31"/>
      <c r="P1552" s="31"/>
      <c r="Q1552" s="31"/>
      <c r="R1552" s="31"/>
      <c r="S1552" s="31"/>
      <c r="T1552" s="31"/>
      <c r="U1552" s="31"/>
      <c r="V1552" s="31"/>
      <c r="W1552" s="31"/>
      <c r="X1552" s="31"/>
      <c r="Y1552" s="31"/>
      <c r="Z1552" s="31"/>
    </row>
    <row r="1553" spans="1:26" ht="12.75" customHeight="1">
      <c r="A1553" s="85"/>
      <c r="B1553" s="85"/>
      <c r="C1553" s="83"/>
      <c r="D1553" s="83"/>
      <c r="E1553" s="83"/>
      <c r="F1553" s="83"/>
      <c r="G1553" s="86"/>
      <c r="H1553" s="32"/>
      <c r="I1553" s="31"/>
      <c r="J1553" s="31"/>
      <c r="K1553" s="31"/>
      <c r="L1553" s="31"/>
      <c r="M1553" s="31"/>
      <c r="N1553" s="31"/>
      <c r="O1553" s="31"/>
      <c r="P1553" s="31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</row>
    <row r="1554" spans="1:26" ht="12.75" customHeight="1">
      <c r="A1554" s="85"/>
      <c r="B1554" s="85"/>
      <c r="C1554" s="83"/>
      <c r="D1554" s="83"/>
      <c r="E1554" s="83"/>
      <c r="F1554" s="83"/>
      <c r="G1554" s="86"/>
      <c r="H1554" s="32"/>
      <c r="I1554" s="31"/>
      <c r="J1554" s="31"/>
      <c r="K1554" s="31"/>
      <c r="L1554" s="31"/>
      <c r="M1554" s="31"/>
      <c r="N1554" s="31"/>
      <c r="O1554" s="31"/>
      <c r="P1554" s="31"/>
      <c r="Q1554" s="31"/>
      <c r="R1554" s="31"/>
      <c r="S1554" s="31"/>
      <c r="T1554" s="31"/>
      <c r="U1554" s="31"/>
      <c r="V1554" s="31"/>
      <c r="W1554" s="31"/>
      <c r="X1554" s="31"/>
      <c r="Y1554" s="31"/>
      <c r="Z1554" s="31"/>
    </row>
    <row r="1555" spans="1:26" ht="12.75" customHeight="1">
      <c r="A1555" s="85"/>
      <c r="B1555" s="85"/>
      <c r="C1555" s="83"/>
      <c r="D1555" s="83"/>
      <c r="E1555" s="83"/>
      <c r="F1555" s="83"/>
      <c r="G1555" s="86"/>
      <c r="H1555" s="32"/>
      <c r="I1555" s="31"/>
      <c r="J1555" s="31"/>
      <c r="K1555" s="31"/>
      <c r="L1555" s="31"/>
      <c r="M1555" s="31"/>
      <c r="N1555" s="31"/>
      <c r="O1555" s="31"/>
      <c r="P1555" s="31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</row>
    <row r="1556" spans="1:26" ht="12.75" customHeight="1">
      <c r="A1556" s="85"/>
      <c r="B1556" s="85"/>
      <c r="C1556" s="83"/>
      <c r="D1556" s="83"/>
      <c r="E1556" s="83"/>
      <c r="F1556" s="83"/>
      <c r="G1556" s="86"/>
      <c r="H1556" s="32"/>
      <c r="I1556" s="31"/>
      <c r="J1556" s="31"/>
      <c r="K1556" s="31"/>
      <c r="L1556" s="31"/>
      <c r="M1556" s="31"/>
      <c r="N1556" s="31"/>
      <c r="O1556" s="31"/>
      <c r="P1556" s="31"/>
      <c r="Q1556" s="31"/>
      <c r="R1556" s="31"/>
      <c r="S1556" s="31"/>
      <c r="T1556" s="31"/>
      <c r="U1556" s="31"/>
      <c r="V1556" s="31"/>
      <c r="W1556" s="31"/>
      <c r="X1556" s="31"/>
      <c r="Y1556" s="31"/>
      <c r="Z1556" s="31"/>
    </row>
    <row r="1557" spans="1:26" ht="12.75" customHeight="1">
      <c r="A1557" s="85"/>
      <c r="B1557" s="85"/>
      <c r="C1557" s="83"/>
      <c r="D1557" s="83"/>
      <c r="E1557" s="83"/>
      <c r="F1557" s="83"/>
      <c r="G1557" s="86"/>
      <c r="H1557" s="32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</row>
    <row r="1558" spans="1:26" ht="12.75" customHeight="1">
      <c r="A1558" s="85"/>
      <c r="B1558" s="85"/>
      <c r="C1558" s="83"/>
      <c r="D1558" s="83"/>
      <c r="E1558" s="83"/>
      <c r="F1558" s="83"/>
      <c r="G1558" s="86"/>
      <c r="H1558" s="32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</row>
    <row r="1559" spans="1:26" ht="12.75" customHeight="1">
      <c r="A1559" s="85"/>
      <c r="B1559" s="85"/>
      <c r="C1559" s="83"/>
      <c r="D1559" s="83"/>
      <c r="E1559" s="83"/>
      <c r="F1559" s="83"/>
      <c r="G1559" s="86"/>
      <c r="H1559" s="32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</row>
    <row r="1560" spans="1:26" ht="12.75" customHeight="1">
      <c r="A1560" s="85"/>
      <c r="B1560" s="85"/>
      <c r="C1560" s="83"/>
      <c r="D1560" s="83"/>
      <c r="E1560" s="83"/>
      <c r="F1560" s="83"/>
      <c r="G1560" s="86"/>
      <c r="H1560" s="32"/>
      <c r="I1560" s="31"/>
      <c r="J1560" s="31"/>
      <c r="K1560" s="31"/>
      <c r="L1560" s="31"/>
      <c r="M1560" s="31"/>
      <c r="N1560" s="31"/>
      <c r="O1560" s="31"/>
      <c r="P1560" s="31"/>
      <c r="Q1560" s="31"/>
      <c r="R1560" s="31"/>
      <c r="S1560" s="31"/>
      <c r="T1560" s="31"/>
      <c r="U1560" s="31"/>
      <c r="V1560" s="31"/>
      <c r="W1560" s="31"/>
      <c r="X1560" s="31"/>
      <c r="Y1560" s="31"/>
      <c r="Z1560" s="31"/>
    </row>
    <row r="1561" spans="1:26" ht="12.75" customHeight="1">
      <c r="A1561" s="85"/>
      <c r="B1561" s="85"/>
      <c r="C1561" s="83"/>
      <c r="D1561" s="83"/>
      <c r="E1561" s="83"/>
      <c r="F1561" s="83"/>
      <c r="G1561" s="86"/>
      <c r="H1561" s="32"/>
      <c r="I1561" s="31"/>
      <c r="J1561" s="31"/>
      <c r="K1561" s="31"/>
      <c r="L1561" s="31"/>
      <c r="M1561" s="31"/>
      <c r="N1561" s="31"/>
      <c r="O1561" s="31"/>
      <c r="P1561" s="31"/>
      <c r="Q1561" s="31"/>
      <c r="R1561" s="31"/>
      <c r="S1561" s="31"/>
      <c r="T1561" s="31"/>
      <c r="U1561" s="31"/>
      <c r="V1561" s="31"/>
      <c r="W1561" s="31"/>
      <c r="X1561" s="31"/>
      <c r="Y1561" s="31"/>
      <c r="Z1561" s="31"/>
    </row>
    <row r="1562" spans="1:26" ht="12.75" customHeight="1">
      <c r="A1562" s="85"/>
      <c r="B1562" s="85"/>
      <c r="C1562" s="83"/>
      <c r="D1562" s="83"/>
      <c r="E1562" s="83"/>
      <c r="F1562" s="83"/>
      <c r="G1562" s="86"/>
      <c r="H1562" s="32"/>
      <c r="I1562" s="31"/>
      <c r="J1562" s="31"/>
      <c r="K1562" s="31"/>
      <c r="L1562" s="31"/>
      <c r="M1562" s="31"/>
      <c r="N1562" s="31"/>
      <c r="O1562" s="31"/>
      <c r="P1562" s="31"/>
      <c r="Q1562" s="31"/>
      <c r="R1562" s="31"/>
      <c r="S1562" s="31"/>
      <c r="T1562" s="31"/>
      <c r="U1562" s="31"/>
      <c r="V1562" s="31"/>
      <c r="W1562" s="31"/>
      <c r="X1562" s="31"/>
      <c r="Y1562" s="31"/>
      <c r="Z1562" s="31"/>
    </row>
    <row r="1563" spans="1:26" ht="12.75" customHeight="1">
      <c r="A1563" s="85"/>
      <c r="B1563" s="85"/>
      <c r="C1563" s="83"/>
      <c r="D1563" s="83"/>
      <c r="E1563" s="83"/>
      <c r="F1563" s="83"/>
      <c r="G1563" s="86"/>
      <c r="H1563" s="32"/>
      <c r="I1563" s="31"/>
      <c r="J1563" s="31"/>
      <c r="K1563" s="31"/>
      <c r="L1563" s="31"/>
      <c r="M1563" s="31"/>
      <c r="N1563" s="31"/>
      <c r="O1563" s="31"/>
      <c r="P1563" s="31"/>
      <c r="Q1563" s="31"/>
      <c r="R1563" s="31"/>
      <c r="S1563" s="31"/>
      <c r="T1563" s="31"/>
      <c r="U1563" s="31"/>
      <c r="V1563" s="31"/>
      <c r="W1563" s="31"/>
      <c r="X1563" s="31"/>
      <c r="Y1563" s="31"/>
      <c r="Z1563" s="31"/>
    </row>
    <row r="1564" spans="1:26" ht="12.75" customHeight="1">
      <c r="A1564" s="85"/>
      <c r="B1564" s="85"/>
      <c r="C1564" s="83"/>
      <c r="D1564" s="83"/>
      <c r="E1564" s="83"/>
      <c r="F1564" s="83"/>
      <c r="G1564" s="86"/>
      <c r="H1564" s="32"/>
      <c r="I1564" s="31"/>
      <c r="J1564" s="31"/>
      <c r="K1564" s="31"/>
      <c r="L1564" s="31"/>
      <c r="M1564" s="31"/>
      <c r="N1564" s="31"/>
      <c r="O1564" s="31"/>
      <c r="P1564" s="31"/>
      <c r="Q1564" s="31"/>
      <c r="R1564" s="31"/>
      <c r="S1564" s="31"/>
      <c r="T1564" s="31"/>
      <c r="U1564" s="31"/>
      <c r="V1564" s="31"/>
      <c r="W1564" s="31"/>
      <c r="X1564" s="31"/>
      <c r="Y1564" s="31"/>
      <c r="Z1564" s="31"/>
    </row>
    <row r="1565" spans="1:26" ht="12.75" customHeight="1">
      <c r="A1565" s="85"/>
      <c r="B1565" s="85"/>
      <c r="C1565" s="83"/>
      <c r="D1565" s="83"/>
      <c r="E1565" s="83"/>
      <c r="F1565" s="83"/>
      <c r="G1565" s="86"/>
      <c r="H1565" s="32"/>
      <c r="I1565" s="31"/>
      <c r="J1565" s="31"/>
      <c r="K1565" s="31"/>
      <c r="L1565" s="31"/>
      <c r="M1565" s="31"/>
      <c r="N1565" s="31"/>
      <c r="O1565" s="31"/>
      <c r="P1565" s="31"/>
      <c r="Q1565" s="31"/>
      <c r="R1565" s="31"/>
      <c r="S1565" s="31"/>
      <c r="T1565" s="31"/>
      <c r="U1565" s="31"/>
      <c r="V1565" s="31"/>
      <c r="W1565" s="31"/>
      <c r="X1565" s="31"/>
      <c r="Y1565" s="31"/>
      <c r="Z1565" s="31"/>
    </row>
    <row r="1566" spans="1:26" ht="12.75" customHeight="1">
      <c r="A1566" s="85"/>
      <c r="B1566" s="85"/>
      <c r="C1566" s="83"/>
      <c r="D1566" s="83"/>
      <c r="E1566" s="83"/>
      <c r="F1566" s="83"/>
      <c r="G1566" s="86"/>
      <c r="H1566" s="32"/>
      <c r="I1566" s="31"/>
      <c r="J1566" s="31"/>
      <c r="K1566" s="31"/>
      <c r="L1566" s="31"/>
      <c r="M1566" s="31"/>
      <c r="N1566" s="31"/>
      <c r="O1566" s="31"/>
      <c r="P1566" s="31"/>
      <c r="Q1566" s="31"/>
      <c r="R1566" s="31"/>
      <c r="S1566" s="31"/>
      <c r="T1566" s="31"/>
      <c r="U1566" s="31"/>
      <c r="V1566" s="31"/>
      <c r="W1566" s="31"/>
      <c r="X1566" s="31"/>
      <c r="Y1566" s="31"/>
      <c r="Z1566" s="31"/>
    </row>
    <row r="1567" spans="1:26" ht="12.75" customHeight="1">
      <c r="A1567" s="85"/>
      <c r="B1567" s="85"/>
      <c r="C1567" s="83"/>
      <c r="D1567" s="83"/>
      <c r="E1567" s="83"/>
      <c r="F1567" s="83"/>
      <c r="G1567" s="86"/>
      <c r="H1567" s="32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</row>
    <row r="1568" spans="1:26" ht="12.75" customHeight="1">
      <c r="A1568" s="85"/>
      <c r="B1568" s="85"/>
      <c r="C1568" s="83"/>
      <c r="D1568" s="83"/>
      <c r="E1568" s="83"/>
      <c r="F1568" s="83"/>
      <c r="G1568" s="86"/>
      <c r="H1568" s="32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</row>
    <row r="1569" spans="1:26" ht="12.75" customHeight="1">
      <c r="A1569" s="85"/>
      <c r="B1569" s="85"/>
      <c r="C1569" s="83"/>
      <c r="D1569" s="83"/>
      <c r="E1569" s="83"/>
      <c r="F1569" s="83"/>
      <c r="G1569" s="86"/>
      <c r="H1569" s="32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</row>
    <row r="1570" spans="1:26" ht="12.75" customHeight="1">
      <c r="A1570" s="85"/>
      <c r="B1570" s="85"/>
      <c r="C1570" s="83"/>
      <c r="D1570" s="83"/>
      <c r="E1570" s="83"/>
      <c r="F1570" s="83"/>
      <c r="G1570" s="86"/>
      <c r="H1570" s="32"/>
      <c r="I1570" s="31"/>
      <c r="J1570" s="31"/>
      <c r="K1570" s="31"/>
      <c r="L1570" s="31"/>
      <c r="M1570" s="31"/>
      <c r="N1570" s="31"/>
      <c r="O1570" s="31"/>
      <c r="P1570" s="31"/>
      <c r="Q1570" s="31"/>
      <c r="R1570" s="31"/>
      <c r="S1570" s="31"/>
      <c r="T1570" s="31"/>
      <c r="U1570" s="31"/>
      <c r="V1570" s="31"/>
      <c r="W1570" s="31"/>
      <c r="X1570" s="31"/>
      <c r="Y1570" s="31"/>
      <c r="Z1570" s="31"/>
    </row>
    <row r="1571" spans="1:26" ht="12.75" customHeight="1">
      <c r="A1571" s="85"/>
      <c r="B1571" s="85"/>
      <c r="C1571" s="83"/>
      <c r="D1571" s="83"/>
      <c r="E1571" s="83"/>
      <c r="F1571" s="83"/>
      <c r="G1571" s="86"/>
      <c r="H1571" s="32"/>
      <c r="I1571" s="31"/>
      <c r="J1571" s="31"/>
      <c r="K1571" s="31"/>
      <c r="L1571" s="31"/>
      <c r="M1571" s="31"/>
      <c r="N1571" s="31"/>
      <c r="O1571" s="31"/>
      <c r="P1571" s="31"/>
      <c r="Q1571" s="31"/>
      <c r="R1571" s="31"/>
      <c r="S1571" s="31"/>
      <c r="T1571" s="31"/>
      <c r="U1571" s="31"/>
      <c r="V1571" s="31"/>
      <c r="W1571" s="31"/>
      <c r="X1571" s="31"/>
      <c r="Y1571" s="31"/>
      <c r="Z1571" s="31"/>
    </row>
    <row r="1572" spans="1:26" ht="12.75" customHeight="1">
      <c r="A1572" s="85"/>
      <c r="B1572" s="85"/>
      <c r="C1572" s="83"/>
      <c r="D1572" s="83"/>
      <c r="E1572" s="83"/>
      <c r="F1572" s="83"/>
      <c r="G1572" s="86"/>
      <c r="H1572" s="32"/>
      <c r="I1572" s="31"/>
      <c r="J1572" s="31"/>
      <c r="K1572" s="31"/>
      <c r="L1572" s="31"/>
      <c r="M1572" s="31"/>
      <c r="N1572" s="31"/>
      <c r="O1572" s="31"/>
      <c r="P1572" s="31"/>
      <c r="Q1572" s="31"/>
      <c r="R1572" s="31"/>
      <c r="S1572" s="31"/>
      <c r="T1572" s="31"/>
      <c r="U1572" s="31"/>
      <c r="V1572" s="31"/>
      <c r="W1572" s="31"/>
      <c r="X1572" s="31"/>
      <c r="Y1572" s="31"/>
      <c r="Z1572" s="31"/>
    </row>
    <row r="1573" spans="1:26" ht="12.75" customHeight="1">
      <c r="A1573" s="85"/>
      <c r="B1573" s="85"/>
      <c r="C1573" s="83"/>
      <c r="D1573" s="83"/>
      <c r="E1573" s="83"/>
      <c r="F1573" s="83"/>
      <c r="G1573" s="86"/>
      <c r="H1573" s="32"/>
      <c r="I1573" s="31"/>
      <c r="J1573" s="31"/>
      <c r="K1573" s="31"/>
      <c r="L1573" s="31"/>
      <c r="M1573" s="31"/>
      <c r="N1573" s="31"/>
      <c r="O1573" s="31"/>
      <c r="P1573" s="31"/>
      <c r="Q1573" s="31"/>
      <c r="R1573" s="31"/>
      <c r="S1573" s="31"/>
      <c r="T1573" s="31"/>
      <c r="U1573" s="31"/>
      <c r="V1573" s="31"/>
      <c r="W1573" s="31"/>
      <c r="X1573" s="31"/>
      <c r="Y1573" s="31"/>
      <c r="Z1573" s="31"/>
    </row>
    <row r="1574" spans="1:26" ht="12.75" customHeight="1">
      <c r="A1574" s="85"/>
      <c r="B1574" s="85"/>
      <c r="C1574" s="83"/>
      <c r="D1574" s="83"/>
      <c r="E1574" s="83"/>
      <c r="F1574" s="83"/>
      <c r="G1574" s="86"/>
      <c r="H1574" s="32"/>
      <c r="I1574" s="31"/>
      <c r="J1574" s="31"/>
      <c r="K1574" s="31"/>
      <c r="L1574" s="31"/>
      <c r="M1574" s="31"/>
      <c r="N1574" s="31"/>
      <c r="O1574" s="31"/>
      <c r="P1574" s="31"/>
      <c r="Q1574" s="31"/>
      <c r="R1574" s="31"/>
      <c r="S1574" s="31"/>
      <c r="T1574" s="31"/>
      <c r="U1574" s="31"/>
      <c r="V1574" s="31"/>
      <c r="W1574" s="31"/>
      <c r="X1574" s="31"/>
      <c r="Y1574" s="31"/>
      <c r="Z1574" s="31"/>
    </row>
    <row r="1575" spans="1:26" ht="12.75" customHeight="1">
      <c r="A1575" s="85"/>
      <c r="B1575" s="85"/>
      <c r="C1575" s="83"/>
      <c r="D1575" s="83"/>
      <c r="E1575" s="83"/>
      <c r="F1575" s="83"/>
      <c r="G1575" s="86"/>
      <c r="H1575" s="32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</row>
    <row r="1576" spans="1:26" ht="12.75" customHeight="1">
      <c r="A1576" s="85"/>
      <c r="B1576" s="85"/>
      <c r="C1576" s="83"/>
      <c r="D1576" s="83"/>
      <c r="E1576" s="83"/>
      <c r="F1576" s="83"/>
      <c r="G1576" s="86"/>
      <c r="H1576" s="32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</row>
    <row r="1577" spans="1:26" ht="12.75" customHeight="1">
      <c r="A1577" s="85"/>
      <c r="B1577" s="85"/>
      <c r="C1577" s="83"/>
      <c r="D1577" s="83"/>
      <c r="E1577" s="83"/>
      <c r="F1577" s="83"/>
      <c r="G1577" s="86"/>
      <c r="H1577" s="32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</row>
    <row r="1578" spans="1:26" ht="12.75" customHeight="1">
      <c r="A1578" s="85"/>
      <c r="B1578" s="85"/>
      <c r="C1578" s="83"/>
      <c r="D1578" s="83"/>
      <c r="E1578" s="83"/>
      <c r="F1578" s="83"/>
      <c r="G1578" s="86"/>
      <c r="H1578" s="32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</row>
    <row r="1579" spans="1:26" ht="12.75" customHeight="1">
      <c r="A1579" s="85"/>
      <c r="B1579" s="85"/>
      <c r="C1579" s="83"/>
      <c r="D1579" s="83"/>
      <c r="E1579" s="83"/>
      <c r="F1579" s="83"/>
      <c r="G1579" s="86"/>
      <c r="H1579" s="32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</row>
    <row r="1580" spans="1:26" ht="12.75" customHeight="1">
      <c r="A1580" s="85"/>
      <c r="B1580" s="85"/>
      <c r="C1580" s="83"/>
      <c r="D1580" s="83"/>
      <c r="E1580" s="83"/>
      <c r="F1580" s="83"/>
      <c r="G1580" s="86"/>
      <c r="H1580" s="32"/>
      <c r="I1580" s="31"/>
      <c r="J1580" s="31"/>
      <c r="K1580" s="31"/>
      <c r="L1580" s="31"/>
      <c r="M1580" s="31"/>
      <c r="N1580" s="31"/>
      <c r="O1580" s="31"/>
      <c r="P1580" s="31"/>
      <c r="Q1580" s="31"/>
      <c r="R1580" s="31"/>
      <c r="S1580" s="31"/>
      <c r="T1580" s="31"/>
      <c r="U1580" s="31"/>
      <c r="V1580" s="31"/>
      <c r="W1580" s="31"/>
      <c r="X1580" s="31"/>
      <c r="Y1580" s="31"/>
      <c r="Z1580" s="31"/>
    </row>
    <row r="1581" spans="1:26" ht="12.75" customHeight="1">
      <c r="A1581" s="85"/>
      <c r="B1581" s="85"/>
      <c r="C1581" s="83"/>
      <c r="D1581" s="83"/>
      <c r="E1581" s="83"/>
      <c r="F1581" s="83"/>
      <c r="G1581" s="86"/>
      <c r="H1581" s="32"/>
      <c r="I1581" s="31"/>
      <c r="J1581" s="31"/>
      <c r="K1581" s="31"/>
      <c r="L1581" s="31"/>
      <c r="M1581" s="31"/>
      <c r="N1581" s="31"/>
      <c r="O1581" s="31"/>
      <c r="P1581" s="31"/>
      <c r="Q1581" s="31"/>
      <c r="R1581" s="31"/>
      <c r="S1581" s="31"/>
      <c r="T1581" s="31"/>
      <c r="U1581" s="31"/>
      <c r="V1581" s="31"/>
      <c r="W1581" s="31"/>
      <c r="X1581" s="31"/>
      <c r="Y1581" s="31"/>
      <c r="Z1581" s="31"/>
    </row>
    <row r="1582" spans="1:26" ht="12.75" customHeight="1">
      <c r="A1582" s="85"/>
      <c r="B1582" s="85"/>
      <c r="C1582" s="83"/>
      <c r="D1582" s="83"/>
      <c r="E1582" s="83"/>
      <c r="F1582" s="83"/>
      <c r="G1582" s="86"/>
      <c r="H1582" s="32"/>
      <c r="I1582" s="31"/>
      <c r="J1582" s="31"/>
      <c r="K1582" s="31"/>
      <c r="L1582" s="31"/>
      <c r="M1582" s="31"/>
      <c r="N1582" s="31"/>
      <c r="O1582" s="31"/>
      <c r="P1582" s="31"/>
      <c r="Q1582" s="31"/>
      <c r="R1582" s="31"/>
      <c r="S1582" s="31"/>
      <c r="T1582" s="31"/>
      <c r="U1582" s="31"/>
      <c r="V1582" s="31"/>
      <c r="W1582" s="31"/>
      <c r="X1582" s="31"/>
      <c r="Y1582" s="31"/>
      <c r="Z1582" s="31"/>
    </row>
    <row r="1583" spans="1:26" ht="12.75" customHeight="1">
      <c r="A1583" s="85"/>
      <c r="B1583" s="85"/>
      <c r="C1583" s="83"/>
      <c r="D1583" s="83"/>
      <c r="E1583" s="83"/>
      <c r="F1583" s="83"/>
      <c r="G1583" s="86"/>
      <c r="H1583" s="32"/>
      <c r="I1583" s="31"/>
      <c r="J1583" s="31"/>
      <c r="K1583" s="31"/>
      <c r="L1583" s="31"/>
      <c r="M1583" s="31"/>
      <c r="N1583" s="31"/>
      <c r="O1583" s="31"/>
      <c r="P1583" s="31"/>
      <c r="Q1583" s="31"/>
      <c r="R1583" s="31"/>
      <c r="S1583" s="31"/>
      <c r="T1583" s="31"/>
      <c r="U1583" s="31"/>
      <c r="V1583" s="31"/>
      <c r="W1583" s="31"/>
      <c r="X1583" s="31"/>
      <c r="Y1583" s="31"/>
      <c r="Z1583" s="31"/>
    </row>
    <row r="1584" spans="1:26" ht="12.75" customHeight="1">
      <c r="A1584" s="85"/>
      <c r="B1584" s="85"/>
      <c r="C1584" s="83"/>
      <c r="D1584" s="83"/>
      <c r="E1584" s="83"/>
      <c r="F1584" s="83"/>
      <c r="G1584" s="86"/>
      <c r="H1584" s="32"/>
      <c r="I1584" s="31"/>
      <c r="J1584" s="31"/>
      <c r="K1584" s="31"/>
      <c r="L1584" s="31"/>
      <c r="M1584" s="31"/>
      <c r="N1584" s="31"/>
      <c r="O1584" s="31"/>
      <c r="P1584" s="31"/>
      <c r="Q1584" s="31"/>
      <c r="R1584" s="31"/>
      <c r="S1584" s="31"/>
      <c r="T1584" s="31"/>
      <c r="U1584" s="31"/>
      <c r="V1584" s="31"/>
      <c r="W1584" s="31"/>
      <c r="X1584" s="31"/>
      <c r="Y1584" s="31"/>
      <c r="Z1584" s="31"/>
    </row>
    <row r="1585" spans="1:26" ht="12.75" customHeight="1">
      <c r="A1585" s="85"/>
      <c r="B1585" s="85"/>
      <c r="C1585" s="83"/>
      <c r="D1585" s="83"/>
      <c r="E1585" s="83"/>
      <c r="F1585" s="83"/>
      <c r="G1585" s="86"/>
      <c r="H1585" s="32"/>
      <c r="I1585" s="31"/>
      <c r="J1585" s="31"/>
      <c r="K1585" s="31"/>
      <c r="L1585" s="31"/>
      <c r="M1585" s="31"/>
      <c r="N1585" s="31"/>
      <c r="O1585" s="31"/>
      <c r="P1585" s="31"/>
      <c r="Q1585" s="31"/>
      <c r="R1585" s="31"/>
      <c r="S1585" s="31"/>
      <c r="T1585" s="31"/>
      <c r="U1585" s="31"/>
      <c r="V1585" s="31"/>
      <c r="W1585" s="31"/>
      <c r="X1585" s="31"/>
      <c r="Y1585" s="31"/>
      <c r="Z1585" s="31"/>
    </row>
    <row r="1586" spans="1:26" ht="12.75" customHeight="1">
      <c r="A1586" s="85"/>
      <c r="B1586" s="85"/>
      <c r="C1586" s="83"/>
      <c r="D1586" s="83"/>
      <c r="E1586" s="83"/>
      <c r="F1586" s="83"/>
      <c r="G1586" s="86"/>
      <c r="H1586" s="32"/>
      <c r="I1586" s="31"/>
      <c r="J1586" s="31"/>
      <c r="K1586" s="31"/>
      <c r="L1586" s="31"/>
      <c r="M1586" s="31"/>
      <c r="N1586" s="31"/>
      <c r="O1586" s="31"/>
      <c r="P1586" s="31"/>
      <c r="Q1586" s="31"/>
      <c r="R1586" s="31"/>
      <c r="S1586" s="31"/>
      <c r="T1586" s="31"/>
      <c r="U1586" s="31"/>
      <c r="V1586" s="31"/>
      <c r="W1586" s="31"/>
      <c r="X1586" s="31"/>
      <c r="Y1586" s="31"/>
      <c r="Z1586" s="31"/>
    </row>
    <row r="1587" spans="1:26" ht="12.75" customHeight="1">
      <c r="A1587" s="85"/>
      <c r="B1587" s="85"/>
      <c r="C1587" s="83"/>
      <c r="D1587" s="83"/>
      <c r="E1587" s="83"/>
      <c r="F1587" s="83"/>
      <c r="G1587" s="86"/>
      <c r="H1587" s="32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</row>
    <row r="1588" spans="1:26" ht="12.75" customHeight="1">
      <c r="A1588" s="85"/>
      <c r="B1588" s="85"/>
      <c r="C1588" s="83"/>
      <c r="D1588" s="83"/>
      <c r="E1588" s="83"/>
      <c r="F1588" s="83"/>
      <c r="G1588" s="86"/>
      <c r="H1588" s="32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</row>
    <row r="1589" spans="1:26" ht="12.75" customHeight="1">
      <c r="A1589" s="85"/>
      <c r="B1589" s="85"/>
      <c r="C1589" s="83"/>
      <c r="D1589" s="83"/>
      <c r="E1589" s="83"/>
      <c r="F1589" s="83"/>
      <c r="G1589" s="86"/>
      <c r="H1589" s="32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</row>
    <row r="1590" spans="1:26" ht="12.75" customHeight="1">
      <c r="A1590" s="85"/>
      <c r="B1590" s="85"/>
      <c r="C1590" s="83"/>
      <c r="D1590" s="83"/>
      <c r="E1590" s="83"/>
      <c r="F1590" s="83"/>
      <c r="G1590" s="86"/>
      <c r="H1590" s="32"/>
      <c r="I1590" s="31"/>
      <c r="J1590" s="31"/>
      <c r="K1590" s="31"/>
      <c r="L1590" s="31"/>
      <c r="M1590" s="31"/>
      <c r="N1590" s="31"/>
      <c r="O1590" s="31"/>
      <c r="P1590" s="31"/>
      <c r="Q1590" s="31"/>
      <c r="R1590" s="31"/>
      <c r="S1590" s="31"/>
      <c r="T1590" s="31"/>
      <c r="U1590" s="31"/>
      <c r="V1590" s="31"/>
      <c r="W1590" s="31"/>
      <c r="X1590" s="31"/>
      <c r="Y1590" s="31"/>
      <c r="Z1590" s="31"/>
    </row>
    <row r="1591" spans="1:26" ht="12.75" customHeight="1">
      <c r="A1591" s="85"/>
      <c r="B1591" s="85"/>
      <c r="C1591" s="83"/>
      <c r="D1591" s="83"/>
      <c r="E1591" s="83"/>
      <c r="F1591" s="83"/>
      <c r="G1591" s="86"/>
      <c r="H1591" s="32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31"/>
      <c r="V1591" s="31"/>
      <c r="W1591" s="31"/>
      <c r="X1591" s="31"/>
      <c r="Y1591" s="31"/>
      <c r="Z1591" s="31"/>
    </row>
    <row r="1592" spans="1:26" ht="12.75" customHeight="1">
      <c r="A1592" s="85"/>
      <c r="B1592" s="85"/>
      <c r="C1592" s="83"/>
      <c r="D1592" s="83"/>
      <c r="E1592" s="83"/>
      <c r="F1592" s="83"/>
      <c r="G1592" s="86"/>
      <c r="H1592" s="32"/>
      <c r="I1592" s="31"/>
      <c r="J1592" s="31"/>
      <c r="K1592" s="31"/>
      <c r="L1592" s="31"/>
      <c r="M1592" s="31"/>
      <c r="N1592" s="31"/>
      <c r="O1592" s="31"/>
      <c r="P1592" s="31"/>
      <c r="Q1592" s="31"/>
      <c r="R1592" s="31"/>
      <c r="S1592" s="31"/>
      <c r="T1592" s="31"/>
      <c r="U1592" s="31"/>
      <c r="V1592" s="31"/>
      <c r="W1592" s="31"/>
      <c r="X1592" s="31"/>
      <c r="Y1592" s="31"/>
      <c r="Z1592" s="31"/>
    </row>
    <row r="1593" spans="1:26" ht="12.75" customHeight="1">
      <c r="A1593" s="85"/>
      <c r="B1593" s="85"/>
      <c r="C1593" s="83"/>
      <c r="D1593" s="83"/>
      <c r="E1593" s="83"/>
      <c r="F1593" s="83"/>
      <c r="G1593" s="86"/>
      <c r="H1593" s="32"/>
      <c r="I1593" s="31"/>
      <c r="J1593" s="31"/>
      <c r="K1593" s="31"/>
      <c r="L1593" s="31"/>
      <c r="M1593" s="31"/>
      <c r="N1593" s="31"/>
      <c r="O1593" s="31"/>
      <c r="P1593" s="31"/>
      <c r="Q1593" s="31"/>
      <c r="R1593" s="31"/>
      <c r="S1593" s="31"/>
      <c r="T1593" s="31"/>
      <c r="U1593" s="31"/>
      <c r="V1593" s="31"/>
      <c r="W1593" s="31"/>
      <c r="X1593" s="31"/>
      <c r="Y1593" s="31"/>
      <c r="Z1593" s="31"/>
    </row>
    <row r="1594" spans="1:26" ht="12.75" customHeight="1">
      <c r="A1594" s="85"/>
      <c r="B1594" s="85"/>
      <c r="C1594" s="83"/>
      <c r="D1594" s="83"/>
      <c r="E1594" s="83"/>
      <c r="F1594" s="83"/>
      <c r="G1594" s="86"/>
      <c r="H1594" s="32"/>
      <c r="I1594" s="31"/>
      <c r="J1594" s="31"/>
      <c r="K1594" s="31"/>
      <c r="L1594" s="31"/>
      <c r="M1594" s="31"/>
      <c r="N1594" s="31"/>
      <c r="O1594" s="31"/>
      <c r="P1594" s="31"/>
      <c r="Q1594" s="31"/>
      <c r="R1594" s="31"/>
      <c r="S1594" s="31"/>
      <c r="T1594" s="31"/>
      <c r="U1594" s="31"/>
      <c r="V1594" s="31"/>
      <c r="W1594" s="31"/>
      <c r="X1594" s="31"/>
      <c r="Y1594" s="31"/>
      <c r="Z1594" s="31"/>
    </row>
    <row r="1595" spans="1:26" ht="12.75" customHeight="1">
      <c r="A1595" s="85"/>
      <c r="B1595" s="85"/>
      <c r="C1595" s="83"/>
      <c r="D1595" s="83"/>
      <c r="E1595" s="83"/>
      <c r="F1595" s="83"/>
      <c r="G1595" s="86"/>
      <c r="H1595" s="32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</row>
    <row r="1596" spans="1:26" ht="12.75" customHeight="1">
      <c r="A1596" s="85"/>
      <c r="B1596" s="85"/>
      <c r="C1596" s="83"/>
      <c r="D1596" s="83"/>
      <c r="E1596" s="83"/>
      <c r="F1596" s="83"/>
      <c r="G1596" s="86"/>
      <c r="H1596" s="32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</row>
    <row r="1597" spans="1:26" ht="12.75" customHeight="1">
      <c r="A1597" s="85"/>
      <c r="B1597" s="85"/>
      <c r="C1597" s="83"/>
      <c r="D1597" s="83"/>
      <c r="E1597" s="83"/>
      <c r="F1597" s="83"/>
      <c r="G1597" s="86"/>
      <c r="H1597" s="32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</row>
    <row r="1598" spans="1:26" ht="12.75" customHeight="1">
      <c r="A1598" s="85"/>
      <c r="B1598" s="85"/>
      <c r="C1598" s="83"/>
      <c r="D1598" s="83"/>
      <c r="E1598" s="83"/>
      <c r="F1598" s="83"/>
      <c r="G1598" s="86"/>
      <c r="H1598" s="32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</row>
    <row r="1599" spans="1:26" ht="12.75" customHeight="1">
      <c r="A1599" s="85"/>
      <c r="B1599" s="85"/>
      <c r="C1599" s="83"/>
      <c r="D1599" s="83"/>
      <c r="E1599" s="83"/>
      <c r="F1599" s="83"/>
      <c r="G1599" s="86"/>
      <c r="H1599" s="32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</row>
    <row r="1600" spans="1:26" ht="12.75" customHeight="1">
      <c r="A1600" s="85"/>
      <c r="B1600" s="85"/>
      <c r="C1600" s="83"/>
      <c r="D1600" s="83"/>
      <c r="E1600" s="83"/>
      <c r="F1600" s="83"/>
      <c r="G1600" s="86"/>
      <c r="H1600" s="32"/>
      <c r="I1600" s="31"/>
      <c r="J1600" s="31"/>
      <c r="K1600" s="31"/>
      <c r="L1600" s="31"/>
      <c r="M1600" s="31"/>
      <c r="N1600" s="31"/>
      <c r="O1600" s="31"/>
      <c r="P1600" s="31"/>
      <c r="Q1600" s="31"/>
      <c r="R1600" s="31"/>
      <c r="S1600" s="31"/>
      <c r="T1600" s="31"/>
      <c r="U1600" s="31"/>
      <c r="V1600" s="31"/>
      <c r="W1600" s="31"/>
      <c r="X1600" s="31"/>
      <c r="Y1600" s="31"/>
      <c r="Z1600" s="31"/>
    </row>
    <row r="1601" spans="1:26" ht="12.75" customHeight="1">
      <c r="A1601" s="85"/>
      <c r="B1601" s="85"/>
      <c r="C1601" s="83"/>
      <c r="D1601" s="83"/>
      <c r="E1601" s="83"/>
      <c r="F1601" s="83"/>
      <c r="G1601" s="86"/>
      <c r="H1601" s="32"/>
      <c r="I1601" s="31"/>
      <c r="J1601" s="31"/>
      <c r="K1601" s="31"/>
      <c r="L1601" s="31"/>
      <c r="M1601" s="31"/>
      <c r="N1601" s="31"/>
      <c r="O1601" s="31"/>
      <c r="P1601" s="31"/>
      <c r="Q1601" s="31"/>
      <c r="R1601" s="31"/>
      <c r="S1601" s="31"/>
      <c r="T1601" s="31"/>
      <c r="U1601" s="31"/>
      <c r="V1601" s="31"/>
      <c r="W1601" s="31"/>
      <c r="X1601" s="31"/>
      <c r="Y1601" s="31"/>
      <c r="Z1601" s="31"/>
    </row>
    <row r="1602" spans="1:26" ht="12.75" customHeight="1">
      <c r="A1602" s="85"/>
      <c r="B1602" s="85"/>
      <c r="C1602" s="83"/>
      <c r="D1602" s="83"/>
      <c r="E1602" s="83"/>
      <c r="F1602" s="83"/>
      <c r="G1602" s="86"/>
      <c r="H1602" s="32"/>
      <c r="I1602" s="31"/>
      <c r="J1602" s="31"/>
      <c r="K1602" s="31"/>
      <c r="L1602" s="31"/>
      <c r="M1602" s="31"/>
      <c r="N1602" s="31"/>
      <c r="O1602" s="31"/>
      <c r="P1602" s="31"/>
      <c r="Q1602" s="31"/>
      <c r="R1602" s="31"/>
      <c r="S1602" s="31"/>
      <c r="T1602" s="31"/>
      <c r="U1602" s="31"/>
      <c r="V1602" s="31"/>
      <c r="W1602" s="31"/>
      <c r="X1602" s="31"/>
      <c r="Y1602" s="31"/>
      <c r="Z1602" s="31"/>
    </row>
    <row r="1603" spans="1:26" ht="12.75" customHeight="1">
      <c r="A1603" s="85"/>
      <c r="B1603" s="85"/>
      <c r="C1603" s="83"/>
      <c r="D1603" s="83"/>
      <c r="E1603" s="83"/>
      <c r="F1603" s="83"/>
      <c r="G1603" s="86"/>
      <c r="H1603" s="32"/>
      <c r="I1603" s="31"/>
      <c r="J1603" s="31"/>
      <c r="K1603" s="31"/>
      <c r="L1603" s="31"/>
      <c r="M1603" s="31"/>
      <c r="N1603" s="31"/>
      <c r="O1603" s="31"/>
      <c r="P1603" s="31"/>
      <c r="Q1603" s="31"/>
      <c r="R1603" s="31"/>
      <c r="S1603" s="31"/>
      <c r="T1603" s="31"/>
      <c r="U1603" s="31"/>
      <c r="V1603" s="31"/>
      <c r="W1603" s="31"/>
      <c r="X1603" s="31"/>
      <c r="Y1603" s="31"/>
      <c r="Z1603" s="31"/>
    </row>
    <row r="1604" spans="1:26" ht="12.75" customHeight="1">
      <c r="A1604" s="85"/>
      <c r="B1604" s="85"/>
      <c r="C1604" s="83"/>
      <c r="D1604" s="83"/>
      <c r="E1604" s="83"/>
      <c r="F1604" s="83"/>
      <c r="G1604" s="86"/>
      <c r="H1604" s="32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</row>
    <row r="1605" spans="1:26" ht="12.75" customHeight="1">
      <c r="A1605" s="85"/>
      <c r="B1605" s="85"/>
      <c r="C1605" s="83"/>
      <c r="D1605" s="83"/>
      <c r="E1605" s="83"/>
      <c r="F1605" s="83"/>
      <c r="G1605" s="86"/>
      <c r="H1605" s="32"/>
      <c r="I1605" s="31"/>
      <c r="J1605" s="31"/>
      <c r="K1605" s="31"/>
      <c r="L1605" s="31"/>
      <c r="M1605" s="31"/>
      <c r="N1605" s="31"/>
      <c r="O1605" s="31"/>
      <c r="P1605" s="31"/>
      <c r="Q1605" s="31"/>
      <c r="R1605" s="31"/>
      <c r="S1605" s="31"/>
      <c r="T1605" s="31"/>
      <c r="U1605" s="31"/>
      <c r="V1605" s="31"/>
      <c r="W1605" s="31"/>
      <c r="X1605" s="31"/>
      <c r="Y1605" s="31"/>
      <c r="Z1605" s="31"/>
    </row>
    <row r="1606" spans="1:26" ht="12.75" customHeight="1">
      <c r="A1606" s="85"/>
      <c r="B1606" s="85"/>
      <c r="C1606" s="83"/>
      <c r="D1606" s="83"/>
      <c r="E1606" s="83"/>
      <c r="F1606" s="83"/>
      <c r="G1606" s="86"/>
      <c r="H1606" s="32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</row>
    <row r="1607" spans="1:26" ht="12.75" customHeight="1">
      <c r="A1607" s="85"/>
      <c r="B1607" s="85"/>
      <c r="C1607" s="83"/>
      <c r="D1607" s="83"/>
      <c r="E1607" s="83"/>
      <c r="F1607" s="83"/>
      <c r="G1607" s="86"/>
      <c r="H1607" s="32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</row>
    <row r="1608" spans="1:26" ht="12.75" customHeight="1">
      <c r="A1608" s="85"/>
      <c r="B1608" s="85"/>
      <c r="C1608" s="83"/>
      <c r="D1608" s="83"/>
      <c r="E1608" s="83"/>
      <c r="F1608" s="83"/>
      <c r="G1608" s="86"/>
      <c r="H1608" s="32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</row>
    <row r="1609" spans="1:26" ht="12.75" customHeight="1">
      <c r="A1609" s="85"/>
      <c r="B1609" s="85"/>
      <c r="C1609" s="83"/>
      <c r="D1609" s="83"/>
      <c r="E1609" s="83"/>
      <c r="F1609" s="83"/>
      <c r="G1609" s="86"/>
      <c r="H1609" s="32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</row>
    <row r="1610" spans="1:26" ht="12.75" customHeight="1">
      <c r="A1610" s="85"/>
      <c r="B1610" s="85"/>
      <c r="C1610" s="83"/>
      <c r="D1610" s="83"/>
      <c r="E1610" s="83"/>
      <c r="F1610" s="83"/>
      <c r="G1610" s="86"/>
      <c r="H1610" s="32"/>
      <c r="I1610" s="31"/>
      <c r="J1610" s="31"/>
      <c r="K1610" s="31"/>
      <c r="L1610" s="31"/>
      <c r="M1610" s="31"/>
      <c r="N1610" s="31"/>
      <c r="O1610" s="31"/>
      <c r="P1610" s="31"/>
      <c r="Q1610" s="31"/>
      <c r="R1610" s="31"/>
      <c r="S1610" s="31"/>
      <c r="T1610" s="31"/>
      <c r="U1610" s="31"/>
      <c r="V1610" s="31"/>
      <c r="W1610" s="31"/>
      <c r="X1610" s="31"/>
      <c r="Y1610" s="31"/>
      <c r="Z1610" s="31"/>
    </row>
    <row r="1611" spans="1:26" ht="12.75" customHeight="1">
      <c r="A1611" s="85"/>
      <c r="B1611" s="85"/>
      <c r="C1611" s="83"/>
      <c r="D1611" s="83"/>
      <c r="E1611" s="83"/>
      <c r="F1611" s="83"/>
      <c r="G1611" s="86"/>
      <c r="H1611" s="32"/>
      <c r="I1611" s="31"/>
      <c r="J1611" s="31"/>
      <c r="K1611" s="31"/>
      <c r="L1611" s="31"/>
      <c r="M1611" s="31"/>
      <c r="N1611" s="31"/>
      <c r="O1611" s="31"/>
      <c r="P1611" s="31"/>
      <c r="Q1611" s="31"/>
      <c r="R1611" s="31"/>
      <c r="S1611" s="31"/>
      <c r="T1611" s="31"/>
      <c r="U1611" s="31"/>
      <c r="V1611" s="31"/>
      <c r="W1611" s="31"/>
      <c r="X1611" s="31"/>
      <c r="Y1611" s="31"/>
      <c r="Z1611" s="31"/>
    </row>
    <row r="1612" spans="1:26" ht="12.75" customHeight="1">
      <c r="A1612" s="85"/>
      <c r="B1612" s="85"/>
      <c r="C1612" s="83"/>
      <c r="D1612" s="83"/>
      <c r="E1612" s="83"/>
      <c r="F1612" s="83"/>
      <c r="G1612" s="86"/>
      <c r="H1612" s="32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</row>
    <row r="1613" spans="1:26" ht="12.75" customHeight="1">
      <c r="A1613" s="85"/>
      <c r="B1613" s="85"/>
      <c r="C1613" s="83"/>
      <c r="D1613" s="83"/>
      <c r="E1613" s="83"/>
      <c r="F1613" s="83"/>
      <c r="G1613" s="86"/>
      <c r="H1613" s="32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</row>
    <row r="1614" spans="1:26" ht="12.75" customHeight="1">
      <c r="A1614" s="85"/>
      <c r="B1614" s="85"/>
      <c r="C1614" s="83"/>
      <c r="D1614" s="83"/>
      <c r="E1614" s="83"/>
      <c r="F1614" s="83"/>
      <c r="G1614" s="86"/>
      <c r="H1614" s="32"/>
      <c r="I1614" s="31"/>
      <c r="J1614" s="31"/>
      <c r="K1614" s="31"/>
      <c r="L1614" s="31"/>
      <c r="M1614" s="31"/>
      <c r="N1614" s="31"/>
      <c r="O1614" s="31"/>
      <c r="P1614" s="31"/>
      <c r="Q1614" s="31"/>
      <c r="R1614" s="31"/>
      <c r="S1614" s="31"/>
      <c r="T1614" s="31"/>
      <c r="U1614" s="31"/>
      <c r="V1614" s="31"/>
      <c r="W1614" s="31"/>
      <c r="X1614" s="31"/>
      <c r="Y1614" s="31"/>
      <c r="Z1614" s="31"/>
    </row>
    <row r="1615" spans="1:26" ht="12.75" customHeight="1">
      <c r="A1615" s="85"/>
      <c r="B1615" s="85"/>
      <c r="C1615" s="83"/>
      <c r="D1615" s="83"/>
      <c r="E1615" s="83"/>
      <c r="F1615" s="83"/>
      <c r="G1615" s="86"/>
      <c r="H1615" s="32"/>
      <c r="I1615" s="31"/>
      <c r="J1615" s="31"/>
      <c r="K1615" s="31"/>
      <c r="L1615" s="31"/>
      <c r="M1615" s="31"/>
      <c r="N1615" s="31"/>
      <c r="O1615" s="31"/>
      <c r="P1615" s="31"/>
      <c r="Q1615" s="31"/>
      <c r="R1615" s="31"/>
      <c r="S1615" s="31"/>
      <c r="T1615" s="31"/>
      <c r="U1615" s="31"/>
      <c r="V1615" s="31"/>
      <c r="W1615" s="31"/>
      <c r="X1615" s="31"/>
      <c r="Y1615" s="31"/>
      <c r="Z1615" s="31"/>
    </row>
    <row r="1616" spans="1:26" ht="12.75" customHeight="1">
      <c r="A1616" s="85"/>
      <c r="B1616" s="85"/>
      <c r="C1616" s="83"/>
      <c r="D1616" s="83"/>
      <c r="E1616" s="83"/>
      <c r="F1616" s="83"/>
      <c r="G1616" s="86"/>
      <c r="H1616" s="32"/>
      <c r="I1616" s="31"/>
      <c r="J1616" s="31"/>
      <c r="K1616" s="31"/>
      <c r="L1616" s="31"/>
      <c r="M1616" s="31"/>
      <c r="N1616" s="31"/>
      <c r="O1616" s="31"/>
      <c r="P1616" s="31"/>
      <c r="Q1616" s="31"/>
      <c r="R1616" s="31"/>
      <c r="S1616" s="31"/>
      <c r="T1616" s="31"/>
      <c r="U1616" s="31"/>
      <c r="V1616" s="31"/>
      <c r="W1616" s="31"/>
      <c r="X1616" s="31"/>
      <c r="Y1616" s="31"/>
      <c r="Z1616" s="31"/>
    </row>
    <row r="1617" spans="1:26" ht="12.75" customHeight="1">
      <c r="A1617" s="85"/>
      <c r="B1617" s="85"/>
      <c r="C1617" s="83"/>
      <c r="D1617" s="83"/>
      <c r="E1617" s="83"/>
      <c r="F1617" s="83"/>
      <c r="G1617" s="86"/>
      <c r="H1617" s="32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</row>
    <row r="1618" spans="1:26" ht="12.75" customHeight="1">
      <c r="A1618" s="85"/>
      <c r="B1618" s="85"/>
      <c r="C1618" s="83"/>
      <c r="D1618" s="83"/>
      <c r="E1618" s="83"/>
      <c r="F1618" s="83"/>
      <c r="G1618" s="86"/>
      <c r="H1618" s="32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</row>
    <row r="1619" spans="1:26" ht="12.75" customHeight="1">
      <c r="A1619" s="85"/>
      <c r="B1619" s="85"/>
      <c r="C1619" s="83"/>
      <c r="D1619" s="83"/>
      <c r="E1619" s="83"/>
      <c r="F1619" s="83"/>
      <c r="G1619" s="86"/>
      <c r="H1619" s="32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</row>
    <row r="1620" spans="1:26" ht="12.75" customHeight="1">
      <c r="A1620" s="85"/>
      <c r="B1620" s="85"/>
      <c r="C1620" s="83"/>
      <c r="D1620" s="83"/>
      <c r="E1620" s="83"/>
      <c r="F1620" s="83"/>
      <c r="G1620" s="86"/>
      <c r="H1620" s="32"/>
      <c r="I1620" s="31"/>
      <c r="J1620" s="31"/>
      <c r="K1620" s="31"/>
      <c r="L1620" s="31"/>
      <c r="M1620" s="31"/>
      <c r="N1620" s="31"/>
      <c r="O1620" s="31"/>
      <c r="P1620" s="31"/>
      <c r="Q1620" s="31"/>
      <c r="R1620" s="31"/>
      <c r="S1620" s="31"/>
      <c r="T1620" s="31"/>
      <c r="U1620" s="31"/>
      <c r="V1620" s="31"/>
      <c r="W1620" s="31"/>
      <c r="X1620" s="31"/>
      <c r="Y1620" s="31"/>
      <c r="Z1620" s="31"/>
    </row>
    <row r="1621" spans="1:26" ht="12.75" customHeight="1">
      <c r="A1621" s="85"/>
      <c r="B1621" s="85"/>
      <c r="C1621" s="83"/>
      <c r="D1621" s="83"/>
      <c r="E1621" s="83"/>
      <c r="F1621" s="83"/>
      <c r="G1621" s="86"/>
      <c r="H1621" s="32"/>
      <c r="I1621" s="31"/>
      <c r="J1621" s="31"/>
      <c r="K1621" s="31"/>
      <c r="L1621" s="31"/>
      <c r="M1621" s="31"/>
      <c r="N1621" s="31"/>
      <c r="O1621" s="31"/>
      <c r="P1621" s="31"/>
      <c r="Q1621" s="31"/>
      <c r="R1621" s="31"/>
      <c r="S1621" s="31"/>
      <c r="T1621" s="31"/>
      <c r="U1621" s="31"/>
      <c r="V1621" s="31"/>
      <c r="W1621" s="31"/>
      <c r="X1621" s="31"/>
      <c r="Y1621" s="31"/>
      <c r="Z1621" s="31"/>
    </row>
    <row r="1622" spans="1:26" ht="12.75" customHeight="1">
      <c r="A1622" s="85"/>
      <c r="B1622" s="85"/>
      <c r="C1622" s="83"/>
      <c r="D1622" s="83"/>
      <c r="E1622" s="83"/>
      <c r="F1622" s="83"/>
      <c r="G1622" s="86"/>
      <c r="H1622" s="32"/>
      <c r="I1622" s="31"/>
      <c r="J1622" s="31"/>
      <c r="K1622" s="31"/>
      <c r="L1622" s="31"/>
      <c r="M1622" s="31"/>
      <c r="N1622" s="31"/>
      <c r="O1622" s="31"/>
      <c r="P1622" s="31"/>
      <c r="Q1622" s="31"/>
      <c r="R1622" s="31"/>
      <c r="S1622" s="31"/>
      <c r="T1622" s="31"/>
      <c r="U1622" s="31"/>
      <c r="V1622" s="31"/>
      <c r="W1622" s="31"/>
      <c r="X1622" s="31"/>
      <c r="Y1622" s="31"/>
      <c r="Z1622" s="31"/>
    </row>
    <row r="1623" spans="1:26" ht="12.75" customHeight="1">
      <c r="A1623" s="85"/>
      <c r="B1623" s="85"/>
      <c r="C1623" s="83"/>
      <c r="D1623" s="83"/>
      <c r="E1623" s="83"/>
      <c r="F1623" s="83"/>
      <c r="G1623" s="86"/>
      <c r="H1623" s="32"/>
      <c r="I1623" s="31"/>
      <c r="J1623" s="31"/>
      <c r="K1623" s="31"/>
      <c r="L1623" s="31"/>
      <c r="M1623" s="31"/>
      <c r="N1623" s="31"/>
      <c r="O1623" s="31"/>
      <c r="P1623" s="31"/>
      <c r="Q1623" s="31"/>
      <c r="R1623" s="31"/>
      <c r="S1623" s="31"/>
      <c r="T1623" s="31"/>
      <c r="U1623" s="31"/>
      <c r="V1623" s="31"/>
      <c r="W1623" s="31"/>
      <c r="X1623" s="31"/>
      <c r="Y1623" s="31"/>
      <c r="Z1623" s="31"/>
    </row>
    <row r="1624" spans="1:26" ht="12.75" customHeight="1">
      <c r="A1624" s="85"/>
      <c r="B1624" s="85"/>
      <c r="C1624" s="83"/>
      <c r="D1624" s="83"/>
      <c r="E1624" s="83"/>
      <c r="F1624" s="83"/>
      <c r="G1624" s="86"/>
      <c r="H1624" s="32"/>
      <c r="I1624" s="31"/>
      <c r="J1624" s="31"/>
      <c r="K1624" s="31"/>
      <c r="L1624" s="31"/>
      <c r="M1624" s="31"/>
      <c r="N1624" s="31"/>
      <c r="O1624" s="31"/>
      <c r="P1624" s="31"/>
      <c r="Q1624" s="31"/>
      <c r="R1624" s="31"/>
      <c r="S1624" s="31"/>
      <c r="T1624" s="31"/>
      <c r="U1624" s="31"/>
      <c r="V1624" s="31"/>
      <c r="W1624" s="31"/>
      <c r="X1624" s="31"/>
      <c r="Y1624" s="31"/>
      <c r="Z1624" s="31"/>
    </row>
    <row r="1625" spans="1:26" ht="12.75" customHeight="1">
      <c r="A1625" s="85"/>
      <c r="B1625" s="85"/>
      <c r="C1625" s="83"/>
      <c r="D1625" s="83"/>
      <c r="E1625" s="83"/>
      <c r="F1625" s="83"/>
      <c r="G1625" s="86"/>
      <c r="H1625" s="32"/>
      <c r="I1625" s="31"/>
      <c r="J1625" s="31"/>
      <c r="K1625" s="31"/>
      <c r="L1625" s="31"/>
      <c r="M1625" s="31"/>
      <c r="N1625" s="31"/>
      <c r="O1625" s="31"/>
      <c r="P1625" s="31"/>
      <c r="Q1625" s="31"/>
      <c r="R1625" s="31"/>
      <c r="S1625" s="31"/>
      <c r="T1625" s="31"/>
      <c r="U1625" s="31"/>
      <c r="V1625" s="31"/>
      <c r="W1625" s="31"/>
      <c r="X1625" s="31"/>
      <c r="Y1625" s="31"/>
      <c r="Z1625" s="31"/>
    </row>
    <row r="1626" spans="1:26" ht="12.75" customHeight="1">
      <c r="A1626" s="85"/>
      <c r="B1626" s="85"/>
      <c r="C1626" s="83"/>
      <c r="D1626" s="83"/>
      <c r="E1626" s="83"/>
      <c r="F1626" s="83"/>
      <c r="G1626" s="86"/>
      <c r="H1626" s="32"/>
      <c r="I1626" s="31"/>
      <c r="J1626" s="31"/>
      <c r="K1626" s="31"/>
      <c r="L1626" s="31"/>
      <c r="M1626" s="31"/>
      <c r="N1626" s="31"/>
      <c r="O1626" s="31"/>
      <c r="P1626" s="31"/>
      <c r="Q1626" s="31"/>
      <c r="R1626" s="31"/>
      <c r="S1626" s="31"/>
      <c r="T1626" s="31"/>
      <c r="U1626" s="31"/>
      <c r="V1626" s="31"/>
      <c r="W1626" s="31"/>
      <c r="X1626" s="31"/>
      <c r="Y1626" s="31"/>
      <c r="Z1626" s="31"/>
    </row>
    <row r="1627" spans="1:26" ht="12.75" customHeight="1">
      <c r="A1627" s="85"/>
      <c r="B1627" s="85"/>
      <c r="C1627" s="83"/>
      <c r="D1627" s="83"/>
      <c r="E1627" s="83"/>
      <c r="F1627" s="83"/>
      <c r="G1627" s="86"/>
      <c r="H1627" s="32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</row>
    <row r="1628" spans="1:26" ht="12.75" customHeight="1">
      <c r="A1628" s="85"/>
      <c r="B1628" s="85"/>
      <c r="C1628" s="83"/>
      <c r="D1628" s="83"/>
      <c r="E1628" s="83"/>
      <c r="F1628" s="83"/>
      <c r="G1628" s="86"/>
      <c r="H1628" s="32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</row>
    <row r="1629" spans="1:26" ht="12.75" customHeight="1">
      <c r="A1629" s="85"/>
      <c r="B1629" s="85"/>
      <c r="C1629" s="83"/>
      <c r="D1629" s="83"/>
      <c r="E1629" s="83"/>
      <c r="F1629" s="83"/>
      <c r="G1629" s="86"/>
      <c r="H1629" s="32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</row>
    <row r="1630" spans="1:26" ht="12.75" customHeight="1">
      <c r="A1630" s="85"/>
      <c r="B1630" s="85"/>
      <c r="C1630" s="83"/>
      <c r="D1630" s="83"/>
      <c r="E1630" s="83"/>
      <c r="F1630" s="83"/>
      <c r="G1630" s="86"/>
      <c r="H1630" s="32"/>
      <c r="I1630" s="31"/>
      <c r="J1630" s="31"/>
      <c r="K1630" s="31"/>
      <c r="L1630" s="31"/>
      <c r="M1630" s="31"/>
      <c r="N1630" s="31"/>
      <c r="O1630" s="31"/>
      <c r="P1630" s="31"/>
      <c r="Q1630" s="31"/>
      <c r="R1630" s="31"/>
      <c r="S1630" s="31"/>
      <c r="T1630" s="31"/>
      <c r="U1630" s="31"/>
      <c r="V1630" s="31"/>
      <c r="W1630" s="31"/>
      <c r="X1630" s="31"/>
      <c r="Y1630" s="31"/>
      <c r="Z1630" s="31"/>
    </row>
    <row r="1631" spans="1:26" ht="12.75" customHeight="1">
      <c r="A1631" s="85"/>
      <c r="B1631" s="85"/>
      <c r="C1631" s="83"/>
      <c r="D1631" s="83"/>
      <c r="E1631" s="83"/>
      <c r="F1631" s="83"/>
      <c r="G1631" s="86"/>
      <c r="H1631" s="32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  <c r="T1631" s="31"/>
      <c r="U1631" s="31"/>
      <c r="V1631" s="31"/>
      <c r="W1631" s="31"/>
      <c r="X1631" s="31"/>
      <c r="Y1631" s="31"/>
      <c r="Z1631" s="31"/>
    </row>
    <row r="1632" spans="1:26" ht="12.75" customHeight="1">
      <c r="A1632" s="85"/>
      <c r="B1632" s="85"/>
      <c r="C1632" s="83"/>
      <c r="D1632" s="83"/>
      <c r="E1632" s="83"/>
      <c r="F1632" s="83"/>
      <c r="G1632" s="86"/>
      <c r="H1632" s="32"/>
      <c r="I1632" s="31"/>
      <c r="J1632" s="31"/>
      <c r="K1632" s="31"/>
      <c r="L1632" s="31"/>
      <c r="M1632" s="31"/>
      <c r="N1632" s="31"/>
      <c r="O1632" s="31"/>
      <c r="P1632" s="31"/>
      <c r="Q1632" s="31"/>
      <c r="R1632" s="31"/>
      <c r="S1632" s="31"/>
      <c r="T1632" s="31"/>
      <c r="U1632" s="31"/>
      <c r="V1632" s="31"/>
      <c r="W1632" s="31"/>
      <c r="X1632" s="31"/>
      <c r="Y1632" s="31"/>
      <c r="Z1632" s="31"/>
    </row>
    <row r="1633" spans="1:26" ht="12.75" customHeight="1">
      <c r="A1633" s="85"/>
      <c r="B1633" s="85"/>
      <c r="C1633" s="83"/>
      <c r="D1633" s="83"/>
      <c r="E1633" s="83"/>
      <c r="F1633" s="83"/>
      <c r="G1633" s="86"/>
      <c r="H1633" s="32"/>
      <c r="I1633" s="31"/>
      <c r="J1633" s="31"/>
      <c r="K1633" s="31"/>
      <c r="L1633" s="31"/>
      <c r="M1633" s="31"/>
      <c r="N1633" s="31"/>
      <c r="O1633" s="31"/>
      <c r="P1633" s="31"/>
      <c r="Q1633" s="31"/>
      <c r="R1633" s="31"/>
      <c r="S1633" s="31"/>
      <c r="T1633" s="31"/>
      <c r="U1633" s="31"/>
      <c r="V1633" s="31"/>
      <c r="W1633" s="31"/>
      <c r="X1633" s="31"/>
      <c r="Y1633" s="31"/>
      <c r="Z1633" s="31"/>
    </row>
    <row r="1634" spans="1:26" ht="12.75" customHeight="1">
      <c r="A1634" s="85"/>
      <c r="B1634" s="85"/>
      <c r="C1634" s="83"/>
      <c r="D1634" s="83"/>
      <c r="E1634" s="83"/>
      <c r="F1634" s="83"/>
      <c r="G1634" s="86"/>
      <c r="H1634" s="32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1"/>
      <c r="T1634" s="31"/>
      <c r="U1634" s="31"/>
      <c r="V1634" s="31"/>
      <c r="W1634" s="31"/>
      <c r="X1634" s="31"/>
      <c r="Y1634" s="31"/>
      <c r="Z1634" s="31"/>
    </row>
    <row r="1635" spans="1:26" ht="12.75" customHeight="1">
      <c r="A1635" s="85"/>
      <c r="B1635" s="85"/>
      <c r="C1635" s="83"/>
      <c r="D1635" s="83"/>
      <c r="E1635" s="83"/>
      <c r="F1635" s="83"/>
      <c r="G1635" s="86"/>
      <c r="H1635" s="32"/>
      <c r="I1635" s="31"/>
      <c r="J1635" s="31"/>
      <c r="K1635" s="31"/>
      <c r="L1635" s="31"/>
      <c r="M1635" s="31"/>
      <c r="N1635" s="31"/>
      <c r="O1635" s="31"/>
      <c r="P1635" s="31"/>
      <c r="Q1635" s="31"/>
      <c r="R1635" s="31"/>
      <c r="S1635" s="31"/>
      <c r="T1635" s="31"/>
      <c r="U1635" s="31"/>
      <c r="V1635" s="31"/>
      <c r="W1635" s="31"/>
      <c r="X1635" s="31"/>
      <c r="Y1635" s="31"/>
      <c r="Z1635" s="31"/>
    </row>
    <row r="1636" spans="1:26" ht="12.75" customHeight="1">
      <c r="A1636" s="85"/>
      <c r="B1636" s="85"/>
      <c r="C1636" s="83"/>
      <c r="D1636" s="83"/>
      <c r="E1636" s="83"/>
      <c r="F1636" s="83"/>
      <c r="G1636" s="86"/>
      <c r="H1636" s="32"/>
      <c r="I1636" s="31"/>
      <c r="J1636" s="31"/>
      <c r="K1636" s="31"/>
      <c r="L1636" s="31"/>
      <c r="M1636" s="31"/>
      <c r="N1636" s="31"/>
      <c r="O1636" s="31"/>
      <c r="P1636" s="31"/>
      <c r="Q1636" s="31"/>
      <c r="R1636" s="31"/>
      <c r="S1636" s="31"/>
      <c r="T1636" s="31"/>
      <c r="U1636" s="31"/>
      <c r="V1636" s="31"/>
      <c r="W1636" s="31"/>
      <c r="X1636" s="31"/>
      <c r="Y1636" s="31"/>
      <c r="Z1636" s="31"/>
    </row>
    <row r="1637" spans="1:26" ht="12.75" customHeight="1">
      <c r="A1637" s="85"/>
      <c r="B1637" s="85"/>
      <c r="C1637" s="83"/>
      <c r="D1637" s="83"/>
      <c r="E1637" s="83"/>
      <c r="F1637" s="83"/>
      <c r="G1637" s="86"/>
      <c r="H1637" s="32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</row>
    <row r="1638" spans="1:26" ht="12.75" customHeight="1">
      <c r="A1638" s="85"/>
      <c r="B1638" s="85"/>
      <c r="C1638" s="83"/>
      <c r="D1638" s="83"/>
      <c r="E1638" s="83"/>
      <c r="F1638" s="83"/>
      <c r="G1638" s="86"/>
      <c r="H1638" s="32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</row>
    <row r="1639" spans="1:26" ht="12.75" customHeight="1">
      <c r="A1639" s="85"/>
      <c r="B1639" s="85"/>
      <c r="C1639" s="83"/>
      <c r="D1639" s="83"/>
      <c r="E1639" s="83"/>
      <c r="F1639" s="83"/>
      <c r="G1639" s="86"/>
      <c r="H1639" s="32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</row>
    <row r="1640" spans="1:26" ht="12.75" customHeight="1">
      <c r="A1640" s="85"/>
      <c r="B1640" s="85"/>
      <c r="C1640" s="83"/>
      <c r="D1640" s="83"/>
      <c r="E1640" s="83"/>
      <c r="F1640" s="83"/>
      <c r="G1640" s="86"/>
      <c r="H1640" s="32"/>
      <c r="I1640" s="31"/>
      <c r="J1640" s="31"/>
      <c r="K1640" s="31"/>
      <c r="L1640" s="31"/>
      <c r="M1640" s="31"/>
      <c r="N1640" s="31"/>
      <c r="O1640" s="31"/>
      <c r="P1640" s="31"/>
      <c r="Q1640" s="31"/>
      <c r="R1640" s="31"/>
      <c r="S1640" s="31"/>
      <c r="T1640" s="31"/>
      <c r="U1640" s="31"/>
      <c r="V1640" s="31"/>
      <c r="W1640" s="31"/>
      <c r="X1640" s="31"/>
      <c r="Y1640" s="31"/>
      <c r="Z1640" s="31"/>
    </row>
    <row r="1641" spans="1:26" ht="12.75" customHeight="1">
      <c r="A1641" s="85"/>
      <c r="B1641" s="85"/>
      <c r="C1641" s="83"/>
      <c r="D1641" s="83"/>
      <c r="E1641" s="83"/>
      <c r="F1641" s="83"/>
      <c r="G1641" s="86"/>
      <c r="H1641" s="32"/>
      <c r="I1641" s="31"/>
      <c r="J1641" s="31"/>
      <c r="K1641" s="31"/>
      <c r="L1641" s="31"/>
      <c r="M1641" s="31"/>
      <c r="N1641" s="31"/>
      <c r="O1641" s="31"/>
      <c r="P1641" s="31"/>
      <c r="Q1641" s="31"/>
      <c r="R1641" s="31"/>
      <c r="S1641" s="31"/>
      <c r="T1641" s="31"/>
      <c r="U1641" s="31"/>
      <c r="V1641" s="31"/>
      <c r="W1641" s="31"/>
      <c r="X1641" s="31"/>
      <c r="Y1641" s="31"/>
      <c r="Z1641" s="31"/>
    </row>
    <row r="1642" spans="1:26" ht="12.75" customHeight="1">
      <c r="A1642" s="85"/>
      <c r="B1642" s="85"/>
      <c r="C1642" s="83"/>
      <c r="D1642" s="83"/>
      <c r="E1642" s="83"/>
      <c r="F1642" s="83"/>
      <c r="G1642" s="86"/>
      <c r="H1642" s="32"/>
      <c r="I1642" s="31"/>
      <c r="J1642" s="31"/>
      <c r="K1642" s="31"/>
      <c r="L1642" s="31"/>
      <c r="M1642" s="31"/>
      <c r="N1642" s="31"/>
      <c r="O1642" s="31"/>
      <c r="P1642" s="31"/>
      <c r="Q1642" s="31"/>
      <c r="R1642" s="31"/>
      <c r="S1642" s="31"/>
      <c r="T1642" s="31"/>
      <c r="U1642" s="31"/>
      <c r="V1642" s="31"/>
      <c r="W1642" s="31"/>
      <c r="X1642" s="31"/>
      <c r="Y1642" s="31"/>
      <c r="Z1642" s="31"/>
    </row>
    <row r="1643" spans="1:26" ht="12.75" customHeight="1">
      <c r="A1643" s="85"/>
      <c r="B1643" s="85"/>
      <c r="C1643" s="83"/>
      <c r="D1643" s="83"/>
      <c r="E1643" s="83"/>
      <c r="F1643" s="83"/>
      <c r="G1643" s="86"/>
      <c r="H1643" s="32"/>
      <c r="I1643" s="31"/>
      <c r="J1643" s="31"/>
      <c r="K1643" s="31"/>
      <c r="L1643" s="31"/>
      <c r="M1643" s="31"/>
      <c r="N1643" s="31"/>
      <c r="O1643" s="31"/>
      <c r="P1643" s="31"/>
      <c r="Q1643" s="31"/>
      <c r="R1643" s="31"/>
      <c r="S1643" s="31"/>
      <c r="T1643" s="31"/>
      <c r="U1643" s="31"/>
      <c r="V1643" s="31"/>
      <c r="W1643" s="31"/>
      <c r="X1643" s="31"/>
      <c r="Y1643" s="31"/>
      <c r="Z1643" s="31"/>
    </row>
    <row r="1644" spans="1:26" ht="12.75" customHeight="1">
      <c r="A1644" s="85"/>
      <c r="B1644" s="85"/>
      <c r="C1644" s="83"/>
      <c r="D1644" s="83"/>
      <c r="E1644" s="83"/>
      <c r="F1644" s="83"/>
      <c r="G1644" s="86"/>
      <c r="H1644" s="32"/>
      <c r="I1644" s="31"/>
      <c r="J1644" s="31"/>
      <c r="K1644" s="31"/>
      <c r="L1644" s="31"/>
      <c r="M1644" s="31"/>
      <c r="N1644" s="31"/>
      <c r="O1644" s="31"/>
      <c r="P1644" s="31"/>
      <c r="Q1644" s="31"/>
      <c r="R1644" s="31"/>
      <c r="S1644" s="31"/>
      <c r="T1644" s="31"/>
      <c r="U1644" s="31"/>
      <c r="V1644" s="31"/>
      <c r="W1644" s="31"/>
      <c r="X1644" s="31"/>
      <c r="Y1644" s="31"/>
      <c r="Z1644" s="31"/>
    </row>
    <row r="1645" spans="1:26" ht="12.75" customHeight="1">
      <c r="A1645" s="85"/>
      <c r="B1645" s="85"/>
      <c r="C1645" s="83"/>
      <c r="D1645" s="83"/>
      <c r="E1645" s="83"/>
      <c r="F1645" s="83"/>
      <c r="G1645" s="86"/>
      <c r="H1645" s="32"/>
      <c r="I1645" s="31"/>
      <c r="J1645" s="31"/>
      <c r="K1645" s="31"/>
      <c r="L1645" s="31"/>
      <c r="M1645" s="31"/>
      <c r="N1645" s="31"/>
      <c r="O1645" s="31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</row>
    <row r="1646" spans="1:26" ht="12.75" customHeight="1">
      <c r="A1646" s="85"/>
      <c r="B1646" s="85"/>
      <c r="C1646" s="83"/>
      <c r="D1646" s="83"/>
      <c r="E1646" s="83"/>
      <c r="F1646" s="83"/>
      <c r="G1646" s="86"/>
      <c r="H1646" s="32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</row>
    <row r="1647" spans="1:26" ht="12.75" customHeight="1">
      <c r="A1647" s="85"/>
      <c r="B1647" s="85"/>
      <c r="C1647" s="83"/>
      <c r="D1647" s="83"/>
      <c r="E1647" s="83"/>
      <c r="F1647" s="83"/>
      <c r="G1647" s="86"/>
      <c r="H1647" s="32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</row>
    <row r="1648" spans="1:26" ht="12.75" customHeight="1">
      <c r="A1648" s="85"/>
      <c r="B1648" s="85"/>
      <c r="C1648" s="83"/>
      <c r="D1648" s="83"/>
      <c r="E1648" s="83"/>
      <c r="F1648" s="83"/>
      <c r="G1648" s="86"/>
      <c r="H1648" s="32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</row>
    <row r="1649" spans="1:26" ht="12.75" customHeight="1">
      <c r="A1649" s="85"/>
      <c r="B1649" s="85"/>
      <c r="C1649" s="83"/>
      <c r="D1649" s="83"/>
      <c r="E1649" s="83"/>
      <c r="F1649" s="83"/>
      <c r="G1649" s="86"/>
      <c r="H1649" s="32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</row>
    <row r="1650" spans="1:26" ht="12.75" customHeight="1">
      <c r="A1650" s="85"/>
      <c r="B1650" s="85"/>
      <c r="C1650" s="83"/>
      <c r="D1650" s="83"/>
      <c r="E1650" s="83"/>
      <c r="F1650" s="83"/>
      <c r="G1650" s="86"/>
      <c r="H1650" s="32"/>
      <c r="I1650" s="31"/>
      <c r="J1650" s="31"/>
      <c r="K1650" s="31"/>
      <c r="L1650" s="31"/>
      <c r="M1650" s="31"/>
      <c r="N1650" s="31"/>
      <c r="O1650" s="31"/>
      <c r="P1650" s="31"/>
      <c r="Q1650" s="31"/>
      <c r="R1650" s="31"/>
      <c r="S1650" s="31"/>
      <c r="T1650" s="31"/>
      <c r="U1650" s="31"/>
      <c r="V1650" s="31"/>
      <c r="W1650" s="31"/>
      <c r="X1650" s="31"/>
      <c r="Y1650" s="31"/>
      <c r="Z1650" s="31"/>
    </row>
    <row r="1651" spans="1:26" ht="12.75" customHeight="1">
      <c r="A1651" s="85"/>
      <c r="B1651" s="85"/>
      <c r="C1651" s="83"/>
      <c r="D1651" s="83"/>
      <c r="E1651" s="83"/>
      <c r="F1651" s="83"/>
      <c r="G1651" s="86"/>
      <c r="H1651" s="32"/>
      <c r="I1651" s="31"/>
      <c r="J1651" s="31"/>
      <c r="K1651" s="31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</row>
    <row r="1652" spans="1:26" ht="12.75" customHeight="1">
      <c r="A1652" s="85"/>
      <c r="B1652" s="85"/>
      <c r="C1652" s="83"/>
      <c r="D1652" s="83"/>
      <c r="E1652" s="83"/>
      <c r="F1652" s="83"/>
      <c r="G1652" s="86"/>
      <c r="H1652" s="32"/>
      <c r="I1652" s="31"/>
      <c r="J1652" s="31"/>
      <c r="K1652" s="31"/>
      <c r="L1652" s="31"/>
      <c r="M1652" s="31"/>
      <c r="N1652" s="31"/>
      <c r="O1652" s="31"/>
      <c r="P1652" s="31"/>
      <c r="Q1652" s="31"/>
      <c r="R1652" s="31"/>
      <c r="S1652" s="31"/>
      <c r="T1652" s="31"/>
      <c r="U1652" s="31"/>
      <c r="V1652" s="31"/>
      <c r="W1652" s="31"/>
      <c r="X1652" s="31"/>
      <c r="Y1652" s="31"/>
      <c r="Z1652" s="31"/>
    </row>
    <row r="1653" spans="1:26" ht="12.75" customHeight="1">
      <c r="A1653" s="85"/>
      <c r="B1653" s="85"/>
      <c r="C1653" s="83"/>
      <c r="D1653" s="83"/>
      <c r="E1653" s="83"/>
      <c r="F1653" s="83"/>
      <c r="G1653" s="86"/>
      <c r="H1653" s="32"/>
      <c r="I1653" s="31"/>
      <c r="J1653" s="31"/>
      <c r="K1653" s="31"/>
      <c r="L1653" s="31"/>
      <c r="M1653" s="31"/>
      <c r="N1653" s="31"/>
      <c r="O1653" s="31"/>
      <c r="P1653" s="31"/>
      <c r="Q1653" s="31"/>
      <c r="R1653" s="31"/>
      <c r="S1653" s="31"/>
      <c r="T1653" s="31"/>
      <c r="U1653" s="31"/>
      <c r="V1653" s="31"/>
      <c r="W1653" s="31"/>
      <c r="X1653" s="31"/>
      <c r="Y1653" s="31"/>
      <c r="Z1653" s="31"/>
    </row>
    <row r="1654" spans="1:26" ht="12.75" customHeight="1">
      <c r="A1654" s="85"/>
      <c r="B1654" s="85"/>
      <c r="C1654" s="83"/>
      <c r="D1654" s="83"/>
      <c r="E1654" s="83"/>
      <c r="F1654" s="83"/>
      <c r="G1654" s="86"/>
      <c r="H1654" s="32"/>
      <c r="I1654" s="31"/>
      <c r="J1654" s="31"/>
      <c r="K1654" s="31"/>
      <c r="L1654" s="31"/>
      <c r="M1654" s="31"/>
      <c r="N1654" s="31"/>
      <c r="O1654" s="31"/>
      <c r="P1654" s="31"/>
      <c r="Q1654" s="31"/>
      <c r="R1654" s="31"/>
      <c r="S1654" s="31"/>
      <c r="T1654" s="31"/>
      <c r="U1654" s="31"/>
      <c r="V1654" s="31"/>
      <c r="W1654" s="31"/>
      <c r="X1654" s="31"/>
      <c r="Y1654" s="31"/>
      <c r="Z1654" s="31"/>
    </row>
    <row r="1655" spans="1:26" ht="12.75" customHeight="1">
      <c r="A1655" s="85"/>
      <c r="B1655" s="85"/>
      <c r="C1655" s="83"/>
      <c r="D1655" s="83"/>
      <c r="E1655" s="83"/>
      <c r="F1655" s="83"/>
      <c r="G1655" s="86"/>
      <c r="H1655" s="32"/>
      <c r="I1655" s="31"/>
      <c r="J1655" s="31"/>
      <c r="K1655" s="31"/>
      <c r="L1655" s="31"/>
      <c r="M1655" s="31"/>
      <c r="N1655" s="31"/>
      <c r="O1655" s="31"/>
      <c r="P1655" s="31"/>
      <c r="Q1655" s="31"/>
      <c r="R1655" s="31"/>
      <c r="S1655" s="31"/>
      <c r="T1655" s="31"/>
      <c r="U1655" s="31"/>
      <c r="V1655" s="31"/>
      <c r="W1655" s="31"/>
      <c r="X1655" s="31"/>
      <c r="Y1655" s="31"/>
      <c r="Z1655" s="31"/>
    </row>
    <row r="1656" spans="1:26" ht="12.75" customHeight="1">
      <c r="A1656" s="85"/>
      <c r="B1656" s="85"/>
      <c r="C1656" s="83"/>
      <c r="D1656" s="83"/>
      <c r="E1656" s="83"/>
      <c r="F1656" s="83"/>
      <c r="G1656" s="86"/>
      <c r="H1656" s="32"/>
      <c r="I1656" s="31"/>
      <c r="J1656" s="31"/>
      <c r="K1656" s="31"/>
      <c r="L1656" s="31"/>
      <c r="M1656" s="31"/>
      <c r="N1656" s="31"/>
      <c r="O1656" s="31"/>
      <c r="P1656" s="31"/>
      <c r="Q1656" s="31"/>
      <c r="R1656" s="31"/>
      <c r="S1656" s="31"/>
      <c r="T1656" s="31"/>
      <c r="U1656" s="31"/>
      <c r="V1656" s="31"/>
      <c r="W1656" s="31"/>
      <c r="X1656" s="31"/>
      <c r="Y1656" s="31"/>
      <c r="Z1656" s="31"/>
    </row>
    <row r="1657" spans="1:26" ht="12.75" customHeight="1">
      <c r="A1657" s="85"/>
      <c r="B1657" s="85"/>
      <c r="C1657" s="83"/>
      <c r="D1657" s="83"/>
      <c r="E1657" s="83"/>
      <c r="F1657" s="83"/>
      <c r="G1657" s="86"/>
      <c r="H1657" s="32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</row>
    <row r="1658" spans="1:26" ht="12.75" customHeight="1">
      <c r="A1658" s="85"/>
      <c r="B1658" s="85"/>
      <c r="C1658" s="83"/>
      <c r="D1658" s="83"/>
      <c r="E1658" s="83"/>
      <c r="F1658" s="83"/>
      <c r="G1658" s="86"/>
      <c r="H1658" s="32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</row>
    <row r="1659" spans="1:26" ht="12.75" customHeight="1">
      <c r="A1659" s="85"/>
      <c r="B1659" s="85"/>
      <c r="C1659" s="83"/>
      <c r="D1659" s="83"/>
      <c r="E1659" s="83"/>
      <c r="F1659" s="83"/>
      <c r="G1659" s="86"/>
      <c r="H1659" s="32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</row>
    <row r="1660" spans="1:26" ht="12.75" customHeight="1">
      <c r="A1660" s="85"/>
      <c r="B1660" s="85"/>
      <c r="C1660" s="83"/>
      <c r="D1660" s="83"/>
      <c r="E1660" s="83"/>
      <c r="F1660" s="83"/>
      <c r="G1660" s="86"/>
      <c r="H1660" s="32"/>
      <c r="I1660" s="31"/>
      <c r="J1660" s="31"/>
      <c r="K1660" s="31"/>
      <c r="L1660" s="31"/>
      <c r="M1660" s="31"/>
      <c r="N1660" s="31"/>
      <c r="O1660" s="31"/>
      <c r="P1660" s="31"/>
      <c r="Q1660" s="31"/>
      <c r="R1660" s="31"/>
      <c r="S1660" s="31"/>
      <c r="T1660" s="31"/>
      <c r="U1660" s="31"/>
      <c r="V1660" s="31"/>
      <c r="W1660" s="31"/>
      <c r="X1660" s="31"/>
      <c r="Y1660" s="31"/>
      <c r="Z1660" s="31"/>
    </row>
    <row r="1661" spans="1:26" ht="12.75" customHeight="1">
      <c r="A1661" s="85"/>
      <c r="B1661" s="85"/>
      <c r="C1661" s="83"/>
      <c r="D1661" s="83"/>
      <c r="E1661" s="83"/>
      <c r="F1661" s="83"/>
      <c r="G1661" s="86"/>
      <c r="H1661" s="32"/>
      <c r="I1661" s="31"/>
      <c r="J1661" s="31"/>
      <c r="K1661" s="31"/>
      <c r="L1661" s="31"/>
      <c r="M1661" s="31"/>
      <c r="N1661" s="31"/>
      <c r="O1661" s="31"/>
      <c r="P1661" s="31"/>
      <c r="Q1661" s="31"/>
      <c r="R1661" s="31"/>
      <c r="S1661" s="31"/>
      <c r="T1661" s="31"/>
      <c r="U1661" s="31"/>
      <c r="V1661" s="31"/>
      <c r="W1661" s="31"/>
      <c r="X1661" s="31"/>
      <c r="Y1661" s="31"/>
      <c r="Z1661" s="31"/>
    </row>
    <row r="1662" spans="1:26" ht="12.75" customHeight="1">
      <c r="A1662" s="85"/>
      <c r="B1662" s="85"/>
      <c r="C1662" s="83"/>
      <c r="D1662" s="83"/>
      <c r="E1662" s="83"/>
      <c r="F1662" s="83"/>
      <c r="G1662" s="86"/>
      <c r="H1662" s="32"/>
      <c r="I1662" s="31"/>
      <c r="J1662" s="31"/>
      <c r="K1662" s="31"/>
      <c r="L1662" s="31"/>
      <c r="M1662" s="31"/>
      <c r="N1662" s="31"/>
      <c r="O1662" s="31"/>
      <c r="P1662" s="31"/>
      <c r="Q1662" s="31"/>
      <c r="R1662" s="31"/>
      <c r="S1662" s="31"/>
      <c r="T1662" s="31"/>
      <c r="U1662" s="31"/>
      <c r="V1662" s="31"/>
      <c r="W1662" s="31"/>
      <c r="X1662" s="31"/>
      <c r="Y1662" s="31"/>
      <c r="Z1662" s="31"/>
    </row>
    <row r="1663" spans="1:26" ht="12.75" customHeight="1">
      <c r="A1663" s="85"/>
      <c r="B1663" s="85"/>
      <c r="C1663" s="83"/>
      <c r="D1663" s="83"/>
      <c r="E1663" s="83"/>
      <c r="F1663" s="83"/>
      <c r="G1663" s="86"/>
      <c r="H1663" s="32"/>
      <c r="I1663" s="31"/>
      <c r="J1663" s="31"/>
      <c r="K1663" s="31"/>
      <c r="L1663" s="31"/>
      <c r="M1663" s="31"/>
      <c r="N1663" s="31"/>
      <c r="O1663" s="31"/>
      <c r="P1663" s="31"/>
      <c r="Q1663" s="31"/>
      <c r="R1663" s="31"/>
      <c r="S1663" s="31"/>
      <c r="T1663" s="31"/>
      <c r="U1663" s="31"/>
      <c r="V1663" s="31"/>
      <c r="W1663" s="31"/>
      <c r="X1663" s="31"/>
      <c r="Y1663" s="31"/>
      <c r="Z1663" s="31"/>
    </row>
    <row r="1664" spans="1:26" ht="12.75" customHeight="1">
      <c r="A1664" s="85"/>
      <c r="B1664" s="85"/>
      <c r="C1664" s="83"/>
      <c r="D1664" s="83"/>
      <c r="E1664" s="83"/>
      <c r="F1664" s="83"/>
      <c r="G1664" s="86"/>
      <c r="H1664" s="32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</row>
    <row r="1665" spans="1:26" ht="12.75" customHeight="1">
      <c r="A1665" s="85"/>
      <c r="B1665" s="85"/>
      <c r="C1665" s="83"/>
      <c r="D1665" s="83"/>
      <c r="E1665" s="83"/>
      <c r="F1665" s="83"/>
      <c r="G1665" s="86"/>
      <c r="H1665" s="32"/>
      <c r="I1665" s="31"/>
      <c r="J1665" s="31"/>
      <c r="K1665" s="31"/>
      <c r="L1665" s="31"/>
      <c r="M1665" s="31"/>
      <c r="N1665" s="31"/>
      <c r="O1665" s="31"/>
      <c r="P1665" s="31"/>
      <c r="Q1665" s="31"/>
      <c r="R1665" s="31"/>
      <c r="S1665" s="31"/>
      <c r="T1665" s="31"/>
      <c r="U1665" s="31"/>
      <c r="V1665" s="31"/>
      <c r="W1665" s="31"/>
      <c r="X1665" s="31"/>
      <c r="Y1665" s="31"/>
      <c r="Z1665" s="31"/>
    </row>
    <row r="1666" spans="1:26" ht="12.75" customHeight="1">
      <c r="A1666" s="85"/>
      <c r="B1666" s="85"/>
      <c r="C1666" s="83"/>
      <c r="D1666" s="83"/>
      <c r="E1666" s="83"/>
      <c r="F1666" s="83"/>
      <c r="G1666" s="86"/>
      <c r="H1666" s="32"/>
      <c r="I1666" s="31"/>
      <c r="J1666" s="31"/>
      <c r="K1666" s="31"/>
      <c r="L1666" s="31"/>
      <c r="M1666" s="31"/>
      <c r="N1666" s="31"/>
      <c r="O1666" s="31"/>
      <c r="P1666" s="31"/>
      <c r="Q1666" s="31"/>
      <c r="R1666" s="31"/>
      <c r="S1666" s="31"/>
      <c r="T1666" s="31"/>
      <c r="U1666" s="31"/>
      <c r="V1666" s="31"/>
      <c r="W1666" s="31"/>
      <c r="X1666" s="31"/>
      <c r="Y1666" s="31"/>
      <c r="Z1666" s="31"/>
    </row>
    <row r="1667" spans="1:26" ht="12.75" customHeight="1">
      <c r="A1667" s="85"/>
      <c r="B1667" s="85"/>
      <c r="C1667" s="83"/>
      <c r="D1667" s="83"/>
      <c r="E1667" s="83"/>
      <c r="F1667" s="83"/>
      <c r="G1667" s="86"/>
      <c r="H1667" s="32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</row>
    <row r="1668" spans="1:26" ht="12.75" customHeight="1">
      <c r="A1668" s="85"/>
      <c r="B1668" s="85"/>
      <c r="C1668" s="83"/>
      <c r="D1668" s="83"/>
      <c r="E1668" s="83"/>
      <c r="F1668" s="83"/>
      <c r="G1668" s="86"/>
      <c r="H1668" s="32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</row>
    <row r="1669" spans="1:26" ht="12.75" customHeight="1">
      <c r="A1669" s="85"/>
      <c r="B1669" s="85"/>
      <c r="C1669" s="83"/>
      <c r="D1669" s="83"/>
      <c r="E1669" s="83"/>
      <c r="F1669" s="83"/>
      <c r="G1669" s="86"/>
      <c r="H1669" s="32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</row>
    <row r="1670" spans="1:26" ht="12.75" customHeight="1">
      <c r="A1670" s="85"/>
      <c r="B1670" s="85"/>
      <c r="C1670" s="83"/>
      <c r="D1670" s="83"/>
      <c r="E1670" s="83"/>
      <c r="F1670" s="83"/>
      <c r="G1670" s="86"/>
      <c r="H1670" s="32"/>
      <c r="I1670" s="31"/>
      <c r="J1670" s="31"/>
      <c r="K1670" s="31"/>
      <c r="L1670" s="31"/>
      <c r="M1670" s="31"/>
      <c r="N1670" s="31"/>
      <c r="O1670" s="31"/>
      <c r="P1670" s="31"/>
      <c r="Q1670" s="31"/>
      <c r="R1670" s="31"/>
      <c r="S1670" s="31"/>
      <c r="T1670" s="31"/>
      <c r="U1670" s="31"/>
      <c r="V1670" s="31"/>
      <c r="W1670" s="31"/>
      <c r="X1670" s="31"/>
      <c r="Y1670" s="31"/>
      <c r="Z1670" s="31"/>
    </row>
    <row r="1671" spans="1:26" ht="12.75" customHeight="1">
      <c r="A1671" s="85"/>
      <c r="B1671" s="85"/>
      <c r="C1671" s="83"/>
      <c r="D1671" s="83"/>
      <c r="E1671" s="83"/>
      <c r="F1671" s="83"/>
      <c r="G1671" s="86"/>
      <c r="H1671" s="32"/>
      <c r="I1671" s="31"/>
      <c r="J1671" s="31"/>
      <c r="K1671" s="31"/>
      <c r="L1671" s="31"/>
      <c r="M1671" s="31"/>
      <c r="N1671" s="31"/>
      <c r="O1671" s="31"/>
      <c r="P1671" s="31"/>
      <c r="Q1671" s="31"/>
      <c r="R1671" s="31"/>
      <c r="S1671" s="31"/>
      <c r="T1671" s="31"/>
      <c r="U1671" s="31"/>
      <c r="V1671" s="31"/>
      <c r="W1671" s="31"/>
      <c r="X1671" s="31"/>
      <c r="Y1671" s="31"/>
      <c r="Z1671" s="31"/>
    </row>
    <row r="1672" spans="1:26" ht="12.75" customHeight="1">
      <c r="A1672" s="85"/>
      <c r="B1672" s="85"/>
      <c r="C1672" s="83"/>
      <c r="D1672" s="83"/>
      <c r="E1672" s="83"/>
      <c r="F1672" s="83"/>
      <c r="G1672" s="86"/>
      <c r="H1672" s="32"/>
      <c r="I1672" s="31"/>
      <c r="J1672" s="31"/>
      <c r="K1672" s="31"/>
      <c r="L1672" s="31"/>
      <c r="M1672" s="31"/>
      <c r="N1672" s="31"/>
      <c r="O1672" s="31"/>
      <c r="P1672" s="31"/>
      <c r="Q1672" s="31"/>
      <c r="R1672" s="31"/>
      <c r="S1672" s="31"/>
      <c r="T1672" s="31"/>
      <c r="U1672" s="31"/>
      <c r="V1672" s="31"/>
      <c r="W1672" s="31"/>
      <c r="X1672" s="31"/>
      <c r="Y1672" s="31"/>
      <c r="Z1672" s="31"/>
    </row>
    <row r="1673" spans="1:26" ht="12.75" customHeight="1">
      <c r="A1673" s="85"/>
      <c r="B1673" s="85"/>
      <c r="C1673" s="83"/>
      <c r="D1673" s="83"/>
      <c r="E1673" s="83"/>
      <c r="F1673" s="83"/>
      <c r="G1673" s="86"/>
      <c r="H1673" s="32"/>
      <c r="I1673" s="31"/>
      <c r="J1673" s="31"/>
      <c r="K1673" s="31"/>
      <c r="L1673" s="31"/>
      <c r="M1673" s="31"/>
      <c r="N1673" s="31"/>
      <c r="O1673" s="31"/>
      <c r="P1673" s="31"/>
      <c r="Q1673" s="31"/>
      <c r="R1673" s="31"/>
      <c r="S1673" s="31"/>
      <c r="T1673" s="31"/>
      <c r="U1673" s="31"/>
      <c r="V1673" s="31"/>
      <c r="W1673" s="31"/>
      <c r="X1673" s="31"/>
      <c r="Y1673" s="31"/>
      <c r="Z1673" s="31"/>
    </row>
    <row r="1674" spans="1:26" ht="12.75" customHeight="1">
      <c r="A1674" s="85"/>
      <c r="B1674" s="85"/>
      <c r="C1674" s="83"/>
      <c r="D1674" s="83"/>
      <c r="E1674" s="83"/>
      <c r="F1674" s="83"/>
      <c r="G1674" s="86"/>
      <c r="H1674" s="32"/>
      <c r="I1674" s="31"/>
      <c r="J1674" s="31"/>
      <c r="K1674" s="31"/>
      <c r="L1674" s="31"/>
      <c r="M1674" s="31"/>
      <c r="N1674" s="31"/>
      <c r="O1674" s="31"/>
      <c r="P1674" s="31"/>
      <c r="Q1674" s="31"/>
      <c r="R1674" s="31"/>
      <c r="S1674" s="31"/>
      <c r="T1674" s="31"/>
      <c r="U1674" s="31"/>
      <c r="V1674" s="31"/>
      <c r="W1674" s="31"/>
      <c r="X1674" s="31"/>
      <c r="Y1674" s="31"/>
      <c r="Z1674" s="31"/>
    </row>
    <row r="1675" spans="1:26" ht="12.75" customHeight="1">
      <c r="A1675" s="85"/>
      <c r="B1675" s="85"/>
      <c r="C1675" s="83"/>
      <c r="D1675" s="83"/>
      <c r="E1675" s="83"/>
      <c r="F1675" s="83"/>
      <c r="G1675" s="86"/>
      <c r="H1675" s="32"/>
      <c r="I1675" s="31"/>
      <c r="J1675" s="31"/>
      <c r="K1675" s="31"/>
      <c r="L1675" s="31"/>
      <c r="M1675" s="31"/>
      <c r="N1675" s="31"/>
      <c r="O1675" s="31"/>
      <c r="P1675" s="31"/>
      <c r="Q1675" s="31"/>
      <c r="R1675" s="31"/>
      <c r="S1675" s="31"/>
      <c r="T1675" s="31"/>
      <c r="U1675" s="31"/>
      <c r="V1675" s="31"/>
      <c r="W1675" s="31"/>
      <c r="X1675" s="31"/>
      <c r="Y1675" s="31"/>
      <c r="Z1675" s="31"/>
    </row>
    <row r="1676" spans="1:26" ht="12.75" customHeight="1">
      <c r="A1676" s="85"/>
      <c r="B1676" s="85"/>
      <c r="C1676" s="83"/>
      <c r="D1676" s="83"/>
      <c r="E1676" s="83"/>
      <c r="F1676" s="83"/>
      <c r="G1676" s="86"/>
      <c r="H1676" s="32"/>
      <c r="I1676" s="31"/>
      <c r="J1676" s="31"/>
      <c r="K1676" s="31"/>
      <c r="L1676" s="31"/>
      <c r="M1676" s="31"/>
      <c r="N1676" s="31"/>
      <c r="O1676" s="31"/>
      <c r="P1676" s="31"/>
      <c r="Q1676" s="31"/>
      <c r="R1676" s="31"/>
      <c r="S1676" s="31"/>
      <c r="T1676" s="31"/>
      <c r="U1676" s="31"/>
      <c r="V1676" s="31"/>
      <c r="W1676" s="31"/>
      <c r="X1676" s="31"/>
      <c r="Y1676" s="31"/>
      <c r="Z1676" s="31"/>
    </row>
    <row r="1677" spans="1:26" ht="12.75" customHeight="1">
      <c r="A1677" s="85"/>
      <c r="B1677" s="85"/>
      <c r="C1677" s="83"/>
      <c r="D1677" s="83"/>
      <c r="E1677" s="83"/>
      <c r="F1677" s="83"/>
      <c r="G1677" s="86"/>
      <c r="H1677" s="32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</row>
    <row r="1678" spans="1:26" ht="12.75" customHeight="1">
      <c r="A1678" s="85"/>
      <c r="B1678" s="85"/>
      <c r="C1678" s="83"/>
      <c r="D1678" s="83"/>
      <c r="E1678" s="83"/>
      <c r="F1678" s="83"/>
      <c r="G1678" s="86"/>
      <c r="H1678" s="32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</row>
    <row r="1679" spans="1:26" ht="12.75" customHeight="1">
      <c r="A1679" s="85"/>
      <c r="B1679" s="85"/>
      <c r="C1679" s="83"/>
      <c r="D1679" s="83"/>
      <c r="E1679" s="83"/>
      <c r="F1679" s="83"/>
      <c r="G1679" s="86"/>
      <c r="H1679" s="32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</row>
    <row r="1680" spans="1:26" ht="12.75" customHeight="1">
      <c r="A1680" s="85"/>
      <c r="B1680" s="85"/>
      <c r="C1680" s="83"/>
      <c r="D1680" s="83"/>
      <c r="E1680" s="83"/>
      <c r="F1680" s="83"/>
      <c r="G1680" s="86"/>
      <c r="H1680" s="32"/>
      <c r="I1680" s="31"/>
      <c r="J1680" s="31"/>
      <c r="K1680" s="31"/>
      <c r="L1680" s="31"/>
      <c r="M1680" s="31"/>
      <c r="N1680" s="31"/>
      <c r="O1680" s="31"/>
      <c r="P1680" s="31"/>
      <c r="Q1680" s="31"/>
      <c r="R1680" s="31"/>
      <c r="S1680" s="31"/>
      <c r="T1680" s="31"/>
      <c r="U1680" s="31"/>
      <c r="V1680" s="31"/>
      <c r="W1680" s="31"/>
      <c r="X1680" s="31"/>
      <c r="Y1680" s="31"/>
      <c r="Z1680" s="31"/>
    </row>
    <row r="1681" spans="1:26" ht="12.75" customHeight="1">
      <c r="A1681" s="85"/>
      <c r="B1681" s="85"/>
      <c r="C1681" s="83"/>
      <c r="D1681" s="83"/>
      <c r="E1681" s="83"/>
      <c r="F1681" s="83"/>
      <c r="G1681" s="86"/>
      <c r="H1681" s="32"/>
      <c r="I1681" s="31"/>
      <c r="J1681" s="31"/>
      <c r="K1681" s="31"/>
      <c r="L1681" s="31"/>
      <c r="M1681" s="31"/>
      <c r="N1681" s="31"/>
      <c r="O1681" s="31"/>
      <c r="P1681" s="31"/>
      <c r="Q1681" s="31"/>
      <c r="R1681" s="31"/>
      <c r="S1681" s="31"/>
      <c r="T1681" s="31"/>
      <c r="U1681" s="31"/>
      <c r="V1681" s="31"/>
      <c r="W1681" s="31"/>
      <c r="X1681" s="31"/>
      <c r="Y1681" s="31"/>
      <c r="Z1681" s="31"/>
    </row>
    <row r="1682" spans="1:26" ht="12.75" customHeight="1">
      <c r="A1682" s="85"/>
      <c r="B1682" s="85"/>
      <c r="C1682" s="83"/>
      <c r="D1682" s="83"/>
      <c r="E1682" s="83"/>
      <c r="F1682" s="83"/>
      <c r="G1682" s="86"/>
      <c r="H1682" s="32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</row>
    <row r="1683" spans="1:26" ht="12.75" customHeight="1">
      <c r="A1683" s="85"/>
      <c r="B1683" s="85"/>
      <c r="C1683" s="83"/>
      <c r="D1683" s="83"/>
      <c r="E1683" s="83"/>
      <c r="F1683" s="83"/>
      <c r="G1683" s="86"/>
      <c r="H1683" s="32"/>
      <c r="I1683" s="31"/>
      <c r="J1683" s="31"/>
      <c r="K1683" s="31"/>
      <c r="L1683" s="31"/>
      <c r="M1683" s="31"/>
      <c r="N1683" s="31"/>
      <c r="O1683" s="31"/>
      <c r="P1683" s="31"/>
      <c r="Q1683" s="31"/>
      <c r="R1683" s="31"/>
      <c r="S1683" s="31"/>
      <c r="T1683" s="31"/>
      <c r="U1683" s="31"/>
      <c r="V1683" s="31"/>
      <c r="W1683" s="31"/>
      <c r="X1683" s="31"/>
      <c r="Y1683" s="31"/>
      <c r="Z1683" s="31"/>
    </row>
    <row r="1684" spans="1:26" ht="12.75" customHeight="1">
      <c r="A1684" s="85"/>
      <c r="B1684" s="85"/>
      <c r="C1684" s="83"/>
      <c r="D1684" s="83"/>
      <c r="E1684" s="83"/>
      <c r="F1684" s="83"/>
      <c r="G1684" s="86"/>
      <c r="H1684" s="32"/>
      <c r="I1684" s="31"/>
      <c r="J1684" s="31"/>
      <c r="K1684" s="31"/>
      <c r="L1684" s="31"/>
      <c r="M1684" s="31"/>
      <c r="N1684" s="31"/>
      <c r="O1684" s="31"/>
      <c r="P1684" s="31"/>
      <c r="Q1684" s="31"/>
      <c r="R1684" s="31"/>
      <c r="S1684" s="31"/>
      <c r="T1684" s="31"/>
      <c r="U1684" s="31"/>
      <c r="V1684" s="31"/>
      <c r="W1684" s="31"/>
      <c r="X1684" s="31"/>
      <c r="Y1684" s="31"/>
      <c r="Z1684" s="31"/>
    </row>
    <row r="1685" spans="1:26" ht="12.75" customHeight="1">
      <c r="A1685" s="85"/>
      <c r="B1685" s="85"/>
      <c r="C1685" s="83"/>
      <c r="D1685" s="83"/>
      <c r="E1685" s="83"/>
      <c r="F1685" s="83"/>
      <c r="G1685" s="86"/>
      <c r="H1685" s="32"/>
      <c r="I1685" s="31"/>
      <c r="J1685" s="31"/>
      <c r="K1685" s="31"/>
      <c r="L1685" s="31"/>
      <c r="M1685" s="31"/>
      <c r="N1685" s="31"/>
      <c r="O1685" s="31"/>
      <c r="P1685" s="31"/>
      <c r="Q1685" s="31"/>
      <c r="R1685" s="31"/>
      <c r="S1685" s="31"/>
      <c r="T1685" s="31"/>
      <c r="U1685" s="31"/>
      <c r="V1685" s="31"/>
      <c r="W1685" s="31"/>
      <c r="X1685" s="31"/>
      <c r="Y1685" s="31"/>
      <c r="Z1685" s="31"/>
    </row>
    <row r="1686" spans="1:26" ht="12.75" customHeight="1">
      <c r="A1686" s="85"/>
      <c r="B1686" s="85"/>
      <c r="C1686" s="83"/>
      <c r="D1686" s="83"/>
      <c r="E1686" s="83"/>
      <c r="F1686" s="83"/>
      <c r="G1686" s="86"/>
      <c r="H1686" s="32"/>
      <c r="I1686" s="31"/>
      <c r="J1686" s="31"/>
      <c r="K1686" s="31"/>
      <c r="L1686" s="31"/>
      <c r="M1686" s="31"/>
      <c r="N1686" s="31"/>
      <c r="O1686" s="31"/>
      <c r="P1686" s="31"/>
      <c r="Q1686" s="31"/>
      <c r="R1686" s="31"/>
      <c r="S1686" s="31"/>
      <c r="T1686" s="31"/>
      <c r="U1686" s="31"/>
      <c r="V1686" s="31"/>
      <c r="W1686" s="31"/>
      <c r="X1686" s="31"/>
      <c r="Y1686" s="31"/>
      <c r="Z1686" s="31"/>
    </row>
    <row r="1687" spans="1:26" ht="12.75" customHeight="1">
      <c r="A1687" s="85"/>
      <c r="B1687" s="85"/>
      <c r="C1687" s="83"/>
      <c r="D1687" s="83"/>
      <c r="E1687" s="83"/>
      <c r="F1687" s="83"/>
      <c r="G1687" s="86"/>
      <c r="H1687" s="32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</row>
    <row r="1688" spans="1:26" ht="12.75" customHeight="1">
      <c r="A1688" s="85"/>
      <c r="B1688" s="85"/>
      <c r="C1688" s="83"/>
      <c r="D1688" s="83"/>
      <c r="E1688" s="83"/>
      <c r="F1688" s="83"/>
      <c r="G1688" s="86"/>
      <c r="H1688" s="32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</row>
    <row r="1689" spans="1:26" ht="12.75" customHeight="1">
      <c r="A1689" s="85"/>
      <c r="B1689" s="85"/>
      <c r="C1689" s="83"/>
      <c r="D1689" s="83"/>
      <c r="E1689" s="83"/>
      <c r="F1689" s="83"/>
      <c r="G1689" s="86"/>
      <c r="H1689" s="32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</row>
    <row r="1690" spans="1:26" ht="12.75" customHeight="1">
      <c r="A1690" s="85"/>
      <c r="B1690" s="85"/>
      <c r="C1690" s="83"/>
      <c r="D1690" s="83"/>
      <c r="E1690" s="83"/>
      <c r="F1690" s="83"/>
      <c r="G1690" s="86"/>
      <c r="H1690" s="32"/>
      <c r="I1690" s="31"/>
      <c r="J1690" s="31"/>
      <c r="K1690" s="31"/>
      <c r="L1690" s="31"/>
      <c r="M1690" s="31"/>
      <c r="N1690" s="31"/>
      <c r="O1690" s="31"/>
      <c r="P1690" s="31"/>
      <c r="Q1690" s="31"/>
      <c r="R1690" s="31"/>
      <c r="S1690" s="31"/>
      <c r="T1690" s="31"/>
      <c r="U1690" s="31"/>
      <c r="V1690" s="31"/>
      <c r="W1690" s="31"/>
      <c r="X1690" s="31"/>
      <c r="Y1690" s="31"/>
      <c r="Z1690" s="31"/>
    </row>
    <row r="1691" spans="1:26" ht="12.75" customHeight="1">
      <c r="A1691" s="85"/>
      <c r="B1691" s="85"/>
      <c r="C1691" s="83"/>
      <c r="D1691" s="83"/>
      <c r="E1691" s="83"/>
      <c r="F1691" s="83"/>
      <c r="G1691" s="86"/>
      <c r="H1691" s="32"/>
      <c r="I1691" s="31"/>
      <c r="J1691" s="31"/>
      <c r="K1691" s="31"/>
      <c r="L1691" s="31"/>
      <c r="M1691" s="31"/>
      <c r="N1691" s="31"/>
      <c r="O1691" s="31"/>
      <c r="P1691" s="31"/>
      <c r="Q1691" s="31"/>
      <c r="R1691" s="31"/>
      <c r="S1691" s="31"/>
      <c r="T1691" s="31"/>
      <c r="U1691" s="31"/>
      <c r="V1691" s="31"/>
      <c r="W1691" s="31"/>
      <c r="X1691" s="31"/>
      <c r="Y1691" s="31"/>
      <c r="Z1691" s="31"/>
    </row>
    <row r="1692" spans="1:26" ht="12.75" customHeight="1">
      <c r="A1692" s="85"/>
      <c r="B1692" s="85"/>
      <c r="C1692" s="83"/>
      <c r="D1692" s="83"/>
      <c r="E1692" s="83"/>
      <c r="F1692" s="83"/>
      <c r="G1692" s="86"/>
      <c r="H1692" s="32"/>
      <c r="I1692" s="31"/>
      <c r="J1692" s="31"/>
      <c r="K1692" s="31"/>
      <c r="L1692" s="31"/>
      <c r="M1692" s="31"/>
      <c r="N1692" s="31"/>
      <c r="O1692" s="31"/>
      <c r="P1692" s="31"/>
      <c r="Q1692" s="31"/>
      <c r="R1692" s="31"/>
      <c r="S1692" s="31"/>
      <c r="T1692" s="31"/>
      <c r="U1692" s="31"/>
      <c r="V1692" s="31"/>
      <c r="W1692" s="31"/>
      <c r="X1692" s="31"/>
      <c r="Y1692" s="31"/>
      <c r="Z1692" s="31"/>
    </row>
    <row r="1693" spans="1:26" ht="12.75" customHeight="1">
      <c r="A1693" s="85"/>
      <c r="B1693" s="85"/>
      <c r="C1693" s="83"/>
      <c r="D1693" s="83"/>
      <c r="E1693" s="83"/>
      <c r="F1693" s="83"/>
      <c r="G1693" s="86"/>
      <c r="H1693" s="32"/>
      <c r="I1693" s="31"/>
      <c r="J1693" s="31"/>
      <c r="K1693" s="31"/>
      <c r="L1693" s="31"/>
      <c r="M1693" s="31"/>
      <c r="N1693" s="31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</row>
    <row r="1694" spans="1:26" ht="12.75" customHeight="1">
      <c r="A1694" s="85"/>
      <c r="B1694" s="85"/>
      <c r="C1694" s="83"/>
      <c r="D1694" s="83"/>
      <c r="E1694" s="83"/>
      <c r="F1694" s="83"/>
      <c r="G1694" s="86"/>
      <c r="H1694" s="32"/>
      <c r="I1694" s="31"/>
      <c r="J1694" s="31"/>
      <c r="K1694" s="31"/>
      <c r="L1694" s="31"/>
      <c r="M1694" s="31"/>
      <c r="N1694" s="31"/>
      <c r="O1694" s="31"/>
      <c r="P1694" s="31"/>
      <c r="Q1694" s="31"/>
      <c r="R1694" s="31"/>
      <c r="S1694" s="31"/>
      <c r="T1694" s="31"/>
      <c r="U1694" s="31"/>
      <c r="V1694" s="31"/>
      <c r="W1694" s="31"/>
      <c r="X1694" s="31"/>
      <c r="Y1694" s="31"/>
      <c r="Z1694" s="31"/>
    </row>
    <row r="1695" spans="1:26" ht="12.75" customHeight="1">
      <c r="A1695" s="85"/>
      <c r="B1695" s="85"/>
      <c r="C1695" s="83"/>
      <c r="D1695" s="83"/>
      <c r="E1695" s="83"/>
      <c r="F1695" s="83"/>
      <c r="G1695" s="86"/>
      <c r="H1695" s="32"/>
      <c r="I1695" s="31"/>
      <c r="J1695" s="31"/>
      <c r="K1695" s="31"/>
      <c r="L1695" s="31"/>
      <c r="M1695" s="31"/>
      <c r="N1695" s="31"/>
      <c r="O1695" s="31"/>
      <c r="P1695" s="31"/>
      <c r="Q1695" s="31"/>
      <c r="R1695" s="31"/>
      <c r="S1695" s="31"/>
      <c r="T1695" s="31"/>
      <c r="U1695" s="31"/>
      <c r="V1695" s="31"/>
      <c r="W1695" s="31"/>
      <c r="X1695" s="31"/>
      <c r="Y1695" s="31"/>
      <c r="Z1695" s="31"/>
    </row>
    <row r="1696" spans="1:26" ht="12.75" customHeight="1">
      <c r="A1696" s="85"/>
      <c r="B1696" s="85"/>
      <c r="C1696" s="83"/>
      <c r="D1696" s="83"/>
      <c r="E1696" s="83"/>
      <c r="F1696" s="83"/>
      <c r="G1696" s="86"/>
      <c r="H1696" s="32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</row>
    <row r="1697" spans="1:26" ht="12.75" customHeight="1">
      <c r="A1697" s="85"/>
      <c r="B1697" s="85"/>
      <c r="C1697" s="83"/>
      <c r="D1697" s="83"/>
      <c r="E1697" s="83"/>
      <c r="F1697" s="83"/>
      <c r="G1697" s="86"/>
      <c r="H1697" s="32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</row>
    <row r="1698" spans="1:26" ht="12.75" customHeight="1">
      <c r="A1698" s="85"/>
      <c r="B1698" s="85"/>
      <c r="C1698" s="83"/>
      <c r="D1698" s="83"/>
      <c r="E1698" s="83"/>
      <c r="F1698" s="83"/>
      <c r="G1698" s="86"/>
      <c r="H1698" s="32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</row>
    <row r="1699" spans="1:26" ht="12.75" customHeight="1">
      <c r="A1699" s="85"/>
      <c r="B1699" s="85"/>
      <c r="C1699" s="83"/>
      <c r="D1699" s="83"/>
      <c r="E1699" s="83"/>
      <c r="F1699" s="83"/>
      <c r="G1699" s="86"/>
      <c r="H1699" s="32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</row>
    <row r="1700" spans="1:26" ht="12.75" customHeight="1">
      <c r="A1700" s="85"/>
      <c r="B1700" s="85"/>
      <c r="C1700" s="83"/>
      <c r="D1700" s="83"/>
      <c r="E1700" s="83"/>
      <c r="F1700" s="83"/>
      <c r="G1700" s="86"/>
      <c r="H1700" s="32"/>
      <c r="I1700" s="31"/>
      <c r="J1700" s="31"/>
      <c r="K1700" s="31"/>
      <c r="L1700" s="31"/>
      <c r="M1700" s="31"/>
      <c r="N1700" s="31"/>
      <c r="O1700" s="31"/>
      <c r="P1700" s="31"/>
      <c r="Q1700" s="31"/>
      <c r="R1700" s="31"/>
      <c r="S1700" s="31"/>
      <c r="T1700" s="31"/>
      <c r="U1700" s="31"/>
      <c r="V1700" s="31"/>
      <c r="W1700" s="31"/>
      <c r="X1700" s="31"/>
      <c r="Y1700" s="31"/>
      <c r="Z1700" s="31"/>
    </row>
    <row r="1701" spans="1:26" ht="12.75" customHeight="1">
      <c r="A1701" s="85"/>
      <c r="B1701" s="85"/>
      <c r="C1701" s="83"/>
      <c r="D1701" s="83"/>
      <c r="E1701" s="83"/>
      <c r="F1701" s="83"/>
      <c r="G1701" s="86"/>
      <c r="H1701" s="32"/>
      <c r="I1701" s="31"/>
      <c r="J1701" s="31"/>
      <c r="K1701" s="31"/>
      <c r="L1701" s="31"/>
      <c r="M1701" s="31"/>
      <c r="N1701" s="31"/>
      <c r="O1701" s="31"/>
      <c r="P1701" s="31"/>
      <c r="Q1701" s="31"/>
      <c r="R1701" s="31"/>
      <c r="S1701" s="31"/>
      <c r="T1701" s="31"/>
      <c r="U1701" s="31"/>
      <c r="V1701" s="31"/>
      <c r="W1701" s="31"/>
      <c r="X1701" s="31"/>
      <c r="Y1701" s="31"/>
      <c r="Z1701" s="31"/>
    </row>
    <row r="1702" spans="1:26" ht="12.75" customHeight="1">
      <c r="A1702" s="85"/>
      <c r="B1702" s="85"/>
      <c r="C1702" s="83"/>
      <c r="D1702" s="83"/>
      <c r="E1702" s="83"/>
      <c r="F1702" s="83"/>
      <c r="G1702" s="86"/>
      <c r="H1702" s="32"/>
      <c r="I1702" s="31"/>
      <c r="J1702" s="31"/>
      <c r="K1702" s="31"/>
      <c r="L1702" s="31"/>
      <c r="M1702" s="31"/>
      <c r="N1702" s="31"/>
      <c r="O1702" s="31"/>
      <c r="P1702" s="31"/>
      <c r="Q1702" s="31"/>
      <c r="R1702" s="31"/>
      <c r="S1702" s="31"/>
      <c r="T1702" s="31"/>
      <c r="U1702" s="31"/>
      <c r="V1702" s="31"/>
      <c r="W1702" s="31"/>
      <c r="X1702" s="31"/>
      <c r="Y1702" s="31"/>
      <c r="Z1702" s="31"/>
    </row>
    <row r="1703" spans="1:26" ht="12.75" customHeight="1">
      <c r="A1703" s="85"/>
      <c r="B1703" s="85"/>
      <c r="C1703" s="83"/>
      <c r="D1703" s="83"/>
      <c r="E1703" s="83"/>
      <c r="F1703" s="83"/>
      <c r="G1703" s="86"/>
      <c r="H1703" s="32"/>
      <c r="I1703" s="31"/>
      <c r="J1703" s="31"/>
      <c r="K1703" s="31"/>
      <c r="L1703" s="31"/>
      <c r="M1703" s="31"/>
      <c r="N1703" s="31"/>
      <c r="O1703" s="31"/>
      <c r="P1703" s="31"/>
      <c r="Q1703" s="31"/>
      <c r="R1703" s="31"/>
      <c r="S1703" s="31"/>
      <c r="T1703" s="31"/>
      <c r="U1703" s="31"/>
      <c r="V1703" s="31"/>
      <c r="W1703" s="31"/>
      <c r="X1703" s="31"/>
      <c r="Y1703" s="31"/>
      <c r="Z1703" s="31"/>
    </row>
    <row r="1704" spans="1:26" ht="12.75" customHeight="1">
      <c r="A1704" s="85"/>
      <c r="B1704" s="85"/>
      <c r="C1704" s="83"/>
      <c r="D1704" s="83"/>
      <c r="E1704" s="83"/>
      <c r="F1704" s="83"/>
      <c r="G1704" s="86"/>
      <c r="H1704" s="32"/>
      <c r="I1704" s="31"/>
      <c r="J1704" s="31"/>
      <c r="K1704" s="31"/>
      <c r="L1704" s="31"/>
      <c r="M1704" s="31"/>
      <c r="N1704" s="31"/>
      <c r="O1704" s="31"/>
      <c r="P1704" s="31"/>
      <c r="Q1704" s="31"/>
      <c r="R1704" s="31"/>
      <c r="S1704" s="31"/>
      <c r="T1704" s="31"/>
      <c r="U1704" s="31"/>
      <c r="V1704" s="31"/>
      <c r="W1704" s="31"/>
      <c r="X1704" s="31"/>
      <c r="Y1704" s="31"/>
      <c r="Z1704" s="31"/>
    </row>
    <row r="1705" spans="1:26" ht="12.75" customHeight="1">
      <c r="A1705" s="85"/>
      <c r="B1705" s="85"/>
      <c r="C1705" s="83"/>
      <c r="D1705" s="83"/>
      <c r="E1705" s="83"/>
      <c r="F1705" s="83"/>
      <c r="G1705" s="86"/>
      <c r="H1705" s="32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</row>
    <row r="1706" spans="1:26" ht="12.75" customHeight="1">
      <c r="A1706" s="85"/>
      <c r="B1706" s="85"/>
      <c r="C1706" s="83"/>
      <c r="D1706" s="83"/>
      <c r="E1706" s="83"/>
      <c r="F1706" s="83"/>
      <c r="G1706" s="86"/>
      <c r="H1706" s="32"/>
      <c r="I1706" s="31"/>
      <c r="J1706" s="31"/>
      <c r="K1706" s="31"/>
      <c r="L1706" s="31"/>
      <c r="M1706" s="31"/>
      <c r="N1706" s="31"/>
      <c r="O1706" s="31"/>
      <c r="P1706" s="31"/>
      <c r="Q1706" s="31"/>
      <c r="R1706" s="31"/>
      <c r="S1706" s="31"/>
      <c r="T1706" s="31"/>
      <c r="U1706" s="31"/>
      <c r="V1706" s="31"/>
      <c r="W1706" s="31"/>
      <c r="X1706" s="31"/>
      <c r="Y1706" s="31"/>
      <c r="Z1706" s="31"/>
    </row>
    <row r="1707" spans="1:26" ht="12.75" customHeight="1">
      <c r="A1707" s="85"/>
      <c r="B1707" s="85"/>
      <c r="C1707" s="83"/>
      <c r="D1707" s="83"/>
      <c r="E1707" s="83"/>
      <c r="F1707" s="83"/>
      <c r="G1707" s="86"/>
      <c r="H1707" s="32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</row>
    <row r="1708" spans="1:26" ht="12.75" customHeight="1">
      <c r="A1708" s="85"/>
      <c r="B1708" s="85"/>
      <c r="C1708" s="83"/>
      <c r="D1708" s="83"/>
      <c r="E1708" s="83"/>
      <c r="F1708" s="83"/>
      <c r="G1708" s="86"/>
      <c r="H1708" s="32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</row>
    <row r="1709" spans="1:26" ht="12.75" customHeight="1">
      <c r="A1709" s="85"/>
      <c r="B1709" s="85"/>
      <c r="C1709" s="83"/>
      <c r="D1709" s="83"/>
      <c r="E1709" s="83"/>
      <c r="F1709" s="83"/>
      <c r="G1709" s="86"/>
      <c r="H1709" s="32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</row>
    <row r="1710" spans="1:26" ht="12.75" customHeight="1">
      <c r="A1710" s="85"/>
      <c r="B1710" s="85"/>
      <c r="C1710" s="83"/>
      <c r="D1710" s="83"/>
      <c r="E1710" s="83"/>
      <c r="F1710" s="83"/>
      <c r="G1710" s="86"/>
      <c r="H1710" s="32"/>
      <c r="I1710" s="31"/>
      <c r="J1710" s="31"/>
      <c r="K1710" s="31"/>
      <c r="L1710" s="31"/>
      <c r="M1710" s="31"/>
      <c r="N1710" s="31"/>
      <c r="O1710" s="31"/>
      <c r="P1710" s="31"/>
      <c r="Q1710" s="31"/>
      <c r="R1710" s="31"/>
      <c r="S1710" s="31"/>
      <c r="T1710" s="31"/>
      <c r="U1710" s="31"/>
      <c r="V1710" s="31"/>
      <c r="W1710" s="31"/>
      <c r="X1710" s="31"/>
      <c r="Y1710" s="31"/>
      <c r="Z1710" s="31"/>
    </row>
    <row r="1711" spans="1:26" ht="12.75" customHeight="1">
      <c r="A1711" s="85"/>
      <c r="B1711" s="85"/>
      <c r="C1711" s="83"/>
      <c r="D1711" s="83"/>
      <c r="E1711" s="83"/>
      <c r="F1711" s="83"/>
      <c r="G1711" s="86"/>
      <c r="H1711" s="32"/>
      <c r="I1711" s="31"/>
      <c r="J1711" s="31"/>
      <c r="K1711" s="31"/>
      <c r="L1711" s="31"/>
      <c r="M1711" s="31"/>
      <c r="N1711" s="31"/>
      <c r="O1711" s="31"/>
      <c r="P1711" s="31"/>
      <c r="Q1711" s="31"/>
      <c r="R1711" s="31"/>
      <c r="S1711" s="31"/>
      <c r="T1711" s="31"/>
      <c r="U1711" s="31"/>
      <c r="V1711" s="31"/>
      <c r="W1711" s="31"/>
      <c r="X1711" s="31"/>
      <c r="Y1711" s="31"/>
      <c r="Z1711" s="31"/>
    </row>
    <row r="1712" spans="1:26" ht="12.75" customHeight="1">
      <c r="A1712" s="85"/>
      <c r="B1712" s="85"/>
      <c r="C1712" s="83"/>
      <c r="D1712" s="83"/>
      <c r="E1712" s="83"/>
      <c r="F1712" s="83"/>
      <c r="G1712" s="86"/>
      <c r="H1712" s="32"/>
      <c r="I1712" s="31"/>
      <c r="J1712" s="31"/>
      <c r="K1712" s="31"/>
      <c r="L1712" s="31"/>
      <c r="M1712" s="31"/>
      <c r="N1712" s="31"/>
      <c r="O1712" s="31"/>
      <c r="P1712" s="31"/>
      <c r="Q1712" s="31"/>
      <c r="R1712" s="31"/>
      <c r="S1712" s="31"/>
      <c r="T1712" s="31"/>
      <c r="U1712" s="31"/>
      <c r="V1712" s="31"/>
      <c r="W1712" s="31"/>
      <c r="X1712" s="31"/>
      <c r="Y1712" s="31"/>
      <c r="Z1712" s="31"/>
    </row>
    <row r="1713" spans="1:26" ht="12.75" customHeight="1">
      <c r="A1713" s="85"/>
      <c r="B1713" s="85"/>
      <c r="C1713" s="83"/>
      <c r="D1713" s="83"/>
      <c r="E1713" s="83"/>
      <c r="F1713" s="83"/>
      <c r="G1713" s="86"/>
      <c r="H1713" s="32"/>
      <c r="I1713" s="31"/>
      <c r="J1713" s="31"/>
      <c r="K1713" s="31"/>
      <c r="L1713" s="31"/>
      <c r="M1713" s="31"/>
      <c r="N1713" s="31"/>
      <c r="O1713" s="31"/>
      <c r="P1713" s="31"/>
      <c r="Q1713" s="31"/>
      <c r="R1713" s="31"/>
      <c r="S1713" s="31"/>
      <c r="T1713" s="31"/>
      <c r="U1713" s="31"/>
      <c r="V1713" s="31"/>
      <c r="W1713" s="31"/>
      <c r="X1713" s="31"/>
      <c r="Y1713" s="31"/>
      <c r="Z1713" s="31"/>
    </row>
    <row r="1714" spans="1:26" ht="12.75" customHeight="1">
      <c r="A1714" s="85"/>
      <c r="B1714" s="85"/>
      <c r="C1714" s="83"/>
      <c r="D1714" s="83"/>
      <c r="E1714" s="83"/>
      <c r="F1714" s="83"/>
      <c r="G1714" s="86"/>
      <c r="H1714" s="32"/>
      <c r="I1714" s="31"/>
      <c r="J1714" s="31"/>
      <c r="K1714" s="31"/>
      <c r="L1714" s="31"/>
      <c r="M1714" s="31"/>
      <c r="N1714" s="31"/>
      <c r="O1714" s="31"/>
      <c r="P1714" s="31"/>
      <c r="Q1714" s="31"/>
      <c r="R1714" s="31"/>
      <c r="S1714" s="31"/>
      <c r="T1714" s="31"/>
      <c r="U1714" s="31"/>
      <c r="V1714" s="31"/>
      <c r="W1714" s="31"/>
      <c r="X1714" s="31"/>
      <c r="Y1714" s="31"/>
      <c r="Z1714" s="31"/>
    </row>
    <row r="1715" spans="1:26" ht="12.75" customHeight="1">
      <c r="A1715" s="85"/>
      <c r="B1715" s="85"/>
      <c r="C1715" s="83"/>
      <c r="D1715" s="83"/>
      <c r="E1715" s="83"/>
      <c r="F1715" s="83"/>
      <c r="G1715" s="86"/>
      <c r="H1715" s="32"/>
      <c r="I1715" s="31"/>
      <c r="J1715" s="31"/>
      <c r="K1715" s="31"/>
      <c r="L1715" s="31"/>
      <c r="M1715" s="31"/>
      <c r="N1715" s="31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</row>
    <row r="1716" spans="1:26" ht="12.75" customHeight="1">
      <c r="A1716" s="85"/>
      <c r="B1716" s="85"/>
      <c r="C1716" s="83"/>
      <c r="D1716" s="83"/>
      <c r="E1716" s="83"/>
      <c r="F1716" s="83"/>
      <c r="G1716" s="86"/>
      <c r="H1716" s="32"/>
      <c r="I1716" s="31"/>
      <c r="J1716" s="31"/>
      <c r="K1716" s="31"/>
      <c r="L1716" s="31"/>
      <c r="M1716" s="31"/>
      <c r="N1716" s="31"/>
      <c r="O1716" s="31"/>
      <c r="P1716" s="31"/>
      <c r="Q1716" s="31"/>
      <c r="R1716" s="31"/>
      <c r="S1716" s="31"/>
      <c r="T1716" s="31"/>
      <c r="U1716" s="31"/>
      <c r="V1716" s="31"/>
      <c r="W1716" s="31"/>
      <c r="X1716" s="31"/>
      <c r="Y1716" s="31"/>
      <c r="Z1716" s="31"/>
    </row>
    <row r="1717" spans="1:26" ht="12.75" customHeight="1">
      <c r="A1717" s="85"/>
      <c r="B1717" s="85"/>
      <c r="C1717" s="83"/>
      <c r="D1717" s="83"/>
      <c r="E1717" s="83"/>
      <c r="F1717" s="83"/>
      <c r="G1717" s="86"/>
      <c r="H1717" s="32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</row>
    <row r="1718" spans="1:26" ht="12.75" customHeight="1">
      <c r="A1718" s="85"/>
      <c r="B1718" s="85"/>
      <c r="C1718" s="83"/>
      <c r="D1718" s="83"/>
      <c r="E1718" s="83"/>
      <c r="F1718" s="83"/>
      <c r="G1718" s="86"/>
      <c r="H1718" s="32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</row>
    <row r="1719" spans="1:26" ht="12.75" customHeight="1">
      <c r="A1719" s="85"/>
      <c r="B1719" s="85"/>
      <c r="C1719" s="83"/>
      <c r="D1719" s="83"/>
      <c r="E1719" s="83"/>
      <c r="F1719" s="83"/>
      <c r="G1719" s="86"/>
      <c r="H1719" s="32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</row>
    <row r="1720" spans="1:26" ht="12.75" customHeight="1">
      <c r="A1720" s="85"/>
      <c r="B1720" s="85"/>
      <c r="C1720" s="83"/>
      <c r="D1720" s="83"/>
      <c r="E1720" s="83"/>
      <c r="F1720" s="83"/>
      <c r="G1720" s="86"/>
      <c r="H1720" s="32"/>
      <c r="I1720" s="31"/>
      <c r="J1720" s="31"/>
      <c r="K1720" s="31"/>
      <c r="L1720" s="31"/>
      <c r="M1720" s="31"/>
      <c r="N1720" s="31"/>
      <c r="O1720" s="31"/>
      <c r="P1720" s="31"/>
      <c r="Q1720" s="31"/>
      <c r="R1720" s="31"/>
      <c r="S1720" s="31"/>
      <c r="T1720" s="31"/>
      <c r="U1720" s="31"/>
      <c r="V1720" s="31"/>
      <c r="W1720" s="31"/>
      <c r="X1720" s="31"/>
      <c r="Y1720" s="31"/>
      <c r="Z1720" s="31"/>
    </row>
    <row r="1721" spans="1:26" ht="12.75" customHeight="1">
      <c r="A1721" s="85"/>
      <c r="B1721" s="85"/>
      <c r="C1721" s="83"/>
      <c r="D1721" s="83"/>
      <c r="E1721" s="83"/>
      <c r="F1721" s="83"/>
      <c r="G1721" s="86"/>
      <c r="H1721" s="32"/>
      <c r="I1721" s="31"/>
      <c r="J1721" s="31"/>
      <c r="K1721" s="31"/>
      <c r="L1721" s="31"/>
      <c r="M1721" s="31"/>
      <c r="N1721" s="31"/>
      <c r="O1721" s="31"/>
      <c r="P1721" s="31"/>
      <c r="Q1721" s="31"/>
      <c r="R1721" s="31"/>
      <c r="S1721" s="31"/>
      <c r="T1721" s="31"/>
      <c r="U1721" s="31"/>
      <c r="V1721" s="31"/>
      <c r="W1721" s="31"/>
      <c r="X1721" s="31"/>
      <c r="Y1721" s="31"/>
      <c r="Z1721" s="31"/>
    </row>
    <row r="1722" spans="1:26" ht="12.75" customHeight="1">
      <c r="A1722" s="85"/>
      <c r="B1722" s="85"/>
      <c r="C1722" s="83"/>
      <c r="D1722" s="83"/>
      <c r="E1722" s="83"/>
      <c r="F1722" s="83"/>
      <c r="G1722" s="86"/>
      <c r="H1722" s="32"/>
      <c r="I1722" s="31"/>
      <c r="J1722" s="31"/>
      <c r="K1722" s="31"/>
      <c r="L1722" s="31"/>
      <c r="M1722" s="31"/>
      <c r="N1722" s="31"/>
      <c r="O1722" s="31"/>
      <c r="P1722" s="31"/>
      <c r="Q1722" s="31"/>
      <c r="R1722" s="31"/>
      <c r="S1722" s="31"/>
      <c r="T1722" s="31"/>
      <c r="U1722" s="31"/>
      <c r="V1722" s="31"/>
      <c r="W1722" s="31"/>
      <c r="X1722" s="31"/>
      <c r="Y1722" s="31"/>
      <c r="Z1722" s="31"/>
    </row>
    <row r="1723" spans="1:26" ht="12.75" customHeight="1">
      <c r="A1723" s="85"/>
      <c r="B1723" s="85"/>
      <c r="C1723" s="83"/>
      <c r="D1723" s="83"/>
      <c r="E1723" s="83"/>
      <c r="F1723" s="83"/>
      <c r="G1723" s="86"/>
      <c r="H1723" s="32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</row>
    <row r="1724" spans="1:26" ht="12.75" customHeight="1">
      <c r="A1724" s="85"/>
      <c r="B1724" s="85"/>
      <c r="C1724" s="83"/>
      <c r="D1724" s="83"/>
      <c r="E1724" s="83"/>
      <c r="F1724" s="83"/>
      <c r="G1724" s="86"/>
      <c r="H1724" s="32"/>
      <c r="I1724" s="31"/>
      <c r="J1724" s="31"/>
      <c r="K1724" s="31"/>
      <c r="L1724" s="31"/>
      <c r="M1724" s="31"/>
      <c r="N1724" s="31"/>
      <c r="O1724" s="31"/>
      <c r="P1724" s="31"/>
      <c r="Q1724" s="31"/>
      <c r="R1724" s="31"/>
      <c r="S1724" s="31"/>
      <c r="T1724" s="31"/>
      <c r="U1724" s="31"/>
      <c r="V1724" s="31"/>
      <c r="W1724" s="31"/>
      <c r="X1724" s="31"/>
      <c r="Y1724" s="31"/>
      <c r="Z1724" s="31"/>
    </row>
    <row r="1725" spans="1:26" ht="12.75" customHeight="1">
      <c r="A1725" s="85"/>
      <c r="B1725" s="85"/>
      <c r="C1725" s="83"/>
      <c r="D1725" s="83"/>
      <c r="E1725" s="83"/>
      <c r="F1725" s="83"/>
      <c r="G1725" s="86"/>
      <c r="H1725" s="32"/>
      <c r="I1725" s="31"/>
      <c r="J1725" s="31"/>
      <c r="K1725" s="31"/>
      <c r="L1725" s="31"/>
      <c r="M1725" s="31"/>
      <c r="N1725" s="31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</row>
    <row r="1726" spans="1:26" ht="12.75" customHeight="1">
      <c r="A1726" s="85"/>
      <c r="B1726" s="85"/>
      <c r="C1726" s="83"/>
      <c r="D1726" s="83"/>
      <c r="E1726" s="83"/>
      <c r="F1726" s="83"/>
      <c r="G1726" s="86"/>
      <c r="H1726" s="32"/>
      <c r="I1726" s="31"/>
      <c r="J1726" s="31"/>
      <c r="K1726" s="31"/>
      <c r="L1726" s="31"/>
      <c r="M1726" s="31"/>
      <c r="N1726" s="31"/>
      <c r="O1726" s="31"/>
      <c r="P1726" s="31"/>
      <c r="Q1726" s="31"/>
      <c r="R1726" s="31"/>
      <c r="S1726" s="31"/>
      <c r="T1726" s="31"/>
      <c r="U1726" s="31"/>
      <c r="V1726" s="31"/>
      <c r="W1726" s="31"/>
      <c r="X1726" s="31"/>
      <c r="Y1726" s="31"/>
      <c r="Z1726" s="31"/>
    </row>
    <row r="1727" spans="1:26" ht="12.75" customHeight="1">
      <c r="A1727" s="85"/>
      <c r="B1727" s="85"/>
      <c r="C1727" s="83"/>
      <c r="D1727" s="83"/>
      <c r="E1727" s="83"/>
      <c r="F1727" s="83"/>
      <c r="G1727" s="86"/>
      <c r="H1727" s="32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</row>
    <row r="1728" spans="1:26" ht="12.75" customHeight="1">
      <c r="A1728" s="85"/>
      <c r="B1728" s="85"/>
      <c r="C1728" s="83"/>
      <c r="D1728" s="83"/>
      <c r="E1728" s="83"/>
      <c r="F1728" s="83"/>
      <c r="G1728" s="86"/>
      <c r="H1728" s="32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</row>
    <row r="1729" spans="1:26" ht="12.75" customHeight="1">
      <c r="A1729" s="85"/>
      <c r="B1729" s="85"/>
      <c r="C1729" s="83"/>
      <c r="D1729" s="83"/>
      <c r="E1729" s="83"/>
      <c r="F1729" s="83"/>
      <c r="G1729" s="86"/>
      <c r="H1729" s="32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</row>
    <row r="1730" spans="1:26" ht="12.75" customHeight="1">
      <c r="A1730" s="85"/>
      <c r="B1730" s="85"/>
      <c r="C1730" s="83"/>
      <c r="D1730" s="83"/>
      <c r="E1730" s="83"/>
      <c r="F1730" s="83"/>
      <c r="G1730" s="86"/>
      <c r="H1730" s="32"/>
      <c r="I1730" s="31"/>
      <c r="J1730" s="31"/>
      <c r="K1730" s="31"/>
      <c r="L1730" s="31"/>
      <c r="M1730" s="31"/>
      <c r="N1730" s="31"/>
      <c r="O1730" s="31"/>
      <c r="P1730" s="31"/>
      <c r="Q1730" s="31"/>
      <c r="R1730" s="31"/>
      <c r="S1730" s="31"/>
      <c r="T1730" s="31"/>
      <c r="U1730" s="31"/>
      <c r="V1730" s="31"/>
      <c r="W1730" s="31"/>
      <c r="X1730" s="31"/>
      <c r="Y1730" s="31"/>
      <c r="Z1730" s="31"/>
    </row>
    <row r="1731" spans="1:26" ht="12.75" customHeight="1">
      <c r="A1731" s="85"/>
      <c r="B1731" s="85"/>
      <c r="C1731" s="83"/>
      <c r="D1731" s="83"/>
      <c r="E1731" s="83"/>
      <c r="F1731" s="83"/>
      <c r="G1731" s="86"/>
      <c r="H1731" s="32"/>
      <c r="I1731" s="31"/>
      <c r="J1731" s="31"/>
      <c r="K1731" s="31"/>
      <c r="L1731" s="31"/>
      <c r="M1731" s="31"/>
      <c r="N1731" s="31"/>
      <c r="O1731" s="31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</row>
    <row r="1732" spans="1:26" ht="12.75" customHeight="1">
      <c r="A1732" s="85"/>
      <c r="B1732" s="85"/>
      <c r="C1732" s="83"/>
      <c r="D1732" s="83"/>
      <c r="E1732" s="83"/>
      <c r="F1732" s="83"/>
      <c r="G1732" s="86"/>
      <c r="H1732" s="32"/>
      <c r="I1732" s="31"/>
      <c r="J1732" s="31"/>
      <c r="K1732" s="31"/>
      <c r="L1732" s="31"/>
      <c r="M1732" s="31"/>
      <c r="N1732" s="31"/>
      <c r="O1732" s="31"/>
      <c r="P1732" s="31"/>
      <c r="Q1732" s="31"/>
      <c r="R1732" s="31"/>
      <c r="S1732" s="31"/>
      <c r="T1732" s="31"/>
      <c r="U1732" s="31"/>
      <c r="V1732" s="31"/>
      <c r="W1732" s="31"/>
      <c r="X1732" s="31"/>
      <c r="Y1732" s="31"/>
      <c r="Z1732" s="31"/>
    </row>
    <row r="1733" spans="1:26" ht="12.75" customHeight="1">
      <c r="A1733" s="85"/>
      <c r="B1733" s="85"/>
      <c r="C1733" s="83"/>
      <c r="D1733" s="83"/>
      <c r="E1733" s="83"/>
      <c r="F1733" s="83"/>
      <c r="G1733" s="86"/>
      <c r="H1733" s="32"/>
      <c r="I1733" s="31"/>
      <c r="J1733" s="31"/>
      <c r="K1733" s="31"/>
      <c r="L1733" s="31"/>
      <c r="M1733" s="31"/>
      <c r="N1733" s="31"/>
      <c r="O1733" s="31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</row>
    <row r="1734" spans="1:26" ht="12.75" customHeight="1">
      <c r="A1734" s="85"/>
      <c r="B1734" s="85"/>
      <c r="C1734" s="83"/>
      <c r="D1734" s="83"/>
      <c r="E1734" s="83"/>
      <c r="F1734" s="83"/>
      <c r="G1734" s="86"/>
      <c r="H1734" s="32"/>
      <c r="I1734" s="31"/>
      <c r="J1734" s="31"/>
      <c r="K1734" s="31"/>
      <c r="L1734" s="31"/>
      <c r="M1734" s="31"/>
      <c r="N1734" s="31"/>
      <c r="O1734" s="31"/>
      <c r="P1734" s="31"/>
      <c r="Q1734" s="31"/>
      <c r="R1734" s="31"/>
      <c r="S1734" s="31"/>
      <c r="T1734" s="31"/>
      <c r="U1734" s="31"/>
      <c r="V1734" s="31"/>
      <c r="W1734" s="31"/>
      <c r="X1734" s="31"/>
      <c r="Y1734" s="31"/>
      <c r="Z1734" s="31"/>
    </row>
    <row r="1735" spans="1:26" ht="12.75" customHeight="1">
      <c r="A1735" s="85"/>
      <c r="B1735" s="85"/>
      <c r="C1735" s="83"/>
      <c r="D1735" s="83"/>
      <c r="E1735" s="83"/>
      <c r="F1735" s="83"/>
      <c r="G1735" s="86"/>
      <c r="H1735" s="32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</row>
    <row r="1736" spans="1:26" ht="12.75" customHeight="1">
      <c r="A1736" s="85"/>
      <c r="B1736" s="85"/>
      <c r="C1736" s="83"/>
      <c r="D1736" s="83"/>
      <c r="E1736" s="83"/>
      <c r="F1736" s="83"/>
      <c r="G1736" s="86"/>
      <c r="H1736" s="32"/>
      <c r="I1736" s="31"/>
      <c r="J1736" s="31"/>
      <c r="K1736" s="31"/>
      <c r="L1736" s="31"/>
      <c r="M1736" s="31"/>
      <c r="N1736" s="31"/>
      <c r="O1736" s="31"/>
      <c r="P1736" s="31"/>
      <c r="Q1736" s="31"/>
      <c r="R1736" s="31"/>
      <c r="S1736" s="31"/>
      <c r="T1736" s="31"/>
      <c r="U1736" s="31"/>
      <c r="V1736" s="31"/>
      <c r="W1736" s="31"/>
      <c r="X1736" s="31"/>
      <c r="Y1736" s="31"/>
      <c r="Z1736" s="31"/>
    </row>
    <row r="1737" spans="1:26" ht="12.75" customHeight="1">
      <c r="A1737" s="85"/>
      <c r="B1737" s="85"/>
      <c r="C1737" s="83"/>
      <c r="D1737" s="83"/>
      <c r="E1737" s="83"/>
      <c r="F1737" s="83"/>
      <c r="G1737" s="86"/>
      <c r="H1737" s="32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</row>
    <row r="1738" spans="1:26" ht="12.75" customHeight="1">
      <c r="A1738" s="85"/>
      <c r="B1738" s="85"/>
      <c r="C1738" s="83"/>
      <c r="D1738" s="83"/>
      <c r="E1738" s="83"/>
      <c r="F1738" s="83"/>
      <c r="G1738" s="86"/>
      <c r="H1738" s="32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</row>
    <row r="1739" spans="1:26" ht="12.75" customHeight="1">
      <c r="A1739" s="85"/>
      <c r="B1739" s="85"/>
      <c r="C1739" s="83"/>
      <c r="D1739" s="83"/>
      <c r="E1739" s="83"/>
      <c r="F1739" s="83"/>
      <c r="G1739" s="86"/>
      <c r="H1739" s="32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</row>
    <row r="1740" spans="1:26" ht="12.75" customHeight="1">
      <c r="A1740" s="85"/>
      <c r="B1740" s="85"/>
      <c r="C1740" s="83"/>
      <c r="D1740" s="83"/>
      <c r="E1740" s="83"/>
      <c r="F1740" s="83"/>
      <c r="G1740" s="86"/>
      <c r="H1740" s="32"/>
      <c r="I1740" s="31"/>
      <c r="J1740" s="31"/>
      <c r="K1740" s="31"/>
      <c r="L1740" s="31"/>
      <c r="M1740" s="31"/>
      <c r="N1740" s="31"/>
      <c r="O1740" s="31"/>
      <c r="P1740" s="31"/>
      <c r="Q1740" s="31"/>
      <c r="R1740" s="31"/>
      <c r="S1740" s="31"/>
      <c r="T1740" s="31"/>
      <c r="U1740" s="31"/>
      <c r="V1740" s="31"/>
      <c r="W1740" s="31"/>
      <c r="X1740" s="31"/>
      <c r="Y1740" s="31"/>
      <c r="Z1740" s="31"/>
    </row>
    <row r="1741" spans="1:26" ht="12.75" customHeight="1">
      <c r="A1741" s="85"/>
      <c r="B1741" s="85"/>
      <c r="C1741" s="83"/>
      <c r="D1741" s="83"/>
      <c r="E1741" s="83"/>
      <c r="F1741" s="83"/>
      <c r="G1741" s="86"/>
      <c r="H1741" s="32"/>
      <c r="I1741" s="31"/>
      <c r="J1741" s="31"/>
      <c r="K1741" s="31"/>
      <c r="L1741" s="31"/>
      <c r="M1741" s="31"/>
      <c r="N1741" s="31"/>
      <c r="O1741" s="31"/>
      <c r="P1741" s="31"/>
      <c r="Q1741" s="31"/>
      <c r="R1741" s="31"/>
      <c r="S1741" s="31"/>
      <c r="T1741" s="31"/>
      <c r="U1741" s="31"/>
      <c r="V1741" s="31"/>
      <c r="W1741" s="31"/>
      <c r="X1741" s="31"/>
      <c r="Y1741" s="31"/>
      <c r="Z1741" s="31"/>
    </row>
    <row r="1742" spans="1:26" ht="12.75" customHeight="1">
      <c r="A1742" s="85"/>
      <c r="B1742" s="85"/>
      <c r="C1742" s="83"/>
      <c r="D1742" s="83"/>
      <c r="E1742" s="83"/>
      <c r="F1742" s="83"/>
      <c r="G1742" s="86"/>
      <c r="H1742" s="32"/>
      <c r="I1742" s="31"/>
      <c r="J1742" s="31"/>
      <c r="K1742" s="31"/>
      <c r="L1742" s="31"/>
      <c r="M1742" s="31"/>
      <c r="N1742" s="31"/>
      <c r="O1742" s="31"/>
      <c r="P1742" s="31"/>
      <c r="Q1742" s="31"/>
      <c r="R1742" s="31"/>
      <c r="S1742" s="31"/>
      <c r="T1742" s="31"/>
      <c r="U1742" s="31"/>
      <c r="V1742" s="31"/>
      <c r="W1742" s="31"/>
      <c r="X1742" s="31"/>
      <c r="Y1742" s="31"/>
      <c r="Z1742" s="31"/>
    </row>
    <row r="1743" spans="1:26" ht="12.75" customHeight="1">
      <c r="A1743" s="85"/>
      <c r="B1743" s="85"/>
      <c r="C1743" s="83"/>
      <c r="D1743" s="83"/>
      <c r="E1743" s="83"/>
      <c r="F1743" s="83"/>
      <c r="G1743" s="86"/>
      <c r="H1743" s="32"/>
      <c r="I1743" s="31"/>
      <c r="J1743" s="31"/>
      <c r="K1743" s="31"/>
      <c r="L1743" s="31"/>
      <c r="M1743" s="31"/>
      <c r="N1743" s="31"/>
      <c r="O1743" s="31"/>
      <c r="P1743" s="31"/>
      <c r="Q1743" s="31"/>
      <c r="R1743" s="31"/>
      <c r="S1743" s="31"/>
      <c r="T1743" s="31"/>
      <c r="U1743" s="31"/>
      <c r="V1743" s="31"/>
      <c r="W1743" s="31"/>
      <c r="X1743" s="31"/>
      <c r="Y1743" s="31"/>
      <c r="Z1743" s="31"/>
    </row>
    <row r="1744" spans="1:26" ht="12.75" customHeight="1">
      <c r="A1744" s="85"/>
      <c r="B1744" s="85"/>
      <c r="C1744" s="83"/>
      <c r="D1744" s="83"/>
      <c r="E1744" s="83"/>
      <c r="F1744" s="83"/>
      <c r="G1744" s="86"/>
      <c r="H1744" s="32"/>
      <c r="I1744" s="31"/>
      <c r="J1744" s="31"/>
      <c r="K1744" s="31"/>
      <c r="L1744" s="31"/>
      <c r="M1744" s="31"/>
      <c r="N1744" s="31"/>
      <c r="O1744" s="31"/>
      <c r="P1744" s="31"/>
      <c r="Q1744" s="31"/>
      <c r="R1744" s="31"/>
      <c r="S1744" s="31"/>
      <c r="T1744" s="31"/>
      <c r="U1744" s="31"/>
      <c r="V1744" s="31"/>
      <c r="W1744" s="31"/>
      <c r="X1744" s="31"/>
      <c r="Y1744" s="31"/>
      <c r="Z1744" s="31"/>
    </row>
    <row r="1745" spans="1:26" ht="12.75" customHeight="1">
      <c r="A1745" s="85"/>
      <c r="B1745" s="85"/>
      <c r="C1745" s="83"/>
      <c r="D1745" s="83"/>
      <c r="E1745" s="83"/>
      <c r="F1745" s="83"/>
      <c r="G1745" s="86"/>
      <c r="H1745" s="32"/>
      <c r="I1745" s="31"/>
      <c r="J1745" s="31"/>
      <c r="K1745" s="31"/>
      <c r="L1745" s="31"/>
      <c r="M1745" s="31"/>
      <c r="N1745" s="31"/>
      <c r="O1745" s="31"/>
      <c r="P1745" s="31"/>
      <c r="Q1745" s="31"/>
      <c r="R1745" s="31"/>
      <c r="S1745" s="31"/>
      <c r="T1745" s="31"/>
      <c r="U1745" s="31"/>
      <c r="V1745" s="31"/>
      <c r="W1745" s="31"/>
      <c r="X1745" s="31"/>
      <c r="Y1745" s="31"/>
      <c r="Z1745" s="31"/>
    </row>
    <row r="1746" spans="1:26" ht="12.75" customHeight="1">
      <c r="A1746" s="85"/>
      <c r="B1746" s="85"/>
      <c r="C1746" s="83"/>
      <c r="D1746" s="83"/>
      <c r="E1746" s="83"/>
      <c r="F1746" s="83"/>
      <c r="G1746" s="86"/>
      <c r="H1746" s="32"/>
      <c r="I1746" s="31"/>
      <c r="J1746" s="31"/>
      <c r="K1746" s="31"/>
      <c r="L1746" s="31"/>
      <c r="M1746" s="31"/>
      <c r="N1746" s="31"/>
      <c r="O1746" s="31"/>
      <c r="P1746" s="31"/>
      <c r="Q1746" s="31"/>
      <c r="R1746" s="31"/>
      <c r="S1746" s="31"/>
      <c r="T1746" s="31"/>
      <c r="U1746" s="31"/>
      <c r="V1746" s="31"/>
      <c r="W1746" s="31"/>
      <c r="X1746" s="31"/>
      <c r="Y1746" s="31"/>
      <c r="Z1746" s="31"/>
    </row>
    <row r="1747" spans="1:26" ht="12.75" customHeight="1">
      <c r="A1747" s="85"/>
      <c r="B1747" s="85"/>
      <c r="C1747" s="83"/>
      <c r="D1747" s="83"/>
      <c r="E1747" s="83"/>
      <c r="F1747" s="83"/>
      <c r="G1747" s="86"/>
      <c r="H1747" s="32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</row>
    <row r="1748" spans="1:26" ht="12.75" customHeight="1">
      <c r="A1748" s="85"/>
      <c r="B1748" s="85"/>
      <c r="C1748" s="83"/>
      <c r="D1748" s="83"/>
      <c r="E1748" s="83"/>
      <c r="F1748" s="83"/>
      <c r="G1748" s="86"/>
      <c r="H1748" s="32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</row>
    <row r="1749" spans="1:26" ht="12.75" customHeight="1">
      <c r="A1749" s="85"/>
      <c r="B1749" s="85"/>
      <c r="C1749" s="83"/>
      <c r="D1749" s="83"/>
      <c r="E1749" s="83"/>
      <c r="F1749" s="83"/>
      <c r="G1749" s="86"/>
      <c r="H1749" s="32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</row>
    <row r="1750" spans="1:26" ht="12.75" customHeight="1">
      <c r="A1750" s="85"/>
      <c r="B1750" s="85"/>
      <c r="C1750" s="83"/>
      <c r="D1750" s="83"/>
      <c r="E1750" s="83"/>
      <c r="F1750" s="83"/>
      <c r="G1750" s="86"/>
      <c r="H1750" s="32"/>
      <c r="I1750" s="31"/>
      <c r="J1750" s="31"/>
      <c r="K1750" s="31"/>
      <c r="L1750" s="31"/>
      <c r="M1750" s="31"/>
      <c r="N1750" s="31"/>
      <c r="O1750" s="31"/>
      <c r="P1750" s="31"/>
      <c r="Q1750" s="31"/>
      <c r="R1750" s="31"/>
      <c r="S1750" s="31"/>
      <c r="T1750" s="31"/>
      <c r="U1750" s="31"/>
      <c r="V1750" s="31"/>
      <c r="W1750" s="31"/>
      <c r="X1750" s="31"/>
      <c r="Y1750" s="31"/>
      <c r="Z1750" s="31"/>
    </row>
    <row r="1751" spans="1:26" ht="12.75" customHeight="1">
      <c r="A1751" s="85"/>
      <c r="B1751" s="85"/>
      <c r="C1751" s="83"/>
      <c r="D1751" s="83"/>
      <c r="E1751" s="83"/>
      <c r="F1751" s="83"/>
      <c r="G1751" s="86"/>
      <c r="H1751" s="32"/>
      <c r="I1751" s="31"/>
      <c r="J1751" s="31"/>
      <c r="K1751" s="31"/>
      <c r="L1751" s="31"/>
      <c r="M1751" s="31"/>
      <c r="N1751" s="31"/>
      <c r="O1751" s="31"/>
      <c r="P1751" s="31"/>
      <c r="Q1751" s="31"/>
      <c r="R1751" s="31"/>
      <c r="S1751" s="31"/>
      <c r="T1751" s="31"/>
      <c r="U1751" s="31"/>
      <c r="V1751" s="31"/>
      <c r="W1751" s="31"/>
      <c r="X1751" s="31"/>
      <c r="Y1751" s="31"/>
      <c r="Z1751" s="31"/>
    </row>
    <row r="1752" spans="1:26" ht="12.75" customHeight="1">
      <c r="A1752" s="85"/>
      <c r="B1752" s="85"/>
      <c r="C1752" s="83"/>
      <c r="D1752" s="83"/>
      <c r="E1752" s="83"/>
      <c r="F1752" s="83"/>
      <c r="G1752" s="86"/>
      <c r="H1752" s="32"/>
      <c r="I1752" s="31"/>
      <c r="J1752" s="31"/>
      <c r="K1752" s="31"/>
      <c r="L1752" s="31"/>
      <c r="M1752" s="31"/>
      <c r="N1752" s="31"/>
      <c r="O1752" s="31"/>
      <c r="P1752" s="31"/>
      <c r="Q1752" s="31"/>
      <c r="R1752" s="31"/>
      <c r="S1752" s="31"/>
      <c r="T1752" s="31"/>
      <c r="U1752" s="31"/>
      <c r="V1752" s="31"/>
      <c r="W1752" s="31"/>
      <c r="X1752" s="31"/>
      <c r="Y1752" s="31"/>
      <c r="Z1752" s="31"/>
    </row>
    <row r="1753" spans="1:26" ht="12.75" customHeight="1">
      <c r="A1753" s="85"/>
      <c r="B1753" s="85"/>
      <c r="C1753" s="83"/>
      <c r="D1753" s="83"/>
      <c r="E1753" s="83"/>
      <c r="F1753" s="83"/>
      <c r="G1753" s="86"/>
      <c r="H1753" s="32"/>
      <c r="I1753" s="31"/>
      <c r="J1753" s="31"/>
      <c r="K1753" s="31"/>
      <c r="L1753" s="31"/>
      <c r="M1753" s="31"/>
      <c r="N1753" s="31"/>
      <c r="O1753" s="31"/>
      <c r="P1753" s="31"/>
      <c r="Q1753" s="31"/>
      <c r="R1753" s="31"/>
      <c r="S1753" s="31"/>
      <c r="T1753" s="31"/>
      <c r="U1753" s="31"/>
      <c r="V1753" s="31"/>
      <c r="W1753" s="31"/>
      <c r="X1753" s="31"/>
      <c r="Y1753" s="31"/>
      <c r="Z1753" s="31"/>
    </row>
    <row r="1754" spans="1:26" ht="12.75" customHeight="1">
      <c r="A1754" s="85"/>
      <c r="B1754" s="85"/>
      <c r="C1754" s="83"/>
      <c r="D1754" s="83"/>
      <c r="E1754" s="83"/>
      <c r="F1754" s="83"/>
      <c r="G1754" s="86"/>
      <c r="H1754" s="32"/>
      <c r="I1754" s="31"/>
      <c r="J1754" s="31"/>
      <c r="K1754" s="31"/>
      <c r="L1754" s="31"/>
      <c r="M1754" s="31"/>
      <c r="N1754" s="31"/>
      <c r="O1754" s="31"/>
      <c r="P1754" s="31"/>
      <c r="Q1754" s="31"/>
      <c r="R1754" s="31"/>
      <c r="S1754" s="31"/>
      <c r="T1754" s="31"/>
      <c r="U1754" s="31"/>
      <c r="V1754" s="31"/>
      <c r="W1754" s="31"/>
      <c r="X1754" s="31"/>
      <c r="Y1754" s="31"/>
      <c r="Z1754" s="31"/>
    </row>
    <row r="1755" spans="1:26" ht="12.75" customHeight="1">
      <c r="A1755" s="85"/>
      <c r="B1755" s="85"/>
      <c r="C1755" s="83"/>
      <c r="D1755" s="83"/>
      <c r="E1755" s="83"/>
      <c r="F1755" s="83"/>
      <c r="G1755" s="86"/>
      <c r="H1755" s="32"/>
      <c r="I1755" s="31"/>
      <c r="J1755" s="31"/>
      <c r="K1755" s="31"/>
      <c r="L1755" s="31"/>
      <c r="M1755" s="31"/>
      <c r="N1755" s="31"/>
      <c r="O1755" s="31"/>
      <c r="P1755" s="31"/>
      <c r="Q1755" s="31"/>
      <c r="R1755" s="31"/>
      <c r="S1755" s="31"/>
      <c r="T1755" s="31"/>
      <c r="U1755" s="31"/>
      <c r="V1755" s="31"/>
      <c r="W1755" s="31"/>
      <c r="X1755" s="31"/>
      <c r="Y1755" s="31"/>
      <c r="Z1755" s="31"/>
    </row>
    <row r="1756" spans="1:26" ht="12.75" customHeight="1">
      <c r="A1756" s="85"/>
      <c r="B1756" s="85"/>
      <c r="C1756" s="83"/>
      <c r="D1756" s="83"/>
      <c r="E1756" s="83"/>
      <c r="F1756" s="83"/>
      <c r="G1756" s="86"/>
      <c r="H1756" s="32"/>
      <c r="I1756" s="31"/>
      <c r="J1756" s="31"/>
      <c r="K1756" s="31"/>
      <c r="L1756" s="31"/>
      <c r="M1756" s="31"/>
      <c r="N1756" s="31"/>
      <c r="O1756" s="31"/>
      <c r="P1756" s="31"/>
      <c r="Q1756" s="31"/>
      <c r="R1756" s="31"/>
      <c r="S1756" s="31"/>
      <c r="T1756" s="31"/>
      <c r="U1756" s="31"/>
      <c r="V1756" s="31"/>
      <c r="W1756" s="31"/>
      <c r="X1756" s="31"/>
      <c r="Y1756" s="31"/>
      <c r="Z1756" s="31"/>
    </row>
    <row r="1757" spans="1:26" ht="12.75" customHeight="1">
      <c r="A1757" s="85"/>
      <c r="B1757" s="85"/>
      <c r="C1757" s="83"/>
      <c r="D1757" s="83"/>
      <c r="E1757" s="83"/>
      <c r="F1757" s="83"/>
      <c r="G1757" s="86"/>
      <c r="H1757" s="32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</row>
    <row r="1758" spans="1:26" ht="12.75" customHeight="1">
      <c r="A1758" s="85"/>
      <c r="B1758" s="85"/>
      <c r="C1758" s="83"/>
      <c r="D1758" s="83"/>
      <c r="E1758" s="83"/>
      <c r="F1758" s="83"/>
      <c r="G1758" s="86"/>
      <c r="H1758" s="32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</row>
    <row r="1759" spans="1:26" ht="12.75" customHeight="1">
      <c r="A1759" s="85"/>
      <c r="B1759" s="85"/>
      <c r="C1759" s="83"/>
      <c r="D1759" s="83"/>
      <c r="E1759" s="83"/>
      <c r="F1759" s="83"/>
      <c r="G1759" s="86"/>
      <c r="H1759" s="32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</row>
    <row r="1760" spans="1:26" ht="12.75" customHeight="1">
      <c r="A1760" s="85"/>
      <c r="B1760" s="85"/>
      <c r="C1760" s="83"/>
      <c r="D1760" s="83"/>
      <c r="E1760" s="83"/>
      <c r="F1760" s="83"/>
      <c r="G1760" s="86"/>
      <c r="H1760" s="32"/>
      <c r="I1760" s="31"/>
      <c r="J1760" s="31"/>
      <c r="K1760" s="31"/>
      <c r="L1760" s="31"/>
      <c r="M1760" s="31"/>
      <c r="N1760" s="31"/>
      <c r="O1760" s="31"/>
      <c r="P1760" s="31"/>
      <c r="Q1760" s="31"/>
      <c r="R1760" s="31"/>
      <c r="S1760" s="31"/>
      <c r="T1760" s="31"/>
      <c r="U1760" s="31"/>
      <c r="V1760" s="31"/>
      <c r="W1760" s="31"/>
      <c r="X1760" s="31"/>
      <c r="Y1760" s="31"/>
      <c r="Z1760" s="31"/>
    </row>
    <row r="1761" spans="1:26" ht="12.75" customHeight="1">
      <c r="A1761" s="85"/>
      <c r="B1761" s="85"/>
      <c r="C1761" s="83"/>
      <c r="D1761" s="83"/>
      <c r="E1761" s="83"/>
      <c r="F1761" s="83"/>
      <c r="G1761" s="86"/>
      <c r="H1761" s="32"/>
      <c r="I1761" s="31"/>
      <c r="J1761" s="31"/>
      <c r="K1761" s="31"/>
      <c r="L1761" s="31"/>
      <c r="M1761" s="31"/>
      <c r="N1761" s="31"/>
      <c r="O1761" s="31"/>
      <c r="P1761" s="31"/>
      <c r="Q1761" s="31"/>
      <c r="R1761" s="31"/>
      <c r="S1761" s="31"/>
      <c r="T1761" s="31"/>
      <c r="U1761" s="31"/>
      <c r="V1761" s="31"/>
      <c r="W1761" s="31"/>
      <c r="X1761" s="31"/>
      <c r="Y1761" s="31"/>
      <c r="Z1761" s="31"/>
    </row>
    <row r="1762" spans="1:26" ht="12.75" customHeight="1">
      <c r="A1762" s="85"/>
      <c r="B1762" s="85"/>
      <c r="C1762" s="83"/>
      <c r="D1762" s="83"/>
      <c r="E1762" s="83"/>
      <c r="F1762" s="83"/>
      <c r="G1762" s="86"/>
      <c r="H1762" s="32"/>
      <c r="I1762" s="31"/>
      <c r="J1762" s="31"/>
      <c r="K1762" s="31"/>
      <c r="L1762" s="31"/>
      <c r="M1762" s="31"/>
      <c r="N1762" s="31"/>
      <c r="O1762" s="31"/>
      <c r="P1762" s="31"/>
      <c r="Q1762" s="31"/>
      <c r="R1762" s="31"/>
      <c r="S1762" s="31"/>
      <c r="T1762" s="31"/>
      <c r="U1762" s="31"/>
      <c r="V1762" s="31"/>
      <c r="W1762" s="31"/>
      <c r="X1762" s="31"/>
      <c r="Y1762" s="31"/>
      <c r="Z1762" s="31"/>
    </row>
    <row r="1763" spans="1:26" ht="12.75" customHeight="1">
      <c r="A1763" s="85"/>
      <c r="B1763" s="85"/>
      <c r="C1763" s="83"/>
      <c r="D1763" s="83"/>
      <c r="E1763" s="83"/>
      <c r="F1763" s="83"/>
      <c r="G1763" s="86"/>
      <c r="H1763" s="32"/>
      <c r="I1763" s="31"/>
      <c r="J1763" s="31"/>
      <c r="K1763" s="31"/>
      <c r="L1763" s="31"/>
      <c r="M1763" s="31"/>
      <c r="N1763" s="31"/>
      <c r="O1763" s="31"/>
      <c r="P1763" s="31"/>
      <c r="Q1763" s="31"/>
      <c r="R1763" s="31"/>
      <c r="S1763" s="31"/>
      <c r="T1763" s="31"/>
      <c r="U1763" s="31"/>
      <c r="V1763" s="31"/>
      <c r="W1763" s="31"/>
      <c r="X1763" s="31"/>
      <c r="Y1763" s="31"/>
      <c r="Z1763" s="31"/>
    </row>
    <row r="1764" spans="1:26" ht="12.75" customHeight="1">
      <c r="A1764" s="85"/>
      <c r="B1764" s="85"/>
      <c r="C1764" s="83"/>
      <c r="D1764" s="83"/>
      <c r="E1764" s="83"/>
      <c r="F1764" s="83"/>
      <c r="G1764" s="86"/>
      <c r="H1764" s="32"/>
      <c r="I1764" s="31"/>
      <c r="J1764" s="31"/>
      <c r="K1764" s="31"/>
      <c r="L1764" s="31"/>
      <c r="M1764" s="31"/>
      <c r="N1764" s="31"/>
      <c r="O1764" s="31"/>
      <c r="P1764" s="31"/>
      <c r="Q1764" s="31"/>
      <c r="R1764" s="31"/>
      <c r="S1764" s="31"/>
      <c r="T1764" s="31"/>
      <c r="U1764" s="31"/>
      <c r="V1764" s="31"/>
      <c r="W1764" s="31"/>
      <c r="X1764" s="31"/>
      <c r="Y1764" s="31"/>
      <c r="Z1764" s="31"/>
    </row>
    <row r="1765" spans="1:26" ht="12.75" customHeight="1">
      <c r="A1765" s="85"/>
      <c r="B1765" s="85"/>
      <c r="C1765" s="83"/>
      <c r="D1765" s="83"/>
      <c r="E1765" s="83"/>
      <c r="F1765" s="83"/>
      <c r="G1765" s="86"/>
      <c r="H1765" s="32"/>
      <c r="I1765" s="31"/>
      <c r="J1765" s="31"/>
      <c r="K1765" s="31"/>
      <c r="L1765" s="31"/>
      <c r="M1765" s="31"/>
      <c r="N1765" s="31"/>
      <c r="O1765" s="31"/>
      <c r="P1765" s="31"/>
      <c r="Q1765" s="31"/>
      <c r="R1765" s="31"/>
      <c r="S1765" s="31"/>
      <c r="T1765" s="31"/>
      <c r="U1765" s="31"/>
      <c r="V1765" s="31"/>
      <c r="W1765" s="31"/>
      <c r="X1765" s="31"/>
      <c r="Y1765" s="31"/>
      <c r="Z1765" s="31"/>
    </row>
    <row r="1766" spans="1:26" ht="12.75" customHeight="1">
      <c r="A1766" s="85"/>
      <c r="B1766" s="85"/>
      <c r="C1766" s="83"/>
      <c r="D1766" s="83"/>
      <c r="E1766" s="83"/>
      <c r="F1766" s="83"/>
      <c r="G1766" s="86"/>
      <c r="H1766" s="32"/>
      <c r="I1766" s="31"/>
      <c r="J1766" s="31"/>
      <c r="K1766" s="31"/>
      <c r="L1766" s="31"/>
      <c r="M1766" s="31"/>
      <c r="N1766" s="31"/>
      <c r="O1766" s="31"/>
      <c r="P1766" s="31"/>
      <c r="Q1766" s="31"/>
      <c r="R1766" s="31"/>
      <c r="S1766" s="31"/>
      <c r="T1766" s="31"/>
      <c r="U1766" s="31"/>
      <c r="V1766" s="31"/>
      <c r="W1766" s="31"/>
      <c r="X1766" s="31"/>
      <c r="Y1766" s="31"/>
      <c r="Z1766" s="31"/>
    </row>
    <row r="1767" spans="1:26" ht="12.75" customHeight="1">
      <c r="A1767" s="85"/>
      <c r="B1767" s="85"/>
      <c r="C1767" s="83"/>
      <c r="D1767" s="83"/>
      <c r="E1767" s="83"/>
      <c r="F1767" s="83"/>
      <c r="G1767" s="86"/>
      <c r="H1767" s="32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</row>
    <row r="1768" spans="1:26" ht="12.75" customHeight="1">
      <c r="A1768" s="85"/>
      <c r="B1768" s="85"/>
      <c r="C1768" s="83"/>
      <c r="D1768" s="83"/>
      <c r="E1768" s="83"/>
      <c r="F1768" s="83"/>
      <c r="G1768" s="86"/>
      <c r="H1768" s="32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</row>
    <row r="1769" spans="1:26" ht="12.75" customHeight="1">
      <c r="A1769" s="85"/>
      <c r="B1769" s="85"/>
      <c r="C1769" s="83"/>
      <c r="D1769" s="83"/>
      <c r="E1769" s="83"/>
      <c r="F1769" s="83"/>
      <c r="G1769" s="86"/>
      <c r="H1769" s="32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</row>
    <row r="1770" spans="1:26" ht="12.75" customHeight="1">
      <c r="A1770" s="85"/>
      <c r="B1770" s="85"/>
      <c r="C1770" s="83"/>
      <c r="D1770" s="83"/>
      <c r="E1770" s="83"/>
      <c r="F1770" s="83"/>
      <c r="G1770" s="86"/>
      <c r="H1770" s="32"/>
      <c r="I1770" s="31"/>
      <c r="J1770" s="31"/>
      <c r="K1770" s="31"/>
      <c r="L1770" s="31"/>
      <c r="M1770" s="31"/>
      <c r="N1770" s="31"/>
      <c r="O1770" s="31"/>
      <c r="P1770" s="31"/>
      <c r="Q1770" s="31"/>
      <c r="R1770" s="31"/>
      <c r="S1770" s="31"/>
      <c r="T1770" s="31"/>
      <c r="U1770" s="31"/>
      <c r="V1770" s="31"/>
      <c r="W1770" s="31"/>
      <c r="X1770" s="31"/>
      <c r="Y1770" s="31"/>
      <c r="Z1770" s="31"/>
    </row>
    <row r="1771" spans="1:26" ht="12.75" customHeight="1">
      <c r="A1771" s="85"/>
      <c r="B1771" s="85"/>
      <c r="C1771" s="83"/>
      <c r="D1771" s="83"/>
      <c r="E1771" s="83"/>
      <c r="F1771" s="83"/>
      <c r="G1771" s="86"/>
      <c r="H1771" s="32"/>
      <c r="I1771" s="31"/>
      <c r="J1771" s="31"/>
      <c r="K1771" s="31"/>
      <c r="L1771" s="31"/>
      <c r="M1771" s="31"/>
      <c r="N1771" s="31"/>
      <c r="O1771" s="31"/>
      <c r="P1771" s="31"/>
      <c r="Q1771" s="31"/>
      <c r="R1771" s="31"/>
      <c r="S1771" s="31"/>
      <c r="T1771" s="31"/>
      <c r="U1771" s="31"/>
      <c r="V1771" s="31"/>
      <c r="W1771" s="31"/>
      <c r="X1771" s="31"/>
      <c r="Y1771" s="31"/>
      <c r="Z1771" s="31"/>
    </row>
    <row r="1772" spans="1:26" ht="12.75" customHeight="1">
      <c r="A1772" s="85"/>
      <c r="B1772" s="85"/>
      <c r="C1772" s="83"/>
      <c r="D1772" s="83"/>
      <c r="E1772" s="83"/>
      <c r="F1772" s="83"/>
      <c r="G1772" s="86"/>
      <c r="H1772" s="32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</row>
    <row r="1773" spans="1:26" ht="12.75" customHeight="1">
      <c r="A1773" s="85"/>
      <c r="B1773" s="85"/>
      <c r="C1773" s="83"/>
      <c r="D1773" s="83"/>
      <c r="E1773" s="83"/>
      <c r="F1773" s="83"/>
      <c r="G1773" s="86"/>
      <c r="H1773" s="32"/>
      <c r="I1773" s="31"/>
      <c r="J1773" s="31"/>
      <c r="K1773" s="31"/>
      <c r="L1773" s="31"/>
      <c r="M1773" s="31"/>
      <c r="N1773" s="31"/>
      <c r="O1773" s="31"/>
      <c r="P1773" s="31"/>
      <c r="Q1773" s="31"/>
      <c r="R1773" s="31"/>
      <c r="S1773" s="31"/>
      <c r="T1773" s="31"/>
      <c r="U1773" s="31"/>
      <c r="V1773" s="31"/>
      <c r="W1773" s="31"/>
      <c r="X1773" s="31"/>
      <c r="Y1773" s="31"/>
      <c r="Z1773" s="31"/>
    </row>
    <row r="1774" spans="1:26" ht="12.75" customHeight="1">
      <c r="A1774" s="85"/>
      <c r="B1774" s="85"/>
      <c r="C1774" s="83"/>
      <c r="D1774" s="83"/>
      <c r="E1774" s="83"/>
      <c r="F1774" s="83"/>
      <c r="G1774" s="86"/>
      <c r="H1774" s="32"/>
      <c r="I1774" s="31"/>
      <c r="J1774" s="31"/>
      <c r="K1774" s="31"/>
      <c r="L1774" s="31"/>
      <c r="M1774" s="31"/>
      <c r="N1774" s="31"/>
      <c r="O1774" s="31"/>
      <c r="P1774" s="31"/>
      <c r="Q1774" s="31"/>
      <c r="R1774" s="31"/>
      <c r="S1774" s="31"/>
      <c r="T1774" s="31"/>
      <c r="U1774" s="31"/>
      <c r="V1774" s="31"/>
      <c r="W1774" s="31"/>
      <c r="X1774" s="31"/>
      <c r="Y1774" s="31"/>
      <c r="Z1774" s="31"/>
    </row>
    <row r="1775" spans="1:26" ht="12.75" customHeight="1">
      <c r="A1775" s="85"/>
      <c r="B1775" s="85"/>
      <c r="C1775" s="83"/>
      <c r="D1775" s="83"/>
      <c r="E1775" s="83"/>
      <c r="F1775" s="83"/>
      <c r="G1775" s="86"/>
      <c r="H1775" s="32"/>
      <c r="I1775" s="31"/>
      <c r="J1775" s="31"/>
      <c r="K1775" s="31"/>
      <c r="L1775" s="31"/>
      <c r="M1775" s="31"/>
      <c r="N1775" s="31"/>
      <c r="O1775" s="31"/>
      <c r="P1775" s="31"/>
      <c r="Q1775" s="31"/>
      <c r="R1775" s="31"/>
      <c r="S1775" s="31"/>
      <c r="T1775" s="31"/>
      <c r="U1775" s="31"/>
      <c r="V1775" s="31"/>
      <c r="W1775" s="31"/>
      <c r="X1775" s="31"/>
      <c r="Y1775" s="31"/>
      <c r="Z1775" s="31"/>
    </row>
    <row r="1776" spans="1:26" ht="12.75" customHeight="1">
      <c r="A1776" s="85"/>
      <c r="B1776" s="85"/>
      <c r="C1776" s="83"/>
      <c r="D1776" s="83"/>
      <c r="E1776" s="83"/>
      <c r="F1776" s="83"/>
      <c r="G1776" s="86"/>
      <c r="H1776" s="32"/>
      <c r="I1776" s="31"/>
      <c r="J1776" s="31"/>
      <c r="K1776" s="31"/>
      <c r="L1776" s="31"/>
      <c r="M1776" s="31"/>
      <c r="N1776" s="31"/>
      <c r="O1776" s="31"/>
      <c r="P1776" s="31"/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</row>
    <row r="1777" spans="1:26" ht="12.75" customHeight="1">
      <c r="A1777" s="85"/>
      <c r="B1777" s="85"/>
      <c r="C1777" s="83"/>
      <c r="D1777" s="83"/>
      <c r="E1777" s="83"/>
      <c r="F1777" s="83"/>
      <c r="G1777" s="86"/>
      <c r="H1777" s="32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</row>
    <row r="1778" spans="1:26" ht="12.75" customHeight="1">
      <c r="A1778" s="85"/>
      <c r="B1778" s="85"/>
      <c r="C1778" s="83"/>
      <c r="D1778" s="83"/>
      <c r="E1778" s="83"/>
      <c r="F1778" s="83"/>
      <c r="G1778" s="86"/>
      <c r="H1778" s="32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</row>
    <row r="1779" spans="1:26" ht="12.75" customHeight="1">
      <c r="A1779" s="85"/>
      <c r="B1779" s="85"/>
      <c r="C1779" s="83"/>
      <c r="D1779" s="83"/>
      <c r="E1779" s="83"/>
      <c r="F1779" s="83"/>
      <c r="G1779" s="86"/>
      <c r="H1779" s="32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</row>
    <row r="1780" spans="1:26" ht="12.75" customHeight="1">
      <c r="A1780" s="85"/>
      <c r="B1780" s="85"/>
      <c r="C1780" s="83"/>
      <c r="D1780" s="83"/>
      <c r="E1780" s="83"/>
      <c r="F1780" s="83"/>
      <c r="G1780" s="86"/>
      <c r="H1780" s="32"/>
      <c r="I1780" s="31"/>
      <c r="J1780" s="31"/>
      <c r="K1780" s="31"/>
      <c r="L1780" s="31"/>
      <c r="M1780" s="31"/>
      <c r="N1780" s="31"/>
      <c r="O1780" s="31"/>
      <c r="P1780" s="31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</row>
    <row r="1781" spans="1:26" ht="12.75" customHeight="1">
      <c r="A1781" s="85"/>
      <c r="B1781" s="85"/>
      <c r="C1781" s="83"/>
      <c r="D1781" s="83"/>
      <c r="E1781" s="83"/>
      <c r="F1781" s="83"/>
      <c r="G1781" s="86"/>
      <c r="H1781" s="32"/>
      <c r="I1781" s="31"/>
      <c r="J1781" s="31"/>
      <c r="K1781" s="31"/>
      <c r="L1781" s="31"/>
      <c r="M1781" s="31"/>
      <c r="N1781" s="31"/>
      <c r="O1781" s="31"/>
      <c r="P1781" s="31"/>
      <c r="Q1781" s="31"/>
      <c r="R1781" s="31"/>
      <c r="S1781" s="31"/>
      <c r="T1781" s="31"/>
      <c r="U1781" s="31"/>
      <c r="V1781" s="31"/>
      <c r="W1781" s="31"/>
      <c r="X1781" s="31"/>
      <c r="Y1781" s="31"/>
      <c r="Z1781" s="31"/>
    </row>
    <row r="1782" spans="1:26" ht="12.75" customHeight="1">
      <c r="A1782" s="85"/>
      <c r="B1782" s="85"/>
      <c r="C1782" s="83"/>
      <c r="D1782" s="83"/>
      <c r="E1782" s="83"/>
      <c r="F1782" s="83"/>
      <c r="G1782" s="86"/>
      <c r="H1782" s="32"/>
      <c r="I1782" s="31"/>
      <c r="J1782" s="31"/>
      <c r="K1782" s="31"/>
      <c r="L1782" s="31"/>
      <c r="M1782" s="31"/>
      <c r="N1782" s="31"/>
      <c r="O1782" s="31"/>
      <c r="P1782" s="31"/>
      <c r="Q1782" s="31"/>
      <c r="R1782" s="31"/>
      <c r="S1782" s="31"/>
      <c r="T1782" s="31"/>
      <c r="U1782" s="31"/>
      <c r="V1782" s="31"/>
      <c r="W1782" s="31"/>
      <c r="X1782" s="31"/>
      <c r="Y1782" s="31"/>
      <c r="Z1782" s="31"/>
    </row>
    <row r="1783" spans="1:26" ht="12.75" customHeight="1">
      <c r="A1783" s="85"/>
      <c r="B1783" s="85"/>
      <c r="C1783" s="83"/>
      <c r="D1783" s="83"/>
      <c r="E1783" s="83"/>
      <c r="F1783" s="83"/>
      <c r="G1783" s="86"/>
      <c r="H1783" s="32"/>
      <c r="I1783" s="31"/>
      <c r="J1783" s="31"/>
      <c r="K1783" s="31"/>
      <c r="L1783" s="31"/>
      <c r="M1783" s="31"/>
      <c r="N1783" s="31"/>
      <c r="O1783" s="31"/>
      <c r="P1783" s="31"/>
      <c r="Q1783" s="31"/>
      <c r="R1783" s="31"/>
      <c r="S1783" s="31"/>
      <c r="T1783" s="31"/>
      <c r="U1783" s="31"/>
      <c r="V1783" s="31"/>
      <c r="W1783" s="31"/>
      <c r="X1783" s="31"/>
      <c r="Y1783" s="31"/>
      <c r="Z1783" s="31"/>
    </row>
    <row r="1784" spans="1:26" ht="12.75" customHeight="1">
      <c r="A1784" s="85"/>
      <c r="B1784" s="85"/>
      <c r="C1784" s="83"/>
      <c r="D1784" s="83"/>
      <c r="E1784" s="83"/>
      <c r="F1784" s="83"/>
      <c r="G1784" s="86"/>
      <c r="H1784" s="32"/>
      <c r="I1784" s="31"/>
      <c r="J1784" s="31"/>
      <c r="K1784" s="31"/>
      <c r="L1784" s="31"/>
      <c r="M1784" s="31"/>
      <c r="N1784" s="31"/>
      <c r="O1784" s="31"/>
      <c r="P1784" s="31"/>
      <c r="Q1784" s="31"/>
      <c r="R1784" s="31"/>
      <c r="S1784" s="31"/>
      <c r="T1784" s="31"/>
      <c r="U1784" s="31"/>
      <c r="V1784" s="31"/>
      <c r="W1784" s="31"/>
      <c r="X1784" s="31"/>
      <c r="Y1784" s="31"/>
      <c r="Z1784" s="31"/>
    </row>
    <row r="1785" spans="1:26" ht="12.75" customHeight="1">
      <c r="A1785" s="85"/>
      <c r="B1785" s="85"/>
      <c r="C1785" s="83"/>
      <c r="D1785" s="83"/>
      <c r="E1785" s="83"/>
      <c r="F1785" s="83"/>
      <c r="G1785" s="86"/>
      <c r="H1785" s="32"/>
      <c r="I1785" s="31"/>
      <c r="J1785" s="31"/>
      <c r="K1785" s="31"/>
      <c r="L1785" s="31"/>
      <c r="M1785" s="31"/>
      <c r="N1785" s="31"/>
      <c r="O1785" s="31"/>
      <c r="P1785" s="31"/>
      <c r="Q1785" s="31"/>
      <c r="R1785" s="31"/>
      <c r="S1785" s="31"/>
      <c r="T1785" s="31"/>
      <c r="U1785" s="31"/>
      <c r="V1785" s="31"/>
      <c r="W1785" s="31"/>
      <c r="X1785" s="31"/>
      <c r="Y1785" s="31"/>
      <c r="Z1785" s="31"/>
    </row>
    <row r="1786" spans="1:26" ht="12.75" customHeight="1">
      <c r="A1786" s="85"/>
      <c r="B1786" s="85"/>
      <c r="C1786" s="83"/>
      <c r="D1786" s="83"/>
      <c r="E1786" s="83"/>
      <c r="F1786" s="83"/>
      <c r="G1786" s="86"/>
      <c r="H1786" s="32"/>
      <c r="I1786" s="31"/>
      <c r="J1786" s="31"/>
      <c r="K1786" s="31"/>
      <c r="L1786" s="31"/>
      <c r="M1786" s="31"/>
      <c r="N1786" s="31"/>
      <c r="O1786" s="31"/>
      <c r="P1786" s="31"/>
      <c r="Q1786" s="31"/>
      <c r="R1786" s="31"/>
      <c r="S1786" s="31"/>
      <c r="T1786" s="31"/>
      <c r="U1786" s="31"/>
      <c r="V1786" s="31"/>
      <c r="W1786" s="31"/>
      <c r="X1786" s="31"/>
      <c r="Y1786" s="31"/>
      <c r="Z1786" s="31"/>
    </row>
    <row r="1787" spans="1:26" ht="12.75" customHeight="1">
      <c r="A1787" s="85"/>
      <c r="B1787" s="85"/>
      <c r="C1787" s="83"/>
      <c r="D1787" s="83"/>
      <c r="E1787" s="83"/>
      <c r="F1787" s="83"/>
      <c r="G1787" s="86"/>
      <c r="H1787" s="32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</row>
    <row r="1788" spans="1:26" ht="12.75" customHeight="1">
      <c r="A1788" s="85"/>
      <c r="B1788" s="85"/>
      <c r="C1788" s="83"/>
      <c r="D1788" s="83"/>
      <c r="E1788" s="83"/>
      <c r="F1788" s="83"/>
      <c r="G1788" s="86"/>
      <c r="H1788" s="32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</row>
    <row r="1789" spans="1:26" ht="12.75" customHeight="1">
      <c r="A1789" s="85"/>
      <c r="B1789" s="85"/>
      <c r="C1789" s="83"/>
      <c r="D1789" s="83"/>
      <c r="E1789" s="83"/>
      <c r="F1789" s="83"/>
      <c r="G1789" s="86"/>
      <c r="H1789" s="32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</row>
    <row r="1790" spans="1:26" ht="12.75" customHeight="1">
      <c r="A1790" s="85"/>
      <c r="B1790" s="85"/>
      <c r="C1790" s="83"/>
      <c r="D1790" s="83"/>
      <c r="E1790" s="83"/>
      <c r="F1790" s="83"/>
      <c r="G1790" s="86"/>
      <c r="H1790" s="32"/>
      <c r="I1790" s="31"/>
      <c r="J1790" s="31"/>
      <c r="K1790" s="31"/>
      <c r="L1790" s="31"/>
      <c r="M1790" s="31"/>
      <c r="N1790" s="31"/>
      <c r="O1790" s="31"/>
      <c r="P1790" s="31"/>
      <c r="Q1790" s="31"/>
      <c r="R1790" s="31"/>
      <c r="S1790" s="31"/>
      <c r="T1790" s="31"/>
      <c r="U1790" s="31"/>
      <c r="V1790" s="31"/>
      <c r="W1790" s="31"/>
      <c r="X1790" s="31"/>
      <c r="Y1790" s="31"/>
      <c r="Z1790" s="31"/>
    </row>
    <row r="1791" spans="1:26" ht="12.75" customHeight="1">
      <c r="A1791" s="85"/>
      <c r="B1791" s="85"/>
      <c r="C1791" s="83"/>
      <c r="D1791" s="83"/>
      <c r="E1791" s="83"/>
      <c r="F1791" s="83"/>
      <c r="G1791" s="86"/>
      <c r="H1791" s="32"/>
      <c r="I1791" s="31"/>
      <c r="J1791" s="31"/>
      <c r="K1791" s="31"/>
      <c r="L1791" s="31"/>
      <c r="M1791" s="31"/>
      <c r="N1791" s="31"/>
      <c r="O1791" s="31"/>
      <c r="P1791" s="31"/>
      <c r="Q1791" s="31"/>
      <c r="R1791" s="31"/>
      <c r="S1791" s="31"/>
      <c r="T1791" s="31"/>
      <c r="U1791" s="31"/>
      <c r="V1791" s="31"/>
      <c r="W1791" s="31"/>
      <c r="X1791" s="31"/>
      <c r="Y1791" s="31"/>
      <c r="Z1791" s="31"/>
    </row>
    <row r="1792" spans="1:26" ht="12.75" customHeight="1">
      <c r="A1792" s="85"/>
      <c r="B1792" s="85"/>
      <c r="C1792" s="83"/>
      <c r="D1792" s="83"/>
      <c r="E1792" s="83"/>
      <c r="F1792" s="83"/>
      <c r="G1792" s="86"/>
      <c r="H1792" s="32"/>
      <c r="I1792" s="31"/>
      <c r="J1792" s="31"/>
      <c r="K1792" s="31"/>
      <c r="L1792" s="31"/>
      <c r="M1792" s="31"/>
      <c r="N1792" s="31"/>
      <c r="O1792" s="31"/>
      <c r="P1792" s="31"/>
      <c r="Q1792" s="31"/>
      <c r="R1792" s="31"/>
      <c r="S1792" s="31"/>
      <c r="T1792" s="31"/>
      <c r="U1792" s="31"/>
      <c r="V1792" s="31"/>
      <c r="W1792" s="31"/>
      <c r="X1792" s="31"/>
      <c r="Y1792" s="31"/>
      <c r="Z1792" s="31"/>
    </row>
    <row r="1793" spans="1:26" ht="12.75" customHeight="1">
      <c r="A1793" s="85"/>
      <c r="B1793" s="85"/>
      <c r="C1793" s="83"/>
      <c r="D1793" s="83"/>
      <c r="E1793" s="83"/>
      <c r="F1793" s="83"/>
      <c r="G1793" s="86"/>
      <c r="H1793" s="32"/>
      <c r="I1793" s="31"/>
      <c r="J1793" s="31"/>
      <c r="K1793" s="31"/>
      <c r="L1793" s="31"/>
      <c r="M1793" s="31"/>
      <c r="N1793" s="31"/>
      <c r="O1793" s="31"/>
      <c r="P1793" s="31"/>
      <c r="Q1793" s="31"/>
      <c r="R1793" s="31"/>
      <c r="S1793" s="31"/>
      <c r="T1793" s="31"/>
      <c r="U1793" s="31"/>
      <c r="V1793" s="31"/>
      <c r="W1793" s="31"/>
      <c r="X1793" s="31"/>
      <c r="Y1793" s="31"/>
      <c r="Z1793" s="31"/>
    </row>
    <row r="1794" spans="1:26" ht="12.75" customHeight="1">
      <c r="A1794" s="85"/>
      <c r="B1794" s="85"/>
      <c r="C1794" s="83"/>
      <c r="D1794" s="83"/>
      <c r="E1794" s="83"/>
      <c r="F1794" s="83"/>
      <c r="G1794" s="86"/>
      <c r="H1794" s="32"/>
      <c r="I1794" s="31"/>
      <c r="J1794" s="31"/>
      <c r="K1794" s="31"/>
      <c r="L1794" s="31"/>
      <c r="M1794" s="31"/>
      <c r="N1794" s="31"/>
      <c r="O1794" s="31"/>
      <c r="P1794" s="31"/>
      <c r="Q1794" s="31"/>
      <c r="R1794" s="31"/>
      <c r="S1794" s="31"/>
      <c r="T1794" s="31"/>
      <c r="U1794" s="31"/>
      <c r="V1794" s="31"/>
      <c r="W1794" s="31"/>
      <c r="X1794" s="31"/>
      <c r="Y1794" s="31"/>
      <c r="Z1794" s="31"/>
    </row>
    <row r="1795" spans="1:26" ht="12.75" customHeight="1">
      <c r="A1795" s="85"/>
      <c r="B1795" s="85"/>
      <c r="C1795" s="83"/>
      <c r="D1795" s="83"/>
      <c r="E1795" s="83"/>
      <c r="F1795" s="83"/>
      <c r="G1795" s="86"/>
      <c r="H1795" s="32"/>
      <c r="I1795" s="31"/>
      <c r="J1795" s="31"/>
      <c r="K1795" s="31"/>
      <c r="L1795" s="31"/>
      <c r="M1795" s="31"/>
      <c r="N1795" s="31"/>
      <c r="O1795" s="31"/>
      <c r="P1795" s="31"/>
      <c r="Q1795" s="31"/>
      <c r="R1795" s="31"/>
      <c r="S1795" s="31"/>
      <c r="T1795" s="31"/>
      <c r="U1795" s="31"/>
      <c r="V1795" s="31"/>
      <c r="W1795" s="31"/>
      <c r="X1795" s="31"/>
      <c r="Y1795" s="31"/>
      <c r="Z1795" s="31"/>
    </row>
    <row r="1796" spans="1:26" ht="12.75" customHeight="1">
      <c r="A1796" s="85"/>
      <c r="B1796" s="85"/>
      <c r="C1796" s="83"/>
      <c r="D1796" s="83"/>
      <c r="E1796" s="83"/>
      <c r="F1796" s="83"/>
      <c r="G1796" s="86"/>
      <c r="H1796" s="32"/>
      <c r="I1796" s="31"/>
      <c r="J1796" s="31"/>
      <c r="K1796" s="31"/>
      <c r="L1796" s="31"/>
      <c r="M1796" s="31"/>
      <c r="N1796" s="31"/>
      <c r="O1796" s="31"/>
      <c r="P1796" s="31"/>
      <c r="Q1796" s="31"/>
      <c r="R1796" s="31"/>
      <c r="S1796" s="31"/>
      <c r="T1796" s="31"/>
      <c r="U1796" s="31"/>
      <c r="V1796" s="31"/>
      <c r="W1796" s="31"/>
      <c r="X1796" s="31"/>
      <c r="Y1796" s="31"/>
      <c r="Z1796" s="31"/>
    </row>
    <row r="1797" spans="1:26" ht="12.75" customHeight="1">
      <c r="A1797" s="85"/>
      <c r="B1797" s="85"/>
      <c r="C1797" s="83"/>
      <c r="D1797" s="83"/>
      <c r="E1797" s="83"/>
      <c r="F1797" s="83"/>
      <c r="G1797" s="86"/>
      <c r="H1797" s="32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</row>
    <row r="1798" spans="1:26" ht="12.75" customHeight="1">
      <c r="A1798" s="85"/>
      <c r="B1798" s="85"/>
      <c r="C1798" s="83"/>
      <c r="D1798" s="83"/>
      <c r="E1798" s="83"/>
      <c r="F1798" s="83"/>
      <c r="G1798" s="86"/>
      <c r="H1798" s="32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</row>
    <row r="1799" spans="1:26" ht="12.75" customHeight="1">
      <c r="A1799" s="85"/>
      <c r="B1799" s="85"/>
      <c r="C1799" s="83"/>
      <c r="D1799" s="83"/>
      <c r="E1799" s="83"/>
      <c r="F1799" s="83"/>
      <c r="G1799" s="86"/>
      <c r="H1799" s="32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</row>
    <row r="1800" spans="1:26" ht="12.75" customHeight="1">
      <c r="A1800" s="85"/>
      <c r="B1800" s="85"/>
      <c r="C1800" s="83"/>
      <c r="D1800" s="83"/>
      <c r="E1800" s="83"/>
      <c r="F1800" s="83"/>
      <c r="G1800" s="86"/>
      <c r="H1800" s="32"/>
      <c r="I1800" s="31"/>
      <c r="J1800" s="31"/>
      <c r="K1800" s="31"/>
      <c r="L1800" s="31"/>
      <c r="M1800" s="31"/>
      <c r="N1800" s="31"/>
      <c r="O1800" s="31"/>
      <c r="P1800" s="31"/>
      <c r="Q1800" s="31"/>
      <c r="R1800" s="31"/>
      <c r="S1800" s="31"/>
      <c r="T1800" s="31"/>
      <c r="U1800" s="31"/>
      <c r="V1800" s="31"/>
      <c r="W1800" s="31"/>
      <c r="X1800" s="31"/>
      <c r="Y1800" s="31"/>
      <c r="Z1800" s="31"/>
    </row>
    <row r="1801" spans="1:26" ht="12.75" customHeight="1">
      <c r="A1801" s="85"/>
      <c r="B1801" s="85"/>
      <c r="C1801" s="83"/>
      <c r="D1801" s="83"/>
      <c r="E1801" s="83"/>
      <c r="F1801" s="83"/>
      <c r="G1801" s="86"/>
      <c r="H1801" s="32"/>
      <c r="I1801" s="31"/>
      <c r="J1801" s="31"/>
      <c r="K1801" s="31"/>
      <c r="L1801" s="31"/>
      <c r="M1801" s="31"/>
      <c r="N1801" s="31"/>
      <c r="O1801" s="31"/>
      <c r="P1801" s="31"/>
      <c r="Q1801" s="31"/>
      <c r="R1801" s="31"/>
      <c r="S1801" s="31"/>
      <c r="T1801" s="31"/>
      <c r="U1801" s="31"/>
      <c r="V1801" s="31"/>
      <c r="W1801" s="31"/>
      <c r="X1801" s="31"/>
      <c r="Y1801" s="31"/>
      <c r="Z1801" s="31"/>
    </row>
    <row r="1802" spans="1:26" ht="12.75" customHeight="1">
      <c r="A1802" s="85"/>
      <c r="B1802" s="85"/>
      <c r="C1802" s="83"/>
      <c r="D1802" s="83"/>
      <c r="E1802" s="83"/>
      <c r="F1802" s="83"/>
      <c r="G1802" s="86"/>
      <c r="H1802" s="32"/>
      <c r="I1802" s="31"/>
      <c r="J1802" s="31"/>
      <c r="K1802" s="31"/>
      <c r="L1802" s="31"/>
      <c r="M1802" s="31"/>
      <c r="N1802" s="31"/>
      <c r="O1802" s="31"/>
      <c r="P1802" s="31"/>
      <c r="Q1802" s="31"/>
      <c r="R1802" s="31"/>
      <c r="S1802" s="31"/>
      <c r="T1802" s="31"/>
      <c r="U1802" s="31"/>
      <c r="V1802" s="31"/>
      <c r="W1802" s="31"/>
      <c r="X1802" s="31"/>
      <c r="Y1802" s="31"/>
      <c r="Z1802" s="31"/>
    </row>
    <row r="1803" spans="1:26" ht="12.75" customHeight="1">
      <c r="A1803" s="85"/>
      <c r="B1803" s="85"/>
      <c r="C1803" s="83"/>
      <c r="D1803" s="83"/>
      <c r="E1803" s="83"/>
      <c r="F1803" s="83"/>
      <c r="G1803" s="86"/>
      <c r="H1803" s="32"/>
      <c r="I1803" s="31"/>
      <c r="J1803" s="31"/>
      <c r="K1803" s="31"/>
      <c r="L1803" s="31"/>
      <c r="M1803" s="31"/>
      <c r="N1803" s="31"/>
      <c r="O1803" s="31"/>
      <c r="P1803" s="31"/>
      <c r="Q1803" s="31"/>
      <c r="R1803" s="31"/>
      <c r="S1803" s="31"/>
      <c r="T1803" s="31"/>
      <c r="U1803" s="31"/>
      <c r="V1803" s="31"/>
      <c r="W1803" s="31"/>
      <c r="X1803" s="31"/>
      <c r="Y1803" s="31"/>
      <c r="Z1803" s="31"/>
    </row>
    <row r="1804" spans="1:26" ht="12.75" customHeight="1">
      <c r="A1804" s="85"/>
      <c r="B1804" s="85"/>
      <c r="C1804" s="83"/>
      <c r="D1804" s="83"/>
      <c r="E1804" s="83"/>
      <c r="F1804" s="83"/>
      <c r="G1804" s="86"/>
      <c r="H1804" s="32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</row>
    <row r="1805" spans="1:26" ht="12.75" customHeight="1">
      <c r="A1805" s="85"/>
      <c r="B1805" s="85"/>
      <c r="C1805" s="83"/>
      <c r="D1805" s="83"/>
      <c r="E1805" s="83"/>
      <c r="F1805" s="83"/>
      <c r="G1805" s="86"/>
      <c r="H1805" s="32"/>
      <c r="I1805" s="31"/>
      <c r="J1805" s="31"/>
      <c r="K1805" s="31"/>
      <c r="L1805" s="31"/>
      <c r="M1805" s="31"/>
      <c r="N1805" s="31"/>
      <c r="O1805" s="31"/>
      <c r="P1805" s="31"/>
      <c r="Q1805" s="31"/>
      <c r="R1805" s="31"/>
      <c r="S1805" s="31"/>
      <c r="T1805" s="31"/>
      <c r="U1805" s="31"/>
      <c r="V1805" s="31"/>
      <c r="W1805" s="31"/>
      <c r="X1805" s="31"/>
      <c r="Y1805" s="31"/>
      <c r="Z1805" s="31"/>
    </row>
    <row r="1806" spans="1:26" ht="12.75" customHeight="1">
      <c r="A1806" s="85"/>
      <c r="B1806" s="85"/>
      <c r="C1806" s="83"/>
      <c r="D1806" s="83"/>
      <c r="E1806" s="83"/>
      <c r="F1806" s="83"/>
      <c r="G1806" s="86"/>
      <c r="H1806" s="32"/>
      <c r="I1806" s="31"/>
      <c r="J1806" s="31"/>
      <c r="K1806" s="31"/>
      <c r="L1806" s="31"/>
      <c r="M1806" s="31"/>
      <c r="N1806" s="31"/>
      <c r="O1806" s="31"/>
      <c r="P1806" s="31"/>
      <c r="Q1806" s="31"/>
      <c r="R1806" s="31"/>
      <c r="S1806" s="31"/>
      <c r="T1806" s="31"/>
      <c r="U1806" s="31"/>
      <c r="V1806" s="31"/>
      <c r="W1806" s="31"/>
      <c r="X1806" s="31"/>
      <c r="Y1806" s="31"/>
      <c r="Z1806" s="31"/>
    </row>
    <row r="1807" spans="1:26" ht="12.75" customHeight="1">
      <c r="A1807" s="85"/>
      <c r="B1807" s="85"/>
      <c r="C1807" s="83"/>
      <c r="D1807" s="83"/>
      <c r="E1807" s="83"/>
      <c r="F1807" s="83"/>
      <c r="G1807" s="86"/>
      <c r="H1807" s="32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</row>
    <row r="1808" spans="1:26" ht="12.75" customHeight="1">
      <c r="A1808" s="85"/>
      <c r="B1808" s="85"/>
      <c r="C1808" s="83"/>
      <c r="D1808" s="83"/>
      <c r="E1808" s="83"/>
      <c r="F1808" s="83"/>
      <c r="G1808" s="86"/>
      <c r="H1808" s="32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</row>
    <row r="1809" spans="1:26" ht="12.75" customHeight="1">
      <c r="A1809" s="85"/>
      <c r="B1809" s="85"/>
      <c r="C1809" s="83"/>
      <c r="D1809" s="83"/>
      <c r="E1809" s="83"/>
      <c r="F1809" s="83"/>
      <c r="G1809" s="86"/>
      <c r="H1809" s="32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</row>
    <row r="1810" spans="1:26" ht="12.75" customHeight="1">
      <c r="A1810" s="85"/>
      <c r="B1810" s="85"/>
      <c r="C1810" s="83"/>
      <c r="D1810" s="83"/>
      <c r="E1810" s="83"/>
      <c r="F1810" s="83"/>
      <c r="G1810" s="86"/>
      <c r="H1810" s="32"/>
      <c r="I1810" s="31"/>
      <c r="J1810" s="31"/>
      <c r="K1810" s="31"/>
      <c r="L1810" s="31"/>
      <c r="M1810" s="31"/>
      <c r="N1810" s="31"/>
      <c r="O1810" s="31"/>
      <c r="P1810" s="31"/>
      <c r="Q1810" s="31"/>
      <c r="R1810" s="31"/>
      <c r="S1810" s="31"/>
      <c r="T1810" s="31"/>
      <c r="U1810" s="31"/>
      <c r="V1810" s="31"/>
      <c r="W1810" s="31"/>
      <c r="X1810" s="31"/>
      <c r="Y1810" s="31"/>
      <c r="Z1810" s="31"/>
    </row>
    <row r="1811" spans="1:26" ht="12.75" customHeight="1">
      <c r="A1811" s="85"/>
      <c r="B1811" s="85"/>
      <c r="C1811" s="83"/>
      <c r="D1811" s="83"/>
      <c r="E1811" s="83"/>
      <c r="F1811" s="83"/>
      <c r="G1811" s="86"/>
      <c r="H1811" s="32"/>
      <c r="I1811" s="31"/>
      <c r="J1811" s="31"/>
      <c r="K1811" s="31"/>
      <c r="L1811" s="31"/>
      <c r="M1811" s="31"/>
      <c r="N1811" s="31"/>
      <c r="O1811" s="31"/>
      <c r="P1811" s="31"/>
      <c r="Q1811" s="31"/>
      <c r="R1811" s="31"/>
      <c r="S1811" s="31"/>
      <c r="T1811" s="31"/>
      <c r="U1811" s="31"/>
      <c r="V1811" s="31"/>
      <c r="W1811" s="31"/>
      <c r="X1811" s="31"/>
      <c r="Y1811" s="31"/>
      <c r="Z1811" s="31"/>
    </row>
    <row r="1812" spans="1:26" ht="12.75" customHeight="1">
      <c r="A1812" s="85"/>
      <c r="B1812" s="85"/>
      <c r="C1812" s="83"/>
      <c r="D1812" s="83"/>
      <c r="E1812" s="83"/>
      <c r="F1812" s="83"/>
      <c r="G1812" s="86"/>
      <c r="H1812" s="32"/>
      <c r="I1812" s="31"/>
      <c r="J1812" s="31"/>
      <c r="K1812" s="31"/>
      <c r="L1812" s="31"/>
      <c r="M1812" s="31"/>
      <c r="N1812" s="31"/>
      <c r="O1812" s="31"/>
      <c r="P1812" s="31"/>
      <c r="Q1812" s="31"/>
      <c r="R1812" s="31"/>
      <c r="S1812" s="31"/>
      <c r="T1812" s="31"/>
      <c r="U1812" s="31"/>
      <c r="V1812" s="31"/>
      <c r="W1812" s="31"/>
      <c r="X1812" s="31"/>
      <c r="Y1812" s="31"/>
      <c r="Z1812" s="31"/>
    </row>
    <row r="1813" spans="1:26" ht="12.75" customHeight="1">
      <c r="A1813" s="85"/>
      <c r="B1813" s="85"/>
      <c r="C1813" s="83"/>
      <c r="D1813" s="83"/>
      <c r="E1813" s="83"/>
      <c r="F1813" s="83"/>
      <c r="G1813" s="86"/>
      <c r="H1813" s="32"/>
      <c r="I1813" s="31"/>
      <c r="J1813" s="31"/>
      <c r="K1813" s="31"/>
      <c r="L1813" s="31"/>
      <c r="M1813" s="31"/>
      <c r="N1813" s="31"/>
      <c r="O1813" s="31"/>
      <c r="P1813" s="31"/>
      <c r="Q1813" s="31"/>
      <c r="R1813" s="31"/>
      <c r="S1813" s="31"/>
      <c r="T1813" s="31"/>
      <c r="U1813" s="31"/>
      <c r="V1813" s="31"/>
      <c r="W1813" s="31"/>
      <c r="X1813" s="31"/>
      <c r="Y1813" s="31"/>
      <c r="Z1813" s="31"/>
    </row>
    <row r="1814" spans="1:26" ht="12.75" customHeight="1">
      <c r="A1814" s="85"/>
      <c r="B1814" s="85"/>
      <c r="C1814" s="83"/>
      <c r="D1814" s="83"/>
      <c r="E1814" s="83"/>
      <c r="F1814" s="83"/>
      <c r="G1814" s="86"/>
      <c r="H1814" s="32"/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</row>
    <row r="1815" spans="1:26" ht="12.75" customHeight="1">
      <c r="A1815" s="85"/>
      <c r="B1815" s="85"/>
      <c r="C1815" s="83"/>
      <c r="D1815" s="83"/>
      <c r="E1815" s="83"/>
      <c r="F1815" s="83"/>
      <c r="G1815" s="86"/>
      <c r="H1815" s="32"/>
      <c r="I1815" s="31"/>
      <c r="J1815" s="31"/>
      <c r="K1815" s="31"/>
      <c r="L1815" s="31"/>
      <c r="M1815" s="31"/>
      <c r="N1815" s="31"/>
      <c r="O1815" s="31"/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</row>
    <row r="1816" spans="1:26" ht="12.75" customHeight="1">
      <c r="A1816" s="85"/>
      <c r="B1816" s="85"/>
      <c r="C1816" s="83"/>
      <c r="D1816" s="83"/>
      <c r="E1816" s="83"/>
      <c r="F1816" s="83"/>
      <c r="G1816" s="86"/>
      <c r="H1816" s="32"/>
      <c r="I1816" s="31"/>
      <c r="J1816" s="31"/>
      <c r="K1816" s="31"/>
      <c r="L1816" s="31"/>
      <c r="M1816" s="31"/>
      <c r="N1816" s="31"/>
      <c r="O1816" s="31"/>
      <c r="P1816" s="31"/>
      <c r="Q1816" s="31"/>
      <c r="R1816" s="31"/>
      <c r="S1816" s="31"/>
      <c r="T1816" s="31"/>
      <c r="U1816" s="31"/>
      <c r="V1816" s="31"/>
      <c r="W1816" s="31"/>
      <c r="X1816" s="31"/>
      <c r="Y1816" s="31"/>
      <c r="Z1816" s="31"/>
    </row>
    <row r="1817" spans="1:26" ht="12.75" customHeight="1">
      <c r="A1817" s="85"/>
      <c r="B1817" s="85"/>
      <c r="C1817" s="83"/>
      <c r="D1817" s="83"/>
      <c r="E1817" s="83"/>
      <c r="F1817" s="83"/>
      <c r="G1817" s="86"/>
      <c r="H1817" s="32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</row>
    <row r="1818" spans="1:26" ht="12.75" customHeight="1">
      <c r="A1818" s="85"/>
      <c r="B1818" s="85"/>
      <c r="C1818" s="83"/>
      <c r="D1818" s="83"/>
      <c r="E1818" s="83"/>
      <c r="F1818" s="83"/>
      <c r="G1818" s="86"/>
      <c r="H1818" s="32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</row>
    <row r="1819" spans="1:26" ht="12.75" customHeight="1">
      <c r="A1819" s="85"/>
      <c r="B1819" s="85"/>
      <c r="C1819" s="83"/>
      <c r="D1819" s="83"/>
      <c r="E1819" s="83"/>
      <c r="F1819" s="83"/>
      <c r="G1819" s="86"/>
      <c r="H1819" s="32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</row>
    <row r="1820" spans="1:26" ht="12.75" customHeight="1">
      <c r="A1820" s="85"/>
      <c r="B1820" s="85"/>
      <c r="C1820" s="83"/>
      <c r="D1820" s="83"/>
      <c r="E1820" s="83"/>
      <c r="F1820" s="83"/>
      <c r="G1820" s="86"/>
      <c r="H1820" s="32"/>
      <c r="I1820" s="31"/>
      <c r="J1820" s="31"/>
      <c r="K1820" s="31"/>
      <c r="L1820" s="31"/>
      <c r="M1820" s="31"/>
      <c r="N1820" s="31"/>
      <c r="O1820" s="31"/>
      <c r="P1820" s="31"/>
      <c r="Q1820" s="31"/>
      <c r="R1820" s="31"/>
      <c r="S1820" s="31"/>
      <c r="T1820" s="31"/>
      <c r="U1820" s="31"/>
      <c r="V1820" s="31"/>
      <c r="W1820" s="31"/>
      <c r="X1820" s="31"/>
      <c r="Y1820" s="31"/>
      <c r="Z1820" s="31"/>
    </row>
    <row r="1821" spans="1:26" ht="12.75" customHeight="1">
      <c r="A1821" s="85"/>
      <c r="B1821" s="85"/>
      <c r="C1821" s="83"/>
      <c r="D1821" s="83"/>
      <c r="E1821" s="83"/>
      <c r="F1821" s="83"/>
      <c r="G1821" s="86"/>
      <c r="H1821" s="32"/>
      <c r="I1821" s="31"/>
      <c r="J1821" s="31"/>
      <c r="K1821" s="31"/>
      <c r="L1821" s="31"/>
      <c r="M1821" s="31"/>
      <c r="N1821" s="31"/>
      <c r="O1821" s="31"/>
      <c r="P1821" s="31"/>
      <c r="Q1821" s="31"/>
      <c r="R1821" s="31"/>
      <c r="S1821" s="31"/>
      <c r="T1821" s="31"/>
      <c r="U1821" s="31"/>
      <c r="V1821" s="31"/>
      <c r="W1821" s="31"/>
      <c r="X1821" s="31"/>
      <c r="Y1821" s="31"/>
      <c r="Z1821" s="31"/>
    </row>
    <row r="1822" spans="1:26" ht="12.75" customHeight="1">
      <c r="A1822" s="85"/>
      <c r="B1822" s="85"/>
      <c r="C1822" s="83"/>
      <c r="D1822" s="83"/>
      <c r="E1822" s="83"/>
      <c r="F1822" s="83"/>
      <c r="G1822" s="86"/>
      <c r="H1822" s="32"/>
      <c r="I1822" s="31"/>
      <c r="J1822" s="31"/>
      <c r="K1822" s="31"/>
      <c r="L1822" s="31"/>
      <c r="M1822" s="31"/>
      <c r="N1822" s="31"/>
      <c r="O1822" s="31"/>
      <c r="P1822" s="31"/>
      <c r="Q1822" s="31"/>
      <c r="R1822" s="31"/>
      <c r="S1822" s="31"/>
      <c r="T1822" s="31"/>
      <c r="U1822" s="31"/>
      <c r="V1822" s="31"/>
      <c r="W1822" s="31"/>
      <c r="X1822" s="31"/>
      <c r="Y1822" s="31"/>
      <c r="Z1822" s="31"/>
    </row>
    <row r="1823" spans="1:26" ht="12.75" customHeight="1">
      <c r="A1823" s="85"/>
      <c r="B1823" s="85"/>
      <c r="C1823" s="83"/>
      <c r="D1823" s="83"/>
      <c r="E1823" s="83"/>
      <c r="F1823" s="83"/>
      <c r="G1823" s="86"/>
      <c r="H1823" s="32"/>
      <c r="I1823" s="31"/>
      <c r="J1823" s="31"/>
      <c r="K1823" s="31"/>
      <c r="L1823" s="31"/>
      <c r="M1823" s="31"/>
      <c r="N1823" s="31"/>
      <c r="O1823" s="31"/>
      <c r="P1823" s="31"/>
      <c r="Q1823" s="31"/>
      <c r="R1823" s="31"/>
      <c r="S1823" s="31"/>
      <c r="T1823" s="31"/>
      <c r="U1823" s="31"/>
      <c r="V1823" s="31"/>
      <c r="W1823" s="31"/>
      <c r="X1823" s="31"/>
      <c r="Y1823" s="31"/>
      <c r="Z1823" s="31"/>
    </row>
    <row r="1824" spans="1:26" ht="12.75" customHeight="1">
      <c r="A1824" s="85"/>
      <c r="B1824" s="85"/>
      <c r="C1824" s="83"/>
      <c r="D1824" s="83"/>
      <c r="E1824" s="83"/>
      <c r="F1824" s="83"/>
      <c r="G1824" s="86"/>
      <c r="H1824" s="32"/>
      <c r="I1824" s="31"/>
      <c r="J1824" s="31"/>
      <c r="K1824" s="31"/>
      <c r="L1824" s="31"/>
      <c r="M1824" s="31"/>
      <c r="N1824" s="31"/>
      <c r="O1824" s="31"/>
      <c r="P1824" s="31"/>
      <c r="Q1824" s="31"/>
      <c r="R1824" s="31"/>
      <c r="S1824" s="31"/>
      <c r="T1824" s="31"/>
      <c r="U1824" s="31"/>
      <c r="V1824" s="31"/>
      <c r="W1824" s="31"/>
      <c r="X1824" s="31"/>
      <c r="Y1824" s="31"/>
      <c r="Z1824" s="31"/>
    </row>
    <row r="1825" spans="1:26" ht="12.75" customHeight="1">
      <c r="A1825" s="85"/>
      <c r="B1825" s="85"/>
      <c r="C1825" s="83"/>
      <c r="D1825" s="83"/>
      <c r="E1825" s="83"/>
      <c r="F1825" s="83"/>
      <c r="G1825" s="86"/>
      <c r="H1825" s="32"/>
      <c r="I1825" s="31"/>
      <c r="J1825" s="31"/>
      <c r="K1825" s="31"/>
      <c r="L1825" s="31"/>
      <c r="M1825" s="31"/>
      <c r="N1825" s="31"/>
      <c r="O1825" s="31"/>
      <c r="P1825" s="31"/>
      <c r="Q1825" s="31"/>
      <c r="R1825" s="31"/>
      <c r="S1825" s="31"/>
      <c r="T1825" s="31"/>
      <c r="U1825" s="31"/>
      <c r="V1825" s="31"/>
      <c r="W1825" s="31"/>
      <c r="X1825" s="31"/>
      <c r="Y1825" s="31"/>
      <c r="Z1825" s="31"/>
    </row>
    <row r="1826" spans="1:26" ht="12.75" customHeight="1">
      <c r="A1826" s="85"/>
      <c r="B1826" s="85"/>
      <c r="C1826" s="83"/>
      <c r="D1826" s="83"/>
      <c r="E1826" s="83"/>
      <c r="F1826" s="83"/>
      <c r="G1826" s="86"/>
      <c r="H1826" s="32"/>
      <c r="I1826" s="31"/>
      <c r="J1826" s="31"/>
      <c r="K1826" s="31"/>
      <c r="L1826" s="31"/>
      <c r="M1826" s="31"/>
      <c r="N1826" s="31"/>
      <c r="O1826" s="31"/>
      <c r="P1826" s="31"/>
      <c r="Q1826" s="31"/>
      <c r="R1826" s="31"/>
      <c r="S1826" s="31"/>
      <c r="T1826" s="31"/>
      <c r="U1826" s="31"/>
      <c r="V1826" s="31"/>
      <c r="W1826" s="31"/>
      <c r="X1826" s="31"/>
      <c r="Y1826" s="31"/>
      <c r="Z1826" s="31"/>
    </row>
    <row r="1827" spans="1:26" ht="12.75" customHeight="1">
      <c r="A1827" s="85"/>
      <c r="B1827" s="85"/>
      <c r="C1827" s="83"/>
      <c r="D1827" s="83"/>
      <c r="E1827" s="83"/>
      <c r="F1827" s="83"/>
      <c r="G1827" s="86"/>
      <c r="H1827" s="32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</row>
    <row r="1828" spans="1:26" ht="12.75" customHeight="1">
      <c r="A1828" s="85"/>
      <c r="B1828" s="85"/>
      <c r="C1828" s="83"/>
      <c r="D1828" s="83"/>
      <c r="E1828" s="83"/>
      <c r="F1828" s="83"/>
      <c r="G1828" s="86"/>
      <c r="H1828" s="32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</row>
    <row r="1829" spans="1:26" ht="12.75" customHeight="1">
      <c r="A1829" s="85"/>
      <c r="B1829" s="85"/>
      <c r="C1829" s="83"/>
      <c r="D1829" s="83"/>
      <c r="E1829" s="83"/>
      <c r="F1829" s="83"/>
      <c r="G1829" s="86"/>
      <c r="H1829" s="32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</row>
    <row r="1830" spans="1:26" ht="12.75" customHeight="1">
      <c r="A1830" s="85"/>
      <c r="B1830" s="85"/>
      <c r="C1830" s="83"/>
      <c r="D1830" s="83"/>
      <c r="E1830" s="83"/>
      <c r="F1830" s="83"/>
      <c r="G1830" s="86"/>
      <c r="H1830" s="32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</row>
    <row r="1831" spans="1:26" ht="12.75" customHeight="1">
      <c r="A1831" s="85"/>
      <c r="B1831" s="85"/>
      <c r="C1831" s="83"/>
      <c r="D1831" s="83"/>
      <c r="E1831" s="83"/>
      <c r="F1831" s="83"/>
      <c r="G1831" s="86"/>
      <c r="H1831" s="32"/>
      <c r="I1831" s="31"/>
      <c r="J1831" s="31"/>
      <c r="K1831" s="31"/>
      <c r="L1831" s="31"/>
      <c r="M1831" s="31"/>
      <c r="N1831" s="31"/>
      <c r="O1831" s="31"/>
      <c r="P1831" s="31"/>
      <c r="Q1831" s="31"/>
      <c r="R1831" s="31"/>
      <c r="S1831" s="31"/>
      <c r="T1831" s="31"/>
      <c r="U1831" s="31"/>
      <c r="V1831" s="31"/>
      <c r="W1831" s="31"/>
      <c r="X1831" s="31"/>
      <c r="Y1831" s="31"/>
      <c r="Z1831" s="31"/>
    </row>
    <row r="1832" spans="1:26" ht="12.75" customHeight="1">
      <c r="A1832" s="85"/>
      <c r="B1832" s="85"/>
      <c r="C1832" s="83"/>
      <c r="D1832" s="83"/>
      <c r="E1832" s="83"/>
      <c r="F1832" s="83"/>
      <c r="G1832" s="86"/>
      <c r="H1832" s="32"/>
      <c r="I1832" s="31"/>
      <c r="J1832" s="31"/>
      <c r="K1832" s="31"/>
      <c r="L1832" s="31"/>
      <c r="M1832" s="31"/>
      <c r="N1832" s="31"/>
      <c r="O1832" s="31"/>
      <c r="P1832" s="31"/>
      <c r="Q1832" s="31"/>
      <c r="R1832" s="31"/>
      <c r="S1832" s="31"/>
      <c r="T1832" s="31"/>
      <c r="U1832" s="31"/>
      <c r="V1832" s="31"/>
      <c r="W1832" s="31"/>
      <c r="X1832" s="31"/>
      <c r="Y1832" s="31"/>
      <c r="Z1832" s="31"/>
    </row>
    <row r="1833" spans="1:26" ht="12.75" customHeight="1">
      <c r="A1833" s="85"/>
      <c r="B1833" s="85"/>
      <c r="C1833" s="83"/>
      <c r="D1833" s="83"/>
      <c r="E1833" s="83"/>
      <c r="F1833" s="83"/>
      <c r="G1833" s="86"/>
      <c r="H1833" s="32"/>
      <c r="I1833" s="31"/>
      <c r="J1833" s="31"/>
      <c r="K1833" s="31"/>
      <c r="L1833" s="31"/>
      <c r="M1833" s="31"/>
      <c r="N1833" s="31"/>
      <c r="O1833" s="31"/>
      <c r="P1833" s="31"/>
      <c r="Q1833" s="31"/>
      <c r="R1833" s="31"/>
      <c r="S1833" s="31"/>
      <c r="T1833" s="31"/>
      <c r="U1833" s="31"/>
      <c r="V1833" s="31"/>
      <c r="W1833" s="31"/>
      <c r="X1833" s="31"/>
      <c r="Y1833" s="31"/>
      <c r="Z1833" s="31"/>
    </row>
    <row r="1834" spans="1:26" ht="12.75" customHeight="1">
      <c r="A1834" s="85"/>
      <c r="B1834" s="85"/>
      <c r="C1834" s="83"/>
      <c r="D1834" s="83"/>
      <c r="E1834" s="83"/>
      <c r="F1834" s="83"/>
      <c r="G1834" s="86"/>
      <c r="H1834" s="32"/>
      <c r="I1834" s="31"/>
      <c r="J1834" s="31"/>
      <c r="K1834" s="31"/>
      <c r="L1834" s="31"/>
      <c r="M1834" s="31"/>
      <c r="N1834" s="31"/>
      <c r="O1834" s="31"/>
      <c r="P1834" s="31"/>
      <c r="Q1834" s="31"/>
      <c r="R1834" s="31"/>
      <c r="S1834" s="31"/>
      <c r="T1834" s="31"/>
      <c r="U1834" s="31"/>
      <c r="V1834" s="31"/>
      <c r="W1834" s="31"/>
      <c r="X1834" s="31"/>
      <c r="Y1834" s="31"/>
      <c r="Z1834" s="31"/>
    </row>
    <row r="1835" spans="1:26" ht="12.75" customHeight="1">
      <c r="A1835" s="85"/>
      <c r="B1835" s="85"/>
      <c r="C1835" s="83"/>
      <c r="D1835" s="83"/>
      <c r="E1835" s="83"/>
      <c r="F1835" s="83"/>
      <c r="G1835" s="86"/>
      <c r="H1835" s="32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</row>
    <row r="1836" spans="1:26" ht="12.75" customHeight="1">
      <c r="A1836" s="85"/>
      <c r="B1836" s="85"/>
      <c r="C1836" s="83"/>
      <c r="D1836" s="83"/>
      <c r="E1836" s="83"/>
      <c r="F1836" s="83"/>
      <c r="G1836" s="86"/>
      <c r="H1836" s="32"/>
      <c r="I1836" s="31"/>
      <c r="J1836" s="31"/>
      <c r="K1836" s="31"/>
      <c r="L1836" s="31"/>
      <c r="M1836" s="31"/>
      <c r="N1836" s="31"/>
      <c r="O1836" s="31"/>
      <c r="P1836" s="31"/>
      <c r="Q1836" s="31"/>
      <c r="R1836" s="31"/>
      <c r="S1836" s="31"/>
      <c r="T1836" s="31"/>
      <c r="U1836" s="31"/>
      <c r="V1836" s="31"/>
      <c r="W1836" s="31"/>
      <c r="X1836" s="31"/>
      <c r="Y1836" s="31"/>
      <c r="Z1836" s="31"/>
    </row>
    <row r="1837" spans="1:26" ht="12.75" customHeight="1">
      <c r="A1837" s="85"/>
      <c r="B1837" s="85"/>
      <c r="C1837" s="83"/>
      <c r="D1837" s="83"/>
      <c r="E1837" s="83"/>
      <c r="F1837" s="83"/>
      <c r="G1837" s="86"/>
      <c r="H1837" s="32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</row>
    <row r="1838" spans="1:26" ht="12.75" customHeight="1">
      <c r="A1838" s="85"/>
      <c r="B1838" s="85"/>
      <c r="C1838" s="83"/>
      <c r="D1838" s="83"/>
      <c r="E1838" s="83"/>
      <c r="F1838" s="83"/>
      <c r="G1838" s="86"/>
      <c r="H1838" s="32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</row>
    <row r="1839" spans="1:26" ht="12.75" customHeight="1">
      <c r="A1839" s="85"/>
      <c r="B1839" s="85"/>
      <c r="C1839" s="83"/>
      <c r="D1839" s="83"/>
      <c r="E1839" s="83"/>
      <c r="F1839" s="83"/>
      <c r="G1839" s="86"/>
      <c r="H1839" s="32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</row>
    <row r="1840" spans="1:26" ht="12.75" customHeight="1">
      <c r="A1840" s="85"/>
      <c r="B1840" s="85"/>
      <c r="C1840" s="83"/>
      <c r="D1840" s="83"/>
      <c r="E1840" s="83"/>
      <c r="F1840" s="83"/>
      <c r="G1840" s="86"/>
      <c r="H1840" s="32"/>
      <c r="I1840" s="31"/>
      <c r="J1840" s="31"/>
      <c r="K1840" s="31"/>
      <c r="L1840" s="31"/>
      <c r="M1840" s="31"/>
      <c r="N1840" s="31"/>
      <c r="O1840" s="31"/>
      <c r="P1840" s="31"/>
      <c r="Q1840" s="31"/>
      <c r="R1840" s="31"/>
      <c r="S1840" s="31"/>
      <c r="T1840" s="31"/>
      <c r="U1840" s="31"/>
      <c r="V1840" s="31"/>
      <c r="W1840" s="31"/>
      <c r="X1840" s="31"/>
      <c r="Y1840" s="31"/>
      <c r="Z1840" s="31"/>
    </row>
    <row r="1841" spans="1:26" ht="12.75" customHeight="1">
      <c r="A1841" s="85"/>
      <c r="B1841" s="85"/>
      <c r="C1841" s="83"/>
      <c r="D1841" s="83"/>
      <c r="E1841" s="83"/>
      <c r="F1841" s="83"/>
      <c r="G1841" s="86"/>
      <c r="H1841" s="32"/>
      <c r="I1841" s="31"/>
      <c r="J1841" s="31"/>
      <c r="K1841" s="31"/>
      <c r="L1841" s="31"/>
      <c r="M1841" s="31"/>
      <c r="N1841" s="31"/>
      <c r="O1841" s="31"/>
      <c r="P1841" s="31"/>
      <c r="Q1841" s="31"/>
      <c r="R1841" s="31"/>
      <c r="S1841" s="31"/>
      <c r="T1841" s="31"/>
      <c r="U1841" s="31"/>
      <c r="V1841" s="31"/>
      <c r="W1841" s="31"/>
      <c r="X1841" s="31"/>
      <c r="Y1841" s="31"/>
      <c r="Z1841" s="31"/>
    </row>
    <row r="1842" spans="1:26" ht="12.75" customHeight="1">
      <c r="A1842" s="85"/>
      <c r="B1842" s="85"/>
      <c r="C1842" s="83"/>
      <c r="D1842" s="83"/>
      <c r="E1842" s="83"/>
      <c r="F1842" s="83"/>
      <c r="G1842" s="86"/>
      <c r="H1842" s="32"/>
      <c r="I1842" s="31"/>
      <c r="J1842" s="31"/>
      <c r="K1842" s="31"/>
      <c r="L1842" s="31"/>
      <c r="M1842" s="31"/>
      <c r="N1842" s="31"/>
      <c r="O1842" s="31"/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</row>
    <row r="1843" spans="1:26" ht="12.75" customHeight="1">
      <c r="A1843" s="85"/>
      <c r="B1843" s="85"/>
      <c r="C1843" s="83"/>
      <c r="D1843" s="83"/>
      <c r="E1843" s="83"/>
      <c r="F1843" s="83"/>
      <c r="G1843" s="86"/>
      <c r="H1843" s="32"/>
      <c r="I1843" s="31"/>
      <c r="J1843" s="31"/>
      <c r="K1843" s="31"/>
      <c r="L1843" s="31"/>
      <c r="M1843" s="31"/>
      <c r="N1843" s="31"/>
      <c r="O1843" s="31"/>
      <c r="P1843" s="31"/>
      <c r="Q1843" s="31"/>
      <c r="R1843" s="31"/>
      <c r="S1843" s="31"/>
      <c r="T1843" s="31"/>
      <c r="U1843" s="31"/>
      <c r="V1843" s="31"/>
      <c r="W1843" s="31"/>
      <c r="X1843" s="31"/>
      <c r="Y1843" s="31"/>
      <c r="Z1843" s="31"/>
    </row>
    <row r="1844" spans="1:26" ht="12.75" customHeight="1">
      <c r="A1844" s="85"/>
      <c r="B1844" s="85"/>
      <c r="C1844" s="83"/>
      <c r="D1844" s="83"/>
      <c r="E1844" s="83"/>
      <c r="F1844" s="83"/>
      <c r="G1844" s="86"/>
      <c r="H1844" s="32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  <c r="T1844" s="31"/>
      <c r="U1844" s="31"/>
      <c r="V1844" s="31"/>
      <c r="W1844" s="31"/>
      <c r="X1844" s="31"/>
      <c r="Y1844" s="31"/>
      <c r="Z1844" s="31"/>
    </row>
    <row r="1845" spans="1:26" ht="12.75" customHeight="1">
      <c r="A1845" s="85"/>
      <c r="B1845" s="85"/>
      <c r="C1845" s="83"/>
      <c r="D1845" s="83"/>
      <c r="E1845" s="83"/>
      <c r="F1845" s="83"/>
      <c r="G1845" s="86"/>
      <c r="H1845" s="32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  <c r="T1845" s="31"/>
      <c r="U1845" s="31"/>
      <c r="V1845" s="31"/>
      <c r="W1845" s="31"/>
      <c r="X1845" s="31"/>
      <c r="Y1845" s="31"/>
      <c r="Z1845" s="31"/>
    </row>
    <row r="1846" spans="1:26" ht="12.75" customHeight="1">
      <c r="A1846" s="85"/>
      <c r="B1846" s="85"/>
      <c r="C1846" s="83"/>
      <c r="D1846" s="83"/>
      <c r="E1846" s="83"/>
      <c r="F1846" s="83"/>
      <c r="G1846" s="86"/>
      <c r="H1846" s="32"/>
      <c r="I1846" s="31"/>
      <c r="J1846" s="31"/>
      <c r="K1846" s="31"/>
      <c r="L1846" s="31"/>
      <c r="M1846" s="31"/>
      <c r="N1846" s="31"/>
      <c r="O1846" s="31"/>
      <c r="P1846" s="31"/>
      <c r="Q1846" s="31"/>
      <c r="R1846" s="31"/>
      <c r="S1846" s="31"/>
      <c r="T1846" s="31"/>
      <c r="U1846" s="31"/>
      <c r="V1846" s="31"/>
      <c r="W1846" s="31"/>
      <c r="X1846" s="31"/>
      <c r="Y1846" s="31"/>
      <c r="Z1846" s="31"/>
    </row>
    <row r="1847" spans="1:26" ht="12.75" customHeight="1">
      <c r="A1847" s="85"/>
      <c r="B1847" s="85"/>
      <c r="C1847" s="83"/>
      <c r="D1847" s="83"/>
      <c r="E1847" s="83"/>
      <c r="F1847" s="83"/>
      <c r="G1847" s="86"/>
      <c r="H1847" s="32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</row>
    <row r="1848" spans="1:26" ht="12.75" customHeight="1">
      <c r="A1848" s="85"/>
      <c r="B1848" s="85"/>
      <c r="C1848" s="83"/>
      <c r="D1848" s="83"/>
      <c r="E1848" s="83"/>
      <c r="F1848" s="83"/>
      <c r="G1848" s="86"/>
      <c r="H1848" s="32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</row>
    <row r="1849" spans="1:26" ht="12.75" customHeight="1">
      <c r="A1849" s="85"/>
      <c r="B1849" s="85"/>
      <c r="C1849" s="83"/>
      <c r="D1849" s="83"/>
      <c r="E1849" s="83"/>
      <c r="F1849" s="83"/>
      <c r="G1849" s="86"/>
      <c r="H1849" s="32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</row>
    <row r="1850" spans="1:26" ht="12.75" customHeight="1">
      <c r="A1850" s="85"/>
      <c r="B1850" s="85"/>
      <c r="C1850" s="83"/>
      <c r="D1850" s="83"/>
      <c r="E1850" s="83"/>
      <c r="F1850" s="83"/>
      <c r="G1850" s="86"/>
      <c r="H1850" s="32"/>
      <c r="I1850" s="31"/>
      <c r="J1850" s="31"/>
      <c r="K1850" s="31"/>
      <c r="L1850" s="31"/>
      <c r="M1850" s="31"/>
      <c r="N1850" s="31"/>
      <c r="O1850" s="31"/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</row>
    <row r="1851" spans="1:26" ht="12.75" customHeight="1">
      <c r="A1851" s="85"/>
      <c r="B1851" s="85"/>
      <c r="C1851" s="83"/>
      <c r="D1851" s="83"/>
      <c r="E1851" s="83"/>
      <c r="F1851" s="83"/>
      <c r="G1851" s="86"/>
      <c r="H1851" s="32"/>
      <c r="I1851" s="31"/>
      <c r="J1851" s="31"/>
      <c r="K1851" s="31"/>
      <c r="L1851" s="31"/>
      <c r="M1851" s="31"/>
      <c r="N1851" s="31"/>
      <c r="O1851" s="31"/>
      <c r="P1851" s="31"/>
      <c r="Q1851" s="31"/>
      <c r="R1851" s="31"/>
      <c r="S1851" s="31"/>
      <c r="T1851" s="31"/>
      <c r="U1851" s="31"/>
      <c r="V1851" s="31"/>
      <c r="W1851" s="31"/>
      <c r="X1851" s="31"/>
      <c r="Y1851" s="31"/>
      <c r="Z1851" s="31"/>
    </row>
    <row r="1852" spans="1:26" ht="12.75" customHeight="1">
      <c r="A1852" s="85"/>
      <c r="B1852" s="85"/>
      <c r="C1852" s="83"/>
      <c r="D1852" s="83"/>
      <c r="E1852" s="83"/>
      <c r="F1852" s="83"/>
      <c r="G1852" s="86"/>
      <c r="H1852" s="32"/>
      <c r="I1852" s="31"/>
      <c r="J1852" s="31"/>
      <c r="K1852" s="31"/>
      <c r="L1852" s="31"/>
      <c r="M1852" s="31"/>
      <c r="N1852" s="31"/>
      <c r="O1852" s="31"/>
      <c r="P1852" s="31"/>
      <c r="Q1852" s="31"/>
      <c r="R1852" s="31"/>
      <c r="S1852" s="31"/>
      <c r="T1852" s="31"/>
      <c r="U1852" s="31"/>
      <c r="V1852" s="31"/>
      <c r="W1852" s="31"/>
      <c r="X1852" s="31"/>
      <c r="Y1852" s="31"/>
      <c r="Z1852" s="31"/>
    </row>
    <row r="1853" spans="1:26" ht="12.75" customHeight="1">
      <c r="A1853" s="85"/>
      <c r="B1853" s="85"/>
      <c r="C1853" s="83"/>
      <c r="D1853" s="83"/>
      <c r="E1853" s="83"/>
      <c r="F1853" s="83"/>
      <c r="G1853" s="86"/>
      <c r="H1853" s="32"/>
      <c r="I1853" s="31"/>
      <c r="J1853" s="31"/>
      <c r="K1853" s="31"/>
      <c r="L1853" s="31"/>
      <c r="M1853" s="31"/>
      <c r="N1853" s="31"/>
      <c r="O1853" s="31"/>
      <c r="P1853" s="31"/>
      <c r="Q1853" s="31"/>
      <c r="R1853" s="31"/>
      <c r="S1853" s="31"/>
      <c r="T1853" s="31"/>
      <c r="U1853" s="31"/>
      <c r="V1853" s="31"/>
      <c r="W1853" s="31"/>
      <c r="X1853" s="31"/>
      <c r="Y1853" s="31"/>
      <c r="Z1853" s="31"/>
    </row>
    <row r="1854" spans="1:26" ht="12.75" customHeight="1">
      <c r="A1854" s="85"/>
      <c r="B1854" s="85"/>
      <c r="C1854" s="83"/>
      <c r="D1854" s="83"/>
      <c r="E1854" s="83"/>
      <c r="F1854" s="83"/>
      <c r="G1854" s="86"/>
      <c r="H1854" s="32"/>
      <c r="I1854" s="31"/>
      <c r="J1854" s="31"/>
      <c r="K1854" s="31"/>
      <c r="L1854" s="31"/>
      <c r="M1854" s="31"/>
      <c r="N1854" s="31"/>
      <c r="O1854" s="31"/>
      <c r="P1854" s="31"/>
      <c r="Q1854" s="31"/>
      <c r="R1854" s="31"/>
      <c r="S1854" s="31"/>
      <c r="T1854" s="31"/>
      <c r="U1854" s="31"/>
      <c r="V1854" s="31"/>
      <c r="W1854" s="31"/>
      <c r="X1854" s="31"/>
      <c r="Y1854" s="31"/>
      <c r="Z1854" s="31"/>
    </row>
    <row r="1855" spans="1:26" ht="12.75" customHeight="1">
      <c r="A1855" s="85"/>
      <c r="B1855" s="85"/>
      <c r="C1855" s="83"/>
      <c r="D1855" s="83"/>
      <c r="E1855" s="83"/>
      <c r="F1855" s="83"/>
      <c r="G1855" s="86"/>
      <c r="H1855" s="32"/>
      <c r="I1855" s="31"/>
      <c r="J1855" s="31"/>
      <c r="K1855" s="31"/>
      <c r="L1855" s="31"/>
      <c r="M1855" s="31"/>
      <c r="N1855" s="31"/>
      <c r="O1855" s="31"/>
      <c r="P1855" s="31"/>
      <c r="Q1855" s="31"/>
      <c r="R1855" s="31"/>
      <c r="S1855" s="31"/>
      <c r="T1855" s="31"/>
      <c r="U1855" s="31"/>
      <c r="V1855" s="31"/>
      <c r="W1855" s="31"/>
      <c r="X1855" s="31"/>
      <c r="Y1855" s="31"/>
      <c r="Z1855" s="31"/>
    </row>
    <row r="1856" spans="1:26" ht="12.75" customHeight="1">
      <c r="A1856" s="85"/>
      <c r="B1856" s="85"/>
      <c r="C1856" s="83"/>
      <c r="D1856" s="83"/>
      <c r="E1856" s="83"/>
      <c r="F1856" s="83"/>
      <c r="G1856" s="86"/>
      <c r="H1856" s="32"/>
      <c r="I1856" s="31"/>
      <c r="J1856" s="31"/>
      <c r="K1856" s="31"/>
      <c r="L1856" s="31"/>
      <c r="M1856" s="31"/>
      <c r="N1856" s="31"/>
      <c r="O1856" s="31"/>
      <c r="P1856" s="31"/>
      <c r="Q1856" s="31"/>
      <c r="R1856" s="31"/>
      <c r="S1856" s="31"/>
      <c r="T1856" s="31"/>
      <c r="U1856" s="31"/>
      <c r="V1856" s="31"/>
      <c r="W1856" s="31"/>
      <c r="X1856" s="31"/>
      <c r="Y1856" s="31"/>
      <c r="Z1856" s="31"/>
    </row>
    <row r="1857" spans="1:26" ht="12.75" customHeight="1">
      <c r="A1857" s="85"/>
      <c r="B1857" s="85"/>
      <c r="C1857" s="83"/>
      <c r="D1857" s="83"/>
      <c r="E1857" s="83"/>
      <c r="F1857" s="83"/>
      <c r="G1857" s="86"/>
      <c r="H1857" s="32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</row>
    <row r="1858" spans="1:26" ht="12.75" customHeight="1">
      <c r="A1858" s="85"/>
      <c r="B1858" s="85"/>
      <c r="C1858" s="83"/>
      <c r="D1858" s="83"/>
      <c r="E1858" s="83"/>
      <c r="F1858" s="83"/>
      <c r="G1858" s="86"/>
      <c r="H1858" s="32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</row>
    <row r="1859" spans="1:26" ht="12.75" customHeight="1">
      <c r="A1859" s="85"/>
      <c r="B1859" s="85"/>
      <c r="C1859" s="83"/>
      <c r="D1859" s="83"/>
      <c r="E1859" s="83"/>
      <c r="F1859" s="83"/>
      <c r="G1859" s="86"/>
      <c r="H1859" s="32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</row>
    <row r="1860" spans="1:26" ht="12.75" customHeight="1">
      <c r="A1860" s="85"/>
      <c r="B1860" s="85"/>
      <c r="C1860" s="83"/>
      <c r="D1860" s="83"/>
      <c r="E1860" s="83"/>
      <c r="F1860" s="83"/>
      <c r="G1860" s="86"/>
      <c r="H1860" s="32"/>
      <c r="I1860" s="31"/>
      <c r="J1860" s="31"/>
      <c r="K1860" s="31"/>
      <c r="L1860" s="31"/>
      <c r="M1860" s="31"/>
      <c r="N1860" s="31"/>
      <c r="O1860" s="31"/>
      <c r="P1860" s="31"/>
      <c r="Q1860" s="31"/>
      <c r="R1860" s="31"/>
      <c r="S1860" s="31"/>
      <c r="T1860" s="31"/>
      <c r="U1860" s="31"/>
      <c r="V1860" s="31"/>
      <c r="W1860" s="31"/>
      <c r="X1860" s="31"/>
      <c r="Y1860" s="31"/>
      <c r="Z1860" s="31"/>
    </row>
    <row r="1861" spans="1:26" ht="12.75" customHeight="1">
      <c r="A1861" s="85"/>
      <c r="B1861" s="85"/>
      <c r="C1861" s="83"/>
      <c r="D1861" s="83"/>
      <c r="E1861" s="83"/>
      <c r="F1861" s="83"/>
      <c r="G1861" s="86"/>
      <c r="H1861" s="32"/>
      <c r="I1861" s="31"/>
      <c r="J1861" s="31"/>
      <c r="K1861" s="31"/>
      <c r="L1861" s="31"/>
      <c r="M1861" s="31"/>
      <c r="N1861" s="31"/>
      <c r="O1861" s="31"/>
      <c r="P1861" s="31"/>
      <c r="Q1861" s="31"/>
      <c r="R1861" s="31"/>
      <c r="S1861" s="31"/>
      <c r="T1861" s="31"/>
      <c r="U1861" s="31"/>
      <c r="V1861" s="31"/>
      <c r="W1861" s="31"/>
      <c r="X1861" s="31"/>
      <c r="Y1861" s="31"/>
      <c r="Z1861" s="31"/>
    </row>
    <row r="1862" spans="1:26" ht="12.75" customHeight="1">
      <c r="A1862" s="85"/>
      <c r="B1862" s="85"/>
      <c r="C1862" s="83"/>
      <c r="D1862" s="83"/>
      <c r="E1862" s="83"/>
      <c r="F1862" s="83"/>
      <c r="G1862" s="86"/>
      <c r="H1862" s="32"/>
      <c r="I1862" s="31"/>
      <c r="J1862" s="31"/>
      <c r="K1862" s="31"/>
      <c r="L1862" s="31"/>
      <c r="M1862" s="31"/>
      <c r="N1862" s="31"/>
      <c r="O1862" s="31"/>
      <c r="P1862" s="31"/>
      <c r="Q1862" s="31"/>
      <c r="R1862" s="31"/>
      <c r="S1862" s="31"/>
      <c r="T1862" s="31"/>
      <c r="U1862" s="31"/>
      <c r="V1862" s="31"/>
      <c r="W1862" s="31"/>
      <c r="X1862" s="31"/>
      <c r="Y1862" s="31"/>
      <c r="Z1862" s="31"/>
    </row>
    <row r="1863" spans="1:26" ht="12.75" customHeight="1">
      <c r="A1863" s="85"/>
      <c r="B1863" s="85"/>
      <c r="C1863" s="83"/>
      <c r="D1863" s="83"/>
      <c r="E1863" s="83"/>
      <c r="F1863" s="83"/>
      <c r="G1863" s="86"/>
      <c r="H1863" s="32"/>
      <c r="I1863" s="31"/>
      <c r="J1863" s="31"/>
      <c r="K1863" s="31"/>
      <c r="L1863" s="31"/>
      <c r="M1863" s="31"/>
      <c r="N1863" s="31"/>
      <c r="O1863" s="31"/>
      <c r="P1863" s="31"/>
      <c r="Q1863" s="31"/>
      <c r="R1863" s="31"/>
      <c r="S1863" s="31"/>
      <c r="T1863" s="31"/>
      <c r="U1863" s="31"/>
      <c r="V1863" s="31"/>
      <c r="W1863" s="31"/>
      <c r="X1863" s="31"/>
      <c r="Y1863" s="31"/>
      <c r="Z1863" s="31"/>
    </row>
    <row r="1864" spans="1:26" ht="12.75" customHeight="1">
      <c r="A1864" s="85"/>
      <c r="B1864" s="85"/>
      <c r="C1864" s="83"/>
      <c r="D1864" s="83"/>
      <c r="E1864" s="83"/>
      <c r="F1864" s="83"/>
      <c r="G1864" s="86"/>
      <c r="H1864" s="32"/>
      <c r="I1864" s="31"/>
      <c r="J1864" s="31"/>
      <c r="K1864" s="31"/>
      <c r="L1864" s="31"/>
      <c r="M1864" s="31"/>
      <c r="N1864" s="31"/>
      <c r="O1864" s="31"/>
      <c r="P1864" s="31"/>
      <c r="Q1864" s="31"/>
      <c r="R1864" s="31"/>
      <c r="S1864" s="31"/>
      <c r="T1864" s="31"/>
      <c r="U1864" s="31"/>
      <c r="V1864" s="31"/>
      <c r="W1864" s="31"/>
      <c r="X1864" s="31"/>
      <c r="Y1864" s="31"/>
      <c r="Z1864" s="31"/>
    </row>
    <row r="1865" spans="1:26" ht="12.75" customHeight="1">
      <c r="A1865" s="85"/>
      <c r="B1865" s="85"/>
      <c r="C1865" s="83"/>
      <c r="D1865" s="83"/>
      <c r="E1865" s="83"/>
      <c r="F1865" s="83"/>
      <c r="G1865" s="86"/>
      <c r="H1865" s="32"/>
      <c r="I1865" s="31"/>
      <c r="J1865" s="31"/>
      <c r="K1865" s="31"/>
      <c r="L1865" s="31"/>
      <c r="M1865" s="31"/>
      <c r="N1865" s="31"/>
      <c r="O1865" s="31"/>
      <c r="P1865" s="31"/>
      <c r="Q1865" s="31"/>
      <c r="R1865" s="31"/>
      <c r="S1865" s="31"/>
      <c r="T1865" s="31"/>
      <c r="U1865" s="31"/>
      <c r="V1865" s="31"/>
      <c r="W1865" s="31"/>
      <c r="X1865" s="31"/>
      <c r="Y1865" s="31"/>
      <c r="Z1865" s="31"/>
    </row>
    <row r="1866" spans="1:26" ht="12.75" customHeight="1">
      <c r="A1866" s="85"/>
      <c r="B1866" s="85"/>
      <c r="C1866" s="83"/>
      <c r="D1866" s="83"/>
      <c r="E1866" s="83"/>
      <c r="F1866" s="83"/>
      <c r="G1866" s="86"/>
      <c r="H1866" s="32"/>
      <c r="I1866" s="31"/>
      <c r="J1866" s="31"/>
      <c r="K1866" s="31"/>
      <c r="L1866" s="31"/>
      <c r="M1866" s="31"/>
      <c r="N1866" s="31"/>
      <c r="O1866" s="31"/>
      <c r="P1866" s="31"/>
      <c r="Q1866" s="31"/>
      <c r="R1866" s="31"/>
      <c r="S1866" s="31"/>
      <c r="T1866" s="31"/>
      <c r="U1866" s="31"/>
      <c r="V1866" s="31"/>
      <c r="W1866" s="31"/>
      <c r="X1866" s="31"/>
      <c r="Y1866" s="31"/>
      <c r="Z1866" s="31"/>
    </row>
    <row r="1867" spans="1:26" ht="12.75" customHeight="1">
      <c r="A1867" s="85"/>
      <c r="B1867" s="85"/>
      <c r="C1867" s="83"/>
      <c r="D1867" s="83"/>
      <c r="E1867" s="83"/>
      <c r="F1867" s="83"/>
      <c r="G1867" s="86"/>
      <c r="H1867" s="32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</row>
    <row r="1868" spans="1:26" ht="12.75" customHeight="1">
      <c r="A1868" s="85"/>
      <c r="B1868" s="85"/>
      <c r="C1868" s="83"/>
      <c r="D1868" s="83"/>
      <c r="E1868" s="83"/>
      <c r="F1868" s="83"/>
      <c r="G1868" s="86"/>
      <c r="H1868" s="32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</row>
    <row r="1869" spans="1:26" ht="12.75" customHeight="1">
      <c r="A1869" s="85"/>
      <c r="B1869" s="85"/>
      <c r="C1869" s="83"/>
      <c r="D1869" s="83"/>
      <c r="E1869" s="83"/>
      <c r="F1869" s="83"/>
      <c r="G1869" s="86"/>
      <c r="H1869" s="32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</row>
    <row r="1870" spans="1:26" ht="12.75" customHeight="1">
      <c r="A1870" s="85"/>
      <c r="B1870" s="85"/>
      <c r="C1870" s="83"/>
      <c r="D1870" s="83"/>
      <c r="E1870" s="83"/>
      <c r="F1870" s="83"/>
      <c r="G1870" s="86"/>
      <c r="H1870" s="32"/>
      <c r="I1870" s="31"/>
      <c r="J1870" s="31"/>
      <c r="K1870" s="31"/>
      <c r="L1870" s="31"/>
      <c r="M1870" s="31"/>
      <c r="N1870" s="31"/>
      <c r="O1870" s="31"/>
      <c r="P1870" s="31"/>
      <c r="Q1870" s="31"/>
      <c r="R1870" s="31"/>
      <c r="S1870" s="31"/>
      <c r="T1870" s="31"/>
      <c r="U1870" s="31"/>
      <c r="V1870" s="31"/>
      <c r="W1870" s="31"/>
      <c r="X1870" s="31"/>
      <c r="Y1870" s="31"/>
      <c r="Z1870" s="31"/>
    </row>
    <row r="1871" spans="1:26" ht="12.75" customHeight="1">
      <c r="A1871" s="85"/>
      <c r="B1871" s="85"/>
      <c r="C1871" s="83"/>
      <c r="D1871" s="83"/>
      <c r="E1871" s="83"/>
      <c r="F1871" s="83"/>
      <c r="G1871" s="86"/>
      <c r="H1871" s="32"/>
      <c r="I1871" s="31"/>
      <c r="J1871" s="31"/>
      <c r="K1871" s="31"/>
      <c r="L1871" s="31"/>
      <c r="M1871" s="31"/>
      <c r="N1871" s="31"/>
      <c r="O1871" s="31"/>
      <c r="P1871" s="31"/>
      <c r="Q1871" s="31"/>
      <c r="R1871" s="31"/>
      <c r="S1871" s="31"/>
      <c r="T1871" s="31"/>
      <c r="U1871" s="31"/>
      <c r="V1871" s="31"/>
      <c r="W1871" s="31"/>
      <c r="X1871" s="31"/>
      <c r="Y1871" s="31"/>
      <c r="Z1871" s="31"/>
    </row>
    <row r="1872" spans="1:26" ht="12.75" customHeight="1">
      <c r="A1872" s="85"/>
      <c r="B1872" s="85"/>
      <c r="C1872" s="83"/>
      <c r="D1872" s="83"/>
      <c r="E1872" s="83"/>
      <c r="F1872" s="83"/>
      <c r="G1872" s="86"/>
      <c r="H1872" s="32"/>
      <c r="I1872" s="31"/>
      <c r="J1872" s="31"/>
      <c r="K1872" s="31"/>
      <c r="L1872" s="31"/>
      <c r="M1872" s="31"/>
      <c r="N1872" s="31"/>
      <c r="O1872" s="31"/>
      <c r="P1872" s="31"/>
      <c r="Q1872" s="31"/>
      <c r="R1872" s="31"/>
      <c r="S1872" s="31"/>
      <c r="T1872" s="31"/>
      <c r="U1872" s="31"/>
      <c r="V1872" s="31"/>
      <c r="W1872" s="31"/>
      <c r="X1872" s="31"/>
      <c r="Y1872" s="31"/>
      <c r="Z1872" s="31"/>
    </row>
    <row r="1873" spans="1:26" ht="12.75" customHeight="1">
      <c r="A1873" s="85"/>
      <c r="B1873" s="85"/>
      <c r="C1873" s="83"/>
      <c r="D1873" s="83"/>
      <c r="E1873" s="83"/>
      <c r="F1873" s="83"/>
      <c r="G1873" s="86"/>
      <c r="H1873" s="32"/>
      <c r="I1873" s="31"/>
      <c r="J1873" s="31"/>
      <c r="K1873" s="31"/>
      <c r="L1873" s="31"/>
      <c r="M1873" s="31"/>
      <c r="N1873" s="31"/>
      <c r="O1873" s="31"/>
      <c r="P1873" s="31"/>
      <c r="Q1873" s="31"/>
      <c r="R1873" s="31"/>
      <c r="S1873" s="31"/>
      <c r="T1873" s="31"/>
      <c r="U1873" s="31"/>
      <c r="V1873" s="31"/>
      <c r="W1873" s="31"/>
      <c r="X1873" s="31"/>
      <c r="Y1873" s="31"/>
      <c r="Z1873" s="31"/>
    </row>
    <row r="1874" spans="1:26" ht="12.75" customHeight="1">
      <c r="A1874" s="85"/>
      <c r="B1874" s="85"/>
      <c r="C1874" s="83"/>
      <c r="D1874" s="83"/>
      <c r="E1874" s="83"/>
      <c r="F1874" s="83"/>
      <c r="G1874" s="86"/>
      <c r="H1874" s="32"/>
      <c r="I1874" s="31"/>
      <c r="J1874" s="31"/>
      <c r="K1874" s="31"/>
      <c r="L1874" s="31"/>
      <c r="M1874" s="31"/>
      <c r="N1874" s="31"/>
      <c r="O1874" s="31"/>
      <c r="P1874" s="31"/>
      <c r="Q1874" s="31"/>
      <c r="R1874" s="31"/>
      <c r="S1874" s="31"/>
      <c r="T1874" s="31"/>
      <c r="U1874" s="31"/>
      <c r="V1874" s="31"/>
      <c r="W1874" s="31"/>
      <c r="X1874" s="31"/>
      <c r="Y1874" s="31"/>
      <c r="Z1874" s="31"/>
    </row>
    <row r="1875" spans="1:26" ht="12.75" customHeight="1">
      <c r="A1875" s="85"/>
      <c r="B1875" s="85"/>
      <c r="C1875" s="83"/>
      <c r="D1875" s="83"/>
      <c r="E1875" s="83"/>
      <c r="F1875" s="83"/>
      <c r="G1875" s="86"/>
      <c r="H1875" s="32"/>
      <c r="I1875" s="31"/>
      <c r="J1875" s="31"/>
      <c r="K1875" s="31"/>
      <c r="L1875" s="31"/>
      <c r="M1875" s="31"/>
      <c r="N1875" s="31"/>
      <c r="O1875" s="31"/>
      <c r="P1875" s="31"/>
      <c r="Q1875" s="31"/>
      <c r="R1875" s="31"/>
      <c r="S1875" s="31"/>
      <c r="T1875" s="31"/>
      <c r="U1875" s="31"/>
      <c r="V1875" s="31"/>
      <c r="W1875" s="31"/>
      <c r="X1875" s="31"/>
      <c r="Y1875" s="31"/>
      <c r="Z1875" s="31"/>
    </row>
    <row r="1876" spans="1:26" ht="12.75" customHeight="1">
      <c r="A1876" s="85"/>
      <c r="B1876" s="85"/>
      <c r="C1876" s="83"/>
      <c r="D1876" s="83"/>
      <c r="E1876" s="83"/>
      <c r="F1876" s="83"/>
      <c r="G1876" s="86"/>
      <c r="H1876" s="32"/>
      <c r="I1876" s="31"/>
      <c r="J1876" s="31"/>
      <c r="K1876" s="31"/>
      <c r="L1876" s="31"/>
      <c r="M1876" s="31"/>
      <c r="N1876" s="31"/>
      <c r="O1876" s="31"/>
      <c r="P1876" s="31"/>
      <c r="Q1876" s="31"/>
      <c r="R1876" s="31"/>
      <c r="S1876" s="31"/>
      <c r="T1876" s="31"/>
      <c r="U1876" s="31"/>
      <c r="V1876" s="31"/>
      <c r="W1876" s="31"/>
      <c r="X1876" s="31"/>
      <c r="Y1876" s="31"/>
      <c r="Z1876" s="31"/>
    </row>
    <row r="1877" spans="1:26" ht="12.75" customHeight="1">
      <c r="A1877" s="85"/>
      <c r="B1877" s="85"/>
      <c r="C1877" s="83"/>
      <c r="D1877" s="83"/>
      <c r="E1877" s="83"/>
      <c r="F1877" s="83"/>
      <c r="G1877" s="86"/>
      <c r="H1877" s="32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</row>
    <row r="1878" spans="1:26" ht="12.75" customHeight="1">
      <c r="A1878" s="85"/>
      <c r="B1878" s="85"/>
      <c r="C1878" s="83"/>
      <c r="D1878" s="83"/>
      <c r="E1878" s="83"/>
      <c r="F1878" s="83"/>
      <c r="G1878" s="86"/>
      <c r="H1878" s="32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</row>
    <row r="1879" spans="1:26" ht="12.75" customHeight="1">
      <c r="A1879" s="85"/>
      <c r="B1879" s="85"/>
      <c r="C1879" s="83"/>
      <c r="D1879" s="83"/>
      <c r="E1879" s="83"/>
      <c r="F1879" s="83"/>
      <c r="G1879" s="86"/>
      <c r="H1879" s="32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</row>
    <row r="1880" spans="1:26" ht="12.75" customHeight="1">
      <c r="A1880" s="85"/>
      <c r="B1880" s="85"/>
      <c r="C1880" s="83"/>
      <c r="D1880" s="83"/>
      <c r="E1880" s="83"/>
      <c r="F1880" s="83"/>
      <c r="G1880" s="86"/>
      <c r="H1880" s="32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/>
    </row>
    <row r="1881" spans="1:26" ht="12.75" customHeight="1">
      <c r="A1881" s="85"/>
      <c r="B1881" s="85"/>
      <c r="C1881" s="83"/>
      <c r="D1881" s="83"/>
      <c r="E1881" s="83"/>
      <c r="F1881" s="83"/>
      <c r="G1881" s="86"/>
      <c r="H1881" s="32"/>
      <c r="I1881" s="31"/>
      <c r="J1881" s="31"/>
      <c r="K1881" s="31"/>
      <c r="L1881" s="31"/>
      <c r="M1881" s="31"/>
      <c r="N1881" s="31"/>
      <c r="O1881" s="31"/>
      <c r="P1881" s="31"/>
      <c r="Q1881" s="31"/>
      <c r="R1881" s="31"/>
      <c r="S1881" s="31"/>
      <c r="T1881" s="31"/>
      <c r="U1881" s="31"/>
      <c r="V1881" s="31"/>
      <c r="W1881" s="31"/>
      <c r="X1881" s="31"/>
      <c r="Y1881" s="31"/>
      <c r="Z1881" s="31"/>
    </row>
    <row r="1882" spans="1:26" ht="12.75" customHeight="1">
      <c r="A1882" s="85"/>
      <c r="B1882" s="85"/>
      <c r="C1882" s="83"/>
      <c r="D1882" s="83"/>
      <c r="E1882" s="83"/>
      <c r="F1882" s="83"/>
      <c r="G1882" s="86"/>
      <c r="H1882" s="32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</row>
    <row r="1883" spans="1:26" ht="12.75" customHeight="1">
      <c r="A1883" s="85"/>
      <c r="B1883" s="85"/>
      <c r="C1883" s="83"/>
      <c r="D1883" s="83"/>
      <c r="E1883" s="83"/>
      <c r="F1883" s="83"/>
      <c r="G1883" s="86"/>
      <c r="H1883" s="32"/>
      <c r="I1883" s="31"/>
      <c r="J1883" s="31"/>
      <c r="K1883" s="31"/>
      <c r="L1883" s="31"/>
      <c r="M1883" s="31"/>
      <c r="N1883" s="31"/>
      <c r="O1883" s="31"/>
      <c r="P1883" s="31"/>
      <c r="Q1883" s="31"/>
      <c r="R1883" s="31"/>
      <c r="S1883" s="31"/>
      <c r="T1883" s="31"/>
      <c r="U1883" s="31"/>
      <c r="V1883" s="31"/>
      <c r="W1883" s="31"/>
      <c r="X1883" s="31"/>
      <c r="Y1883" s="31"/>
      <c r="Z1883" s="31"/>
    </row>
    <row r="1884" spans="1:26" ht="12.75" customHeight="1">
      <c r="A1884" s="85"/>
      <c r="B1884" s="85"/>
      <c r="C1884" s="83"/>
      <c r="D1884" s="83"/>
      <c r="E1884" s="83"/>
      <c r="F1884" s="83"/>
      <c r="G1884" s="86"/>
      <c r="H1884" s="32"/>
      <c r="I1884" s="31"/>
      <c r="J1884" s="31"/>
      <c r="K1884" s="31"/>
      <c r="L1884" s="31"/>
      <c r="M1884" s="31"/>
      <c r="N1884" s="31"/>
      <c r="O1884" s="31"/>
      <c r="P1884" s="31"/>
      <c r="Q1884" s="31"/>
      <c r="R1884" s="31"/>
      <c r="S1884" s="31"/>
      <c r="T1884" s="31"/>
      <c r="U1884" s="31"/>
      <c r="V1884" s="31"/>
      <c r="W1884" s="31"/>
      <c r="X1884" s="31"/>
      <c r="Y1884" s="31"/>
      <c r="Z1884" s="31"/>
    </row>
    <row r="1885" spans="1:26" ht="12.75" customHeight="1">
      <c r="A1885" s="85"/>
      <c r="B1885" s="85"/>
      <c r="C1885" s="83"/>
      <c r="D1885" s="83"/>
      <c r="E1885" s="83"/>
      <c r="F1885" s="83"/>
      <c r="G1885" s="86"/>
      <c r="H1885" s="32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/>
    </row>
    <row r="1886" spans="1:26" ht="12.75" customHeight="1">
      <c r="A1886" s="85"/>
      <c r="B1886" s="85"/>
      <c r="C1886" s="83"/>
      <c r="D1886" s="83"/>
      <c r="E1886" s="83"/>
      <c r="F1886" s="83"/>
      <c r="G1886" s="86"/>
      <c r="H1886" s="32"/>
      <c r="I1886" s="31"/>
      <c r="J1886" s="31"/>
      <c r="K1886" s="31"/>
      <c r="L1886" s="31"/>
      <c r="M1886" s="31"/>
      <c r="N1886" s="31"/>
      <c r="O1886" s="31"/>
      <c r="P1886" s="31"/>
      <c r="Q1886" s="31"/>
      <c r="R1886" s="31"/>
      <c r="S1886" s="31"/>
      <c r="T1886" s="31"/>
      <c r="U1886" s="31"/>
      <c r="V1886" s="31"/>
      <c r="W1886" s="31"/>
      <c r="X1886" s="31"/>
      <c r="Y1886" s="31"/>
      <c r="Z1886" s="31"/>
    </row>
    <row r="1887" spans="1:26" ht="12.75" customHeight="1">
      <c r="A1887" s="85"/>
      <c r="B1887" s="85"/>
      <c r="C1887" s="83"/>
      <c r="D1887" s="83"/>
      <c r="E1887" s="83"/>
      <c r="F1887" s="83"/>
      <c r="G1887" s="86"/>
      <c r="H1887" s="32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</row>
    <row r="1888" spans="1:26" ht="12.75" customHeight="1">
      <c r="A1888" s="85"/>
      <c r="B1888" s="85"/>
      <c r="C1888" s="83"/>
      <c r="D1888" s="83"/>
      <c r="E1888" s="83"/>
      <c r="F1888" s="83"/>
      <c r="G1888" s="86"/>
      <c r="H1888" s="32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</row>
    <row r="1889" spans="1:26" ht="12.75" customHeight="1">
      <c r="A1889" s="85"/>
      <c r="B1889" s="85"/>
      <c r="C1889" s="83"/>
      <c r="D1889" s="83"/>
      <c r="E1889" s="83"/>
      <c r="F1889" s="83"/>
      <c r="G1889" s="86"/>
      <c r="H1889" s="32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</row>
    <row r="1890" spans="1:26" ht="12.75" customHeight="1">
      <c r="A1890" s="85"/>
      <c r="B1890" s="85"/>
      <c r="C1890" s="83"/>
      <c r="D1890" s="83"/>
      <c r="E1890" s="83"/>
      <c r="F1890" s="83"/>
      <c r="G1890" s="86"/>
      <c r="H1890" s="32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/>
    </row>
    <row r="1891" spans="1:26" ht="12.75" customHeight="1">
      <c r="A1891" s="85"/>
      <c r="B1891" s="85"/>
      <c r="C1891" s="83"/>
      <c r="D1891" s="83"/>
      <c r="E1891" s="83"/>
      <c r="F1891" s="83"/>
      <c r="G1891" s="86"/>
      <c r="H1891" s="32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</row>
    <row r="1892" spans="1:26" ht="12.75" customHeight="1">
      <c r="A1892" s="85"/>
      <c r="B1892" s="85"/>
      <c r="C1892" s="83"/>
      <c r="D1892" s="83"/>
      <c r="E1892" s="83"/>
      <c r="F1892" s="83"/>
      <c r="G1892" s="86"/>
      <c r="H1892" s="32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</row>
    <row r="1893" spans="1:26" ht="12.75" customHeight="1">
      <c r="A1893" s="85"/>
      <c r="B1893" s="85"/>
      <c r="C1893" s="83"/>
      <c r="D1893" s="83"/>
      <c r="E1893" s="83"/>
      <c r="F1893" s="83"/>
      <c r="G1893" s="86"/>
      <c r="H1893" s="32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</row>
    <row r="1894" spans="1:26" ht="12.75" customHeight="1">
      <c r="A1894" s="85"/>
      <c r="B1894" s="85"/>
      <c r="C1894" s="83"/>
      <c r="D1894" s="83"/>
      <c r="E1894" s="83"/>
      <c r="F1894" s="83"/>
      <c r="G1894" s="86"/>
      <c r="H1894" s="32"/>
      <c r="I1894" s="31"/>
      <c r="J1894" s="31"/>
      <c r="K1894" s="31"/>
      <c r="L1894" s="31"/>
      <c r="M1894" s="31"/>
      <c r="N1894" s="31"/>
      <c r="O1894" s="31"/>
      <c r="P1894" s="31"/>
      <c r="Q1894" s="31"/>
      <c r="R1894" s="31"/>
      <c r="S1894" s="31"/>
      <c r="T1894" s="31"/>
      <c r="U1894" s="31"/>
      <c r="V1894" s="31"/>
      <c r="W1894" s="31"/>
      <c r="X1894" s="31"/>
      <c r="Y1894" s="31"/>
      <c r="Z1894" s="31"/>
    </row>
    <row r="1895" spans="1:26" ht="12.75" customHeight="1">
      <c r="A1895" s="85"/>
      <c r="B1895" s="85"/>
      <c r="C1895" s="83"/>
      <c r="D1895" s="83"/>
      <c r="E1895" s="83"/>
      <c r="F1895" s="83"/>
      <c r="G1895" s="86"/>
      <c r="H1895" s="32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</row>
    <row r="1896" spans="1:26" ht="12.75" customHeight="1">
      <c r="A1896" s="85"/>
      <c r="B1896" s="85"/>
      <c r="C1896" s="83"/>
      <c r="D1896" s="83"/>
      <c r="E1896" s="83"/>
      <c r="F1896" s="83"/>
      <c r="G1896" s="86"/>
      <c r="H1896" s="32"/>
      <c r="I1896" s="31"/>
      <c r="J1896" s="31"/>
      <c r="K1896" s="31"/>
      <c r="L1896" s="31"/>
      <c r="M1896" s="31"/>
      <c r="N1896" s="31"/>
      <c r="O1896" s="31"/>
      <c r="P1896" s="31"/>
      <c r="Q1896" s="31"/>
      <c r="R1896" s="31"/>
      <c r="S1896" s="31"/>
      <c r="T1896" s="31"/>
      <c r="U1896" s="31"/>
      <c r="V1896" s="31"/>
      <c r="W1896" s="31"/>
      <c r="X1896" s="31"/>
      <c r="Y1896" s="31"/>
      <c r="Z1896" s="31"/>
    </row>
    <row r="1897" spans="1:26" ht="12.75" customHeight="1">
      <c r="A1897" s="85"/>
      <c r="B1897" s="85"/>
      <c r="C1897" s="83"/>
      <c r="D1897" s="83"/>
      <c r="E1897" s="83"/>
      <c r="F1897" s="83"/>
      <c r="G1897" s="86"/>
      <c r="H1897" s="32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</row>
    <row r="1898" spans="1:26" ht="12.75" customHeight="1">
      <c r="A1898" s="85"/>
      <c r="B1898" s="85"/>
      <c r="C1898" s="83"/>
      <c r="D1898" s="83"/>
      <c r="E1898" s="83"/>
      <c r="F1898" s="83"/>
      <c r="G1898" s="86"/>
      <c r="H1898" s="32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</row>
    <row r="1899" spans="1:26" ht="12.75" customHeight="1">
      <c r="A1899" s="85"/>
      <c r="B1899" s="85"/>
      <c r="C1899" s="83"/>
      <c r="D1899" s="83"/>
      <c r="E1899" s="83"/>
      <c r="F1899" s="83"/>
      <c r="G1899" s="86"/>
      <c r="H1899" s="32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</row>
    <row r="1900" spans="1:26" ht="12.75" customHeight="1">
      <c r="A1900" s="85"/>
      <c r="B1900" s="85"/>
      <c r="C1900" s="83"/>
      <c r="D1900" s="83"/>
      <c r="E1900" s="83"/>
      <c r="F1900" s="83"/>
      <c r="G1900" s="86"/>
      <c r="H1900" s="32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/>
    </row>
    <row r="1901" spans="1:26" ht="12.75" customHeight="1">
      <c r="A1901" s="85"/>
      <c r="B1901" s="85"/>
      <c r="C1901" s="83"/>
      <c r="D1901" s="83"/>
      <c r="E1901" s="83"/>
      <c r="F1901" s="83"/>
      <c r="G1901" s="86"/>
      <c r="H1901" s="32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</row>
    <row r="1902" spans="1:26" ht="12.75" customHeight="1">
      <c r="A1902" s="85"/>
      <c r="B1902" s="85"/>
      <c r="C1902" s="83"/>
      <c r="D1902" s="83"/>
      <c r="E1902" s="83"/>
      <c r="F1902" s="83"/>
      <c r="G1902" s="86"/>
      <c r="H1902" s="32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/>
    </row>
    <row r="1903" spans="1:26" ht="12.75" customHeight="1">
      <c r="A1903" s="85"/>
      <c r="B1903" s="85"/>
      <c r="C1903" s="83"/>
      <c r="D1903" s="83"/>
      <c r="E1903" s="83"/>
      <c r="F1903" s="83"/>
      <c r="G1903" s="86"/>
      <c r="H1903" s="32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/>
    </row>
    <row r="1904" spans="1:26" ht="12.75" customHeight="1">
      <c r="A1904" s="85"/>
      <c r="B1904" s="85"/>
      <c r="C1904" s="83"/>
      <c r="D1904" s="83"/>
      <c r="E1904" s="83"/>
      <c r="F1904" s="83"/>
      <c r="G1904" s="86"/>
      <c r="H1904" s="32"/>
      <c r="I1904" s="31"/>
      <c r="J1904" s="31"/>
      <c r="K1904" s="31"/>
      <c r="L1904" s="31"/>
      <c r="M1904" s="31"/>
      <c r="N1904" s="31"/>
      <c r="O1904" s="31"/>
      <c r="P1904" s="31"/>
      <c r="Q1904" s="31"/>
      <c r="R1904" s="31"/>
      <c r="S1904" s="31"/>
      <c r="T1904" s="31"/>
      <c r="U1904" s="31"/>
      <c r="V1904" s="31"/>
      <c r="W1904" s="31"/>
      <c r="X1904" s="31"/>
      <c r="Y1904" s="31"/>
      <c r="Z1904" s="31"/>
    </row>
    <row r="1905" spans="1:26" ht="12.75" customHeight="1">
      <c r="A1905" s="85"/>
      <c r="B1905" s="85"/>
      <c r="C1905" s="83"/>
      <c r="D1905" s="83"/>
      <c r="E1905" s="83"/>
      <c r="F1905" s="83"/>
      <c r="G1905" s="86"/>
      <c r="H1905" s="32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</row>
    <row r="1906" spans="1:26" ht="12.75" customHeight="1">
      <c r="A1906" s="85"/>
      <c r="B1906" s="85"/>
      <c r="C1906" s="83"/>
      <c r="D1906" s="83"/>
      <c r="E1906" s="83"/>
      <c r="F1906" s="83"/>
      <c r="G1906" s="86"/>
      <c r="H1906" s="32"/>
      <c r="I1906" s="3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1"/>
      <c r="T1906" s="31"/>
      <c r="U1906" s="31"/>
      <c r="V1906" s="31"/>
      <c r="W1906" s="31"/>
      <c r="X1906" s="31"/>
      <c r="Y1906" s="31"/>
      <c r="Z1906" s="31"/>
    </row>
    <row r="1907" spans="1:26" ht="12.75" customHeight="1">
      <c r="A1907" s="85"/>
      <c r="B1907" s="85"/>
      <c r="C1907" s="83"/>
      <c r="D1907" s="83"/>
      <c r="E1907" s="83"/>
      <c r="F1907" s="83"/>
      <c r="G1907" s="86"/>
      <c r="H1907" s="32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</row>
    <row r="1908" spans="1:26" ht="12.75" customHeight="1">
      <c r="A1908" s="85"/>
      <c r="B1908" s="85"/>
      <c r="C1908" s="83"/>
      <c r="D1908" s="83"/>
      <c r="E1908" s="83"/>
      <c r="F1908" s="83"/>
      <c r="G1908" s="86"/>
      <c r="H1908" s="32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</row>
    <row r="1909" spans="1:26" ht="12.75" customHeight="1">
      <c r="A1909" s="85"/>
      <c r="B1909" s="85"/>
      <c r="C1909" s="83"/>
      <c r="D1909" s="83"/>
      <c r="E1909" s="83"/>
      <c r="F1909" s="83"/>
      <c r="G1909" s="86"/>
      <c r="H1909" s="32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</row>
    <row r="1910" spans="1:26" ht="12.75" customHeight="1">
      <c r="A1910" s="85"/>
      <c r="B1910" s="85"/>
      <c r="C1910" s="83"/>
      <c r="D1910" s="83"/>
      <c r="E1910" s="83"/>
      <c r="F1910" s="83"/>
      <c r="G1910" s="86"/>
      <c r="H1910" s="32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/>
    </row>
    <row r="1911" spans="1:26" ht="12.75" customHeight="1">
      <c r="A1911" s="85"/>
      <c r="B1911" s="85"/>
      <c r="C1911" s="83"/>
      <c r="D1911" s="83"/>
      <c r="E1911" s="83"/>
      <c r="F1911" s="83"/>
      <c r="G1911" s="86"/>
      <c r="H1911" s="32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</row>
    <row r="1912" spans="1:26" ht="12.75" customHeight="1">
      <c r="A1912" s="85"/>
      <c r="B1912" s="85"/>
      <c r="C1912" s="83"/>
      <c r="D1912" s="83"/>
      <c r="E1912" s="83"/>
      <c r="F1912" s="83"/>
      <c r="G1912" s="86"/>
      <c r="H1912" s="32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/>
    </row>
    <row r="1913" spans="1:26" ht="12.75" customHeight="1">
      <c r="A1913" s="85"/>
      <c r="B1913" s="85"/>
      <c r="C1913" s="83"/>
      <c r="D1913" s="83"/>
      <c r="E1913" s="83"/>
      <c r="F1913" s="83"/>
      <c r="G1913" s="86"/>
      <c r="H1913" s="32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/>
    </row>
    <row r="1914" spans="1:26" ht="12.75" customHeight="1">
      <c r="A1914" s="85"/>
      <c r="B1914" s="85"/>
      <c r="C1914" s="83"/>
      <c r="D1914" s="83"/>
      <c r="E1914" s="83"/>
      <c r="F1914" s="83"/>
      <c r="G1914" s="86"/>
      <c r="H1914" s="32"/>
      <c r="I1914" s="31"/>
      <c r="J1914" s="31"/>
      <c r="K1914" s="31"/>
      <c r="L1914" s="31"/>
      <c r="M1914" s="31"/>
      <c r="N1914" s="31"/>
      <c r="O1914" s="31"/>
      <c r="P1914" s="31"/>
      <c r="Q1914" s="31"/>
      <c r="R1914" s="31"/>
      <c r="S1914" s="31"/>
      <c r="T1914" s="31"/>
      <c r="U1914" s="31"/>
      <c r="V1914" s="31"/>
      <c r="W1914" s="31"/>
      <c r="X1914" s="31"/>
      <c r="Y1914" s="31"/>
      <c r="Z1914" s="31"/>
    </row>
    <row r="1915" spans="1:26" ht="12.75" customHeight="1">
      <c r="A1915" s="85"/>
      <c r="B1915" s="85"/>
      <c r="C1915" s="83"/>
      <c r="D1915" s="83"/>
      <c r="E1915" s="83"/>
      <c r="F1915" s="83"/>
      <c r="G1915" s="86"/>
      <c r="H1915" s="32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/>
    </row>
    <row r="1916" spans="1:26" ht="12.75" customHeight="1">
      <c r="A1916" s="85"/>
      <c r="B1916" s="85"/>
      <c r="C1916" s="83"/>
      <c r="D1916" s="83"/>
      <c r="E1916" s="83"/>
      <c r="F1916" s="83"/>
      <c r="G1916" s="86"/>
      <c r="H1916" s="32"/>
      <c r="I1916" s="31"/>
      <c r="J1916" s="31"/>
      <c r="K1916" s="31"/>
      <c r="L1916" s="31"/>
      <c r="M1916" s="31"/>
      <c r="N1916" s="31"/>
      <c r="O1916" s="31"/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</row>
    <row r="1917" spans="1:26" ht="12.75" customHeight="1">
      <c r="A1917" s="85"/>
      <c r="B1917" s="85"/>
      <c r="C1917" s="83"/>
      <c r="D1917" s="83"/>
      <c r="E1917" s="83"/>
      <c r="F1917" s="83"/>
      <c r="G1917" s="86"/>
      <c r="H1917" s="32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</row>
    <row r="1918" spans="1:26" ht="12.75" customHeight="1">
      <c r="A1918" s="85"/>
      <c r="B1918" s="85"/>
      <c r="C1918" s="83"/>
      <c r="D1918" s="83"/>
      <c r="E1918" s="83"/>
      <c r="F1918" s="83"/>
      <c r="G1918" s="86"/>
      <c r="H1918" s="32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</row>
    <row r="1919" spans="1:26" ht="12.75" customHeight="1">
      <c r="A1919" s="85"/>
      <c r="B1919" s="85"/>
      <c r="C1919" s="83"/>
      <c r="D1919" s="83"/>
      <c r="E1919" s="83"/>
      <c r="F1919" s="83"/>
      <c r="G1919" s="86"/>
      <c r="H1919" s="32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</row>
    <row r="1920" spans="1:26" ht="12.75" customHeight="1">
      <c r="A1920" s="85"/>
      <c r="B1920" s="85"/>
      <c r="C1920" s="83"/>
      <c r="D1920" s="83"/>
      <c r="E1920" s="83"/>
      <c r="F1920" s="83"/>
      <c r="G1920" s="86"/>
      <c r="H1920" s="32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/>
    </row>
    <row r="1921" spans="1:26" ht="12.75" customHeight="1">
      <c r="A1921" s="85"/>
      <c r="B1921" s="85"/>
      <c r="C1921" s="83"/>
      <c r="D1921" s="83"/>
      <c r="E1921" s="83"/>
      <c r="F1921" s="83"/>
      <c r="G1921" s="86"/>
      <c r="H1921" s="32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</row>
    <row r="1922" spans="1:26" ht="12.75" customHeight="1">
      <c r="A1922" s="85"/>
      <c r="B1922" s="85"/>
      <c r="C1922" s="83"/>
      <c r="D1922" s="83"/>
      <c r="E1922" s="83"/>
      <c r="F1922" s="83"/>
      <c r="G1922" s="86"/>
      <c r="H1922" s="32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/>
    </row>
    <row r="1923" spans="1:26" ht="12.75" customHeight="1">
      <c r="A1923" s="85"/>
      <c r="B1923" s="85"/>
      <c r="C1923" s="83"/>
      <c r="D1923" s="83"/>
      <c r="E1923" s="83"/>
      <c r="F1923" s="83"/>
      <c r="G1923" s="86"/>
      <c r="H1923" s="32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/>
    </row>
    <row r="1924" spans="1:26" ht="12.75" customHeight="1">
      <c r="A1924" s="85"/>
      <c r="B1924" s="85"/>
      <c r="C1924" s="83"/>
      <c r="D1924" s="83"/>
      <c r="E1924" s="83"/>
      <c r="F1924" s="83"/>
      <c r="G1924" s="86"/>
      <c r="H1924" s="32"/>
      <c r="I1924" s="31"/>
      <c r="J1924" s="31"/>
      <c r="K1924" s="31"/>
      <c r="L1924" s="31"/>
      <c r="M1924" s="31"/>
      <c r="N1924" s="31"/>
      <c r="O1924" s="31"/>
      <c r="P1924" s="31"/>
      <c r="Q1924" s="31"/>
      <c r="R1924" s="31"/>
      <c r="S1924" s="31"/>
      <c r="T1924" s="31"/>
      <c r="U1924" s="31"/>
      <c r="V1924" s="31"/>
      <c r="W1924" s="31"/>
      <c r="X1924" s="31"/>
      <c r="Y1924" s="31"/>
      <c r="Z1924" s="31"/>
    </row>
    <row r="1925" spans="1:26" ht="12.75" customHeight="1">
      <c r="A1925" s="85"/>
      <c r="B1925" s="85"/>
      <c r="C1925" s="83"/>
      <c r="D1925" s="83"/>
      <c r="E1925" s="83"/>
      <c r="F1925" s="83"/>
      <c r="G1925" s="86"/>
      <c r="H1925" s="32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/>
    </row>
    <row r="1926" spans="1:26" ht="12.75" customHeight="1">
      <c r="A1926" s="85"/>
      <c r="B1926" s="85"/>
      <c r="C1926" s="83"/>
      <c r="D1926" s="83"/>
      <c r="E1926" s="83"/>
      <c r="F1926" s="83"/>
      <c r="G1926" s="86"/>
      <c r="H1926" s="32"/>
      <c r="I1926" s="31"/>
      <c r="J1926" s="31"/>
      <c r="K1926" s="31"/>
      <c r="L1926" s="31"/>
      <c r="M1926" s="31"/>
      <c r="N1926" s="31"/>
      <c r="O1926" s="31"/>
      <c r="P1926" s="31"/>
      <c r="Q1926" s="31"/>
      <c r="R1926" s="31"/>
      <c r="S1926" s="31"/>
      <c r="T1926" s="31"/>
      <c r="U1926" s="31"/>
      <c r="V1926" s="31"/>
      <c r="W1926" s="31"/>
      <c r="X1926" s="31"/>
      <c r="Y1926" s="31"/>
      <c r="Z1926" s="31"/>
    </row>
    <row r="1927" spans="1:26" ht="12.75" customHeight="1">
      <c r="A1927" s="85"/>
      <c r="B1927" s="85"/>
      <c r="C1927" s="83"/>
      <c r="D1927" s="83"/>
      <c r="E1927" s="83"/>
      <c r="F1927" s="83"/>
      <c r="G1927" s="86"/>
      <c r="H1927" s="32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</row>
    <row r="1928" spans="1:26" ht="12.75" customHeight="1">
      <c r="A1928" s="85"/>
      <c r="B1928" s="85"/>
      <c r="C1928" s="83"/>
      <c r="D1928" s="83"/>
      <c r="E1928" s="83"/>
      <c r="F1928" s="83"/>
      <c r="G1928" s="86"/>
      <c r="H1928" s="32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</row>
    <row r="1929" spans="1:26" ht="12.75" customHeight="1">
      <c r="A1929" s="85"/>
      <c r="B1929" s="85"/>
      <c r="C1929" s="83"/>
      <c r="D1929" s="83"/>
      <c r="E1929" s="83"/>
      <c r="F1929" s="83"/>
      <c r="G1929" s="86"/>
      <c r="H1929" s="32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</row>
    <row r="1930" spans="1:26" ht="12.75" customHeight="1">
      <c r="A1930" s="85"/>
      <c r="B1930" s="85"/>
      <c r="C1930" s="83"/>
      <c r="D1930" s="83"/>
      <c r="E1930" s="83"/>
      <c r="F1930" s="83"/>
      <c r="G1930" s="86"/>
      <c r="H1930" s="32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/>
    </row>
    <row r="1931" spans="1:26" ht="12.75" customHeight="1">
      <c r="A1931" s="85"/>
      <c r="B1931" s="85"/>
      <c r="C1931" s="83"/>
      <c r="D1931" s="83"/>
      <c r="E1931" s="83"/>
      <c r="F1931" s="83"/>
      <c r="G1931" s="86"/>
      <c r="H1931" s="32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</row>
    <row r="1932" spans="1:26" ht="12.75" customHeight="1">
      <c r="A1932" s="85"/>
      <c r="B1932" s="85"/>
      <c r="C1932" s="83"/>
      <c r="D1932" s="83"/>
      <c r="E1932" s="83"/>
      <c r="F1932" s="83"/>
      <c r="G1932" s="86"/>
      <c r="H1932" s="32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/>
    </row>
    <row r="1933" spans="1:26" ht="12.75" customHeight="1">
      <c r="A1933" s="85"/>
      <c r="B1933" s="85"/>
      <c r="C1933" s="83"/>
      <c r="D1933" s="83"/>
      <c r="E1933" s="83"/>
      <c r="F1933" s="83"/>
      <c r="G1933" s="86"/>
      <c r="H1933" s="32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/>
    </row>
    <row r="1934" spans="1:26" ht="12.75" customHeight="1">
      <c r="A1934" s="85"/>
      <c r="B1934" s="85"/>
      <c r="C1934" s="83"/>
      <c r="D1934" s="83"/>
      <c r="E1934" s="83"/>
      <c r="F1934" s="83"/>
      <c r="G1934" s="86"/>
      <c r="H1934" s="32"/>
      <c r="I1934" s="31"/>
      <c r="J1934" s="31"/>
      <c r="K1934" s="31"/>
      <c r="L1934" s="31"/>
      <c r="M1934" s="31"/>
      <c r="N1934" s="31"/>
      <c r="O1934" s="31"/>
      <c r="P1934" s="31"/>
      <c r="Q1934" s="31"/>
      <c r="R1934" s="31"/>
      <c r="S1934" s="31"/>
      <c r="T1934" s="31"/>
      <c r="U1934" s="31"/>
      <c r="V1934" s="31"/>
      <c r="W1934" s="31"/>
      <c r="X1934" s="31"/>
      <c r="Y1934" s="31"/>
      <c r="Z1934" s="31"/>
    </row>
    <row r="1935" spans="1:26" ht="12.75" customHeight="1">
      <c r="A1935" s="85"/>
      <c r="B1935" s="85"/>
      <c r="C1935" s="83"/>
      <c r="D1935" s="83"/>
      <c r="E1935" s="83"/>
      <c r="F1935" s="83"/>
      <c r="G1935" s="86"/>
      <c r="H1935" s="32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/>
    </row>
    <row r="1936" spans="1:26" ht="12.75" customHeight="1">
      <c r="A1936" s="85"/>
      <c r="B1936" s="85"/>
      <c r="C1936" s="83"/>
      <c r="D1936" s="83"/>
      <c r="E1936" s="83"/>
      <c r="F1936" s="83"/>
      <c r="G1936" s="86"/>
      <c r="H1936" s="32"/>
      <c r="I1936" s="31"/>
      <c r="J1936" s="31"/>
      <c r="K1936" s="31"/>
      <c r="L1936" s="31"/>
      <c r="M1936" s="31"/>
      <c r="N1936" s="31"/>
      <c r="O1936" s="31"/>
      <c r="P1936" s="31"/>
      <c r="Q1936" s="31"/>
      <c r="R1936" s="31"/>
      <c r="S1936" s="31"/>
      <c r="T1936" s="31"/>
      <c r="U1936" s="31"/>
      <c r="V1936" s="31"/>
      <c r="W1936" s="31"/>
      <c r="X1936" s="31"/>
      <c r="Y1936" s="31"/>
      <c r="Z1936" s="31"/>
    </row>
    <row r="1937" spans="1:26" ht="12.75" customHeight="1">
      <c r="A1937" s="85"/>
      <c r="B1937" s="85"/>
      <c r="C1937" s="83"/>
      <c r="D1937" s="83"/>
      <c r="E1937" s="83"/>
      <c r="F1937" s="83"/>
      <c r="G1937" s="86"/>
      <c r="H1937" s="32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</row>
    <row r="1938" spans="1:26" ht="12.75" customHeight="1">
      <c r="A1938" s="85"/>
      <c r="B1938" s="85"/>
      <c r="C1938" s="83"/>
      <c r="D1938" s="83"/>
      <c r="E1938" s="83"/>
      <c r="F1938" s="83"/>
      <c r="G1938" s="86"/>
      <c r="H1938" s="32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</row>
    <row r="1939" spans="1:26" ht="12.75" customHeight="1">
      <c r="A1939" s="85"/>
      <c r="B1939" s="85"/>
      <c r="C1939" s="83"/>
      <c r="D1939" s="83"/>
      <c r="E1939" s="83"/>
      <c r="F1939" s="83"/>
      <c r="G1939" s="86"/>
      <c r="H1939" s="32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</row>
    <row r="1940" spans="1:26" ht="12.75" customHeight="1">
      <c r="A1940" s="85"/>
      <c r="B1940" s="85"/>
      <c r="C1940" s="83"/>
      <c r="D1940" s="83"/>
      <c r="E1940" s="83"/>
      <c r="F1940" s="83"/>
      <c r="G1940" s="86"/>
      <c r="H1940" s="32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/>
    </row>
    <row r="1941" spans="1:26" ht="12.75" customHeight="1">
      <c r="A1941" s="85"/>
      <c r="B1941" s="85"/>
      <c r="C1941" s="83"/>
      <c r="D1941" s="83"/>
      <c r="E1941" s="83"/>
      <c r="F1941" s="83"/>
      <c r="G1941" s="86"/>
      <c r="H1941" s="32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</row>
    <row r="1942" spans="1:26" ht="12.75" customHeight="1">
      <c r="A1942" s="85"/>
      <c r="B1942" s="85"/>
      <c r="C1942" s="83"/>
      <c r="D1942" s="83"/>
      <c r="E1942" s="83"/>
      <c r="F1942" s="83"/>
      <c r="G1942" s="86"/>
      <c r="H1942" s="32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/>
    </row>
    <row r="1943" spans="1:26" ht="12.75" customHeight="1">
      <c r="A1943" s="85"/>
      <c r="B1943" s="85"/>
      <c r="C1943" s="83"/>
      <c r="D1943" s="83"/>
      <c r="E1943" s="83"/>
      <c r="F1943" s="83"/>
      <c r="G1943" s="86"/>
      <c r="H1943" s="32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/>
    </row>
    <row r="1944" spans="1:26" ht="12.75" customHeight="1">
      <c r="A1944" s="85"/>
      <c r="B1944" s="85"/>
      <c r="C1944" s="83"/>
      <c r="D1944" s="83"/>
      <c r="E1944" s="83"/>
      <c r="F1944" s="83"/>
      <c r="G1944" s="86"/>
      <c r="H1944" s="32"/>
      <c r="I1944" s="31"/>
      <c r="J1944" s="31"/>
      <c r="K1944" s="31"/>
      <c r="L1944" s="31"/>
      <c r="M1944" s="31"/>
      <c r="N1944" s="31"/>
      <c r="O1944" s="31"/>
      <c r="P1944" s="31"/>
      <c r="Q1944" s="31"/>
      <c r="R1944" s="31"/>
      <c r="S1944" s="31"/>
      <c r="T1944" s="31"/>
      <c r="U1944" s="31"/>
      <c r="V1944" s="31"/>
      <c r="W1944" s="31"/>
      <c r="X1944" s="31"/>
      <c r="Y1944" s="31"/>
      <c r="Z1944" s="31"/>
    </row>
    <row r="1945" spans="1:26" ht="12.75" customHeight="1">
      <c r="A1945" s="85"/>
      <c r="B1945" s="85"/>
      <c r="C1945" s="83"/>
      <c r="D1945" s="83"/>
      <c r="E1945" s="83"/>
      <c r="F1945" s="83"/>
      <c r="G1945" s="86"/>
      <c r="H1945" s="32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/>
    </row>
    <row r="1946" spans="1:26" ht="12.75" customHeight="1">
      <c r="A1946" s="85"/>
      <c r="B1946" s="85"/>
      <c r="C1946" s="83"/>
      <c r="D1946" s="83"/>
      <c r="E1946" s="83"/>
      <c r="F1946" s="83"/>
      <c r="G1946" s="86"/>
      <c r="H1946" s="32"/>
      <c r="I1946" s="31"/>
      <c r="J1946" s="31"/>
      <c r="K1946" s="31"/>
      <c r="L1946" s="31"/>
      <c r="M1946" s="31"/>
      <c r="N1946" s="31"/>
      <c r="O1946" s="31"/>
      <c r="P1946" s="31"/>
      <c r="Q1946" s="31"/>
      <c r="R1946" s="31"/>
      <c r="S1946" s="31"/>
      <c r="T1946" s="31"/>
      <c r="U1946" s="31"/>
      <c r="V1946" s="31"/>
      <c r="W1946" s="31"/>
      <c r="X1946" s="31"/>
      <c r="Y1946" s="31"/>
      <c r="Z1946" s="31"/>
    </row>
    <row r="1947" spans="1:26" ht="12.75" customHeight="1">
      <c r="A1947" s="85"/>
      <c r="B1947" s="85"/>
      <c r="C1947" s="83"/>
      <c r="D1947" s="83"/>
      <c r="E1947" s="83"/>
      <c r="F1947" s="83"/>
      <c r="G1947" s="86"/>
      <c r="H1947" s="32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</row>
    <row r="1948" spans="1:26" ht="12.75" customHeight="1">
      <c r="A1948" s="85"/>
      <c r="B1948" s="85"/>
      <c r="C1948" s="83"/>
      <c r="D1948" s="83"/>
      <c r="E1948" s="83"/>
      <c r="F1948" s="83"/>
      <c r="G1948" s="86"/>
      <c r="H1948" s="32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</row>
    <row r="1949" spans="1:26" ht="12.75" customHeight="1">
      <c r="A1949" s="85"/>
      <c r="B1949" s="85"/>
      <c r="C1949" s="83"/>
      <c r="D1949" s="83"/>
      <c r="E1949" s="83"/>
      <c r="F1949" s="83"/>
      <c r="G1949" s="86"/>
      <c r="H1949" s="32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</row>
    <row r="1950" spans="1:26" ht="12.75" customHeight="1">
      <c r="A1950" s="85"/>
      <c r="B1950" s="85"/>
      <c r="C1950" s="83"/>
      <c r="D1950" s="83"/>
      <c r="E1950" s="83"/>
      <c r="F1950" s="83"/>
      <c r="G1950" s="86"/>
      <c r="H1950" s="32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/>
    </row>
    <row r="1951" spans="1:26" ht="12.75" customHeight="1">
      <c r="A1951" s="85"/>
      <c r="B1951" s="85"/>
      <c r="C1951" s="83"/>
      <c r="D1951" s="83"/>
      <c r="E1951" s="83"/>
      <c r="F1951" s="83"/>
      <c r="G1951" s="86"/>
      <c r="H1951" s="32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</row>
    <row r="1952" spans="1:26" ht="12.75" customHeight="1">
      <c r="A1952" s="85"/>
      <c r="B1952" s="85"/>
      <c r="C1952" s="83"/>
      <c r="D1952" s="83"/>
      <c r="E1952" s="83"/>
      <c r="F1952" s="83"/>
      <c r="G1952" s="86"/>
      <c r="H1952" s="32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/>
    </row>
    <row r="1953" spans="1:26" ht="12.75" customHeight="1">
      <c r="A1953" s="85"/>
      <c r="B1953" s="85"/>
      <c r="C1953" s="83"/>
      <c r="D1953" s="83"/>
      <c r="E1953" s="83"/>
      <c r="F1953" s="83"/>
      <c r="G1953" s="86"/>
      <c r="H1953" s="32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/>
    </row>
    <row r="1954" spans="1:26" ht="12.75" customHeight="1">
      <c r="A1954" s="85"/>
      <c r="B1954" s="85"/>
      <c r="C1954" s="83"/>
      <c r="D1954" s="83"/>
      <c r="E1954" s="83"/>
      <c r="F1954" s="83"/>
      <c r="G1954" s="86"/>
      <c r="H1954" s="32"/>
      <c r="I1954" s="31"/>
      <c r="J1954" s="31"/>
      <c r="K1954" s="31"/>
      <c r="L1954" s="31"/>
      <c r="M1954" s="31"/>
      <c r="N1954" s="31"/>
      <c r="O1954" s="31"/>
      <c r="P1954" s="31"/>
      <c r="Q1954" s="31"/>
      <c r="R1954" s="31"/>
      <c r="S1954" s="31"/>
      <c r="T1954" s="31"/>
      <c r="U1954" s="31"/>
      <c r="V1954" s="31"/>
      <c r="W1954" s="31"/>
      <c r="X1954" s="31"/>
      <c r="Y1954" s="31"/>
      <c r="Z1954" s="31"/>
    </row>
    <row r="1955" spans="1:26" ht="12.75" customHeight="1">
      <c r="A1955" s="85"/>
      <c r="B1955" s="85"/>
      <c r="C1955" s="83"/>
      <c r="D1955" s="83"/>
      <c r="E1955" s="83"/>
      <c r="F1955" s="83"/>
      <c r="G1955" s="86"/>
      <c r="H1955" s="32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/>
    </row>
    <row r="1956" spans="1:26" ht="12.75" customHeight="1">
      <c r="A1956" s="85"/>
      <c r="B1956" s="85"/>
      <c r="C1956" s="83"/>
      <c r="D1956" s="83"/>
      <c r="E1956" s="83"/>
      <c r="F1956" s="83"/>
      <c r="G1956" s="86"/>
      <c r="H1956" s="32"/>
      <c r="I1956" s="31"/>
      <c r="J1956" s="31"/>
      <c r="K1956" s="31"/>
      <c r="L1956" s="31"/>
      <c r="M1956" s="31"/>
      <c r="N1956" s="31"/>
      <c r="O1956" s="31"/>
      <c r="P1956" s="31"/>
      <c r="Q1956" s="31"/>
      <c r="R1956" s="31"/>
      <c r="S1956" s="31"/>
      <c r="T1956" s="31"/>
      <c r="U1956" s="31"/>
      <c r="V1956" s="31"/>
      <c r="W1956" s="31"/>
      <c r="X1956" s="31"/>
      <c r="Y1956" s="31"/>
      <c r="Z1956" s="31"/>
    </row>
    <row r="1957" spans="1:26" ht="12.75" customHeight="1">
      <c r="A1957" s="85"/>
      <c r="B1957" s="85"/>
      <c r="C1957" s="83"/>
      <c r="D1957" s="83"/>
      <c r="E1957" s="83"/>
      <c r="F1957" s="83"/>
      <c r="G1957" s="86"/>
      <c r="H1957" s="32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</row>
    <row r="1958" spans="1:26" ht="12.75" customHeight="1">
      <c r="A1958" s="85"/>
      <c r="B1958" s="85"/>
      <c r="C1958" s="83"/>
      <c r="D1958" s="83"/>
      <c r="E1958" s="83"/>
      <c r="F1958" s="83"/>
      <c r="G1958" s="86"/>
      <c r="H1958" s="32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</row>
    <row r="1959" spans="1:26" ht="12.75" customHeight="1">
      <c r="A1959" s="85"/>
      <c r="B1959" s="85"/>
      <c r="C1959" s="83"/>
      <c r="D1959" s="83"/>
      <c r="E1959" s="83"/>
      <c r="F1959" s="83"/>
      <c r="G1959" s="86"/>
      <c r="H1959" s="32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</row>
    <row r="1960" spans="1:26" ht="12.75" customHeight="1">
      <c r="A1960" s="85"/>
      <c r="B1960" s="85"/>
      <c r="C1960" s="83"/>
      <c r="D1960" s="83"/>
      <c r="E1960" s="83"/>
      <c r="F1960" s="83"/>
      <c r="G1960" s="86"/>
      <c r="H1960" s="32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</row>
    <row r="1961" spans="1:26" ht="12.75" customHeight="1">
      <c r="A1961" s="85"/>
      <c r="B1961" s="85"/>
      <c r="C1961" s="83"/>
      <c r="D1961" s="83"/>
      <c r="E1961" s="83"/>
      <c r="F1961" s="83"/>
      <c r="G1961" s="86"/>
      <c r="H1961" s="32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</row>
    <row r="1962" spans="1:26" ht="12.75" customHeight="1">
      <c r="A1962" s="85"/>
      <c r="B1962" s="85"/>
      <c r="C1962" s="83"/>
      <c r="D1962" s="83"/>
      <c r="E1962" s="83"/>
      <c r="F1962" s="83"/>
      <c r="G1962" s="86"/>
      <c r="H1962" s="32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/>
    </row>
    <row r="1963" spans="1:26" ht="12.75" customHeight="1">
      <c r="A1963" s="85"/>
      <c r="B1963" s="85"/>
      <c r="C1963" s="83"/>
      <c r="D1963" s="83"/>
      <c r="E1963" s="83"/>
      <c r="F1963" s="83"/>
      <c r="G1963" s="86"/>
      <c r="H1963" s="32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</row>
    <row r="1964" spans="1:26" ht="12.75" customHeight="1">
      <c r="A1964" s="85"/>
      <c r="B1964" s="85"/>
      <c r="C1964" s="83"/>
      <c r="D1964" s="83"/>
      <c r="E1964" s="83"/>
      <c r="F1964" s="83"/>
      <c r="G1964" s="86"/>
      <c r="H1964" s="32"/>
      <c r="I1964" s="31"/>
      <c r="J1964" s="31"/>
      <c r="K1964" s="31"/>
      <c r="L1964" s="31"/>
      <c r="M1964" s="31"/>
      <c r="N1964" s="31"/>
      <c r="O1964" s="31"/>
      <c r="P1964" s="31"/>
      <c r="Q1964" s="31"/>
      <c r="R1964" s="31"/>
      <c r="S1964" s="31"/>
      <c r="T1964" s="31"/>
      <c r="U1964" s="31"/>
      <c r="V1964" s="31"/>
      <c r="W1964" s="31"/>
      <c r="X1964" s="31"/>
      <c r="Y1964" s="31"/>
      <c r="Z1964" s="31"/>
    </row>
    <row r="1965" spans="1:26" ht="12.75" customHeight="1">
      <c r="A1965" s="85"/>
      <c r="B1965" s="85"/>
      <c r="C1965" s="83"/>
      <c r="D1965" s="83"/>
      <c r="E1965" s="83"/>
      <c r="F1965" s="83"/>
      <c r="G1965" s="86"/>
      <c r="H1965" s="32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/>
    </row>
    <row r="1966" spans="1:26" ht="12.75" customHeight="1">
      <c r="A1966" s="85"/>
      <c r="B1966" s="85"/>
      <c r="C1966" s="83"/>
      <c r="D1966" s="83"/>
      <c r="E1966" s="83"/>
      <c r="F1966" s="83"/>
      <c r="G1966" s="86"/>
      <c r="H1966" s="32"/>
      <c r="I1966" s="31"/>
      <c r="J1966" s="31"/>
      <c r="K1966" s="31"/>
      <c r="L1966" s="31"/>
      <c r="M1966" s="31"/>
      <c r="N1966" s="31"/>
      <c r="O1966" s="31"/>
      <c r="P1966" s="31"/>
      <c r="Q1966" s="31"/>
      <c r="R1966" s="31"/>
      <c r="S1966" s="31"/>
      <c r="T1966" s="31"/>
      <c r="U1966" s="31"/>
      <c r="V1966" s="31"/>
      <c r="W1966" s="31"/>
      <c r="X1966" s="31"/>
      <c r="Y1966" s="31"/>
      <c r="Z1966" s="31"/>
    </row>
    <row r="1967" spans="1:26" ht="12.75" customHeight="1">
      <c r="A1967" s="85"/>
      <c r="B1967" s="85"/>
      <c r="C1967" s="83"/>
      <c r="D1967" s="83"/>
      <c r="E1967" s="83"/>
      <c r="F1967" s="83"/>
      <c r="G1967" s="86"/>
      <c r="H1967" s="32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</row>
    <row r="1968" spans="1:26" ht="12.75" customHeight="1">
      <c r="A1968" s="85"/>
      <c r="B1968" s="85"/>
      <c r="C1968" s="83"/>
      <c r="D1968" s="83"/>
      <c r="E1968" s="83"/>
      <c r="F1968" s="83"/>
      <c r="G1968" s="86"/>
      <c r="H1968" s="32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</row>
    <row r="1969" spans="1:26" ht="12.75" customHeight="1">
      <c r="A1969" s="85"/>
      <c r="B1969" s="85"/>
      <c r="C1969" s="83"/>
      <c r="D1969" s="83"/>
      <c r="E1969" s="83"/>
      <c r="F1969" s="83"/>
      <c r="G1969" s="86"/>
      <c r="H1969" s="32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</row>
    <row r="1970" spans="1:26" ht="12.75" customHeight="1">
      <c r="A1970" s="85"/>
      <c r="B1970" s="85"/>
      <c r="C1970" s="83"/>
      <c r="D1970" s="83"/>
      <c r="E1970" s="83"/>
      <c r="F1970" s="83"/>
      <c r="G1970" s="86"/>
      <c r="H1970" s="32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/>
    </row>
    <row r="1971" spans="1:26" ht="12.75" customHeight="1">
      <c r="A1971" s="85"/>
      <c r="B1971" s="85"/>
      <c r="C1971" s="83"/>
      <c r="D1971" s="83"/>
      <c r="E1971" s="83"/>
      <c r="F1971" s="83"/>
      <c r="G1971" s="86"/>
      <c r="H1971" s="32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</row>
    <row r="1972" spans="1:26" ht="12.75" customHeight="1">
      <c r="A1972" s="85"/>
      <c r="B1972" s="85"/>
      <c r="C1972" s="83"/>
      <c r="D1972" s="83"/>
      <c r="E1972" s="83"/>
      <c r="F1972" s="83"/>
      <c r="G1972" s="86"/>
      <c r="H1972" s="32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/>
    </row>
    <row r="1973" spans="1:26" ht="12.75" customHeight="1">
      <c r="A1973" s="85"/>
      <c r="B1973" s="85"/>
      <c r="C1973" s="83"/>
      <c r="D1973" s="83"/>
      <c r="E1973" s="83"/>
      <c r="F1973" s="83"/>
      <c r="G1973" s="86"/>
      <c r="H1973" s="32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/>
    </row>
    <row r="1974" spans="1:26" ht="12.75" customHeight="1">
      <c r="A1974" s="85"/>
      <c r="B1974" s="85"/>
      <c r="C1974" s="83"/>
      <c r="D1974" s="83"/>
      <c r="E1974" s="83"/>
      <c r="F1974" s="83"/>
      <c r="G1974" s="86"/>
      <c r="H1974" s="32"/>
      <c r="I1974" s="31"/>
      <c r="J1974" s="31"/>
      <c r="K1974" s="31"/>
      <c r="L1974" s="31"/>
      <c r="M1974" s="31"/>
      <c r="N1974" s="31"/>
      <c r="O1974" s="31"/>
      <c r="P1974" s="31"/>
      <c r="Q1974" s="31"/>
      <c r="R1974" s="31"/>
      <c r="S1974" s="31"/>
      <c r="T1974" s="31"/>
      <c r="U1974" s="31"/>
      <c r="V1974" s="31"/>
      <c r="W1974" s="31"/>
      <c r="X1974" s="31"/>
      <c r="Y1974" s="31"/>
      <c r="Z1974" s="31"/>
    </row>
    <row r="1975" spans="1:26" ht="12.75" customHeight="1">
      <c r="A1975" s="85"/>
      <c r="B1975" s="85"/>
      <c r="C1975" s="83"/>
      <c r="D1975" s="83"/>
      <c r="E1975" s="83"/>
      <c r="F1975" s="83"/>
      <c r="G1975" s="86"/>
      <c r="H1975" s="32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/>
    </row>
    <row r="1976" spans="1:26" ht="12.75" customHeight="1">
      <c r="A1976" s="85"/>
      <c r="B1976" s="85"/>
      <c r="C1976" s="83"/>
      <c r="D1976" s="83"/>
      <c r="E1976" s="83"/>
      <c r="F1976" s="83"/>
      <c r="G1976" s="86"/>
      <c r="H1976" s="32"/>
      <c r="I1976" s="31"/>
      <c r="J1976" s="31"/>
      <c r="K1976" s="31"/>
      <c r="L1976" s="31"/>
      <c r="M1976" s="31"/>
      <c r="N1976" s="31"/>
      <c r="O1976" s="31"/>
      <c r="P1976" s="31"/>
      <c r="Q1976" s="31"/>
      <c r="R1976" s="31"/>
      <c r="S1976" s="31"/>
      <c r="T1976" s="31"/>
      <c r="U1976" s="31"/>
      <c r="V1976" s="31"/>
      <c r="W1976" s="31"/>
      <c r="X1976" s="31"/>
      <c r="Y1976" s="31"/>
      <c r="Z1976" s="31"/>
    </row>
    <row r="1977" spans="1:26" ht="12.75" customHeight="1">
      <c r="A1977" s="85"/>
      <c r="B1977" s="85"/>
      <c r="C1977" s="83"/>
      <c r="D1977" s="83"/>
      <c r="E1977" s="83"/>
      <c r="F1977" s="83"/>
      <c r="G1977" s="86"/>
      <c r="H1977" s="32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</row>
    <row r="1978" spans="1:26" ht="12.75" customHeight="1">
      <c r="A1978" s="85"/>
      <c r="B1978" s="85"/>
      <c r="C1978" s="83"/>
      <c r="D1978" s="83"/>
      <c r="E1978" s="83"/>
      <c r="F1978" s="83"/>
      <c r="G1978" s="86"/>
      <c r="H1978" s="32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</row>
    <row r="1979" spans="1:26" ht="12.75" customHeight="1">
      <c r="A1979" s="85"/>
      <c r="B1979" s="85"/>
      <c r="C1979" s="83"/>
      <c r="D1979" s="83"/>
      <c r="E1979" s="83"/>
      <c r="F1979" s="83"/>
      <c r="G1979" s="86"/>
      <c r="H1979" s="32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</row>
    <row r="1980" spans="1:26" ht="12.75" customHeight="1">
      <c r="A1980" s="85"/>
      <c r="B1980" s="85"/>
      <c r="C1980" s="83"/>
      <c r="D1980" s="83"/>
      <c r="E1980" s="83"/>
      <c r="F1980" s="83"/>
      <c r="G1980" s="86"/>
      <c r="H1980" s="32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</row>
    <row r="1981" spans="1:26" ht="12.75" customHeight="1">
      <c r="A1981" s="85"/>
      <c r="B1981" s="85"/>
      <c r="C1981" s="83"/>
      <c r="D1981" s="83"/>
      <c r="E1981" s="83"/>
      <c r="F1981" s="83"/>
      <c r="G1981" s="86"/>
      <c r="H1981" s="32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</row>
    <row r="1982" spans="1:26" ht="12.75" customHeight="1">
      <c r="A1982" s="85"/>
      <c r="B1982" s="85"/>
      <c r="C1982" s="83"/>
      <c r="D1982" s="83"/>
      <c r="E1982" s="83"/>
      <c r="F1982" s="83"/>
      <c r="G1982" s="86"/>
      <c r="H1982" s="32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/>
    </row>
    <row r="1983" spans="1:26" ht="12.75" customHeight="1">
      <c r="A1983" s="85"/>
      <c r="B1983" s="85"/>
      <c r="C1983" s="83"/>
      <c r="D1983" s="83"/>
      <c r="E1983" s="83"/>
      <c r="F1983" s="83"/>
      <c r="G1983" s="86"/>
      <c r="H1983" s="32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/>
    </row>
    <row r="1984" spans="1:26" ht="12.75" customHeight="1">
      <c r="A1984" s="85"/>
      <c r="B1984" s="85"/>
      <c r="C1984" s="83"/>
      <c r="D1984" s="83"/>
      <c r="E1984" s="83"/>
      <c r="F1984" s="83"/>
      <c r="G1984" s="86"/>
      <c r="H1984" s="32"/>
      <c r="I1984" s="31"/>
      <c r="J1984" s="31"/>
      <c r="K1984" s="31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</row>
    <row r="1985" spans="1:26" ht="12.75" customHeight="1">
      <c r="A1985" s="85"/>
      <c r="B1985" s="85"/>
      <c r="C1985" s="83"/>
      <c r="D1985" s="83"/>
      <c r="E1985" s="83"/>
      <c r="F1985" s="83"/>
      <c r="G1985" s="86"/>
      <c r="H1985" s="32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/>
    </row>
    <row r="1986" spans="1:26" ht="12.75" customHeight="1">
      <c r="A1986" s="85"/>
      <c r="B1986" s="85"/>
      <c r="C1986" s="83"/>
      <c r="D1986" s="83"/>
      <c r="E1986" s="83"/>
      <c r="F1986" s="83"/>
      <c r="G1986" s="86"/>
      <c r="H1986" s="32"/>
      <c r="I1986" s="31"/>
      <c r="J1986" s="31"/>
      <c r="K1986" s="31"/>
      <c r="L1986" s="31"/>
      <c r="M1986" s="31"/>
      <c r="N1986" s="31"/>
      <c r="O1986" s="31"/>
      <c r="P1986" s="31"/>
      <c r="Q1986" s="31"/>
      <c r="R1986" s="31"/>
      <c r="S1986" s="31"/>
      <c r="T1986" s="31"/>
      <c r="U1986" s="31"/>
      <c r="V1986" s="31"/>
      <c r="W1986" s="31"/>
      <c r="X1986" s="31"/>
      <c r="Y1986" s="31"/>
      <c r="Z1986" s="31"/>
    </row>
    <row r="1987" spans="1:26" ht="12.75" customHeight="1">
      <c r="A1987" s="85"/>
      <c r="B1987" s="85"/>
      <c r="C1987" s="83"/>
      <c r="D1987" s="83"/>
      <c r="E1987" s="83"/>
      <c r="F1987" s="83"/>
      <c r="G1987" s="86"/>
      <c r="H1987" s="32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</row>
    <row r="1988" spans="1:26" ht="12.75" customHeight="1">
      <c r="A1988" s="85"/>
      <c r="B1988" s="85"/>
      <c r="C1988" s="83"/>
      <c r="D1988" s="83"/>
      <c r="E1988" s="83"/>
      <c r="F1988" s="83"/>
      <c r="G1988" s="86"/>
      <c r="H1988" s="32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</row>
    <row r="1989" spans="1:26" ht="12.75" customHeight="1">
      <c r="A1989" s="85"/>
      <c r="B1989" s="85"/>
      <c r="C1989" s="83"/>
      <c r="D1989" s="83"/>
      <c r="E1989" s="83"/>
      <c r="F1989" s="83"/>
      <c r="G1989" s="86"/>
      <c r="H1989" s="32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</row>
    <row r="1990" spans="1:26" ht="12.75" customHeight="1">
      <c r="A1990" s="85"/>
      <c r="B1990" s="85"/>
      <c r="C1990" s="83"/>
      <c r="D1990" s="83"/>
      <c r="E1990" s="83"/>
      <c r="F1990" s="83"/>
      <c r="G1990" s="86"/>
      <c r="H1990" s="32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/>
    </row>
    <row r="1991" spans="1:26" ht="12.75" customHeight="1">
      <c r="A1991" s="85"/>
      <c r="B1991" s="85"/>
      <c r="C1991" s="83"/>
      <c r="D1991" s="83"/>
      <c r="E1991" s="83"/>
      <c r="F1991" s="83"/>
      <c r="G1991" s="86"/>
      <c r="H1991" s="32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</row>
    <row r="1992" spans="1:26" ht="12.75" customHeight="1">
      <c r="A1992" s="85"/>
      <c r="B1992" s="85"/>
      <c r="C1992" s="83"/>
      <c r="D1992" s="83"/>
      <c r="E1992" s="83"/>
      <c r="F1992" s="83"/>
      <c r="G1992" s="86"/>
      <c r="H1992" s="32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/>
    </row>
    <row r="1993" spans="1:26" ht="12.75" customHeight="1">
      <c r="A1993" s="85"/>
      <c r="B1993" s="85"/>
      <c r="C1993" s="83"/>
      <c r="D1993" s="83"/>
      <c r="E1993" s="83"/>
      <c r="F1993" s="83"/>
      <c r="G1993" s="86"/>
      <c r="H1993" s="32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/>
    </row>
    <row r="1994" spans="1:26" ht="12.75" customHeight="1">
      <c r="A1994" s="85"/>
      <c r="B1994" s="85"/>
      <c r="C1994" s="83"/>
      <c r="D1994" s="83"/>
      <c r="E1994" s="83"/>
      <c r="F1994" s="83"/>
      <c r="G1994" s="86"/>
      <c r="H1994" s="32"/>
      <c r="I1994" s="31"/>
      <c r="J1994" s="31"/>
      <c r="K1994" s="31"/>
      <c r="L1994" s="31"/>
      <c r="M1994" s="31"/>
      <c r="N1994" s="31"/>
      <c r="O1994" s="31"/>
      <c r="P1994" s="31"/>
      <c r="Q1994" s="31"/>
      <c r="R1994" s="31"/>
      <c r="S1994" s="31"/>
      <c r="T1994" s="31"/>
      <c r="U1994" s="31"/>
      <c r="V1994" s="31"/>
      <c r="W1994" s="31"/>
      <c r="X1994" s="31"/>
      <c r="Y1994" s="31"/>
      <c r="Z1994" s="31"/>
    </row>
    <row r="1995" spans="1:26" ht="12.75" customHeight="1">
      <c r="A1995" s="85"/>
      <c r="B1995" s="85"/>
      <c r="C1995" s="83"/>
      <c r="D1995" s="83"/>
      <c r="E1995" s="83"/>
      <c r="F1995" s="83"/>
      <c r="G1995" s="86"/>
      <c r="H1995" s="32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</row>
    <row r="1996" spans="1:26" ht="12.75" customHeight="1">
      <c r="A1996" s="85"/>
      <c r="B1996" s="85"/>
      <c r="C1996" s="83"/>
      <c r="D1996" s="83"/>
      <c r="E1996" s="83"/>
      <c r="F1996" s="83"/>
      <c r="G1996" s="86"/>
      <c r="H1996" s="32"/>
      <c r="I1996" s="31"/>
      <c r="J1996" s="31"/>
      <c r="K1996" s="31"/>
      <c r="L1996" s="31"/>
      <c r="M1996" s="31"/>
      <c r="N1996" s="31"/>
      <c r="O1996" s="31"/>
      <c r="P1996" s="31"/>
      <c r="Q1996" s="31"/>
      <c r="R1996" s="31"/>
      <c r="S1996" s="31"/>
      <c r="T1996" s="31"/>
      <c r="U1996" s="31"/>
      <c r="V1996" s="31"/>
      <c r="W1996" s="31"/>
      <c r="X1996" s="31"/>
      <c r="Y1996" s="31"/>
      <c r="Z1996" s="31"/>
    </row>
    <row r="1997" spans="1:26" ht="12.75" customHeight="1">
      <c r="A1997" s="85"/>
      <c r="B1997" s="85"/>
      <c r="C1997" s="83"/>
      <c r="D1997" s="83"/>
      <c r="E1997" s="83"/>
      <c r="F1997" s="83"/>
      <c r="G1997" s="86"/>
      <c r="H1997" s="32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</row>
    <row r="1998" spans="1:26" ht="12.75" customHeight="1">
      <c r="A1998" s="85"/>
      <c r="B1998" s="85"/>
      <c r="C1998" s="83"/>
      <c r="D1998" s="83"/>
      <c r="E1998" s="83"/>
      <c r="F1998" s="83"/>
      <c r="G1998" s="86"/>
      <c r="H1998" s="32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</row>
    <row r="1999" spans="1:26" ht="12.75" customHeight="1">
      <c r="A1999" s="85"/>
      <c r="B1999" s="85"/>
      <c r="C1999" s="83"/>
      <c r="D1999" s="83"/>
      <c r="E1999" s="83"/>
      <c r="F1999" s="83"/>
      <c r="G1999" s="86"/>
      <c r="H1999" s="32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</row>
    <row r="2000" spans="1:26" ht="12.75" customHeight="1">
      <c r="A2000" s="85"/>
      <c r="B2000" s="85"/>
      <c r="C2000" s="83"/>
      <c r="D2000" s="83"/>
      <c r="E2000" s="83"/>
      <c r="F2000" s="83"/>
      <c r="G2000" s="86"/>
      <c r="H2000" s="32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/>
    </row>
    <row r="2001" spans="1:26" ht="12.75" customHeight="1">
      <c r="A2001" s="85"/>
      <c r="B2001" s="85"/>
      <c r="C2001" s="83"/>
      <c r="D2001" s="83"/>
      <c r="E2001" s="83"/>
      <c r="F2001" s="83"/>
      <c r="G2001" s="86"/>
      <c r="H2001" s="32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</row>
    <row r="2002" spans="1:26" ht="12.75" customHeight="1">
      <c r="A2002" s="85"/>
      <c r="B2002" s="85"/>
      <c r="C2002" s="83"/>
      <c r="D2002" s="83"/>
      <c r="E2002" s="83"/>
      <c r="F2002" s="83"/>
      <c r="G2002" s="86"/>
      <c r="H2002" s="32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/>
    </row>
    <row r="2003" spans="1:26" ht="12.75" customHeight="1">
      <c r="A2003" s="85"/>
      <c r="B2003" s="85"/>
      <c r="C2003" s="83"/>
      <c r="D2003" s="83"/>
      <c r="E2003" s="83"/>
      <c r="F2003" s="83"/>
      <c r="G2003" s="86"/>
      <c r="H2003" s="32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</row>
    <row r="2004" spans="1:26" ht="12.75" customHeight="1">
      <c r="A2004" s="85"/>
      <c r="B2004" s="85"/>
      <c r="C2004" s="83"/>
      <c r="D2004" s="83"/>
      <c r="E2004" s="83"/>
      <c r="F2004" s="83"/>
      <c r="G2004" s="86"/>
      <c r="H2004" s="32"/>
      <c r="I2004" s="31"/>
      <c r="J2004" s="31"/>
      <c r="K2004" s="31"/>
      <c r="L2004" s="31"/>
      <c r="M2004" s="31"/>
      <c r="N2004" s="31"/>
      <c r="O2004" s="31"/>
      <c r="P2004" s="31"/>
      <c r="Q2004" s="31"/>
      <c r="R2004" s="31"/>
      <c r="S2004" s="31"/>
      <c r="T2004" s="31"/>
      <c r="U2004" s="31"/>
      <c r="V2004" s="31"/>
      <c r="W2004" s="31"/>
      <c r="X2004" s="31"/>
      <c r="Y2004" s="31"/>
      <c r="Z2004" s="31"/>
    </row>
    <row r="2005" spans="1:26" ht="12.75" customHeight="1">
      <c r="A2005" s="85"/>
      <c r="B2005" s="85"/>
      <c r="C2005" s="83"/>
      <c r="D2005" s="83"/>
      <c r="E2005" s="83"/>
      <c r="F2005" s="83"/>
      <c r="G2005" s="86"/>
      <c r="H2005" s="32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</row>
    <row r="2006" spans="1:26" ht="12.75" customHeight="1">
      <c r="A2006" s="85"/>
      <c r="B2006" s="85"/>
      <c r="C2006" s="83"/>
      <c r="D2006" s="83"/>
      <c r="E2006" s="83"/>
      <c r="F2006" s="83"/>
      <c r="G2006" s="86"/>
      <c r="H2006" s="32"/>
      <c r="I2006" s="31"/>
      <c r="J2006" s="31"/>
      <c r="K2006" s="31"/>
      <c r="L2006" s="31"/>
      <c r="M2006" s="31"/>
      <c r="N2006" s="31"/>
      <c r="O2006" s="31"/>
      <c r="P2006" s="31"/>
      <c r="Q2006" s="31"/>
      <c r="R2006" s="31"/>
      <c r="S2006" s="31"/>
      <c r="T2006" s="31"/>
      <c r="U2006" s="31"/>
      <c r="V2006" s="31"/>
      <c r="W2006" s="31"/>
      <c r="X2006" s="31"/>
      <c r="Y2006" s="31"/>
      <c r="Z2006" s="31"/>
    </row>
    <row r="2007" spans="1:26" ht="12.75" customHeight="1">
      <c r="A2007" s="85"/>
      <c r="B2007" s="85"/>
      <c r="C2007" s="83"/>
      <c r="D2007" s="83"/>
      <c r="E2007" s="83"/>
      <c r="F2007" s="83"/>
      <c r="G2007" s="86"/>
      <c r="H2007" s="32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</row>
    <row r="2008" spans="1:26" ht="12.75" customHeight="1">
      <c r="A2008" s="85"/>
      <c r="B2008" s="85"/>
      <c r="C2008" s="83"/>
      <c r="D2008" s="83"/>
      <c r="E2008" s="83"/>
      <c r="F2008" s="83"/>
      <c r="G2008" s="86"/>
      <c r="H2008" s="32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</row>
    <row r="2009" spans="1:26" ht="12.75" customHeight="1">
      <c r="A2009" s="85"/>
      <c r="B2009" s="85"/>
      <c r="C2009" s="83"/>
      <c r="D2009" s="83"/>
      <c r="E2009" s="83"/>
      <c r="F2009" s="83"/>
      <c r="G2009" s="86"/>
      <c r="H2009" s="32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</row>
    <row r="2010" spans="1:26" ht="12.75" customHeight="1">
      <c r="A2010" s="85"/>
      <c r="B2010" s="85"/>
      <c r="C2010" s="83"/>
      <c r="D2010" s="83"/>
      <c r="E2010" s="83"/>
      <c r="F2010" s="83"/>
      <c r="G2010" s="86"/>
      <c r="H2010" s="32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/>
    </row>
    <row r="2011" spans="1:26" ht="12.75" customHeight="1">
      <c r="A2011" s="85"/>
      <c r="B2011" s="85"/>
      <c r="C2011" s="83"/>
      <c r="D2011" s="83"/>
      <c r="E2011" s="83"/>
      <c r="F2011" s="83"/>
      <c r="G2011" s="86"/>
      <c r="H2011" s="32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</row>
    <row r="2012" spans="1:26" ht="12.75" customHeight="1">
      <c r="A2012" s="85"/>
      <c r="B2012" s="85"/>
      <c r="C2012" s="83"/>
      <c r="D2012" s="83"/>
      <c r="E2012" s="83"/>
      <c r="F2012" s="83"/>
      <c r="G2012" s="86"/>
      <c r="H2012" s="32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</row>
    <row r="2013" spans="1:26" ht="12.75" customHeight="1">
      <c r="A2013" s="85"/>
      <c r="B2013" s="85"/>
      <c r="C2013" s="83"/>
      <c r="D2013" s="83"/>
      <c r="E2013" s="83"/>
      <c r="F2013" s="83"/>
      <c r="G2013" s="86"/>
      <c r="H2013" s="32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/>
    </row>
    <row r="2014" spans="1:26" ht="12.75" customHeight="1">
      <c r="A2014" s="85"/>
      <c r="B2014" s="85"/>
      <c r="C2014" s="83"/>
      <c r="D2014" s="83"/>
      <c r="E2014" s="83"/>
      <c r="F2014" s="83"/>
      <c r="G2014" s="86"/>
      <c r="H2014" s="32"/>
      <c r="I2014" s="31"/>
      <c r="J2014" s="31"/>
      <c r="K2014" s="31"/>
      <c r="L2014" s="31"/>
      <c r="M2014" s="31"/>
      <c r="N2014" s="31"/>
      <c r="O2014" s="31"/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</row>
    <row r="2015" spans="1:26" ht="12.75" customHeight="1">
      <c r="A2015" s="85"/>
      <c r="B2015" s="85"/>
      <c r="C2015" s="83"/>
      <c r="D2015" s="83"/>
      <c r="E2015" s="83"/>
      <c r="F2015" s="83"/>
      <c r="G2015" s="86"/>
      <c r="H2015" s="32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/>
    </row>
    <row r="2016" spans="1:26" ht="12.75" customHeight="1">
      <c r="A2016" s="85"/>
      <c r="B2016" s="85"/>
      <c r="C2016" s="83"/>
      <c r="D2016" s="83"/>
      <c r="E2016" s="83"/>
      <c r="F2016" s="83"/>
      <c r="G2016" s="86"/>
      <c r="H2016" s="32"/>
      <c r="I2016" s="31"/>
      <c r="J2016" s="31"/>
      <c r="K2016" s="31"/>
      <c r="L2016" s="31"/>
      <c r="M2016" s="31"/>
      <c r="N2016" s="31"/>
      <c r="O2016" s="31"/>
      <c r="P2016" s="31"/>
      <c r="Q2016" s="31"/>
      <c r="R2016" s="31"/>
      <c r="S2016" s="31"/>
      <c r="T2016" s="31"/>
      <c r="U2016" s="31"/>
      <c r="V2016" s="31"/>
      <c r="W2016" s="31"/>
      <c r="X2016" s="31"/>
      <c r="Y2016" s="31"/>
      <c r="Z2016" s="31"/>
    </row>
    <row r="2017" spans="1:26" ht="12.75" customHeight="1">
      <c r="A2017" s="85"/>
      <c r="B2017" s="85"/>
      <c r="C2017" s="83"/>
      <c r="D2017" s="83"/>
      <c r="E2017" s="83"/>
      <c r="F2017" s="83"/>
      <c r="G2017" s="86"/>
      <c r="H2017" s="32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</row>
    <row r="2018" spans="1:26" ht="12.75" customHeight="1">
      <c r="A2018" s="85"/>
      <c r="B2018" s="85"/>
      <c r="C2018" s="83"/>
      <c r="D2018" s="83"/>
      <c r="E2018" s="83"/>
      <c r="F2018" s="83"/>
      <c r="G2018" s="86"/>
      <c r="H2018" s="32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</row>
    <row r="2019" spans="1:26" ht="12.75" customHeight="1">
      <c r="A2019" s="85"/>
      <c r="B2019" s="85"/>
      <c r="C2019" s="83"/>
      <c r="D2019" s="83"/>
      <c r="E2019" s="83"/>
      <c r="F2019" s="83"/>
      <c r="G2019" s="86"/>
      <c r="H2019" s="32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</row>
    <row r="2020" spans="1:26" ht="12.75" customHeight="1">
      <c r="A2020" s="85"/>
      <c r="B2020" s="85"/>
      <c r="C2020" s="83"/>
      <c r="D2020" s="83"/>
      <c r="E2020" s="83"/>
      <c r="F2020" s="83"/>
      <c r="G2020" s="86"/>
      <c r="H2020" s="32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/>
    </row>
    <row r="2021" spans="1:26" ht="12.75" customHeight="1">
      <c r="A2021" s="85"/>
      <c r="B2021" s="85"/>
      <c r="C2021" s="83"/>
      <c r="D2021" s="83"/>
      <c r="E2021" s="83"/>
      <c r="F2021" s="83"/>
      <c r="G2021" s="86"/>
      <c r="H2021" s="32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</row>
    <row r="2022" spans="1:26" ht="12.75" customHeight="1">
      <c r="A2022" s="85"/>
      <c r="B2022" s="85"/>
      <c r="C2022" s="83"/>
      <c r="D2022" s="83"/>
      <c r="E2022" s="83"/>
      <c r="F2022" s="83"/>
      <c r="G2022" s="86"/>
      <c r="H2022" s="32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/>
    </row>
    <row r="2023" spans="1:26" ht="12.75" customHeight="1">
      <c r="A2023" s="85"/>
      <c r="B2023" s="85"/>
      <c r="C2023" s="83"/>
      <c r="D2023" s="83"/>
      <c r="E2023" s="83"/>
      <c r="F2023" s="83"/>
      <c r="G2023" s="86"/>
      <c r="H2023" s="32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/>
    </row>
    <row r="2024" spans="1:26" ht="12.75" customHeight="1">
      <c r="A2024" s="85"/>
      <c r="B2024" s="85"/>
      <c r="C2024" s="83"/>
      <c r="D2024" s="83"/>
      <c r="E2024" s="83"/>
      <c r="F2024" s="83"/>
      <c r="G2024" s="86"/>
      <c r="H2024" s="32"/>
      <c r="I2024" s="31"/>
      <c r="J2024" s="31"/>
      <c r="K2024" s="31"/>
      <c r="L2024" s="31"/>
      <c r="M2024" s="31"/>
      <c r="N2024" s="31"/>
      <c r="O2024" s="31"/>
      <c r="P2024" s="31"/>
      <c r="Q2024" s="31"/>
      <c r="R2024" s="31"/>
      <c r="S2024" s="31"/>
      <c r="T2024" s="31"/>
      <c r="U2024" s="31"/>
      <c r="V2024" s="31"/>
      <c r="W2024" s="31"/>
      <c r="X2024" s="31"/>
      <c r="Y2024" s="31"/>
      <c r="Z2024" s="31"/>
    </row>
    <row r="2025" spans="1:26" ht="12.75" customHeight="1">
      <c r="A2025" s="85"/>
      <c r="B2025" s="85"/>
      <c r="C2025" s="83"/>
      <c r="D2025" s="83"/>
      <c r="E2025" s="83"/>
      <c r="F2025" s="83"/>
      <c r="G2025" s="86"/>
      <c r="H2025" s="32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/>
    </row>
    <row r="2026" spans="1:26" ht="12.75" customHeight="1">
      <c r="A2026" s="85"/>
      <c r="B2026" s="85"/>
      <c r="C2026" s="83"/>
      <c r="D2026" s="83"/>
      <c r="E2026" s="83"/>
      <c r="F2026" s="83"/>
      <c r="G2026" s="86"/>
      <c r="H2026" s="32"/>
      <c r="I2026" s="31"/>
      <c r="J2026" s="31"/>
      <c r="K2026" s="31"/>
      <c r="L2026" s="31"/>
      <c r="M2026" s="31"/>
      <c r="N2026" s="31"/>
      <c r="O2026" s="31"/>
      <c r="P2026" s="31"/>
      <c r="Q2026" s="31"/>
      <c r="R2026" s="31"/>
      <c r="S2026" s="31"/>
      <c r="T2026" s="31"/>
      <c r="U2026" s="31"/>
      <c r="V2026" s="31"/>
      <c r="W2026" s="31"/>
      <c r="X2026" s="31"/>
      <c r="Y2026" s="31"/>
      <c r="Z2026" s="31"/>
    </row>
    <row r="2027" spans="1:26" ht="12.75" customHeight="1">
      <c r="A2027" s="85"/>
      <c r="B2027" s="85"/>
      <c r="C2027" s="83"/>
      <c r="D2027" s="83"/>
      <c r="E2027" s="83"/>
      <c r="F2027" s="83"/>
      <c r="G2027" s="86"/>
      <c r="H2027" s="32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</row>
    <row r="2028" spans="1:26" ht="12.75" customHeight="1">
      <c r="A2028" s="85"/>
      <c r="B2028" s="85"/>
      <c r="C2028" s="83"/>
      <c r="D2028" s="83"/>
      <c r="E2028" s="83"/>
      <c r="F2028" s="83"/>
      <c r="G2028" s="86"/>
      <c r="H2028" s="32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</row>
    <row r="2029" spans="1:26" ht="12.75" customHeight="1">
      <c r="A2029" s="85"/>
      <c r="B2029" s="85"/>
      <c r="C2029" s="83"/>
      <c r="D2029" s="83"/>
      <c r="E2029" s="83"/>
      <c r="F2029" s="83"/>
      <c r="G2029" s="86"/>
      <c r="H2029" s="32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</row>
    <row r="2030" spans="1:26" ht="12.75" customHeight="1">
      <c r="A2030" s="85"/>
      <c r="B2030" s="85"/>
      <c r="C2030" s="83"/>
      <c r="D2030" s="83"/>
      <c r="E2030" s="83"/>
      <c r="F2030" s="83"/>
      <c r="G2030" s="86"/>
      <c r="H2030" s="32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/>
    </row>
    <row r="2031" spans="1:26" ht="12.75" customHeight="1">
      <c r="A2031" s="85"/>
      <c r="B2031" s="85"/>
      <c r="C2031" s="83"/>
      <c r="D2031" s="83"/>
      <c r="E2031" s="83"/>
      <c r="F2031" s="83"/>
      <c r="G2031" s="86"/>
      <c r="H2031" s="32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</row>
    <row r="2032" spans="1:26" ht="12.75" customHeight="1">
      <c r="A2032" s="85"/>
      <c r="B2032" s="85"/>
      <c r="C2032" s="83"/>
      <c r="D2032" s="83"/>
      <c r="E2032" s="83"/>
      <c r="F2032" s="83"/>
      <c r="G2032" s="86"/>
      <c r="H2032" s="32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/>
    </row>
    <row r="2033" spans="1:26" ht="12.75" customHeight="1">
      <c r="A2033" s="85"/>
      <c r="B2033" s="85"/>
      <c r="C2033" s="83"/>
      <c r="D2033" s="83"/>
      <c r="E2033" s="83"/>
      <c r="F2033" s="83"/>
      <c r="G2033" s="86"/>
      <c r="H2033" s="32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/>
    </row>
    <row r="2034" spans="1:26" ht="12.75" customHeight="1">
      <c r="A2034" s="85"/>
      <c r="B2034" s="85"/>
      <c r="C2034" s="83"/>
      <c r="D2034" s="83"/>
      <c r="E2034" s="83"/>
      <c r="F2034" s="83"/>
      <c r="G2034" s="86"/>
      <c r="H2034" s="32"/>
      <c r="I2034" s="31"/>
      <c r="J2034" s="31"/>
      <c r="K2034" s="31"/>
      <c r="L2034" s="31"/>
      <c r="M2034" s="31"/>
      <c r="N2034" s="31"/>
      <c r="O2034" s="31"/>
      <c r="P2034" s="31"/>
      <c r="Q2034" s="31"/>
      <c r="R2034" s="31"/>
      <c r="S2034" s="31"/>
      <c r="T2034" s="31"/>
      <c r="U2034" s="31"/>
      <c r="V2034" s="31"/>
      <c r="W2034" s="31"/>
      <c r="X2034" s="31"/>
      <c r="Y2034" s="31"/>
      <c r="Z2034" s="31"/>
    </row>
    <row r="2035" spans="1:26" ht="12.75" customHeight="1">
      <c r="A2035" s="85"/>
      <c r="B2035" s="85"/>
      <c r="C2035" s="83"/>
      <c r="D2035" s="83"/>
      <c r="E2035" s="83"/>
      <c r="F2035" s="83"/>
      <c r="G2035" s="86"/>
      <c r="H2035" s="32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/>
    </row>
    <row r="2036" spans="1:26" ht="12.75" customHeight="1">
      <c r="A2036" s="85"/>
      <c r="B2036" s="85"/>
      <c r="C2036" s="83"/>
      <c r="D2036" s="83"/>
      <c r="E2036" s="83"/>
      <c r="F2036" s="83"/>
      <c r="G2036" s="86"/>
      <c r="H2036" s="32"/>
      <c r="I2036" s="31"/>
      <c r="J2036" s="31"/>
      <c r="K2036" s="31"/>
      <c r="L2036" s="31"/>
      <c r="M2036" s="31"/>
      <c r="N2036" s="31"/>
      <c r="O2036" s="31"/>
      <c r="P2036" s="31"/>
      <c r="Q2036" s="31"/>
      <c r="R2036" s="31"/>
      <c r="S2036" s="31"/>
      <c r="T2036" s="31"/>
      <c r="U2036" s="31"/>
      <c r="V2036" s="31"/>
      <c r="W2036" s="31"/>
      <c r="X2036" s="31"/>
      <c r="Y2036" s="31"/>
      <c r="Z2036" s="31"/>
    </row>
    <row r="2037" spans="1:26" ht="12.75" customHeight="1">
      <c r="A2037" s="85"/>
      <c r="B2037" s="85"/>
      <c r="C2037" s="83"/>
      <c r="D2037" s="83"/>
      <c r="E2037" s="83"/>
      <c r="F2037" s="83"/>
      <c r="G2037" s="86"/>
      <c r="H2037" s="32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</row>
    <row r="2038" spans="1:26" ht="12.75" customHeight="1">
      <c r="A2038" s="85"/>
      <c r="B2038" s="85"/>
      <c r="C2038" s="83"/>
      <c r="D2038" s="83"/>
      <c r="E2038" s="83"/>
      <c r="F2038" s="83"/>
      <c r="G2038" s="86"/>
      <c r="H2038" s="32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</row>
    <row r="2039" spans="1:26" ht="12.75" customHeight="1">
      <c r="A2039" s="85"/>
      <c r="B2039" s="85"/>
      <c r="C2039" s="83"/>
      <c r="D2039" s="83"/>
      <c r="E2039" s="83"/>
      <c r="F2039" s="83"/>
      <c r="G2039" s="86"/>
      <c r="H2039" s="32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</row>
    <row r="2040" spans="1:26" ht="12.75" customHeight="1">
      <c r="A2040" s="85"/>
      <c r="B2040" s="85"/>
      <c r="C2040" s="83"/>
      <c r="D2040" s="83"/>
      <c r="E2040" s="83"/>
      <c r="F2040" s="83"/>
      <c r="G2040" s="86"/>
      <c r="H2040" s="32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/>
    </row>
    <row r="2041" spans="1:26" ht="12.75" customHeight="1">
      <c r="A2041" s="85"/>
      <c r="B2041" s="85"/>
      <c r="C2041" s="83"/>
      <c r="D2041" s="83"/>
      <c r="E2041" s="83"/>
      <c r="F2041" s="83"/>
      <c r="G2041" s="86"/>
      <c r="H2041" s="32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</row>
    <row r="2042" spans="1:26" ht="12.75" customHeight="1">
      <c r="A2042" s="85"/>
      <c r="B2042" s="85"/>
      <c r="C2042" s="83"/>
      <c r="D2042" s="83"/>
      <c r="E2042" s="83"/>
      <c r="F2042" s="83"/>
      <c r="G2042" s="86"/>
      <c r="H2042" s="32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/>
    </row>
    <row r="2043" spans="1:26" ht="12.75" customHeight="1">
      <c r="A2043" s="85"/>
      <c r="B2043" s="85"/>
      <c r="C2043" s="83"/>
      <c r="D2043" s="83"/>
      <c r="E2043" s="83"/>
      <c r="F2043" s="83"/>
      <c r="G2043" s="86"/>
      <c r="H2043" s="32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/>
    </row>
    <row r="2044" spans="1:26" ht="12.75" customHeight="1">
      <c r="A2044" s="85"/>
      <c r="B2044" s="85"/>
      <c r="C2044" s="83"/>
      <c r="D2044" s="83"/>
      <c r="E2044" s="83"/>
      <c r="F2044" s="83"/>
      <c r="G2044" s="86"/>
      <c r="H2044" s="32"/>
      <c r="I2044" s="31"/>
      <c r="J2044" s="31"/>
      <c r="K2044" s="31"/>
      <c r="L2044" s="31"/>
      <c r="M2044" s="31"/>
      <c r="N2044" s="31"/>
      <c r="O2044" s="31"/>
      <c r="P2044" s="31"/>
      <c r="Q2044" s="31"/>
      <c r="R2044" s="31"/>
      <c r="S2044" s="31"/>
      <c r="T2044" s="31"/>
      <c r="U2044" s="31"/>
      <c r="V2044" s="31"/>
      <c r="W2044" s="31"/>
      <c r="X2044" s="31"/>
      <c r="Y2044" s="31"/>
      <c r="Z2044" s="31"/>
    </row>
    <row r="2045" spans="1:26" ht="12.75" customHeight="1">
      <c r="A2045" s="85"/>
      <c r="B2045" s="85"/>
      <c r="C2045" s="83"/>
      <c r="D2045" s="83"/>
      <c r="E2045" s="83"/>
      <c r="F2045" s="83"/>
      <c r="G2045" s="86"/>
      <c r="H2045" s="32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/>
    </row>
    <row r="2046" spans="1:26" ht="12.75" customHeight="1">
      <c r="A2046" s="85"/>
      <c r="B2046" s="85"/>
      <c r="C2046" s="83"/>
      <c r="D2046" s="83"/>
      <c r="E2046" s="83"/>
      <c r="F2046" s="83"/>
      <c r="G2046" s="86"/>
      <c r="H2046" s="32"/>
      <c r="I2046" s="31"/>
      <c r="J2046" s="31"/>
      <c r="K2046" s="31"/>
      <c r="L2046" s="31"/>
      <c r="M2046" s="31"/>
      <c r="N2046" s="31"/>
      <c r="O2046" s="31"/>
      <c r="P2046" s="31"/>
      <c r="Q2046" s="31"/>
      <c r="R2046" s="31"/>
      <c r="S2046" s="31"/>
      <c r="T2046" s="31"/>
      <c r="U2046" s="31"/>
      <c r="V2046" s="31"/>
      <c r="W2046" s="31"/>
      <c r="X2046" s="31"/>
      <c r="Y2046" s="31"/>
      <c r="Z2046" s="31"/>
    </row>
    <row r="2047" spans="1:26" ht="12.75" customHeight="1">
      <c r="A2047" s="85"/>
      <c r="B2047" s="85"/>
      <c r="C2047" s="83"/>
      <c r="D2047" s="83"/>
      <c r="E2047" s="83"/>
      <c r="F2047" s="83"/>
      <c r="G2047" s="86"/>
      <c r="H2047" s="32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</row>
    <row r="2048" spans="1:26" ht="12.75" customHeight="1">
      <c r="A2048" s="85"/>
      <c r="B2048" s="85"/>
      <c r="C2048" s="83"/>
      <c r="D2048" s="83"/>
      <c r="E2048" s="83"/>
      <c r="F2048" s="83"/>
      <c r="G2048" s="86"/>
      <c r="H2048" s="32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</row>
    <row r="2049" spans="1:26" ht="12.75" customHeight="1">
      <c r="A2049" s="85"/>
      <c r="B2049" s="85"/>
      <c r="C2049" s="83"/>
      <c r="D2049" s="83"/>
      <c r="E2049" s="83"/>
      <c r="F2049" s="83"/>
      <c r="G2049" s="86"/>
      <c r="H2049" s="32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</row>
    <row r="2050" spans="1:26" ht="12.75" customHeight="1">
      <c r="A2050" s="85"/>
      <c r="B2050" s="85"/>
      <c r="C2050" s="83"/>
      <c r="D2050" s="83"/>
      <c r="E2050" s="83"/>
      <c r="F2050" s="83"/>
      <c r="G2050" s="86"/>
      <c r="H2050" s="32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</row>
    <row r="2051" spans="1:26" ht="12.75" customHeight="1">
      <c r="A2051" s="85"/>
      <c r="B2051" s="85"/>
      <c r="C2051" s="83"/>
      <c r="D2051" s="83"/>
      <c r="E2051" s="83"/>
      <c r="F2051" s="83"/>
      <c r="G2051" s="86"/>
      <c r="H2051" s="32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</row>
    <row r="2052" spans="1:26" ht="12.75" customHeight="1">
      <c r="A2052" s="85"/>
      <c r="B2052" s="85"/>
      <c r="C2052" s="83"/>
      <c r="D2052" s="83"/>
      <c r="E2052" s="83"/>
      <c r="F2052" s="83"/>
      <c r="G2052" s="86"/>
      <c r="H2052" s="32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</row>
    <row r="2053" spans="1:26" ht="12.75" customHeight="1">
      <c r="A2053" s="85"/>
      <c r="B2053" s="85"/>
      <c r="C2053" s="83"/>
      <c r="D2053" s="83"/>
      <c r="E2053" s="83"/>
      <c r="F2053" s="83"/>
      <c r="G2053" s="86"/>
      <c r="H2053" s="32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</row>
    <row r="2054" spans="1:26" ht="12.75" customHeight="1">
      <c r="A2054" s="85"/>
      <c r="B2054" s="85"/>
      <c r="C2054" s="83"/>
      <c r="D2054" s="83"/>
      <c r="E2054" s="83"/>
      <c r="F2054" s="83"/>
      <c r="G2054" s="86"/>
      <c r="H2054" s="32"/>
      <c r="I2054" s="31"/>
      <c r="J2054" s="31"/>
      <c r="K2054" s="31"/>
      <c r="L2054" s="31"/>
      <c r="M2054" s="31"/>
      <c r="N2054" s="31"/>
      <c r="O2054" s="31"/>
      <c r="P2054" s="31"/>
      <c r="Q2054" s="31"/>
      <c r="R2054" s="31"/>
      <c r="S2054" s="31"/>
      <c r="T2054" s="31"/>
      <c r="U2054" s="31"/>
      <c r="V2054" s="31"/>
      <c r="W2054" s="31"/>
      <c r="X2054" s="31"/>
      <c r="Y2054" s="31"/>
      <c r="Z2054" s="31"/>
    </row>
    <row r="2055" spans="1:26" ht="12.75" customHeight="1">
      <c r="A2055" s="85"/>
      <c r="B2055" s="85"/>
      <c r="C2055" s="83"/>
      <c r="D2055" s="83"/>
      <c r="E2055" s="83"/>
      <c r="F2055" s="83"/>
      <c r="G2055" s="86"/>
      <c r="H2055" s="32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</row>
    <row r="2056" spans="1:26" ht="12.75" customHeight="1">
      <c r="A2056" s="85"/>
      <c r="B2056" s="85"/>
      <c r="C2056" s="83"/>
      <c r="D2056" s="83"/>
      <c r="E2056" s="83"/>
      <c r="F2056" s="83"/>
      <c r="G2056" s="86"/>
      <c r="H2056" s="32"/>
      <c r="I2056" s="31"/>
      <c r="J2056" s="31"/>
      <c r="K2056" s="31"/>
      <c r="L2056" s="31"/>
      <c r="M2056" s="31"/>
      <c r="N2056" s="31"/>
      <c r="O2056" s="31"/>
      <c r="P2056" s="31"/>
      <c r="Q2056" s="31"/>
      <c r="R2056" s="31"/>
      <c r="S2056" s="31"/>
      <c r="T2056" s="31"/>
      <c r="U2056" s="31"/>
      <c r="V2056" s="31"/>
      <c r="W2056" s="31"/>
      <c r="X2056" s="31"/>
      <c r="Y2056" s="31"/>
      <c r="Z2056" s="31"/>
    </row>
    <row r="2057" spans="1:26" ht="12.75" customHeight="1">
      <c r="A2057" s="85"/>
      <c r="B2057" s="85"/>
      <c r="C2057" s="83"/>
      <c r="D2057" s="83"/>
      <c r="E2057" s="83"/>
      <c r="F2057" s="83"/>
      <c r="G2057" s="86"/>
      <c r="H2057" s="32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</row>
    <row r="2058" spans="1:26" ht="12.75" customHeight="1">
      <c r="A2058" s="85"/>
      <c r="B2058" s="85"/>
      <c r="C2058" s="83"/>
      <c r="D2058" s="83"/>
      <c r="E2058" s="83"/>
      <c r="F2058" s="83"/>
      <c r="G2058" s="86"/>
      <c r="H2058" s="32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</row>
    <row r="2059" spans="1:26" ht="12.75" customHeight="1">
      <c r="A2059" s="85"/>
      <c r="B2059" s="85"/>
      <c r="C2059" s="83"/>
      <c r="D2059" s="83"/>
      <c r="E2059" s="83"/>
      <c r="F2059" s="83"/>
      <c r="G2059" s="86"/>
      <c r="H2059" s="32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</row>
    <row r="2060" spans="1:26" ht="12.75" customHeight="1">
      <c r="A2060" s="85"/>
      <c r="B2060" s="85"/>
      <c r="C2060" s="83"/>
      <c r="D2060" s="83"/>
      <c r="E2060" s="83"/>
      <c r="F2060" s="83"/>
      <c r="G2060" s="86"/>
      <c r="H2060" s="32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</row>
    <row r="2061" spans="1:26" ht="12.75" customHeight="1">
      <c r="A2061" s="85"/>
      <c r="B2061" s="85"/>
      <c r="C2061" s="83"/>
      <c r="D2061" s="83"/>
      <c r="E2061" s="83"/>
      <c r="F2061" s="83"/>
      <c r="G2061" s="86"/>
      <c r="H2061" s="32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</row>
    <row r="2062" spans="1:26" ht="12.75" customHeight="1">
      <c r="A2062" s="85"/>
      <c r="B2062" s="85"/>
      <c r="C2062" s="83"/>
      <c r="D2062" s="83"/>
      <c r="E2062" s="83"/>
      <c r="F2062" s="83"/>
      <c r="G2062" s="86"/>
      <c r="H2062" s="32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</row>
    <row r="2063" spans="1:26" ht="12.75" customHeight="1">
      <c r="A2063" s="85"/>
      <c r="B2063" s="85"/>
      <c r="C2063" s="83"/>
      <c r="D2063" s="83"/>
      <c r="E2063" s="83"/>
      <c r="F2063" s="83"/>
      <c r="G2063" s="86"/>
      <c r="H2063" s="32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</row>
    <row r="2064" spans="1:26" ht="12.75" customHeight="1">
      <c r="A2064" s="85"/>
      <c r="B2064" s="85"/>
      <c r="C2064" s="83"/>
      <c r="D2064" s="83"/>
      <c r="E2064" s="83"/>
      <c r="F2064" s="83"/>
      <c r="G2064" s="86"/>
      <c r="H2064" s="32"/>
      <c r="I2064" s="31"/>
      <c r="J2064" s="31"/>
      <c r="K2064" s="31"/>
      <c r="L2064" s="31"/>
      <c r="M2064" s="31"/>
      <c r="N2064" s="31"/>
      <c r="O2064" s="31"/>
      <c r="P2064" s="31"/>
      <c r="Q2064" s="31"/>
      <c r="R2064" s="31"/>
      <c r="S2064" s="31"/>
      <c r="T2064" s="31"/>
      <c r="U2064" s="31"/>
      <c r="V2064" s="31"/>
      <c r="W2064" s="31"/>
      <c r="X2064" s="31"/>
      <c r="Y2064" s="31"/>
      <c r="Z2064" s="31"/>
    </row>
    <row r="2065" spans="1:26" ht="12.75" customHeight="1">
      <c r="A2065" s="85"/>
      <c r="B2065" s="85"/>
      <c r="C2065" s="83"/>
      <c r="D2065" s="83"/>
      <c r="E2065" s="83"/>
      <c r="F2065" s="83"/>
      <c r="G2065" s="86"/>
      <c r="H2065" s="32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</row>
    <row r="2066" spans="1:26" ht="12.75" customHeight="1">
      <c r="A2066" s="85"/>
      <c r="B2066" s="85"/>
      <c r="C2066" s="83"/>
      <c r="D2066" s="83"/>
      <c r="E2066" s="83"/>
      <c r="F2066" s="83"/>
      <c r="G2066" s="86"/>
      <c r="H2066" s="32"/>
      <c r="I2066" s="31"/>
      <c r="J2066" s="31"/>
      <c r="K2066" s="31"/>
      <c r="L2066" s="31"/>
      <c r="M2066" s="31"/>
      <c r="N2066" s="31"/>
      <c r="O2066" s="31"/>
      <c r="P2066" s="31"/>
      <c r="Q2066" s="31"/>
      <c r="R2066" s="31"/>
      <c r="S2066" s="31"/>
      <c r="T2066" s="31"/>
      <c r="U2066" s="31"/>
      <c r="V2066" s="31"/>
      <c r="W2066" s="31"/>
      <c r="X2066" s="31"/>
      <c r="Y2066" s="31"/>
      <c r="Z2066" s="31"/>
    </row>
    <row r="2067" spans="1:26" ht="12.75" customHeight="1">
      <c r="A2067" s="85"/>
      <c r="B2067" s="85"/>
      <c r="C2067" s="83"/>
      <c r="D2067" s="83"/>
      <c r="E2067" s="83"/>
      <c r="F2067" s="83"/>
      <c r="G2067" s="86"/>
      <c r="H2067" s="32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</row>
    <row r="2068" spans="1:26" ht="12.75" customHeight="1">
      <c r="A2068" s="85"/>
      <c r="B2068" s="85"/>
      <c r="C2068" s="83"/>
      <c r="D2068" s="83"/>
      <c r="E2068" s="83"/>
      <c r="F2068" s="83"/>
      <c r="G2068" s="86"/>
      <c r="H2068" s="32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</row>
    <row r="2069" spans="1:26" ht="12.75" customHeight="1">
      <c r="A2069" s="85"/>
      <c r="B2069" s="85"/>
      <c r="C2069" s="83"/>
      <c r="D2069" s="83"/>
      <c r="E2069" s="83"/>
      <c r="F2069" s="83"/>
      <c r="G2069" s="86"/>
      <c r="H2069" s="32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</row>
    <row r="2070" spans="1:26" ht="12.75" customHeight="1">
      <c r="A2070" s="85"/>
      <c r="B2070" s="85"/>
      <c r="C2070" s="83"/>
      <c r="D2070" s="83"/>
      <c r="E2070" s="83"/>
      <c r="F2070" s="83"/>
      <c r="G2070" s="86"/>
      <c r="H2070" s="32"/>
      <c r="I2070" s="31"/>
      <c r="J2070" s="31"/>
      <c r="K2070" s="31"/>
      <c r="L2070" s="31"/>
      <c r="M2070" s="31"/>
      <c r="N2070" s="31"/>
      <c r="O2070" s="31"/>
      <c r="P2070" s="31"/>
      <c r="Q2070" s="31"/>
      <c r="R2070" s="31"/>
      <c r="S2070" s="31"/>
      <c r="T2070" s="31"/>
      <c r="U2070" s="31"/>
      <c r="V2070" s="31"/>
      <c r="W2070" s="31"/>
      <c r="X2070" s="31"/>
      <c r="Y2070" s="31"/>
      <c r="Z2070" s="31"/>
    </row>
    <row r="2071" spans="1:26" ht="12.75" customHeight="1">
      <c r="A2071" s="85"/>
      <c r="B2071" s="85"/>
      <c r="C2071" s="83"/>
      <c r="D2071" s="83"/>
      <c r="E2071" s="83"/>
      <c r="F2071" s="83"/>
      <c r="G2071" s="86"/>
      <c r="H2071" s="32"/>
      <c r="I2071" s="31"/>
      <c r="J2071" s="31"/>
      <c r="K2071" s="31"/>
      <c r="L2071" s="31"/>
      <c r="M2071" s="31"/>
      <c r="N2071" s="31"/>
      <c r="O2071" s="31"/>
      <c r="P2071" s="31"/>
      <c r="Q2071" s="31"/>
      <c r="R2071" s="31"/>
      <c r="S2071" s="31"/>
      <c r="T2071" s="31"/>
      <c r="U2071" s="31"/>
      <c r="V2071" s="31"/>
      <c r="W2071" s="31"/>
      <c r="X2071" s="31"/>
      <c r="Y2071" s="31"/>
      <c r="Z2071" s="31"/>
    </row>
    <row r="2072" spans="1:26" ht="12.75" customHeight="1">
      <c r="A2072" s="85"/>
      <c r="B2072" s="85"/>
      <c r="C2072" s="83"/>
      <c r="D2072" s="83"/>
      <c r="E2072" s="83"/>
      <c r="F2072" s="83"/>
      <c r="G2072" s="86"/>
      <c r="H2072" s="32"/>
      <c r="I2072" s="31"/>
      <c r="J2072" s="31"/>
      <c r="K2072" s="31"/>
      <c r="L2072" s="31"/>
      <c r="M2072" s="31"/>
      <c r="N2072" s="31"/>
      <c r="O2072" s="31"/>
      <c r="P2072" s="31"/>
      <c r="Q2072" s="31"/>
      <c r="R2072" s="31"/>
      <c r="S2072" s="31"/>
      <c r="T2072" s="31"/>
      <c r="U2072" s="31"/>
      <c r="V2072" s="31"/>
      <c r="W2072" s="31"/>
      <c r="X2072" s="31"/>
      <c r="Y2072" s="31"/>
      <c r="Z2072" s="31"/>
    </row>
    <row r="2073" spans="1:26" ht="12.75" customHeight="1">
      <c r="A2073" s="85"/>
      <c r="B2073" s="85"/>
      <c r="C2073" s="83"/>
      <c r="D2073" s="83"/>
      <c r="E2073" s="83"/>
      <c r="F2073" s="83"/>
      <c r="G2073" s="86"/>
      <c r="H2073" s="32"/>
      <c r="I2073" s="31"/>
      <c r="J2073" s="31"/>
      <c r="K2073" s="31"/>
      <c r="L2073" s="31"/>
      <c r="M2073" s="31"/>
      <c r="N2073" s="31"/>
      <c r="O2073" s="31"/>
      <c r="P2073" s="31"/>
      <c r="Q2073" s="31"/>
      <c r="R2073" s="31"/>
      <c r="S2073" s="31"/>
      <c r="T2073" s="31"/>
      <c r="U2073" s="31"/>
      <c r="V2073" s="31"/>
      <c r="W2073" s="31"/>
      <c r="X2073" s="31"/>
      <c r="Y2073" s="31"/>
      <c r="Z2073" s="31"/>
    </row>
    <row r="2074" spans="1:26" ht="12.75" customHeight="1">
      <c r="A2074" s="85"/>
      <c r="B2074" s="85"/>
      <c r="C2074" s="83"/>
      <c r="D2074" s="83"/>
      <c r="E2074" s="83"/>
      <c r="F2074" s="83"/>
      <c r="G2074" s="86"/>
      <c r="H2074" s="32"/>
      <c r="I2074" s="31"/>
      <c r="J2074" s="31"/>
      <c r="K2074" s="31"/>
      <c r="L2074" s="31"/>
      <c r="M2074" s="31"/>
      <c r="N2074" s="31"/>
      <c r="O2074" s="31"/>
      <c r="P2074" s="31"/>
      <c r="Q2074" s="31"/>
      <c r="R2074" s="31"/>
      <c r="S2074" s="31"/>
      <c r="T2074" s="31"/>
      <c r="U2074" s="31"/>
      <c r="V2074" s="31"/>
      <c r="W2074" s="31"/>
      <c r="X2074" s="31"/>
      <c r="Y2074" s="31"/>
      <c r="Z2074" s="31"/>
    </row>
    <row r="2075" spans="1:26" ht="12.75" customHeight="1">
      <c r="A2075" s="85"/>
      <c r="B2075" s="85"/>
      <c r="C2075" s="83"/>
      <c r="D2075" s="83"/>
      <c r="E2075" s="83"/>
      <c r="F2075" s="83"/>
      <c r="G2075" s="86"/>
      <c r="H2075" s="32"/>
      <c r="I2075" s="31"/>
      <c r="J2075" s="31"/>
      <c r="K2075" s="31"/>
      <c r="L2075" s="31"/>
      <c r="M2075" s="31"/>
      <c r="N2075" s="31"/>
      <c r="O2075" s="31"/>
      <c r="P2075" s="31"/>
      <c r="Q2075" s="31"/>
      <c r="R2075" s="31"/>
      <c r="S2075" s="31"/>
      <c r="T2075" s="31"/>
      <c r="U2075" s="31"/>
      <c r="V2075" s="31"/>
      <c r="W2075" s="31"/>
      <c r="X2075" s="31"/>
      <c r="Y2075" s="31"/>
      <c r="Z2075" s="31"/>
    </row>
    <row r="2076" spans="1:26" ht="12.75" customHeight="1">
      <c r="A2076" s="85"/>
      <c r="B2076" s="85"/>
      <c r="C2076" s="83"/>
      <c r="D2076" s="83"/>
      <c r="E2076" s="83"/>
      <c r="F2076" s="83"/>
      <c r="G2076" s="86"/>
      <c r="H2076" s="32"/>
      <c r="I2076" s="31"/>
      <c r="J2076" s="31"/>
      <c r="K2076" s="31"/>
      <c r="L2076" s="31"/>
      <c r="M2076" s="31"/>
      <c r="N2076" s="31"/>
      <c r="O2076" s="31"/>
      <c r="P2076" s="31"/>
      <c r="Q2076" s="31"/>
      <c r="R2076" s="31"/>
      <c r="S2076" s="31"/>
      <c r="T2076" s="31"/>
      <c r="U2076" s="31"/>
      <c r="V2076" s="31"/>
      <c r="W2076" s="31"/>
      <c r="X2076" s="31"/>
      <c r="Y2076" s="31"/>
      <c r="Z2076" s="31"/>
    </row>
    <row r="2077" spans="1:26" ht="12.75" customHeight="1">
      <c r="A2077" s="85"/>
      <c r="B2077" s="85"/>
      <c r="C2077" s="83"/>
      <c r="D2077" s="83"/>
      <c r="E2077" s="83"/>
      <c r="F2077" s="83"/>
      <c r="G2077" s="86"/>
      <c r="H2077" s="32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</row>
    <row r="2078" spans="1:26" ht="12.75" customHeight="1">
      <c r="A2078" s="85"/>
      <c r="B2078" s="85"/>
      <c r="C2078" s="83"/>
      <c r="D2078" s="83"/>
      <c r="E2078" s="83"/>
      <c r="F2078" s="83"/>
      <c r="G2078" s="86"/>
      <c r="H2078" s="32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</row>
    <row r="2079" spans="1:26" ht="12.75" customHeight="1">
      <c r="A2079" s="85"/>
      <c r="B2079" s="85"/>
      <c r="C2079" s="83"/>
      <c r="D2079" s="83"/>
      <c r="E2079" s="83"/>
      <c r="F2079" s="83"/>
      <c r="G2079" s="86"/>
      <c r="H2079" s="32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</row>
    <row r="2080" spans="1:26" ht="12.75" customHeight="1">
      <c r="A2080" s="85"/>
      <c r="B2080" s="85"/>
      <c r="C2080" s="83"/>
      <c r="D2080" s="83"/>
      <c r="E2080" s="83"/>
      <c r="F2080" s="83"/>
      <c r="G2080" s="86"/>
      <c r="H2080" s="32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</row>
    <row r="2081" spans="1:26" ht="12.75" customHeight="1">
      <c r="A2081" s="85"/>
      <c r="B2081" s="85"/>
      <c r="C2081" s="83"/>
      <c r="D2081" s="83"/>
      <c r="E2081" s="83"/>
      <c r="F2081" s="83"/>
      <c r="G2081" s="86"/>
      <c r="H2081" s="32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</row>
    <row r="2082" spans="1:26" ht="12.75" customHeight="1">
      <c r="A2082" s="85"/>
      <c r="B2082" s="85"/>
      <c r="C2082" s="83"/>
      <c r="D2082" s="83"/>
      <c r="E2082" s="83"/>
      <c r="F2082" s="83"/>
      <c r="G2082" s="86"/>
      <c r="H2082" s="32"/>
      <c r="I2082" s="31"/>
      <c r="J2082" s="31"/>
      <c r="K2082" s="31"/>
      <c r="L2082" s="31"/>
      <c r="M2082" s="31"/>
      <c r="N2082" s="31"/>
      <c r="O2082" s="31"/>
      <c r="P2082" s="31"/>
      <c r="Q2082" s="31"/>
      <c r="R2082" s="31"/>
      <c r="S2082" s="31"/>
      <c r="T2082" s="31"/>
      <c r="U2082" s="31"/>
      <c r="V2082" s="31"/>
      <c r="W2082" s="31"/>
      <c r="X2082" s="31"/>
      <c r="Y2082" s="31"/>
      <c r="Z2082" s="31"/>
    </row>
    <row r="2083" spans="1:26" ht="12.75" customHeight="1">
      <c r="A2083" s="85"/>
      <c r="B2083" s="85"/>
      <c r="C2083" s="83"/>
      <c r="D2083" s="83"/>
      <c r="E2083" s="83"/>
      <c r="F2083" s="83"/>
      <c r="G2083" s="86"/>
      <c r="H2083" s="32"/>
      <c r="I2083" s="31"/>
      <c r="J2083" s="31"/>
      <c r="K2083" s="31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</row>
    <row r="2084" spans="1:26" ht="12.75" customHeight="1">
      <c r="A2084" s="85"/>
      <c r="B2084" s="85"/>
      <c r="C2084" s="83"/>
      <c r="D2084" s="83"/>
      <c r="E2084" s="83"/>
      <c r="F2084" s="83"/>
      <c r="G2084" s="86"/>
      <c r="H2084" s="32"/>
      <c r="I2084" s="31"/>
      <c r="J2084" s="31"/>
      <c r="K2084" s="31"/>
      <c r="L2084" s="31"/>
      <c r="M2084" s="31"/>
      <c r="N2084" s="31"/>
      <c r="O2084" s="31"/>
      <c r="P2084" s="31"/>
      <c r="Q2084" s="31"/>
      <c r="R2084" s="31"/>
      <c r="S2084" s="31"/>
      <c r="T2084" s="31"/>
      <c r="U2084" s="31"/>
      <c r="V2084" s="31"/>
      <c r="W2084" s="31"/>
      <c r="X2084" s="31"/>
      <c r="Y2084" s="31"/>
      <c r="Z2084" s="31"/>
    </row>
    <row r="2085" spans="1:26" ht="12.75" customHeight="1">
      <c r="A2085" s="85"/>
      <c r="B2085" s="85"/>
      <c r="C2085" s="83"/>
      <c r="D2085" s="83"/>
      <c r="E2085" s="83"/>
      <c r="F2085" s="83"/>
      <c r="G2085" s="86"/>
      <c r="H2085" s="32"/>
      <c r="I2085" s="31"/>
      <c r="J2085" s="31"/>
      <c r="K2085" s="31"/>
      <c r="L2085" s="31"/>
      <c r="M2085" s="31"/>
      <c r="N2085" s="31"/>
      <c r="O2085" s="31"/>
      <c r="P2085" s="31"/>
      <c r="Q2085" s="31"/>
      <c r="R2085" s="31"/>
      <c r="S2085" s="31"/>
      <c r="T2085" s="31"/>
      <c r="U2085" s="31"/>
      <c r="V2085" s="31"/>
      <c r="W2085" s="31"/>
      <c r="X2085" s="31"/>
      <c r="Y2085" s="31"/>
      <c r="Z2085" s="31"/>
    </row>
    <row r="2086" spans="1:26" ht="12.75" customHeight="1">
      <c r="A2086" s="85"/>
      <c r="B2086" s="85"/>
      <c r="C2086" s="83"/>
      <c r="D2086" s="83"/>
      <c r="E2086" s="83"/>
      <c r="F2086" s="83"/>
      <c r="G2086" s="86"/>
      <c r="H2086" s="32"/>
      <c r="I2086" s="31"/>
      <c r="J2086" s="31"/>
      <c r="K2086" s="31"/>
      <c r="L2086" s="31"/>
      <c r="M2086" s="31"/>
      <c r="N2086" s="31"/>
      <c r="O2086" s="31"/>
      <c r="P2086" s="31"/>
      <c r="Q2086" s="31"/>
      <c r="R2086" s="31"/>
      <c r="S2086" s="31"/>
      <c r="T2086" s="31"/>
      <c r="U2086" s="31"/>
      <c r="V2086" s="31"/>
      <c r="W2086" s="31"/>
      <c r="X2086" s="31"/>
      <c r="Y2086" s="31"/>
      <c r="Z2086" s="31"/>
    </row>
    <row r="2087" spans="1:26" ht="12.75" customHeight="1">
      <c r="A2087" s="85"/>
      <c r="B2087" s="85"/>
      <c r="C2087" s="83"/>
      <c r="D2087" s="83"/>
      <c r="E2087" s="83"/>
      <c r="F2087" s="83"/>
      <c r="G2087" s="86"/>
      <c r="H2087" s="32"/>
      <c r="I2087" s="31"/>
      <c r="J2087" s="31"/>
      <c r="K2087" s="31"/>
      <c r="L2087" s="31"/>
      <c r="M2087" s="31"/>
      <c r="N2087" s="31"/>
      <c r="O2087" s="31"/>
      <c r="P2087" s="31"/>
      <c r="Q2087" s="31"/>
      <c r="R2087" s="31"/>
      <c r="S2087" s="31"/>
      <c r="T2087" s="31"/>
      <c r="U2087" s="31"/>
      <c r="V2087" s="31"/>
      <c r="W2087" s="31"/>
      <c r="X2087" s="31"/>
      <c r="Y2087" s="31"/>
      <c r="Z2087" s="31"/>
    </row>
    <row r="2088" spans="1:26" ht="12.75" customHeight="1">
      <c r="A2088" s="85"/>
      <c r="B2088" s="85"/>
      <c r="C2088" s="83"/>
      <c r="D2088" s="83"/>
      <c r="E2088" s="83"/>
      <c r="F2088" s="83"/>
      <c r="G2088" s="86"/>
      <c r="H2088" s="32"/>
      <c r="I2088" s="31"/>
      <c r="J2088" s="31"/>
      <c r="K2088" s="31"/>
      <c r="L2088" s="31"/>
      <c r="M2088" s="31"/>
      <c r="N2088" s="31"/>
      <c r="O2088" s="31"/>
      <c r="P2088" s="31"/>
      <c r="Q2088" s="31"/>
      <c r="R2088" s="31"/>
      <c r="S2088" s="31"/>
      <c r="T2088" s="31"/>
      <c r="U2088" s="31"/>
      <c r="V2088" s="31"/>
      <c r="W2088" s="31"/>
      <c r="X2088" s="31"/>
      <c r="Y2088" s="31"/>
      <c r="Z2088" s="31"/>
    </row>
    <row r="2089" spans="1:26" ht="12.75" customHeight="1">
      <c r="A2089" s="85"/>
      <c r="B2089" s="85"/>
      <c r="C2089" s="83"/>
      <c r="D2089" s="83"/>
      <c r="E2089" s="83"/>
      <c r="F2089" s="83"/>
      <c r="G2089" s="86"/>
      <c r="H2089" s="32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</row>
    <row r="2090" spans="1:26" ht="12.75" customHeight="1">
      <c r="A2090" s="85"/>
      <c r="B2090" s="85"/>
      <c r="C2090" s="83"/>
      <c r="D2090" s="83"/>
      <c r="E2090" s="83"/>
      <c r="F2090" s="83"/>
      <c r="G2090" s="86"/>
      <c r="H2090" s="32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</row>
    <row r="2091" spans="1:26" ht="12.75" customHeight="1">
      <c r="A2091" s="85"/>
      <c r="B2091" s="85"/>
      <c r="C2091" s="83"/>
      <c r="D2091" s="83"/>
      <c r="E2091" s="83"/>
      <c r="F2091" s="83"/>
      <c r="G2091" s="86"/>
      <c r="H2091" s="32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</row>
    <row r="2092" spans="1:26" ht="12.75" customHeight="1">
      <c r="A2092" s="85"/>
      <c r="B2092" s="85"/>
      <c r="C2092" s="83"/>
      <c r="D2092" s="83"/>
      <c r="E2092" s="83"/>
      <c r="F2092" s="83"/>
      <c r="G2092" s="86"/>
      <c r="H2092" s="32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/>
    </row>
    <row r="2093" spans="1:26" ht="12.75" customHeight="1">
      <c r="A2093" s="85"/>
      <c r="B2093" s="85"/>
      <c r="C2093" s="83"/>
      <c r="D2093" s="83"/>
      <c r="E2093" s="83"/>
      <c r="F2093" s="83"/>
      <c r="G2093" s="86"/>
      <c r="H2093" s="32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/>
    </row>
    <row r="2094" spans="1:26" ht="12.75" customHeight="1">
      <c r="A2094" s="85"/>
      <c r="B2094" s="85"/>
      <c r="C2094" s="83"/>
      <c r="D2094" s="83"/>
      <c r="E2094" s="83"/>
      <c r="F2094" s="83"/>
      <c r="G2094" s="86"/>
      <c r="H2094" s="32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/>
    </row>
    <row r="2095" spans="1:26" ht="12.75" customHeight="1">
      <c r="A2095" s="85"/>
      <c r="B2095" s="85"/>
      <c r="C2095" s="83"/>
      <c r="D2095" s="83"/>
      <c r="E2095" s="83"/>
      <c r="F2095" s="83"/>
      <c r="G2095" s="86"/>
      <c r="H2095" s="32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/>
    </row>
    <row r="2096" spans="1:26" ht="12.75" customHeight="1">
      <c r="A2096" s="85"/>
      <c r="B2096" s="85"/>
      <c r="C2096" s="83"/>
      <c r="D2096" s="83"/>
      <c r="E2096" s="83"/>
      <c r="F2096" s="83"/>
      <c r="G2096" s="86"/>
      <c r="H2096" s="32"/>
      <c r="I2096" s="31"/>
      <c r="J2096" s="31"/>
      <c r="K2096" s="31"/>
      <c r="L2096" s="31"/>
      <c r="M2096" s="31"/>
      <c r="N2096" s="31"/>
      <c r="O2096" s="31"/>
      <c r="P2096" s="31"/>
      <c r="Q2096" s="31"/>
      <c r="R2096" s="31"/>
      <c r="S2096" s="31"/>
      <c r="T2096" s="31"/>
      <c r="U2096" s="31"/>
      <c r="V2096" s="31"/>
      <c r="W2096" s="31"/>
      <c r="X2096" s="31"/>
      <c r="Y2096" s="31"/>
      <c r="Z2096" s="31"/>
    </row>
    <row r="2097" spans="1:26" ht="12.75" customHeight="1">
      <c r="A2097" s="85"/>
      <c r="B2097" s="85"/>
      <c r="C2097" s="83"/>
      <c r="D2097" s="83"/>
      <c r="E2097" s="83"/>
      <c r="F2097" s="83"/>
      <c r="G2097" s="86"/>
      <c r="H2097" s="32"/>
      <c r="I2097" s="31"/>
      <c r="J2097" s="31"/>
      <c r="K2097" s="31"/>
      <c r="L2097" s="31"/>
      <c r="M2097" s="31"/>
      <c r="N2097" s="31"/>
      <c r="O2097" s="31"/>
      <c r="P2097" s="31"/>
      <c r="Q2097" s="31"/>
      <c r="R2097" s="31"/>
      <c r="S2097" s="31"/>
      <c r="T2097" s="31"/>
      <c r="U2097" s="31"/>
      <c r="V2097" s="31"/>
      <c r="W2097" s="31"/>
      <c r="X2097" s="31"/>
      <c r="Y2097" s="31"/>
      <c r="Z2097" s="31"/>
    </row>
    <row r="2098" spans="1:26" ht="12.75" customHeight="1">
      <c r="A2098" s="85"/>
      <c r="B2098" s="85"/>
      <c r="C2098" s="83"/>
      <c r="D2098" s="83"/>
      <c r="E2098" s="83"/>
      <c r="F2098" s="83"/>
      <c r="G2098" s="86"/>
      <c r="H2098" s="32"/>
      <c r="I2098" s="31"/>
      <c r="J2098" s="31"/>
      <c r="K2098" s="31"/>
      <c r="L2098" s="31"/>
      <c r="M2098" s="31"/>
      <c r="N2098" s="31"/>
      <c r="O2098" s="31"/>
      <c r="P2098" s="31"/>
      <c r="Q2098" s="31"/>
      <c r="R2098" s="31"/>
      <c r="S2098" s="31"/>
      <c r="T2098" s="31"/>
      <c r="U2098" s="31"/>
      <c r="V2098" s="31"/>
      <c r="W2098" s="31"/>
      <c r="X2098" s="31"/>
      <c r="Y2098" s="31"/>
      <c r="Z2098" s="31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93"/>
  <sheetViews>
    <sheetView workbookViewId="0">
      <pane ySplit="1" topLeftCell="A230" activePane="bottomLeft" state="frozen"/>
      <selection pane="bottomLeft" activeCell="B3" sqref="B3"/>
    </sheetView>
  </sheetViews>
  <sheetFormatPr defaultColWidth="12.625" defaultRowHeight="15" customHeight="1"/>
  <cols>
    <col min="1" max="1" width="12" customWidth="1"/>
    <col min="2" max="2" width="5.875" customWidth="1"/>
    <col min="3" max="3" width="8.25" customWidth="1"/>
    <col min="4" max="4" width="6.125" customWidth="1"/>
    <col min="5" max="5" width="8.5" customWidth="1"/>
    <col min="6" max="6" width="16.75" customWidth="1"/>
    <col min="7" max="7" width="12.375" customWidth="1"/>
    <col min="8" max="9" width="7.5" customWidth="1"/>
    <col min="10" max="10" width="16.125" customWidth="1"/>
    <col min="11" max="24" width="7.5" customWidth="1"/>
  </cols>
  <sheetData>
    <row r="1" spans="1:24" ht="18.75">
      <c r="A1" s="87" t="s">
        <v>1290</v>
      </c>
      <c r="B1" s="88" t="s">
        <v>1291</v>
      </c>
      <c r="C1" s="89" t="s">
        <v>1292</v>
      </c>
      <c r="D1" s="87" t="s">
        <v>1293</v>
      </c>
      <c r="E1" s="87" t="s">
        <v>1294</v>
      </c>
      <c r="F1" s="87" t="s">
        <v>1</v>
      </c>
      <c r="G1" s="87" t="s">
        <v>3</v>
      </c>
      <c r="H1" s="87" t="s">
        <v>4</v>
      </c>
      <c r="I1" s="88" t="s">
        <v>2</v>
      </c>
      <c r="J1" s="87" t="s">
        <v>6</v>
      </c>
      <c r="K1" s="87" t="s">
        <v>1295</v>
      </c>
      <c r="L1" s="87" t="s">
        <v>1296</v>
      </c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4" ht="18.75">
      <c r="A2" s="91" t="s">
        <v>1290</v>
      </c>
      <c r="B2" s="92">
        <v>10</v>
      </c>
      <c r="C2" s="92">
        <v>7.73</v>
      </c>
      <c r="D2" s="92">
        <v>2</v>
      </c>
      <c r="E2" s="92">
        <v>926</v>
      </c>
      <c r="F2" s="93" t="str">
        <f>+VLOOKUP(E2,Participants!$A$1:$F$2547,2,FALSE)</f>
        <v>Kennedy Williams</v>
      </c>
      <c r="G2" s="93" t="str">
        <f>+VLOOKUP(E2,Participants!$A$1:$F$2547,4,FALSE)</f>
        <v>STT</v>
      </c>
      <c r="H2" s="93" t="str">
        <f>+VLOOKUP(E2,Participants!$A$1:$F$2547,5,FALSE)</f>
        <v>F</v>
      </c>
      <c r="I2" s="94">
        <f>+VLOOKUP(E2,Participants!$A$1:$F$2547,3,FALSE)</f>
        <v>4</v>
      </c>
      <c r="J2" s="93" t="str">
        <f>+VLOOKUP(E2,Participants!$A$1:$G$2547,7,FALSE)</f>
        <v>DEV GIRLS</v>
      </c>
      <c r="K2" s="95">
        <v>1</v>
      </c>
      <c r="L2" s="95">
        <v>10</v>
      </c>
    </row>
    <row r="3" spans="1:24" ht="18.75">
      <c r="A3" s="91" t="s">
        <v>1290</v>
      </c>
      <c r="B3" s="92">
        <v>8</v>
      </c>
      <c r="C3" s="92">
        <v>7.78</v>
      </c>
      <c r="D3" s="92">
        <v>2</v>
      </c>
      <c r="E3" s="92">
        <v>205</v>
      </c>
      <c r="F3" s="93" t="str">
        <f>+VLOOKUP(E3,Participants!$A$1:$F$2547,2,FALSE)</f>
        <v>Molly McGrath</v>
      </c>
      <c r="G3" s="93" t="str">
        <f>+VLOOKUP(E3,Participants!$A$1:$F$2547,4,FALSE)</f>
        <v>AMA</v>
      </c>
      <c r="H3" s="93" t="str">
        <f>+VLOOKUP(E3,Participants!$A$1:$F$2547,5,FALSE)</f>
        <v>F</v>
      </c>
      <c r="I3" s="94">
        <f>+VLOOKUP(E3,Participants!$A$1:$F$2547,3,FALSE)</f>
        <v>4</v>
      </c>
      <c r="J3" s="93" t="str">
        <f>+VLOOKUP(E3,Participants!$A$1:$G$2547,7,FALSE)</f>
        <v>DEV GIRLS</v>
      </c>
      <c r="K3" s="95">
        <v>2</v>
      </c>
      <c r="L3" s="95">
        <v>8</v>
      </c>
    </row>
    <row r="4" spans="1:24" ht="18.75">
      <c r="A4" s="91" t="s">
        <v>1290</v>
      </c>
      <c r="B4" s="92">
        <v>6</v>
      </c>
      <c r="C4" s="92">
        <v>8.39</v>
      </c>
      <c r="D4" s="92">
        <v>5</v>
      </c>
      <c r="E4" s="92">
        <v>737</v>
      </c>
      <c r="F4" s="93" t="str">
        <f>+VLOOKUP(E4,Participants!$A$1:$F$2547,2,FALSE)</f>
        <v>Serenity Harris</v>
      </c>
      <c r="G4" s="93" t="str">
        <f>+VLOOKUP(E4,Participants!$A$1:$F$2547,4,FALSE)</f>
        <v>SPS</v>
      </c>
      <c r="H4" s="93" t="str">
        <f>+VLOOKUP(E4,Participants!$A$1:$F$2547,5,FALSE)</f>
        <v>F</v>
      </c>
      <c r="I4" s="94">
        <f>+VLOOKUP(E4,Participants!$A$1:$F$2547,3,FALSE)</f>
        <v>3</v>
      </c>
      <c r="J4" s="93" t="str">
        <f>+VLOOKUP(E4,Participants!$A$1:$G$2547,7,FALSE)</f>
        <v>DEV GIRLS</v>
      </c>
      <c r="K4" s="95">
        <v>3</v>
      </c>
      <c r="L4" s="95">
        <v>6</v>
      </c>
    </row>
    <row r="5" spans="1:24" ht="18.75">
      <c r="A5" s="91" t="s">
        <v>1290</v>
      </c>
      <c r="B5" s="92">
        <v>10</v>
      </c>
      <c r="C5" s="92">
        <v>8.41</v>
      </c>
      <c r="D5" s="92">
        <v>4</v>
      </c>
      <c r="E5" s="92">
        <v>98</v>
      </c>
      <c r="F5" s="93" t="str">
        <f>+VLOOKUP(E5,Participants!$A$1:$F$2547,2,FALSE)</f>
        <v>Kaylee Tamburino</v>
      </c>
      <c r="G5" s="93" t="str">
        <f>+VLOOKUP(E5,Participants!$A$1:$F$2547,4,FALSE)</f>
        <v>AGS</v>
      </c>
      <c r="H5" s="93" t="str">
        <f>+VLOOKUP(E5,Participants!$A$1:$F$2547,5,FALSE)</f>
        <v>F</v>
      </c>
      <c r="I5" s="94">
        <f>+VLOOKUP(E5,Participants!$A$1:$F$2547,3,FALSE)</f>
        <v>4</v>
      </c>
      <c r="J5" s="93" t="str">
        <f>+VLOOKUP(E5,Participants!$A$1:$G$2547,7,FALSE)</f>
        <v>DEV GIRLS</v>
      </c>
      <c r="K5" s="95">
        <v>4</v>
      </c>
      <c r="L5" s="95">
        <v>5</v>
      </c>
    </row>
    <row r="6" spans="1:24" ht="18.75">
      <c r="A6" s="91" t="s">
        <v>1290</v>
      </c>
      <c r="B6" s="92">
        <v>6</v>
      </c>
      <c r="C6" s="92">
        <v>8.56</v>
      </c>
      <c r="D6" s="92">
        <v>3</v>
      </c>
      <c r="E6" s="92">
        <v>178</v>
      </c>
      <c r="F6" s="93" t="str">
        <f>+VLOOKUP(E6,Participants!$A$1:$F$2547,2,FALSE)</f>
        <v>Audrey Conquest</v>
      </c>
      <c r="G6" s="93" t="str">
        <f>+VLOOKUP(E6,Participants!$A$1:$F$2547,4,FALSE)</f>
        <v>AMA</v>
      </c>
      <c r="H6" s="93" t="str">
        <f>+VLOOKUP(E6,Participants!$A$1:$F$2547,5,FALSE)</f>
        <v>F</v>
      </c>
      <c r="I6" s="94">
        <f>+VLOOKUP(E6,Participants!$A$1:$F$2547,3,FALSE)</f>
        <v>3</v>
      </c>
      <c r="J6" s="93" t="str">
        <f>+VLOOKUP(E6,Participants!$A$1:$G$2547,7,FALSE)</f>
        <v>DEV GIRLS</v>
      </c>
      <c r="K6" s="95">
        <v>5</v>
      </c>
      <c r="L6" s="95">
        <v>4</v>
      </c>
    </row>
    <row r="7" spans="1:24" ht="18.75">
      <c r="A7" s="91" t="s">
        <v>1290</v>
      </c>
      <c r="B7" s="92">
        <v>8</v>
      </c>
      <c r="C7" s="92">
        <v>8.64</v>
      </c>
      <c r="D7" s="92">
        <v>3</v>
      </c>
      <c r="E7" s="92">
        <v>174</v>
      </c>
      <c r="F7" s="93" t="str">
        <f>+VLOOKUP(E7,Participants!$A$1:$F$2547,2,FALSE)</f>
        <v>Amber Wittkopp</v>
      </c>
      <c r="G7" s="93" t="str">
        <f>+VLOOKUP(E7,Participants!$A$1:$F$2547,4,FALSE)</f>
        <v>AMA</v>
      </c>
      <c r="H7" s="93" t="str">
        <f>+VLOOKUP(E7,Participants!$A$1:$F$2547,5,FALSE)</f>
        <v>F</v>
      </c>
      <c r="I7" s="94">
        <f>+VLOOKUP(E7,Participants!$A$1:$F$2547,3,FALSE)</f>
        <v>3</v>
      </c>
      <c r="J7" s="93" t="str">
        <f>+VLOOKUP(E7,Participants!$A$1:$G$2547,7,FALSE)</f>
        <v>DEV GIRLS</v>
      </c>
      <c r="K7" s="95">
        <v>6</v>
      </c>
      <c r="L7" s="95">
        <v>3</v>
      </c>
    </row>
    <row r="8" spans="1:24" ht="18.75">
      <c r="A8" s="91" t="s">
        <v>1290</v>
      </c>
      <c r="B8" s="92">
        <v>8</v>
      </c>
      <c r="C8" s="92">
        <v>8.7200000000000006</v>
      </c>
      <c r="D8" s="92">
        <v>4</v>
      </c>
      <c r="E8" s="92">
        <v>90</v>
      </c>
      <c r="F8" s="93" t="str">
        <f>+VLOOKUP(E8,Participants!$A$1:$F$2547,2,FALSE)</f>
        <v>Abigail Williams</v>
      </c>
      <c r="G8" s="93" t="str">
        <f>+VLOOKUP(E8,Participants!$A$1:$F$2547,4,FALSE)</f>
        <v>AGS</v>
      </c>
      <c r="H8" s="93" t="str">
        <f>+VLOOKUP(E8,Participants!$A$1:$F$2547,5,FALSE)</f>
        <v>F</v>
      </c>
      <c r="I8" s="94">
        <f>+VLOOKUP(E8,Participants!$A$1:$F$2547,3,FALSE)</f>
        <v>3</v>
      </c>
      <c r="J8" s="93" t="str">
        <f>+VLOOKUP(E8,Participants!$A$1:$G$2547,7,FALSE)</f>
        <v>DEV GIRLS</v>
      </c>
      <c r="K8" s="95">
        <v>7</v>
      </c>
      <c r="L8" s="95">
        <v>2</v>
      </c>
    </row>
    <row r="9" spans="1:24" ht="18.75">
      <c r="A9" s="91" t="s">
        <v>1290</v>
      </c>
      <c r="B9" s="92">
        <v>7</v>
      </c>
      <c r="C9" s="92">
        <v>8.75</v>
      </c>
      <c r="D9" s="92">
        <v>4</v>
      </c>
      <c r="E9" s="92">
        <v>198</v>
      </c>
      <c r="F9" s="93" t="str">
        <f>+VLOOKUP(E9,Participants!$A$1:$F$2547,2,FALSE)</f>
        <v>Lauren Daley</v>
      </c>
      <c r="G9" s="93" t="str">
        <f>+VLOOKUP(E9,Participants!$A$1:$F$2547,4,FALSE)</f>
        <v>AMA</v>
      </c>
      <c r="H9" s="93" t="str">
        <f>+VLOOKUP(E9,Participants!$A$1:$F$2547,5,FALSE)</f>
        <v>F</v>
      </c>
      <c r="I9" s="94">
        <f>+VLOOKUP(E9,Participants!$A$1:$F$2547,3,FALSE)</f>
        <v>3</v>
      </c>
      <c r="J9" s="93" t="str">
        <f>+VLOOKUP(E9,Participants!$A$1:$G$2547,7,FALSE)</f>
        <v>DEV GIRLS</v>
      </c>
      <c r="K9" s="95">
        <v>8</v>
      </c>
      <c r="L9" s="95">
        <v>1</v>
      </c>
    </row>
    <row r="10" spans="1:24" ht="18.75">
      <c r="A10" s="91" t="s">
        <v>1290</v>
      </c>
      <c r="B10" s="92">
        <v>6</v>
      </c>
      <c r="C10" s="92">
        <v>8.77</v>
      </c>
      <c r="D10" s="92">
        <v>1</v>
      </c>
      <c r="E10" s="92">
        <v>192</v>
      </c>
      <c r="F10" s="93" t="str">
        <f>+VLOOKUP(E10,Participants!$A$1:$F$2547,2,FALSE)</f>
        <v>Gemma Silvis</v>
      </c>
      <c r="G10" s="93" t="str">
        <f>+VLOOKUP(E10,Participants!$A$1:$F$2547,4,FALSE)</f>
        <v>AMA</v>
      </c>
      <c r="H10" s="93" t="str">
        <f>+VLOOKUP(E10,Participants!$A$1:$F$2547,5,FALSE)</f>
        <v>F</v>
      </c>
      <c r="I10" s="94">
        <f>+VLOOKUP(E10,Participants!$A$1:$F$2547,3,FALSE)</f>
        <v>2</v>
      </c>
      <c r="J10" s="93" t="str">
        <f>+VLOOKUP(E10,Participants!$A$1:$G$2547,7,FALSE)</f>
        <v>DEV GIRLS</v>
      </c>
      <c r="K10" s="95"/>
      <c r="L10" s="93"/>
    </row>
    <row r="11" spans="1:24" ht="18.75">
      <c r="A11" s="91" t="s">
        <v>1290</v>
      </c>
      <c r="B11" s="92">
        <v>9</v>
      </c>
      <c r="C11" s="92">
        <v>8.82</v>
      </c>
      <c r="D11" s="92">
        <v>4</v>
      </c>
      <c r="E11" s="92">
        <v>195</v>
      </c>
      <c r="F11" s="93" t="str">
        <f>+VLOOKUP(E11,Participants!$A$1:$F$2547,2,FALSE)</f>
        <v>Hannah Ripley</v>
      </c>
      <c r="G11" s="93" t="str">
        <f>+VLOOKUP(E11,Participants!$A$1:$F$2547,4,FALSE)</f>
        <v>AMA</v>
      </c>
      <c r="H11" s="93" t="str">
        <f>+VLOOKUP(E11,Participants!$A$1:$F$2547,5,FALSE)</f>
        <v>F</v>
      </c>
      <c r="I11" s="94">
        <f>+VLOOKUP(E11,Participants!$A$1:$F$2547,3,FALSE)</f>
        <v>4</v>
      </c>
      <c r="J11" s="93" t="str">
        <f>+VLOOKUP(E11,Participants!$A$1:$G$2547,7,FALSE)</f>
        <v>DEV GIRLS</v>
      </c>
      <c r="K11" s="95"/>
      <c r="L11" s="95"/>
    </row>
    <row r="12" spans="1:24" ht="18.75">
      <c r="A12" s="91" t="s">
        <v>1290</v>
      </c>
      <c r="B12" s="92">
        <v>5</v>
      </c>
      <c r="C12" s="92">
        <v>8.8699999999999992</v>
      </c>
      <c r="D12" s="92">
        <v>5</v>
      </c>
      <c r="E12" s="92">
        <v>202</v>
      </c>
      <c r="F12" s="93" t="str">
        <f>+VLOOKUP(E12,Participants!$A$1:$F$2547,2,FALSE)</f>
        <v>Marie Gasperini</v>
      </c>
      <c r="G12" s="93" t="str">
        <f>+VLOOKUP(E12,Participants!$A$1:$F$2547,4,FALSE)</f>
        <v>AMA</v>
      </c>
      <c r="H12" s="93" t="str">
        <f>+VLOOKUP(E12,Participants!$A$1:$F$2547,5,FALSE)</f>
        <v>F</v>
      </c>
      <c r="I12" s="94">
        <f>+VLOOKUP(E12,Participants!$A$1:$F$2547,3,FALSE)</f>
        <v>2</v>
      </c>
      <c r="J12" s="93" t="str">
        <f>+VLOOKUP(E12,Participants!$A$1:$G$2547,7,FALSE)</f>
        <v>DEV GIRLS</v>
      </c>
      <c r="K12" s="95"/>
      <c r="L12" s="93"/>
    </row>
    <row r="13" spans="1:24" ht="18.75">
      <c r="A13" s="91" t="s">
        <v>1290</v>
      </c>
      <c r="B13" s="92">
        <v>9</v>
      </c>
      <c r="C13" s="92">
        <v>8.9499999999999993</v>
      </c>
      <c r="D13" s="92">
        <v>6</v>
      </c>
      <c r="E13" s="92">
        <v>91</v>
      </c>
      <c r="F13" s="93" t="str">
        <f>+VLOOKUP(E13,Participants!$A$1:$F$2547,2,FALSE)</f>
        <v>Alexandra Sipusic</v>
      </c>
      <c r="G13" s="93" t="str">
        <f>+VLOOKUP(E13,Participants!$A$1:$F$2547,4,FALSE)</f>
        <v>AGS</v>
      </c>
      <c r="H13" s="93" t="str">
        <f>+VLOOKUP(E13,Participants!$A$1:$F$2547,5,FALSE)</f>
        <v>F</v>
      </c>
      <c r="I13" s="94">
        <f>+VLOOKUP(E13,Participants!$A$1:$F$2547,3,FALSE)</f>
        <v>4</v>
      </c>
      <c r="J13" s="93" t="str">
        <f>+VLOOKUP(E13,Participants!$A$1:$G$2547,7,FALSE)</f>
        <v>DEV GIRLS</v>
      </c>
      <c r="K13" s="95"/>
      <c r="L13" s="93"/>
    </row>
    <row r="14" spans="1:24" ht="18.75">
      <c r="A14" s="91" t="s">
        <v>1290</v>
      </c>
      <c r="B14" s="92">
        <v>7</v>
      </c>
      <c r="C14" s="92">
        <v>9.06</v>
      </c>
      <c r="D14" s="92">
        <v>3</v>
      </c>
      <c r="E14" s="92">
        <v>188</v>
      </c>
      <c r="F14" s="93" t="str">
        <f>+VLOOKUP(E14,Participants!$A$1:$F$2547,2,FALSE)</f>
        <v>Esther DeFilippo</v>
      </c>
      <c r="G14" s="93" t="str">
        <f>+VLOOKUP(E14,Participants!$A$1:$F$2547,4,FALSE)</f>
        <v>AMA</v>
      </c>
      <c r="H14" s="93" t="str">
        <f>+VLOOKUP(E14,Participants!$A$1:$F$2547,5,FALSE)</f>
        <v>F</v>
      </c>
      <c r="I14" s="94">
        <f>+VLOOKUP(E14,Participants!$A$1:$F$2547,3,FALSE)</f>
        <v>3</v>
      </c>
      <c r="J14" s="93" t="str">
        <f>+VLOOKUP(E14,Participants!$A$1:$G$2547,7,FALSE)</f>
        <v>DEV GIRLS</v>
      </c>
      <c r="K14" s="95"/>
      <c r="L14" s="93"/>
    </row>
    <row r="15" spans="1:24" ht="18.75">
      <c r="A15" s="91" t="s">
        <v>1290</v>
      </c>
      <c r="B15" s="92">
        <v>9</v>
      </c>
      <c r="C15" s="92">
        <v>9.07</v>
      </c>
      <c r="D15" s="92">
        <v>2</v>
      </c>
      <c r="E15" s="92">
        <v>450</v>
      </c>
      <c r="F15" s="93" t="str">
        <f>+VLOOKUP(E15,Participants!$A$1:$F$2547,2,FALSE)</f>
        <v>Danna Zamarripa</v>
      </c>
      <c r="G15" s="93" t="str">
        <f>+VLOOKUP(E15,Participants!$A$1:$F$2547,4,FALSE)</f>
        <v>ELZ</v>
      </c>
      <c r="H15" s="93" t="str">
        <f>+VLOOKUP(E15,Participants!$A$1:$F$2547,5,FALSE)</f>
        <v>F</v>
      </c>
      <c r="I15" s="94">
        <f>+VLOOKUP(E15,Participants!$A$1:$F$2547,3,FALSE)</f>
        <v>4</v>
      </c>
      <c r="J15" s="93" t="str">
        <f>+VLOOKUP(E15,Participants!$A$1:$G$2547,7,FALSE)</f>
        <v>DEV GIRLS</v>
      </c>
      <c r="K15" s="95"/>
      <c r="L15" s="93"/>
    </row>
    <row r="16" spans="1:24" ht="18.75">
      <c r="A16" s="91" t="s">
        <v>1290</v>
      </c>
      <c r="B16" s="92">
        <v>5</v>
      </c>
      <c r="C16" s="92">
        <v>9.1199999999999992</v>
      </c>
      <c r="D16" s="92">
        <v>6</v>
      </c>
      <c r="E16" s="92">
        <v>181</v>
      </c>
      <c r="F16" s="93" t="str">
        <f>+VLOOKUP(E16,Participants!$A$1:$F$2547,2,FALSE)</f>
        <v>Catherine Foster</v>
      </c>
      <c r="G16" s="93" t="str">
        <f>+VLOOKUP(E16,Participants!$A$1:$F$2547,4,FALSE)</f>
        <v>AMA</v>
      </c>
      <c r="H16" s="93" t="str">
        <f>+VLOOKUP(E16,Participants!$A$1:$F$2547,5,FALSE)</f>
        <v>F</v>
      </c>
      <c r="I16" s="94">
        <f>+VLOOKUP(E16,Participants!$A$1:$F$2547,3,FALSE)</f>
        <v>2</v>
      </c>
      <c r="J16" s="93" t="str">
        <f>+VLOOKUP(E16,Participants!$A$1:$G$2547,7,FALSE)</f>
        <v>DEV GIRLS</v>
      </c>
      <c r="K16" s="95"/>
      <c r="L16" s="93"/>
    </row>
    <row r="17" spans="1:12" ht="18.75">
      <c r="A17" s="91" t="s">
        <v>1290</v>
      </c>
      <c r="B17" s="92">
        <v>9</v>
      </c>
      <c r="C17" s="92">
        <v>9.2100000000000009</v>
      </c>
      <c r="D17" s="92">
        <v>3</v>
      </c>
      <c r="E17" s="92">
        <v>920</v>
      </c>
      <c r="F17" s="93" t="str">
        <f>+VLOOKUP(E17,Participants!$A$1:$F$2547,2,FALSE)</f>
        <v>Ellie Moss</v>
      </c>
      <c r="G17" s="93" t="str">
        <f>+VLOOKUP(E17,Participants!$A$1:$F$2547,4,FALSE)</f>
        <v>STT</v>
      </c>
      <c r="H17" s="93" t="str">
        <f>+VLOOKUP(E17,Participants!$A$1:$F$2547,5,FALSE)</f>
        <v>F</v>
      </c>
      <c r="I17" s="94">
        <f>+VLOOKUP(E17,Participants!$A$1:$F$2547,3,FALSE)</f>
        <v>4</v>
      </c>
      <c r="J17" s="93" t="str">
        <f>+VLOOKUP(E17,Participants!$A$1:$G$2547,7,FALSE)</f>
        <v>DEV GIRLS</v>
      </c>
      <c r="K17" s="95"/>
      <c r="L17" s="93"/>
    </row>
    <row r="18" spans="1:12" ht="18.75">
      <c r="A18" s="91" t="s">
        <v>1290</v>
      </c>
      <c r="B18" s="92">
        <v>3</v>
      </c>
      <c r="C18" s="92">
        <v>9.2799999999999994</v>
      </c>
      <c r="D18" s="92">
        <v>5</v>
      </c>
      <c r="E18" s="92">
        <v>190</v>
      </c>
      <c r="F18" s="93" t="str">
        <f>+VLOOKUP(E18,Participants!$A$1:$F$2547,2,FALSE)</f>
        <v>Finley Schran</v>
      </c>
      <c r="G18" s="93" t="str">
        <f>+VLOOKUP(E18,Participants!$A$1:$F$2547,4,FALSE)</f>
        <v>AMA</v>
      </c>
      <c r="H18" s="93" t="str">
        <f>+VLOOKUP(E18,Participants!$A$1:$F$2547,5,FALSE)</f>
        <v>F</v>
      </c>
      <c r="I18" s="94">
        <f>+VLOOKUP(E18,Participants!$A$1:$F$2547,3,FALSE)</f>
        <v>2</v>
      </c>
      <c r="J18" s="93" t="str">
        <f>+VLOOKUP(E18,Participants!$A$1:$G$2547,7,FALSE)</f>
        <v>DEV GIRLS</v>
      </c>
      <c r="K18" s="95"/>
      <c r="L18" s="93"/>
    </row>
    <row r="19" spans="1:12" ht="18.75">
      <c r="A19" s="91" t="s">
        <v>1290</v>
      </c>
      <c r="B19" s="92">
        <v>3</v>
      </c>
      <c r="C19" s="92">
        <v>9.34</v>
      </c>
      <c r="D19" s="92">
        <v>6</v>
      </c>
      <c r="E19" s="92">
        <v>726</v>
      </c>
      <c r="F19" s="93" t="str">
        <f>+VLOOKUP(E19,Participants!$A$1:$F$2547,2,FALSE)</f>
        <v>Elsie Gorchak</v>
      </c>
      <c r="G19" s="93" t="str">
        <f>+VLOOKUP(E19,Participants!$A$1:$F$2547,4,FALSE)</f>
        <v>SPS</v>
      </c>
      <c r="H19" s="93" t="str">
        <f>+VLOOKUP(E19,Participants!$A$1:$F$2547,5,FALSE)</f>
        <v>F</v>
      </c>
      <c r="I19" s="94">
        <f>+VLOOKUP(E19,Participants!$A$1:$F$2547,3,FALSE)</f>
        <v>2</v>
      </c>
      <c r="J19" s="93" t="str">
        <f>+VLOOKUP(E19,Participants!$A$1:$G$2547,7,FALSE)</f>
        <v>DEV GIRLS</v>
      </c>
      <c r="K19" s="95"/>
      <c r="L19" s="95"/>
    </row>
    <row r="20" spans="1:12" ht="18.75">
      <c r="A20" s="91" t="s">
        <v>1290</v>
      </c>
      <c r="B20" s="92">
        <v>8</v>
      </c>
      <c r="C20" s="92">
        <v>9.41</v>
      </c>
      <c r="D20" s="92">
        <v>6</v>
      </c>
      <c r="E20" s="92">
        <v>211</v>
      </c>
      <c r="F20" s="93" t="str">
        <f>+VLOOKUP(E20,Participants!$A$1:$F$2547,2,FALSE)</f>
        <v>Scarlett Sibbet</v>
      </c>
      <c r="G20" s="93" t="str">
        <f>+VLOOKUP(E20,Participants!$A$1:$F$2547,4,FALSE)</f>
        <v>AMA</v>
      </c>
      <c r="H20" s="93" t="str">
        <f>+VLOOKUP(E20,Participants!$A$1:$F$2547,5,FALSE)</f>
        <v>F</v>
      </c>
      <c r="I20" s="94">
        <f>+VLOOKUP(E20,Participants!$A$1:$F$2547,3,FALSE)</f>
        <v>3</v>
      </c>
      <c r="J20" s="93" t="str">
        <f>+VLOOKUP(E20,Participants!$A$1:$G$2547,7,FALSE)</f>
        <v>DEV GIRLS</v>
      </c>
      <c r="K20" s="95"/>
      <c r="L20" s="93"/>
    </row>
    <row r="21" spans="1:12" ht="15.75" customHeight="1">
      <c r="A21" s="91" t="s">
        <v>1290</v>
      </c>
      <c r="B21" s="92">
        <v>3</v>
      </c>
      <c r="C21" s="92">
        <v>9.42</v>
      </c>
      <c r="D21" s="92">
        <v>1</v>
      </c>
      <c r="E21" s="92">
        <v>183</v>
      </c>
      <c r="F21" s="93" t="str">
        <f>+VLOOKUP(E21,Participants!$A$1:$F$2547,2,FALSE)</f>
        <v>Charlotte Massaro</v>
      </c>
      <c r="G21" s="93" t="str">
        <f>+VLOOKUP(E21,Participants!$A$1:$F$2547,4,FALSE)</f>
        <v>AMA</v>
      </c>
      <c r="H21" s="93" t="str">
        <f>+VLOOKUP(E21,Participants!$A$1:$F$2547,5,FALSE)</f>
        <v>F</v>
      </c>
      <c r="I21" s="94">
        <f>+VLOOKUP(E21,Participants!$A$1:$F$2547,3,FALSE)</f>
        <v>1</v>
      </c>
      <c r="J21" s="93" t="str">
        <f>+VLOOKUP(E21,Participants!$A$1:$G$2547,7,FALSE)</f>
        <v>DEV GIRLS</v>
      </c>
      <c r="K21" s="95"/>
      <c r="L21" s="93"/>
    </row>
    <row r="22" spans="1:12" ht="15.75" customHeight="1">
      <c r="A22" s="91" t="s">
        <v>1290</v>
      </c>
      <c r="B22" s="92">
        <v>7</v>
      </c>
      <c r="C22" s="92">
        <v>9.44</v>
      </c>
      <c r="D22" s="92">
        <v>5</v>
      </c>
      <c r="E22" s="92">
        <v>97</v>
      </c>
      <c r="F22" s="93" t="str">
        <f>+VLOOKUP(E22,Participants!$A$1:$F$2547,2,FALSE)</f>
        <v>Karly Gill</v>
      </c>
      <c r="G22" s="93" t="str">
        <f>+VLOOKUP(E22,Participants!$A$1:$F$2547,4,FALSE)</f>
        <v>AGS</v>
      </c>
      <c r="H22" s="93" t="str">
        <f>+VLOOKUP(E22,Participants!$A$1:$F$2547,5,FALSE)</f>
        <v>F</v>
      </c>
      <c r="I22" s="94">
        <f>+VLOOKUP(E22,Participants!$A$1:$F$2547,3,FALSE)</f>
        <v>3</v>
      </c>
      <c r="J22" s="93" t="str">
        <f>+VLOOKUP(E22,Participants!$A$1:$G$2547,7,FALSE)</f>
        <v>DEV GIRLS</v>
      </c>
      <c r="K22" s="95"/>
      <c r="L22" s="93"/>
    </row>
    <row r="23" spans="1:12" ht="15.75" customHeight="1">
      <c r="A23" s="91" t="s">
        <v>1290</v>
      </c>
      <c r="B23" s="92">
        <v>9</v>
      </c>
      <c r="C23" s="92">
        <v>9.52</v>
      </c>
      <c r="D23" s="92">
        <v>5</v>
      </c>
      <c r="E23" s="92">
        <v>180</v>
      </c>
      <c r="F23" s="93" t="str">
        <f>+VLOOKUP(E23,Participants!$A$1:$F$2547,2,FALSE)</f>
        <v>Caroline Howell</v>
      </c>
      <c r="G23" s="93" t="str">
        <f>+VLOOKUP(E23,Participants!$A$1:$F$2547,4,FALSE)</f>
        <v>AMA</v>
      </c>
      <c r="H23" s="93" t="str">
        <f>+VLOOKUP(E23,Participants!$A$1:$F$2547,5,FALSE)</f>
        <v>F</v>
      </c>
      <c r="I23" s="94">
        <f>+VLOOKUP(E23,Participants!$A$1:$F$2547,3,FALSE)</f>
        <v>4</v>
      </c>
      <c r="J23" s="93" t="str">
        <f>+VLOOKUP(E23,Participants!$A$1:$G$2547,7,FALSE)</f>
        <v>DEV GIRLS</v>
      </c>
      <c r="K23" s="95"/>
      <c r="L23" s="93"/>
    </row>
    <row r="24" spans="1:12" ht="15.75" customHeight="1">
      <c r="A24" s="91" t="s">
        <v>1290</v>
      </c>
      <c r="B24" s="92">
        <v>10</v>
      </c>
      <c r="C24" s="92">
        <v>9.59</v>
      </c>
      <c r="D24" s="92">
        <v>3</v>
      </c>
      <c r="E24" s="92">
        <v>210</v>
      </c>
      <c r="F24" s="93" t="str">
        <f>+VLOOKUP(E24,Participants!$A$1:$F$2547,2,FALSE)</f>
        <v>Samantha Hinkofer</v>
      </c>
      <c r="G24" s="93" t="str">
        <f>+VLOOKUP(E24,Participants!$A$1:$F$2547,4,FALSE)</f>
        <v>AMA</v>
      </c>
      <c r="H24" s="93" t="str">
        <f>+VLOOKUP(E24,Participants!$A$1:$F$2547,5,FALSE)</f>
        <v>F</v>
      </c>
      <c r="I24" s="94">
        <f>+VLOOKUP(E24,Participants!$A$1:$F$2547,3,FALSE)</f>
        <v>4</v>
      </c>
      <c r="J24" s="93" t="str">
        <f>+VLOOKUP(E24,Participants!$A$1:$G$2547,7,FALSE)</f>
        <v>DEV GIRLS</v>
      </c>
      <c r="K24" s="95"/>
      <c r="L24" s="95"/>
    </row>
    <row r="25" spans="1:12" ht="15.75" customHeight="1">
      <c r="A25" s="91" t="s">
        <v>1290</v>
      </c>
      <c r="B25" s="92">
        <v>7</v>
      </c>
      <c r="C25" s="92">
        <v>9.61</v>
      </c>
      <c r="D25" s="92">
        <v>6</v>
      </c>
      <c r="E25" s="92">
        <v>731</v>
      </c>
      <c r="F25" s="93" t="str">
        <f>+VLOOKUP(E25,Participants!$A$1:$F$2547,2,FALSE)</f>
        <v>Maddie Hayes</v>
      </c>
      <c r="G25" s="93" t="str">
        <f>+VLOOKUP(E25,Participants!$A$1:$F$2547,4,FALSE)</f>
        <v>SPS</v>
      </c>
      <c r="H25" s="93" t="str">
        <f>+VLOOKUP(E25,Participants!$A$1:$F$2547,5,FALSE)</f>
        <v>F</v>
      </c>
      <c r="I25" s="94">
        <f>+VLOOKUP(E25,Participants!$A$1:$F$2547,3,FALSE)</f>
        <v>4</v>
      </c>
      <c r="J25" s="93" t="str">
        <f>+VLOOKUP(E25,Participants!$A$1:$G$2547,7,FALSE)</f>
        <v>DEV GIRLS</v>
      </c>
      <c r="K25" s="95"/>
      <c r="L25" s="93"/>
    </row>
    <row r="26" spans="1:12" ht="15.75" customHeight="1">
      <c r="A26" s="91" t="s">
        <v>1290</v>
      </c>
      <c r="B26" s="92">
        <v>8</v>
      </c>
      <c r="C26" s="92">
        <v>9.65</v>
      </c>
      <c r="D26" s="92">
        <v>5</v>
      </c>
      <c r="E26" s="92">
        <v>724</v>
      </c>
      <c r="F26" s="93" t="str">
        <f>+VLOOKUP(E26,Participants!$A$1:$F$2547,2,FALSE)</f>
        <v>Eden Franc</v>
      </c>
      <c r="G26" s="93" t="str">
        <f>+VLOOKUP(E26,Participants!$A$1:$F$2547,4,FALSE)</f>
        <v>SPS</v>
      </c>
      <c r="H26" s="93" t="str">
        <f>+VLOOKUP(E26,Participants!$A$1:$F$2547,5,FALSE)</f>
        <v>F</v>
      </c>
      <c r="I26" s="94">
        <f>+VLOOKUP(E26,Participants!$A$1:$F$2547,3,FALSE)</f>
        <v>4</v>
      </c>
      <c r="J26" s="93" t="str">
        <f>+VLOOKUP(E26,Participants!$A$1:$G$2547,7,FALSE)</f>
        <v>DEV GIRLS</v>
      </c>
      <c r="K26" s="95"/>
      <c r="L26" s="95"/>
    </row>
    <row r="27" spans="1:12" ht="15.75" customHeight="1">
      <c r="A27" s="91" t="s">
        <v>1290</v>
      </c>
      <c r="B27" s="92">
        <v>4</v>
      </c>
      <c r="C27" s="92">
        <v>9.67</v>
      </c>
      <c r="D27" s="92">
        <v>5</v>
      </c>
      <c r="E27" s="92">
        <v>791</v>
      </c>
      <c r="F27" s="93" t="str">
        <f>+VLOOKUP(E27,Participants!$A$1:$F$2547,2,FALSE)</f>
        <v>Ava Hladek</v>
      </c>
      <c r="G27" s="93" t="str">
        <f>+VLOOKUP(E27,Participants!$A$1:$F$2547,4,FALSE)</f>
        <v>STL</v>
      </c>
      <c r="H27" s="93" t="str">
        <f>+VLOOKUP(E27,Participants!$A$1:$F$2547,5,FALSE)</f>
        <v>F</v>
      </c>
      <c r="I27" s="94">
        <f>+VLOOKUP(E27,Participants!$A$1:$F$2547,3,FALSE)</f>
        <v>2</v>
      </c>
      <c r="J27" s="93" t="str">
        <f>+VLOOKUP(E27,Participants!$A$1:$G$2547,7,FALSE)</f>
        <v>DEV GIRLS</v>
      </c>
      <c r="K27" s="95"/>
      <c r="L27" s="93"/>
    </row>
    <row r="28" spans="1:12" ht="15.75" customHeight="1">
      <c r="A28" s="91" t="s">
        <v>1290</v>
      </c>
      <c r="B28" s="92">
        <v>6</v>
      </c>
      <c r="C28" s="92">
        <v>9.75</v>
      </c>
      <c r="D28" s="92">
        <v>6</v>
      </c>
      <c r="E28" s="92">
        <v>489</v>
      </c>
      <c r="F28" s="93" t="str">
        <f>+VLOOKUP(E28,Participants!$A$1:$F$2547,2,FALSE)</f>
        <v>Elizabeth Deem</v>
      </c>
      <c r="G28" s="93" t="str">
        <f>+VLOOKUP(E28,Participants!$A$1:$F$2547,4,FALSE)</f>
        <v>GRE</v>
      </c>
      <c r="H28" s="93" t="str">
        <f>+VLOOKUP(E28,Participants!$A$1:$F$2547,5,FALSE)</f>
        <v>F</v>
      </c>
      <c r="I28" s="94">
        <f>+VLOOKUP(E28,Participants!$A$1:$F$2547,3,FALSE)</f>
        <v>2</v>
      </c>
      <c r="J28" s="93" t="str">
        <f>+VLOOKUP(E28,Participants!$A$1:$G$2547,7,FALSE)</f>
        <v>DEV GIRLS</v>
      </c>
      <c r="K28" s="95"/>
      <c r="L28" s="93"/>
    </row>
    <row r="29" spans="1:12" ht="15.75" customHeight="1">
      <c r="A29" s="91" t="s">
        <v>1290</v>
      </c>
      <c r="B29" s="92">
        <v>8</v>
      </c>
      <c r="C29" s="92">
        <v>10.02</v>
      </c>
      <c r="D29" s="92">
        <v>1</v>
      </c>
      <c r="E29" s="92">
        <v>921</v>
      </c>
      <c r="F29" s="93" t="str">
        <f>+VLOOKUP(E29,Participants!$A$1:$F$2547,2,FALSE)</f>
        <v>Emily Horensky</v>
      </c>
      <c r="G29" s="93" t="str">
        <f>+VLOOKUP(E29,Participants!$A$1:$F$2547,4,FALSE)</f>
        <v>STT</v>
      </c>
      <c r="H29" s="93" t="str">
        <f>+VLOOKUP(E29,Participants!$A$1:$F$2547,5,FALSE)</f>
        <v>F</v>
      </c>
      <c r="I29" s="94">
        <f>+VLOOKUP(E29,Participants!$A$1:$F$2547,3,FALSE)</f>
        <v>4</v>
      </c>
      <c r="J29" s="93" t="str">
        <f>+VLOOKUP(E29,Participants!$A$1:$G$2547,7,FALSE)</f>
        <v>DEV GIRLS</v>
      </c>
      <c r="K29" s="95"/>
      <c r="L29" s="93"/>
    </row>
    <row r="30" spans="1:12" ht="15.75" customHeight="1">
      <c r="A30" s="91" t="s">
        <v>1290</v>
      </c>
      <c r="B30" s="92">
        <v>4</v>
      </c>
      <c r="C30" s="92">
        <v>10.029999999999999</v>
      </c>
      <c r="D30" s="92">
        <v>1</v>
      </c>
      <c r="E30" s="92">
        <v>182</v>
      </c>
      <c r="F30" s="93" t="str">
        <f>+VLOOKUP(E30,Participants!$A$1:$F$2547,2,FALSE)</f>
        <v>Cecilia Hazel</v>
      </c>
      <c r="G30" s="93" t="str">
        <f>+VLOOKUP(E30,Participants!$A$1:$F$2547,4,FALSE)</f>
        <v>AMA</v>
      </c>
      <c r="H30" s="93" t="str">
        <f>+VLOOKUP(E30,Participants!$A$1:$F$2547,5,FALSE)</f>
        <v>F</v>
      </c>
      <c r="I30" s="94">
        <f>+VLOOKUP(E30,Participants!$A$1:$F$2547,3,FALSE)</f>
        <v>2</v>
      </c>
      <c r="J30" s="93" t="str">
        <f>+VLOOKUP(E30,Participants!$A$1:$G$2547,7,FALSE)</f>
        <v>DEV GIRLS</v>
      </c>
      <c r="K30" s="95"/>
      <c r="L30" s="93"/>
    </row>
    <row r="31" spans="1:12" ht="15.75" customHeight="1">
      <c r="A31" s="91" t="s">
        <v>1290</v>
      </c>
      <c r="B31" s="92">
        <v>4</v>
      </c>
      <c r="C31" s="92">
        <v>10.130000000000001</v>
      </c>
      <c r="D31" s="92">
        <v>2</v>
      </c>
      <c r="E31" s="92">
        <v>209</v>
      </c>
      <c r="F31" s="93" t="str">
        <f>+VLOOKUP(E31,Participants!$A$1:$F$2547,2,FALSE)</f>
        <v>Rachel George</v>
      </c>
      <c r="G31" s="93" t="str">
        <f>+VLOOKUP(E31,Participants!$A$1:$F$2547,4,FALSE)</f>
        <v>AMA</v>
      </c>
      <c r="H31" s="93" t="str">
        <f>+VLOOKUP(E31,Participants!$A$1:$F$2547,5,FALSE)</f>
        <v>F</v>
      </c>
      <c r="I31" s="94">
        <f>+VLOOKUP(E31,Participants!$A$1:$F$2547,3,FALSE)</f>
        <v>2</v>
      </c>
      <c r="J31" s="93" t="str">
        <f>+VLOOKUP(E31,Participants!$A$1:$G$2547,7,FALSE)</f>
        <v>DEV GIRLS</v>
      </c>
      <c r="K31" s="95"/>
      <c r="L31" s="93"/>
    </row>
    <row r="32" spans="1:12" ht="15.75" customHeight="1">
      <c r="A32" s="91" t="s">
        <v>1290</v>
      </c>
      <c r="B32" s="92">
        <v>6</v>
      </c>
      <c r="C32" s="92">
        <v>10.130000000000001</v>
      </c>
      <c r="D32" s="92">
        <v>4</v>
      </c>
      <c r="E32" s="92">
        <v>100</v>
      </c>
      <c r="F32" s="93" t="str">
        <f>+VLOOKUP(E32,Participants!$A$1:$F$2547,2,FALSE)</f>
        <v>Sophia Colosimo</v>
      </c>
      <c r="G32" s="93" t="str">
        <f>+VLOOKUP(E32,Participants!$A$1:$F$2547,4,FALSE)</f>
        <v>AGS</v>
      </c>
      <c r="H32" s="93" t="str">
        <f>+VLOOKUP(E32,Participants!$A$1:$F$2547,5,FALSE)</f>
        <v>F</v>
      </c>
      <c r="I32" s="94">
        <f>+VLOOKUP(E32,Participants!$A$1:$F$2547,3,FALSE)</f>
        <v>4</v>
      </c>
      <c r="J32" s="93" t="str">
        <f>+VLOOKUP(E32,Participants!$A$1:$G$2547,7,FALSE)</f>
        <v>DEV GIRLS</v>
      </c>
      <c r="K32" s="95"/>
      <c r="L32" s="93"/>
    </row>
    <row r="33" spans="1:12" ht="15.75" customHeight="1">
      <c r="A33" s="91" t="s">
        <v>1290</v>
      </c>
      <c r="B33" s="92">
        <v>9</v>
      </c>
      <c r="C33" s="92">
        <v>10.15</v>
      </c>
      <c r="D33" s="92">
        <v>1</v>
      </c>
      <c r="E33" s="92">
        <v>1147</v>
      </c>
      <c r="F33" s="93" t="str">
        <f>+VLOOKUP(E33,Participants!$A$1:$F$2547,2,FALSE)</f>
        <v>Allie Dainton</v>
      </c>
      <c r="G33" s="93" t="str">
        <f>+VLOOKUP(E33,Participants!$A$1:$F$2547,4,FALSE)</f>
        <v>MCA</v>
      </c>
      <c r="H33" s="93" t="str">
        <f>+VLOOKUP(E33,Participants!$A$1:$F$2547,5,FALSE)</f>
        <v>F</v>
      </c>
      <c r="I33" s="94">
        <f>+VLOOKUP(E33,Participants!$A$1:$F$2547,3,FALSE)</f>
        <v>3</v>
      </c>
      <c r="J33" s="93" t="str">
        <f>+VLOOKUP(E33,Participants!$A$1:$G$2547,7,FALSE)</f>
        <v>DEV GIRLS</v>
      </c>
      <c r="K33" s="95"/>
      <c r="L33" s="93"/>
    </row>
    <row r="34" spans="1:12" ht="15.75" customHeight="1">
      <c r="A34" s="91" t="s">
        <v>1290</v>
      </c>
      <c r="B34" s="92">
        <v>5</v>
      </c>
      <c r="C34" s="92">
        <v>10.18</v>
      </c>
      <c r="D34" s="92">
        <v>3</v>
      </c>
      <c r="E34" s="92">
        <v>792</v>
      </c>
      <c r="F34" s="93" t="str">
        <f>+VLOOKUP(E34,Participants!$A$1:$F$2547,2,FALSE)</f>
        <v>Avery Och</v>
      </c>
      <c r="G34" s="93" t="str">
        <f>+VLOOKUP(E34,Participants!$A$1:$F$2547,4,FALSE)</f>
        <v>STL</v>
      </c>
      <c r="H34" s="93" t="str">
        <f>+VLOOKUP(E34,Participants!$A$1:$F$2547,5,FALSE)</f>
        <v>F</v>
      </c>
      <c r="I34" s="94">
        <f>+VLOOKUP(E34,Participants!$A$1:$F$2547,3,FALSE)</f>
        <v>2</v>
      </c>
      <c r="J34" s="93" t="str">
        <f>+VLOOKUP(E34,Participants!$A$1:$G$2547,7,FALSE)</f>
        <v>DEV GIRLS</v>
      </c>
      <c r="K34" s="95"/>
      <c r="L34" s="93"/>
    </row>
    <row r="35" spans="1:12" ht="15.75" customHeight="1">
      <c r="A35" s="91" t="s">
        <v>1290</v>
      </c>
      <c r="B35" s="92">
        <v>2</v>
      </c>
      <c r="C35" s="92">
        <v>10.35</v>
      </c>
      <c r="D35" s="92">
        <v>6</v>
      </c>
      <c r="E35" s="92">
        <v>485</v>
      </c>
      <c r="F35" s="93" t="str">
        <f>+VLOOKUP(E35,Participants!$A$1:$F$2547,2,FALSE)</f>
        <v>Adelina Campagna</v>
      </c>
      <c r="G35" s="93" t="str">
        <f>+VLOOKUP(E35,Participants!$A$1:$F$2547,4,FALSE)</f>
        <v>GRE</v>
      </c>
      <c r="H35" s="93" t="str">
        <f>+VLOOKUP(E35,Participants!$A$1:$F$2547,5,FALSE)</f>
        <v>F</v>
      </c>
      <c r="I35" s="94">
        <f>+VLOOKUP(E35,Participants!$A$1:$F$2547,3,FALSE)</f>
        <v>1</v>
      </c>
      <c r="J35" s="93" t="str">
        <f>+VLOOKUP(E35,Participants!$A$1:$G$2547,7,FALSE)</f>
        <v>DEV GIRLS</v>
      </c>
      <c r="K35" s="95"/>
      <c r="L35" s="93"/>
    </row>
    <row r="36" spans="1:12" ht="15.75" customHeight="1">
      <c r="A36" s="91" t="s">
        <v>1290</v>
      </c>
      <c r="B36" s="92">
        <v>5</v>
      </c>
      <c r="C36" s="92">
        <v>10.49</v>
      </c>
      <c r="D36" s="92">
        <v>4</v>
      </c>
      <c r="E36" s="92">
        <v>793</v>
      </c>
      <c r="F36" s="93" t="str">
        <f>+VLOOKUP(E36,Participants!$A$1:$F$2547,2,FALSE)</f>
        <v>Bella Sladack</v>
      </c>
      <c r="G36" s="93" t="str">
        <f>+VLOOKUP(E36,Participants!$A$1:$F$2547,4,FALSE)</f>
        <v>STL</v>
      </c>
      <c r="H36" s="93" t="str">
        <f>+VLOOKUP(E36,Participants!$A$1:$F$2547,5,FALSE)</f>
        <v>F</v>
      </c>
      <c r="I36" s="94">
        <f>+VLOOKUP(E36,Participants!$A$1:$F$2547,3,FALSE)</f>
        <v>2</v>
      </c>
      <c r="J36" s="93" t="str">
        <f>+VLOOKUP(E36,Participants!$A$1:$G$2547,7,FALSE)</f>
        <v>DEV GIRLS</v>
      </c>
      <c r="K36" s="95"/>
      <c r="L36" s="93"/>
    </row>
    <row r="37" spans="1:12" ht="15.75" customHeight="1">
      <c r="A37" s="91" t="s">
        <v>1290</v>
      </c>
      <c r="B37" s="92">
        <v>4</v>
      </c>
      <c r="C37" s="92">
        <v>10.5</v>
      </c>
      <c r="D37" s="92">
        <v>6</v>
      </c>
      <c r="E37" s="92">
        <v>727</v>
      </c>
      <c r="F37" s="93" t="str">
        <f>+VLOOKUP(E37,Participants!$A$1:$F$2547,2,FALSE)</f>
        <v>Haley Stickman</v>
      </c>
      <c r="G37" s="93" t="str">
        <f>+VLOOKUP(E37,Participants!$A$1:$F$2547,4,FALSE)</f>
        <v>SPS</v>
      </c>
      <c r="H37" s="93" t="str">
        <f>+VLOOKUP(E37,Participants!$A$1:$F$2547,5,FALSE)</f>
        <v>F</v>
      </c>
      <c r="I37" s="94">
        <f>+VLOOKUP(E37,Participants!$A$1:$F$2547,3,FALSE)</f>
        <v>2</v>
      </c>
      <c r="J37" s="93" t="str">
        <f>+VLOOKUP(E37,Participants!$A$1:$G$2547,7,FALSE)</f>
        <v>DEV GIRLS</v>
      </c>
      <c r="K37" s="95"/>
      <c r="L37" s="93"/>
    </row>
    <row r="38" spans="1:12" ht="15.75" customHeight="1">
      <c r="A38" s="91" t="s">
        <v>1290</v>
      </c>
      <c r="B38" s="92">
        <v>1</v>
      </c>
      <c r="C38" s="92">
        <v>10.54</v>
      </c>
      <c r="D38" s="92">
        <v>2</v>
      </c>
      <c r="E38" s="92">
        <v>184</v>
      </c>
      <c r="F38" s="93" t="str">
        <f>+VLOOKUP(E38,Participants!$A$1:$F$2547,2,FALSE)</f>
        <v>Clara Gasperini</v>
      </c>
      <c r="G38" s="93" t="str">
        <f>+VLOOKUP(E38,Participants!$A$1:$F$2547,4,FALSE)</f>
        <v>AMA</v>
      </c>
      <c r="H38" s="93" t="str">
        <f>+VLOOKUP(E38,Participants!$A$1:$F$2547,5,FALSE)</f>
        <v>F</v>
      </c>
      <c r="I38" s="94" t="str">
        <f>+VLOOKUP(E38,Participants!$A$1:$F$2547,3,FALSE)</f>
        <v>K</v>
      </c>
      <c r="J38" s="93" t="str">
        <f>+VLOOKUP(E38,Participants!$A$1:$G$2547,7,FALSE)</f>
        <v>DEV GIRLS</v>
      </c>
      <c r="K38" s="95"/>
      <c r="L38" s="95"/>
    </row>
    <row r="39" spans="1:12" ht="15.75" customHeight="1">
      <c r="A39" s="91" t="s">
        <v>1290</v>
      </c>
      <c r="B39" s="92">
        <v>4</v>
      </c>
      <c r="C39" s="92">
        <v>10.54</v>
      </c>
      <c r="D39" s="92">
        <v>3</v>
      </c>
      <c r="E39" s="92">
        <v>924</v>
      </c>
      <c r="F39" s="93" t="str">
        <f>+VLOOKUP(E39,Participants!$A$1:$F$2547,2,FALSE)</f>
        <v>Eve Bovee</v>
      </c>
      <c r="G39" s="93" t="str">
        <f>+VLOOKUP(E39,Participants!$A$1:$F$2547,4,FALSE)</f>
        <v>STT</v>
      </c>
      <c r="H39" s="93" t="str">
        <f>+VLOOKUP(E39,Participants!$A$1:$F$2547,5,FALSE)</f>
        <v>F</v>
      </c>
      <c r="I39" s="94">
        <f>+VLOOKUP(E39,Participants!$A$1:$F$2547,3,FALSE)</f>
        <v>1</v>
      </c>
      <c r="J39" s="93" t="str">
        <f>+VLOOKUP(E39,Participants!$A$1:$G$2547,7,FALSE)</f>
        <v>DEV GIRLS</v>
      </c>
      <c r="K39" s="95"/>
      <c r="L39" s="93"/>
    </row>
    <row r="40" spans="1:12" ht="15.75" customHeight="1">
      <c r="A40" s="91" t="s">
        <v>1290</v>
      </c>
      <c r="B40" s="92">
        <v>5</v>
      </c>
      <c r="C40" s="92">
        <v>10.69</v>
      </c>
      <c r="D40" s="92">
        <v>2</v>
      </c>
      <c r="E40" s="92">
        <v>171</v>
      </c>
      <c r="F40" s="93" t="str">
        <f>+VLOOKUP(E40,Participants!$A$1:$F$2547,2,FALSE)</f>
        <v>Abigail Harris</v>
      </c>
      <c r="G40" s="93" t="str">
        <f>+VLOOKUP(E40,Participants!$A$1:$F$2547,4,FALSE)</f>
        <v>AMA</v>
      </c>
      <c r="H40" s="93" t="str">
        <f>+VLOOKUP(E40,Participants!$A$1:$F$2547,5,FALSE)</f>
        <v>F</v>
      </c>
      <c r="I40" s="94">
        <f>+VLOOKUP(E40,Participants!$A$1:$F$2547,3,FALSE)</f>
        <v>2</v>
      </c>
      <c r="J40" s="93" t="str">
        <f>+VLOOKUP(E40,Participants!$A$1:$G$2547,7,FALSE)</f>
        <v>DEV GIRLS</v>
      </c>
      <c r="K40" s="95"/>
      <c r="L40" s="93"/>
    </row>
    <row r="41" spans="1:12" ht="15.75" customHeight="1">
      <c r="A41" s="91" t="s">
        <v>1290</v>
      </c>
      <c r="B41" s="92">
        <v>2</v>
      </c>
      <c r="C41" s="92">
        <v>10.71</v>
      </c>
      <c r="D41" s="92">
        <v>5</v>
      </c>
      <c r="E41" s="92">
        <v>177</v>
      </c>
      <c r="F41" s="93" t="str">
        <f>+VLOOKUP(E41,Participants!$A$1:$F$2547,2,FALSE)</f>
        <v>Annie Nienstedt</v>
      </c>
      <c r="G41" s="93" t="str">
        <f>+VLOOKUP(E41,Participants!$A$1:$F$2547,4,FALSE)</f>
        <v>AMA</v>
      </c>
      <c r="H41" s="93" t="str">
        <f>+VLOOKUP(E41,Participants!$A$1:$F$2547,5,FALSE)</f>
        <v>F</v>
      </c>
      <c r="I41" s="94">
        <f>+VLOOKUP(E41,Participants!$A$1:$F$2547,3,FALSE)</f>
        <v>1</v>
      </c>
      <c r="J41" s="93" t="str">
        <f>+VLOOKUP(E41,Participants!$A$1:$G$2547,7,FALSE)</f>
        <v>DEV GIRLS</v>
      </c>
      <c r="K41" s="95"/>
      <c r="L41" s="93"/>
    </row>
    <row r="42" spans="1:12" ht="15.75" customHeight="1">
      <c r="A42" s="91" t="s">
        <v>1290</v>
      </c>
      <c r="B42" s="92">
        <v>1</v>
      </c>
      <c r="C42" s="92">
        <v>10.74</v>
      </c>
      <c r="D42" s="92">
        <v>1</v>
      </c>
      <c r="E42" s="92">
        <v>200</v>
      </c>
      <c r="F42" s="93" t="str">
        <f>+VLOOKUP(E42,Participants!$A$1:$F$2547,2,FALSE)</f>
        <v>Lila Howell</v>
      </c>
      <c r="G42" s="93" t="str">
        <f>+VLOOKUP(E42,Participants!$A$1:$F$2547,4,FALSE)</f>
        <v>AMA</v>
      </c>
      <c r="H42" s="93" t="str">
        <f>+VLOOKUP(E42,Participants!$A$1:$F$2547,5,FALSE)</f>
        <v>F</v>
      </c>
      <c r="I42" s="94">
        <f>+VLOOKUP(E42,Participants!$A$1:$F$2547,3,FALSE)</f>
        <v>1</v>
      </c>
      <c r="J42" s="93" t="str">
        <f>+VLOOKUP(E42,Participants!$A$1:$G$2547,7,FALSE)</f>
        <v>DEV GIRLS</v>
      </c>
      <c r="K42" s="95"/>
      <c r="L42" s="95"/>
    </row>
    <row r="43" spans="1:12" ht="15.75" customHeight="1">
      <c r="A43" s="91" t="s">
        <v>1290</v>
      </c>
      <c r="B43" s="92">
        <v>5</v>
      </c>
      <c r="C43" s="92">
        <v>10.82</v>
      </c>
      <c r="D43" s="92">
        <v>1</v>
      </c>
      <c r="E43" s="92">
        <v>194</v>
      </c>
      <c r="F43" s="93" t="str">
        <f>+VLOOKUP(E43,Participants!$A$1:$F$2547,2,FALSE)</f>
        <v>Gianna Baldonieri</v>
      </c>
      <c r="G43" s="93" t="str">
        <f>+VLOOKUP(E43,Participants!$A$1:$F$2547,4,FALSE)</f>
        <v>AMA</v>
      </c>
      <c r="H43" s="93" t="str">
        <f>+VLOOKUP(E43,Participants!$A$1:$F$2547,5,FALSE)</f>
        <v>F</v>
      </c>
      <c r="I43" s="94">
        <f>+VLOOKUP(E43,Participants!$A$1:$F$2547,3,FALSE)</f>
        <v>2</v>
      </c>
      <c r="J43" s="93" t="str">
        <f>+VLOOKUP(E43,Participants!$A$1:$G$2547,7,FALSE)</f>
        <v>DEV GIRLS</v>
      </c>
      <c r="K43" s="95"/>
      <c r="L43" s="93"/>
    </row>
    <row r="44" spans="1:12" ht="15.75" customHeight="1">
      <c r="A44" s="91" t="s">
        <v>1290</v>
      </c>
      <c r="B44" s="92">
        <v>7</v>
      </c>
      <c r="C44" s="92">
        <v>10.92</v>
      </c>
      <c r="D44" s="92">
        <v>1</v>
      </c>
      <c r="E44" s="92">
        <v>1145</v>
      </c>
      <c r="F44" s="93" t="str">
        <f>+VLOOKUP(E44,Participants!$A$1:$F$2547,2,FALSE)</f>
        <v>Lilyana Izzo</v>
      </c>
      <c r="G44" s="93" t="str">
        <f>+VLOOKUP(E44,Participants!$A$1:$F$2547,4,FALSE)</f>
        <v>MCA</v>
      </c>
      <c r="H44" s="93" t="str">
        <f>+VLOOKUP(E44,Participants!$A$1:$F$2547,5,FALSE)</f>
        <v>F</v>
      </c>
      <c r="I44" s="94">
        <f>+VLOOKUP(E44,Participants!$A$1:$F$2547,3,FALSE)</f>
        <v>3</v>
      </c>
      <c r="J44" s="93" t="str">
        <f>+VLOOKUP(E44,Participants!$A$1:$G$2547,7,FALSE)</f>
        <v>DEV GIRLS</v>
      </c>
      <c r="K44" s="95"/>
      <c r="L44" s="93"/>
    </row>
    <row r="45" spans="1:12" ht="15.75" customHeight="1">
      <c r="A45" s="91" t="s">
        <v>1290</v>
      </c>
      <c r="B45" s="92">
        <v>6</v>
      </c>
      <c r="C45" s="92">
        <v>10.93</v>
      </c>
      <c r="D45" s="92">
        <v>2</v>
      </c>
      <c r="E45" s="92">
        <v>929</v>
      </c>
      <c r="F45" s="93" t="str">
        <f>+VLOOKUP(E45,Participants!$A$1:$F$2547,2,FALSE)</f>
        <v>Linda Stone</v>
      </c>
      <c r="G45" s="93" t="str">
        <f>+VLOOKUP(E45,Participants!$A$1:$F$2547,4,FALSE)</f>
        <v>STT</v>
      </c>
      <c r="H45" s="93" t="str">
        <f>+VLOOKUP(E45,Participants!$A$1:$F$2547,5,FALSE)</f>
        <v>F</v>
      </c>
      <c r="I45" s="94">
        <f>+VLOOKUP(E45,Participants!$A$1:$F$2547,3,FALSE)</f>
        <v>3</v>
      </c>
      <c r="J45" s="93" t="str">
        <f>+VLOOKUP(E45,Participants!$A$1:$G$2547,7,FALSE)</f>
        <v>DEV GIRLS</v>
      </c>
      <c r="K45" s="95"/>
      <c r="L45" s="93"/>
    </row>
    <row r="46" spans="1:12" ht="15.75" customHeight="1">
      <c r="A46" s="91" t="s">
        <v>1290</v>
      </c>
      <c r="B46" s="92">
        <v>2</v>
      </c>
      <c r="C46" s="92">
        <v>11</v>
      </c>
      <c r="D46" s="92">
        <v>3</v>
      </c>
      <c r="E46" s="92">
        <v>720</v>
      </c>
      <c r="F46" s="93" t="str">
        <f>+VLOOKUP(E46,Participants!$A$1:$F$2547,2,FALSE)</f>
        <v>Adalyn Simons</v>
      </c>
      <c r="G46" s="93" t="str">
        <f>+VLOOKUP(E46,Participants!$A$1:$F$2547,4,FALSE)</f>
        <v>SPS</v>
      </c>
      <c r="H46" s="93" t="str">
        <f>+VLOOKUP(E46,Participants!$A$1:$F$2547,5,FALSE)</f>
        <v>F</v>
      </c>
      <c r="I46" s="94">
        <f>+VLOOKUP(E46,Participants!$A$1:$F$2547,3,FALSE)</f>
        <v>1</v>
      </c>
      <c r="J46" s="93" t="str">
        <f>+VLOOKUP(E46,Participants!$A$1:$G$2547,7,FALSE)</f>
        <v>DEV GIRLS</v>
      </c>
      <c r="K46" s="95"/>
      <c r="L46" s="93"/>
    </row>
    <row r="47" spans="1:12" ht="15.75" customHeight="1">
      <c r="A47" s="91" t="s">
        <v>1290</v>
      </c>
      <c r="B47" s="92">
        <v>2</v>
      </c>
      <c r="C47" s="92">
        <v>11.04</v>
      </c>
      <c r="D47" s="92">
        <v>2</v>
      </c>
      <c r="E47" s="92">
        <v>937</v>
      </c>
      <c r="F47" s="93" t="str">
        <f>+VLOOKUP(E47,Participants!$A$1:$F$2547,2,FALSE)</f>
        <v>Sarah Geiger</v>
      </c>
      <c r="G47" s="93" t="str">
        <f>+VLOOKUP(E47,Participants!$A$1:$F$2547,4,FALSE)</f>
        <v>STT</v>
      </c>
      <c r="H47" s="93" t="str">
        <f>+VLOOKUP(E47,Participants!$A$1:$F$2547,5,FALSE)</f>
        <v>F</v>
      </c>
      <c r="I47" s="94">
        <f>+VLOOKUP(E47,Participants!$A$1:$F$2547,3,FALSE)</f>
        <v>1</v>
      </c>
      <c r="J47" s="93" t="str">
        <f>+VLOOKUP(E47,Participants!$A$1:$G$2547,7,FALSE)</f>
        <v>DEV GIRLS</v>
      </c>
      <c r="K47" s="95"/>
      <c r="L47" s="95"/>
    </row>
    <row r="48" spans="1:12" ht="15.75" customHeight="1">
      <c r="A48" s="91" t="s">
        <v>1290</v>
      </c>
      <c r="B48" s="92">
        <v>3</v>
      </c>
      <c r="C48" s="92">
        <v>11.09</v>
      </c>
      <c r="D48" s="92">
        <v>2</v>
      </c>
      <c r="E48" s="92">
        <v>493</v>
      </c>
      <c r="F48" s="93" t="str">
        <f>+VLOOKUP(E48,Participants!$A$1:$F$2547,2,FALSE)</f>
        <v>Mary Lariviere</v>
      </c>
      <c r="G48" s="93" t="str">
        <f>+VLOOKUP(E48,Participants!$A$1:$F$2547,4,FALSE)</f>
        <v>GRE</v>
      </c>
      <c r="H48" s="93" t="str">
        <f>+VLOOKUP(E48,Participants!$A$1:$F$2547,5,FALSE)</f>
        <v>F</v>
      </c>
      <c r="I48" s="94">
        <f>+VLOOKUP(E48,Participants!$A$1:$F$2547,3,FALSE)</f>
        <v>1</v>
      </c>
      <c r="J48" s="93" t="str">
        <f>+VLOOKUP(E48,Participants!$A$1:$G$2547,7,FALSE)</f>
        <v>DEV GIRLS</v>
      </c>
      <c r="K48" s="95"/>
      <c r="L48" s="93"/>
    </row>
    <row r="49" spans="1:24" ht="15.75" customHeight="1">
      <c r="A49" s="91" t="s">
        <v>1290</v>
      </c>
      <c r="B49" s="92">
        <v>2</v>
      </c>
      <c r="C49" s="92">
        <v>11.12</v>
      </c>
      <c r="D49" s="92">
        <v>1</v>
      </c>
      <c r="E49" s="92">
        <v>172</v>
      </c>
      <c r="F49" s="93" t="str">
        <f>+VLOOKUP(E49,Participants!$A$1:$F$2547,2,FALSE)</f>
        <v>Adrienne McDermott</v>
      </c>
      <c r="G49" s="93" t="str">
        <f>+VLOOKUP(E49,Participants!$A$1:$F$2547,4,FALSE)</f>
        <v>AMA</v>
      </c>
      <c r="H49" s="93" t="str">
        <f>+VLOOKUP(E49,Participants!$A$1:$F$2547,5,FALSE)</f>
        <v>F</v>
      </c>
      <c r="I49" s="94">
        <f>+VLOOKUP(E49,Participants!$A$1:$F$2547,3,FALSE)</f>
        <v>1</v>
      </c>
      <c r="J49" s="93" t="str">
        <f>+VLOOKUP(E49,Participants!$A$1:$G$2547,7,FALSE)</f>
        <v>DEV GIRLS</v>
      </c>
      <c r="K49" s="95"/>
      <c r="L49" s="95"/>
    </row>
    <row r="50" spans="1:24" ht="15.75" customHeight="1">
      <c r="A50" s="91" t="s">
        <v>1290</v>
      </c>
      <c r="B50" s="92">
        <v>4</v>
      </c>
      <c r="C50" s="92">
        <v>11.14</v>
      </c>
      <c r="D50" s="92">
        <v>4</v>
      </c>
      <c r="E50" s="92">
        <v>922</v>
      </c>
      <c r="F50" s="93" t="str">
        <f>+VLOOKUP(E50,Participants!$A$1:$F$2547,2,FALSE)</f>
        <v>Emma Kuzma</v>
      </c>
      <c r="G50" s="93" t="str">
        <f>+VLOOKUP(E50,Participants!$A$1:$F$2547,4,FALSE)</f>
        <v>STT</v>
      </c>
      <c r="H50" s="93" t="str">
        <f>+VLOOKUP(E50,Participants!$A$1:$F$2547,5,FALSE)</f>
        <v>F</v>
      </c>
      <c r="I50" s="94">
        <f>+VLOOKUP(E50,Participants!$A$1:$F$2547,3,FALSE)</f>
        <v>1</v>
      </c>
      <c r="J50" s="93" t="str">
        <f>+VLOOKUP(E50,Participants!$A$1:$G$2547,7,FALSE)</f>
        <v>DEV GIRLS</v>
      </c>
      <c r="K50" s="95"/>
      <c r="L50" s="93"/>
    </row>
    <row r="51" spans="1:24" ht="15.75" customHeight="1">
      <c r="A51" s="91" t="s">
        <v>1290</v>
      </c>
      <c r="B51" s="92">
        <v>1</v>
      </c>
      <c r="C51" s="92">
        <v>11.7</v>
      </c>
      <c r="D51" s="92">
        <v>5</v>
      </c>
      <c r="E51" s="92">
        <v>189</v>
      </c>
      <c r="F51" s="93" t="str">
        <f>+VLOOKUP(E51,Participants!$A$1:$F$2547,2,FALSE)</f>
        <v>Filomena Christoforetti</v>
      </c>
      <c r="G51" s="93" t="str">
        <f>+VLOOKUP(E51,Participants!$A$1:$F$2547,4,FALSE)</f>
        <v>AMA</v>
      </c>
      <c r="H51" s="93" t="str">
        <f>+VLOOKUP(E51,Participants!$A$1:$F$2547,5,FALSE)</f>
        <v>F</v>
      </c>
      <c r="I51" s="94">
        <f>+VLOOKUP(E51,Participants!$A$1:$F$2547,3,FALSE)</f>
        <v>0</v>
      </c>
      <c r="J51" s="93" t="str">
        <f>+VLOOKUP(E51,Participants!$A$1:$G$2547,7,FALSE)</f>
        <v>DEV GIRLS</v>
      </c>
      <c r="K51" s="95"/>
      <c r="L51" s="95"/>
    </row>
    <row r="52" spans="1:24" ht="15.75" customHeight="1">
      <c r="A52" s="91" t="s">
        <v>1290</v>
      </c>
      <c r="B52" s="92">
        <v>7</v>
      </c>
      <c r="C52" s="92">
        <v>11.73</v>
      </c>
      <c r="D52" s="92">
        <v>2</v>
      </c>
      <c r="E52" s="92">
        <v>915</v>
      </c>
      <c r="F52" s="93" t="str">
        <f>+VLOOKUP(E52,Participants!$A$1:$F$2547,2,FALSE)</f>
        <v>Abby McDonald</v>
      </c>
      <c r="G52" s="93" t="str">
        <f>+VLOOKUP(E52,Participants!$A$1:$F$2547,4,FALSE)</f>
        <v>STT</v>
      </c>
      <c r="H52" s="93" t="str">
        <f>+VLOOKUP(E52,Participants!$A$1:$F$2547,5,FALSE)</f>
        <v>F</v>
      </c>
      <c r="I52" s="94">
        <f>+VLOOKUP(E52,Participants!$A$1:$F$2547,3,FALSE)</f>
        <v>4</v>
      </c>
      <c r="J52" s="93" t="str">
        <f>+VLOOKUP(E52,Participants!$A$1:$G$2547,7,FALSE)</f>
        <v>DEV GIRLS</v>
      </c>
      <c r="K52" s="95"/>
      <c r="L52" s="93"/>
    </row>
    <row r="53" spans="1:24" ht="15.75" customHeight="1">
      <c r="A53" s="91" t="s">
        <v>1290</v>
      </c>
      <c r="B53" s="92">
        <v>3</v>
      </c>
      <c r="C53" s="92">
        <v>11.89</v>
      </c>
      <c r="D53" s="92">
        <v>4</v>
      </c>
      <c r="E53" s="92">
        <v>1144</v>
      </c>
      <c r="F53" s="93" t="str">
        <f>+VLOOKUP(E53,Participants!$A$1:$F$2547,2,FALSE)</f>
        <v>Natalie Izzo</v>
      </c>
      <c r="G53" s="93" t="str">
        <f>+VLOOKUP(E53,Participants!$A$1:$F$2547,4,FALSE)</f>
        <v>MCA</v>
      </c>
      <c r="H53" s="93" t="str">
        <f>+VLOOKUP(E53,Participants!$A$1:$F$2547,5,FALSE)</f>
        <v>F</v>
      </c>
      <c r="I53" s="94">
        <f>+VLOOKUP(E53,Participants!$A$1:$F$2547,3,FALSE)</f>
        <v>2</v>
      </c>
      <c r="J53" s="93" t="str">
        <f>+VLOOKUP(E53,Participants!$A$1:$G$2547,7,FALSE)</f>
        <v>DEV GIRLS</v>
      </c>
      <c r="K53" s="95"/>
      <c r="L53" s="93"/>
    </row>
    <row r="54" spans="1:24" ht="15.75" customHeight="1">
      <c r="A54" s="91" t="s">
        <v>1290</v>
      </c>
      <c r="B54" s="92">
        <v>1</v>
      </c>
      <c r="C54" s="92">
        <v>12.04</v>
      </c>
      <c r="D54" s="92">
        <v>4</v>
      </c>
      <c r="E54" s="92">
        <v>173</v>
      </c>
      <c r="F54" s="93" t="str">
        <f>+VLOOKUP(E54,Participants!$A$1:$F$2547,2,FALSE)</f>
        <v>Alexandra Hinkofer</v>
      </c>
      <c r="G54" s="93" t="str">
        <f>+VLOOKUP(E54,Participants!$A$1:$F$2547,4,FALSE)</f>
        <v>AMA</v>
      </c>
      <c r="H54" s="93" t="str">
        <f>+VLOOKUP(E54,Participants!$A$1:$F$2547,5,FALSE)</f>
        <v>F</v>
      </c>
      <c r="I54" s="94" t="str">
        <f>+VLOOKUP(E54,Participants!$A$1:$F$2547,3,FALSE)</f>
        <v>K</v>
      </c>
      <c r="J54" s="93" t="str">
        <f>+VLOOKUP(E54,Participants!$A$1:$G$2547,7,FALSE)</f>
        <v>DEV GIRLS</v>
      </c>
      <c r="K54" s="95"/>
      <c r="L54" s="95"/>
    </row>
    <row r="55" spans="1:24" ht="15.75" customHeight="1">
      <c r="A55" s="91" t="s">
        <v>1290</v>
      </c>
      <c r="B55" s="92">
        <v>2</v>
      </c>
      <c r="C55" s="92">
        <v>12.42</v>
      </c>
      <c r="D55" s="92">
        <v>4</v>
      </c>
      <c r="E55" s="92">
        <v>490</v>
      </c>
      <c r="F55" s="93" t="str">
        <f>+VLOOKUP(E55,Participants!$A$1:$F$2547,2,FALSE)</f>
        <v>Elizabeth Moulton</v>
      </c>
      <c r="G55" s="93" t="str">
        <f>+VLOOKUP(E55,Participants!$A$1:$F$2547,4,FALSE)</f>
        <v>GRE</v>
      </c>
      <c r="H55" s="93" t="str">
        <f>+VLOOKUP(E55,Participants!$A$1:$F$2547,5,FALSE)</f>
        <v>F</v>
      </c>
      <c r="I55" s="94">
        <f>+VLOOKUP(E55,Participants!$A$1:$F$2547,3,FALSE)</f>
        <v>1</v>
      </c>
      <c r="J55" s="93" t="str">
        <f>+VLOOKUP(E55,Participants!$A$1:$G$2547,7,FALSE)</f>
        <v>DEV GIRLS</v>
      </c>
      <c r="K55" s="95"/>
      <c r="L55" s="93"/>
    </row>
    <row r="56" spans="1:24" ht="15.75" customHeight="1">
      <c r="A56" s="91" t="s">
        <v>1290</v>
      </c>
      <c r="B56" s="92">
        <v>1</v>
      </c>
      <c r="C56" s="92">
        <v>12.61</v>
      </c>
      <c r="D56" s="92">
        <v>3</v>
      </c>
      <c r="E56" s="92">
        <v>175</v>
      </c>
      <c r="F56" s="93" t="str">
        <f>+VLOOKUP(E56,Participants!$A$1:$F$2547,2,FALSE)</f>
        <v>Amelia Suders</v>
      </c>
      <c r="G56" s="93" t="str">
        <f>+VLOOKUP(E56,Participants!$A$1:$F$2547,4,FALSE)</f>
        <v>AMA</v>
      </c>
      <c r="H56" s="93" t="str">
        <f>+VLOOKUP(E56,Participants!$A$1:$F$2547,5,FALSE)</f>
        <v>F</v>
      </c>
      <c r="I56" s="94" t="str">
        <f>+VLOOKUP(E56,Participants!$A$1:$F$2547,3,FALSE)</f>
        <v>K</v>
      </c>
      <c r="J56" s="93" t="str">
        <f>+VLOOKUP(E56,Participants!$A$1:$G$2547,7,FALSE)</f>
        <v>DEV GIRLS</v>
      </c>
      <c r="K56" s="95"/>
      <c r="L56" s="95"/>
    </row>
    <row r="57" spans="1:24" ht="15.75" customHeight="1">
      <c r="A57" s="91" t="s">
        <v>1290</v>
      </c>
      <c r="B57" s="92">
        <v>1</v>
      </c>
      <c r="C57" s="92">
        <v>12.78</v>
      </c>
      <c r="D57" s="92">
        <v>6</v>
      </c>
      <c r="E57" s="92">
        <v>451</v>
      </c>
      <c r="F57" s="93" t="str">
        <f>+VLOOKUP(E57,Participants!$A$1:$F$2547,2,FALSE)</f>
        <v>Emma Zamarripa</v>
      </c>
      <c r="G57" s="93" t="str">
        <f>+VLOOKUP(E57,Participants!$A$1:$F$2547,4,FALSE)</f>
        <v>ELZ</v>
      </c>
      <c r="H57" s="93" t="str">
        <f>+VLOOKUP(E57,Participants!$A$1:$F$2547,5,FALSE)</f>
        <v>F</v>
      </c>
      <c r="I57" s="94" t="str">
        <f>+VLOOKUP(E57,Participants!$A$1:$F$2547,3,FALSE)</f>
        <v>K</v>
      </c>
      <c r="J57" s="93" t="str">
        <f>+VLOOKUP(E57,Participants!$A$1:$G$2547,7,FALSE)</f>
        <v>DEV GIRLS</v>
      </c>
      <c r="K57" s="95"/>
      <c r="L57" s="95"/>
    </row>
    <row r="58" spans="1:24" ht="15.75" customHeight="1">
      <c r="A58" s="91" t="s">
        <v>1290</v>
      </c>
      <c r="B58" s="92">
        <v>3</v>
      </c>
      <c r="C58" s="92">
        <v>12.96</v>
      </c>
      <c r="D58" s="92">
        <v>3</v>
      </c>
      <c r="E58" s="92">
        <v>930</v>
      </c>
      <c r="F58" s="93" t="str">
        <f>+VLOOKUP(E58,Participants!$A$1:$F$2547,2,FALSE)</f>
        <v>Loie Kross</v>
      </c>
      <c r="G58" s="93" t="str">
        <f>+VLOOKUP(E58,Participants!$A$1:$F$2547,4,FALSE)</f>
        <v>STT</v>
      </c>
      <c r="H58" s="93" t="str">
        <f>+VLOOKUP(E58,Participants!$A$1:$F$2547,5,FALSE)</f>
        <v>F</v>
      </c>
      <c r="I58" s="94">
        <f>+VLOOKUP(E58,Participants!$A$1:$F$2547,3,FALSE)</f>
        <v>2</v>
      </c>
      <c r="J58" s="93" t="str">
        <f>+VLOOKUP(E58,Participants!$A$1:$G$2547,7,FALSE)</f>
        <v>DEV GIRLS</v>
      </c>
      <c r="K58" s="95"/>
      <c r="L58" s="93"/>
    </row>
    <row r="59" spans="1:24" ht="15.75" customHeight="1">
      <c r="A59" s="91" t="s">
        <v>1290</v>
      </c>
      <c r="B59" s="92">
        <v>10</v>
      </c>
      <c r="C59" s="92">
        <v>23.24</v>
      </c>
      <c r="D59" s="92">
        <v>1</v>
      </c>
      <c r="E59" s="92">
        <v>176</v>
      </c>
      <c r="F59" s="93" t="str">
        <f>+VLOOKUP(E59,Participants!$A$1:$F$2547,2,FALSE)</f>
        <v>Anne Farnan</v>
      </c>
      <c r="G59" s="93" t="str">
        <f>+VLOOKUP(E59,Participants!$A$1:$F$2547,4,FALSE)</f>
        <v>AMA</v>
      </c>
      <c r="H59" s="93" t="str">
        <f>+VLOOKUP(E59,Participants!$A$1:$F$2547,5,FALSE)</f>
        <v>F</v>
      </c>
      <c r="I59" s="94">
        <f>+VLOOKUP(E59,Participants!$A$1:$F$2547,3,FALSE)</f>
        <v>4</v>
      </c>
      <c r="J59" s="93" t="str">
        <f>+VLOOKUP(E59,Participants!$A$1:$G$2547,7,FALSE)</f>
        <v>DEV GIRLS</v>
      </c>
      <c r="K59" s="95"/>
      <c r="L59" s="93"/>
    </row>
    <row r="60" spans="1:24" ht="15.75" customHeight="1">
      <c r="A60" s="96" t="s">
        <v>1290</v>
      </c>
      <c r="B60" s="97"/>
      <c r="C60" s="97"/>
      <c r="D60" s="97"/>
      <c r="E60" s="97"/>
      <c r="F60" s="98" t="e">
        <f>+VLOOKUP(E60,Participants!$A$1:$F$2547,2,FALSE)</f>
        <v>#N/A</v>
      </c>
      <c r="G60" s="98" t="e">
        <f>+VLOOKUP(E60,Participants!$A$1:$F$2547,4,FALSE)</f>
        <v>#N/A</v>
      </c>
      <c r="H60" s="98" t="e">
        <f>+VLOOKUP(E60,Participants!$A$1:$F$2547,5,FALSE)</f>
        <v>#N/A</v>
      </c>
      <c r="I60" s="99" t="e">
        <f>+VLOOKUP(E60,Participants!$A$1:$F$2547,3,FALSE)</f>
        <v>#N/A</v>
      </c>
      <c r="J60" s="98" t="e">
        <f>+VLOOKUP(E60,Participants!$A$1:$G$2547,7,FALSE)</f>
        <v>#N/A</v>
      </c>
      <c r="K60" s="100"/>
      <c r="L60" s="100"/>
    </row>
    <row r="61" spans="1:24" ht="15.75" customHeight="1">
      <c r="A61" s="91" t="s">
        <v>1290</v>
      </c>
      <c r="B61" s="92">
        <v>8</v>
      </c>
      <c r="C61" s="92">
        <v>7.94</v>
      </c>
      <c r="D61" s="92">
        <v>1</v>
      </c>
      <c r="E61" s="92">
        <v>219</v>
      </c>
      <c r="F61" s="93" t="str">
        <f>+VLOOKUP(E61,Participants!$A$1:$F$2547,2,FALSE)</f>
        <v>Charles Morris</v>
      </c>
      <c r="G61" s="93" t="str">
        <f>+VLOOKUP(E61,Participants!$A$1:$F$2547,4,FALSE)</f>
        <v>AMA</v>
      </c>
      <c r="H61" s="93" t="str">
        <f>+VLOOKUP(E61,Participants!$A$1:$F$2547,5,FALSE)</f>
        <v>M</v>
      </c>
      <c r="I61" s="94">
        <f>+VLOOKUP(E61,Participants!$A$1:$F$2547,3,FALSE)</f>
        <v>3</v>
      </c>
      <c r="J61" s="93" t="str">
        <f>+VLOOKUP(E61,Participants!$A$1:$G$2547,7,FALSE)</f>
        <v>DEV BOYS</v>
      </c>
      <c r="K61" s="95">
        <v>1</v>
      </c>
      <c r="L61" s="95">
        <v>10</v>
      </c>
    </row>
    <row r="62" spans="1:24" ht="15.75" customHeight="1">
      <c r="A62" s="91" t="s">
        <v>1290</v>
      </c>
      <c r="B62" s="92">
        <v>8</v>
      </c>
      <c r="C62" s="92">
        <v>7.98</v>
      </c>
      <c r="D62" s="92">
        <v>2</v>
      </c>
      <c r="E62" s="92">
        <v>457</v>
      </c>
      <c r="F62" s="93" t="str">
        <f>+VLOOKUP(E62,Participants!$A$1:$F$2547,2,FALSE)</f>
        <v>Garin Goob</v>
      </c>
      <c r="G62" s="93" t="str">
        <f>+VLOOKUP(E62,Participants!$A$1:$F$2547,4,FALSE)</f>
        <v>ELZ</v>
      </c>
      <c r="H62" s="93" t="str">
        <f>+VLOOKUP(E62,Participants!$A$1:$F$2547,5,FALSE)</f>
        <v>M</v>
      </c>
      <c r="I62" s="94">
        <f>+VLOOKUP(E62,Participants!$A$1:$F$2547,3,FALSE)</f>
        <v>4</v>
      </c>
      <c r="J62" s="93" t="str">
        <f>+VLOOKUP(E62,Participants!$A$1:$G$2547,7,FALSE)</f>
        <v>DEV BOYS</v>
      </c>
      <c r="K62" s="95">
        <v>2</v>
      </c>
      <c r="L62" s="95">
        <v>8</v>
      </c>
    </row>
    <row r="63" spans="1:24" ht="15.75" customHeight="1">
      <c r="A63" s="91" t="s">
        <v>1290</v>
      </c>
      <c r="B63" s="92">
        <v>7</v>
      </c>
      <c r="C63" s="92">
        <v>8.0500000000000007</v>
      </c>
      <c r="D63" s="92">
        <v>4</v>
      </c>
      <c r="E63" s="92">
        <v>555</v>
      </c>
      <c r="F63" s="93" t="str">
        <f>+VLOOKUP(E63,Participants!$A$1:$F$2547,2,FALSE)</f>
        <v>Declan McCullough</v>
      </c>
      <c r="G63" s="93" t="str">
        <f>+VLOOKUP(E63,Participants!$A$1:$F$2547,4,FALSE)</f>
        <v>JAM</v>
      </c>
      <c r="H63" s="93" t="str">
        <f>+VLOOKUP(E63,Participants!$A$1:$F$2547,5,FALSE)</f>
        <v>M</v>
      </c>
      <c r="I63" s="94">
        <f>+VLOOKUP(E63,Participants!$A$1:$F$2547,3,FALSE)</f>
        <v>4</v>
      </c>
      <c r="J63" s="93" t="str">
        <f>+VLOOKUP(E63,Participants!$A$1:$G$2547,7,FALSE)</f>
        <v>DEV BOYS</v>
      </c>
      <c r="K63" s="95">
        <v>3</v>
      </c>
      <c r="L63" s="95">
        <v>6</v>
      </c>
    </row>
    <row r="64" spans="1:24" ht="15.75" customHeight="1">
      <c r="A64" s="101" t="s">
        <v>1290</v>
      </c>
      <c r="B64" s="102">
        <v>6</v>
      </c>
      <c r="C64" s="102">
        <v>8.16</v>
      </c>
      <c r="D64" s="92">
        <v>5</v>
      </c>
      <c r="E64" s="102">
        <v>249</v>
      </c>
      <c r="F64" s="103" t="str">
        <f>+VLOOKUP(E64,Participants!$A$1:$F$2547,2,FALSE)</f>
        <v>Parker Davenport</v>
      </c>
      <c r="G64" s="103" t="str">
        <f>+VLOOKUP(E64,Participants!$A$1:$F$2547,4,FALSE)</f>
        <v>AMA</v>
      </c>
      <c r="H64" s="103" t="str">
        <f>+VLOOKUP(E64,Participants!$A$1:$F$2547,5,FALSE)</f>
        <v>M</v>
      </c>
      <c r="I64" s="104">
        <f>+VLOOKUP(E64,Participants!$A$1:$F$2547,3,FALSE)</f>
        <v>4</v>
      </c>
      <c r="J64" s="103" t="str">
        <f>+VLOOKUP(E64,Participants!$A$1:$G$2547,7,FALSE)</f>
        <v>DEV BOYS</v>
      </c>
      <c r="K64" s="105">
        <v>4</v>
      </c>
      <c r="L64" s="105">
        <v>5</v>
      </c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</row>
    <row r="65" spans="1:24" ht="15.75" customHeight="1">
      <c r="A65" s="101" t="s">
        <v>1290</v>
      </c>
      <c r="B65" s="102">
        <v>8</v>
      </c>
      <c r="C65" s="102">
        <v>8.3000000000000007</v>
      </c>
      <c r="D65" s="102">
        <v>4</v>
      </c>
      <c r="E65" s="102">
        <v>495</v>
      </c>
      <c r="F65" s="103" t="str">
        <f>+VLOOKUP(E65,Participants!$A$1:$F$2547,2,FALSE)</f>
        <v>Andrew Deem</v>
      </c>
      <c r="G65" s="103" t="str">
        <f>+VLOOKUP(E65,Participants!$A$1:$F$2547,4,FALSE)</f>
        <v>GRE</v>
      </c>
      <c r="H65" s="103" t="str">
        <f>+VLOOKUP(E65,Participants!$A$1:$F$2547,5,FALSE)</f>
        <v>M</v>
      </c>
      <c r="I65" s="104">
        <f>+VLOOKUP(E65,Participants!$A$1:$F$2547,3,FALSE)</f>
        <v>4</v>
      </c>
      <c r="J65" s="103" t="str">
        <f>+VLOOKUP(E65,Participants!$A$1:$G$2547,7,FALSE)</f>
        <v>DEV BOYS</v>
      </c>
      <c r="K65" s="105">
        <v>5</v>
      </c>
      <c r="L65" s="105">
        <v>4</v>
      </c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</row>
    <row r="66" spans="1:24" ht="15.75" customHeight="1">
      <c r="A66" s="107" t="s">
        <v>1290</v>
      </c>
      <c r="B66" s="108">
        <v>7</v>
      </c>
      <c r="C66" s="108">
        <v>8.33</v>
      </c>
      <c r="D66" s="108">
        <v>2</v>
      </c>
      <c r="E66" s="108">
        <v>433</v>
      </c>
      <c r="F66" s="109" t="str">
        <f>+VLOOKUP(E66,Participants!$A$1:$F$2547,2,FALSE)</f>
        <v>Gunnar Lubawski</v>
      </c>
      <c r="G66" s="109" t="str">
        <f>+VLOOKUP(E66,Participants!$A$1:$F$2547,4,FALSE)</f>
        <v>CDT</v>
      </c>
      <c r="H66" s="109" t="str">
        <f>+VLOOKUP(E66,Participants!$A$1:$F$2547,5,FALSE)</f>
        <v>M</v>
      </c>
      <c r="I66" s="110">
        <f>+VLOOKUP(E66,Participants!$A$1:$F$2547,3,FALSE)</f>
        <v>5</v>
      </c>
      <c r="J66" s="109" t="str">
        <f>+VLOOKUP(E66,Participants!$A$1:$G$2547,7,FALSE)</f>
        <v>JV BOYS</v>
      </c>
      <c r="K66" s="111"/>
      <c r="L66" s="111"/>
      <c r="M66" s="112" t="s">
        <v>1297</v>
      </c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</row>
    <row r="67" spans="1:24" ht="15.75" customHeight="1">
      <c r="A67" s="91" t="s">
        <v>1290</v>
      </c>
      <c r="B67" s="92">
        <v>6</v>
      </c>
      <c r="C67" s="92">
        <v>8.5299999999999994</v>
      </c>
      <c r="D67" s="92">
        <v>6</v>
      </c>
      <c r="E67" s="92">
        <v>461</v>
      </c>
      <c r="F67" s="93" t="str">
        <f>+VLOOKUP(E67,Participants!$A$1:$F$2547,2,FALSE)</f>
        <v>Max Lorentz</v>
      </c>
      <c r="G67" s="93" t="str">
        <f>+VLOOKUP(E67,Participants!$A$1:$F$2547,4,FALSE)</f>
        <v>ELZ</v>
      </c>
      <c r="H67" s="93" t="str">
        <f>+VLOOKUP(E67,Participants!$A$1:$F$2547,5,FALSE)</f>
        <v>M</v>
      </c>
      <c r="I67" s="94">
        <f>+VLOOKUP(E67,Participants!$A$1:$F$2547,3,FALSE)</f>
        <v>4</v>
      </c>
      <c r="J67" s="93" t="str">
        <f>+VLOOKUP(E67,Participants!$A$1:$G$2547,7,FALSE)</f>
        <v>DEV BOYS</v>
      </c>
      <c r="K67" s="113">
        <v>6</v>
      </c>
      <c r="L67" s="113">
        <v>3</v>
      </c>
    </row>
    <row r="68" spans="1:24" ht="15.75" customHeight="1">
      <c r="A68" s="91" t="s">
        <v>1290</v>
      </c>
      <c r="B68" s="92">
        <v>8</v>
      </c>
      <c r="C68" s="92">
        <v>8.6999999999999993</v>
      </c>
      <c r="D68" s="92">
        <v>3</v>
      </c>
      <c r="E68" s="92">
        <v>112</v>
      </c>
      <c r="F68" s="93" t="str">
        <f>+VLOOKUP(E68,Participants!$A$1:$F$2547,2,FALSE)</f>
        <v>Walker Hankinson</v>
      </c>
      <c r="G68" s="93" t="str">
        <f>+VLOOKUP(E68,Participants!$A$1:$F$2547,4,FALSE)</f>
        <v>AGS</v>
      </c>
      <c r="H68" s="93" t="str">
        <f>+VLOOKUP(E68,Participants!$A$1:$F$2547,5,FALSE)</f>
        <v>M</v>
      </c>
      <c r="I68" s="94">
        <f>+VLOOKUP(E68,Participants!$A$1:$F$2547,3,FALSE)</f>
        <v>3</v>
      </c>
      <c r="J68" s="93" t="str">
        <f>+VLOOKUP(E68,Participants!$A$1:$G$2547,7,FALSE)</f>
        <v>DEV BOYS</v>
      </c>
      <c r="K68" s="113">
        <v>7</v>
      </c>
      <c r="L68" s="113">
        <v>2</v>
      </c>
    </row>
    <row r="69" spans="1:24" ht="15.75" customHeight="1">
      <c r="A69" s="91" t="s">
        <v>1290</v>
      </c>
      <c r="B69" s="92">
        <v>6</v>
      </c>
      <c r="C69" s="92">
        <v>8.73</v>
      </c>
      <c r="D69" s="92">
        <v>3</v>
      </c>
      <c r="E69" s="92">
        <v>479</v>
      </c>
      <c r="F69" s="93" t="str">
        <f>+VLOOKUP(E69,Participants!$A$1:$F$2547,2,FALSE)</f>
        <v>Troy Rebish</v>
      </c>
      <c r="G69" s="93" t="str">
        <f>+VLOOKUP(E69,Participants!$A$1:$F$2547,4,FALSE)</f>
        <v>ELZ</v>
      </c>
      <c r="H69" s="93" t="str">
        <f>+VLOOKUP(E69,Participants!$A$1:$F$2547,5,FALSE)</f>
        <v>M</v>
      </c>
      <c r="I69" s="94">
        <f>+VLOOKUP(E69,Participants!$A$1:$F$2547,3,FALSE)</f>
        <v>3</v>
      </c>
      <c r="J69" s="93" t="str">
        <f>+VLOOKUP(E69,Participants!$A$1:$G$2547,7,FALSE)</f>
        <v>DEV BOYS</v>
      </c>
      <c r="K69" s="113">
        <v>8</v>
      </c>
      <c r="L69" s="113">
        <v>1</v>
      </c>
    </row>
    <row r="70" spans="1:24" ht="15.75" customHeight="1">
      <c r="A70" s="91" t="s">
        <v>1290</v>
      </c>
      <c r="B70" s="92">
        <v>7</v>
      </c>
      <c r="C70" s="92">
        <v>8.81</v>
      </c>
      <c r="D70" s="92">
        <v>3</v>
      </c>
      <c r="E70" s="92">
        <v>106</v>
      </c>
      <c r="F70" s="93" t="str">
        <f>+VLOOKUP(E70,Participants!$A$1:$F$2547,2,FALSE)</f>
        <v>Jacob II Walsh</v>
      </c>
      <c r="G70" s="93" t="str">
        <f>+VLOOKUP(E70,Participants!$A$1:$F$2547,4,FALSE)</f>
        <v>AGS</v>
      </c>
      <c r="H70" s="93" t="str">
        <f>+VLOOKUP(E70,Participants!$A$1:$F$2547,5,FALSE)</f>
        <v>M</v>
      </c>
      <c r="I70" s="94">
        <f>+VLOOKUP(E70,Participants!$A$1:$F$2547,3,FALSE)</f>
        <v>3</v>
      </c>
      <c r="J70" s="93" t="str">
        <f>+VLOOKUP(E70,Participants!$A$1:$G$2547,7,FALSE)</f>
        <v>DEV BOYS</v>
      </c>
      <c r="K70" s="95"/>
      <c r="L70" s="93"/>
    </row>
    <row r="71" spans="1:24" ht="15.75" customHeight="1">
      <c r="A71" s="91" t="s">
        <v>1290</v>
      </c>
      <c r="B71" s="92">
        <v>5</v>
      </c>
      <c r="C71" s="92">
        <v>8.99</v>
      </c>
      <c r="D71" s="92">
        <v>6</v>
      </c>
      <c r="E71" s="92">
        <v>512</v>
      </c>
      <c r="F71" s="93" t="str">
        <f>+VLOOKUP(E71,Participants!$A$1:$F$2547,2,FALSE)</f>
        <v>Blaise Karlovik</v>
      </c>
      <c r="G71" s="93" t="str">
        <f>+VLOOKUP(E71,Participants!$A$1:$F$2547,4,FALSE)</f>
        <v>GRE</v>
      </c>
      <c r="H71" s="93" t="str">
        <f>+VLOOKUP(E71,Participants!$A$1:$F$2547,5,FALSE)</f>
        <v>M</v>
      </c>
      <c r="I71" s="94">
        <f>+VLOOKUP(E71,Participants!$A$1:$F$2547,3,FALSE)</f>
        <v>3</v>
      </c>
      <c r="J71" s="93" t="str">
        <f>+VLOOKUP(E71,Participants!$A$1:$G$2547,7,FALSE)</f>
        <v>DEV BOYS</v>
      </c>
      <c r="K71" s="95"/>
      <c r="L71" s="93"/>
    </row>
    <row r="72" spans="1:24" ht="15.75" customHeight="1">
      <c r="A72" s="91" t="s">
        <v>1290</v>
      </c>
      <c r="B72" s="92">
        <v>5</v>
      </c>
      <c r="C72" s="92">
        <v>9.01</v>
      </c>
      <c r="D72" s="92">
        <v>2</v>
      </c>
      <c r="E72" s="92">
        <v>245</v>
      </c>
      <c r="F72" s="93" t="str">
        <f>+VLOOKUP(E72,Participants!$A$1:$F$2547,2,FALSE)</f>
        <v>Michael Dziezgowski</v>
      </c>
      <c r="G72" s="93" t="str">
        <f>+VLOOKUP(E72,Participants!$A$1:$F$2547,4,FALSE)</f>
        <v>AMA</v>
      </c>
      <c r="H72" s="93" t="str">
        <f>+VLOOKUP(E72,Participants!$A$1:$F$2547,5,FALSE)</f>
        <v>M</v>
      </c>
      <c r="I72" s="94">
        <f>+VLOOKUP(E72,Participants!$A$1:$F$2547,3,FALSE)</f>
        <v>2</v>
      </c>
      <c r="J72" s="93" t="str">
        <f>+VLOOKUP(E72,Participants!$A$1:$G$2547,7,FALSE)</f>
        <v>DEV BOYS</v>
      </c>
      <c r="K72" s="95"/>
      <c r="L72" s="95"/>
    </row>
    <row r="73" spans="1:24" ht="15.75" customHeight="1">
      <c r="A73" s="91" t="s">
        <v>1290</v>
      </c>
      <c r="B73" s="92">
        <v>7</v>
      </c>
      <c r="C73" s="92">
        <v>9.09</v>
      </c>
      <c r="D73" s="92">
        <v>1</v>
      </c>
      <c r="E73" s="92">
        <v>228</v>
      </c>
      <c r="F73" s="93" t="str">
        <f>+VLOOKUP(E73,Participants!$A$1:$F$2547,2,FALSE)</f>
        <v>Gavin Shaffer</v>
      </c>
      <c r="G73" s="93" t="str">
        <f>+VLOOKUP(E73,Participants!$A$1:$F$2547,4,FALSE)</f>
        <v>AMA</v>
      </c>
      <c r="H73" s="93" t="str">
        <f>+VLOOKUP(E73,Participants!$A$1:$F$2547,5,FALSE)</f>
        <v>M</v>
      </c>
      <c r="I73" s="94">
        <f>+VLOOKUP(E73,Participants!$A$1:$F$2547,3,FALSE)</f>
        <v>4</v>
      </c>
      <c r="J73" s="93" t="str">
        <f>+VLOOKUP(E73,Participants!$A$1:$G$2547,7,FALSE)</f>
        <v>DEV BOYS</v>
      </c>
      <c r="K73" s="95"/>
      <c r="L73" s="93"/>
    </row>
    <row r="74" spans="1:24" ht="15.75" customHeight="1">
      <c r="A74" s="91" t="s">
        <v>1290</v>
      </c>
      <c r="B74" s="92">
        <v>1</v>
      </c>
      <c r="C74" s="92">
        <v>9.1300000000000008</v>
      </c>
      <c r="D74" s="92">
        <v>4</v>
      </c>
      <c r="E74" s="92">
        <v>226</v>
      </c>
      <c r="F74" s="93" t="str">
        <f>+VLOOKUP(E74,Participants!$A$1:$F$2547,2,FALSE)</f>
        <v>Ezekiel Fostyk</v>
      </c>
      <c r="G74" s="93" t="str">
        <f>+VLOOKUP(E74,Participants!$A$1:$F$2547,4,FALSE)</f>
        <v>AMA</v>
      </c>
      <c r="H74" s="93" t="str">
        <f>+VLOOKUP(E74,Participants!$A$1:$F$2547,5,FALSE)</f>
        <v>M</v>
      </c>
      <c r="I74" s="94" t="str">
        <f>+VLOOKUP(E74,Participants!$A$1:$F$2547,3,FALSE)</f>
        <v>K</v>
      </c>
      <c r="J74" s="93" t="str">
        <f>+VLOOKUP(E74,Participants!$A$1:$G$2547,7,FALSE)</f>
        <v>DEV BOYS</v>
      </c>
      <c r="K74" s="93"/>
      <c r="L74" s="93"/>
    </row>
    <row r="75" spans="1:24" ht="15.75" customHeight="1">
      <c r="A75" s="91" t="s">
        <v>1290</v>
      </c>
      <c r="B75" s="92">
        <v>3</v>
      </c>
      <c r="C75" s="92">
        <v>9.18</v>
      </c>
      <c r="D75" s="92">
        <v>1</v>
      </c>
      <c r="E75" s="92">
        <v>223</v>
      </c>
      <c r="F75" s="93" t="str">
        <f>+VLOOKUP(E75,Participants!$A$1:$F$2547,2,FALSE)</f>
        <v>Dylan Smith</v>
      </c>
      <c r="G75" s="93" t="str">
        <f>+VLOOKUP(E75,Participants!$A$1:$F$2547,4,FALSE)</f>
        <v>AMA</v>
      </c>
      <c r="H75" s="93" t="str">
        <f>+VLOOKUP(E75,Participants!$A$1:$F$2547,5,FALSE)</f>
        <v>M</v>
      </c>
      <c r="I75" s="94">
        <f>+VLOOKUP(E75,Participants!$A$1:$F$2547,3,FALSE)</f>
        <v>1</v>
      </c>
      <c r="J75" s="93" t="str">
        <f>+VLOOKUP(E75,Participants!$A$1:$G$2547,7,FALSE)</f>
        <v>DEV BOYS</v>
      </c>
      <c r="K75" s="95"/>
      <c r="L75" s="95"/>
    </row>
    <row r="76" spans="1:24" ht="15.75" customHeight="1">
      <c r="A76" s="91" t="s">
        <v>1290</v>
      </c>
      <c r="B76" s="92">
        <v>3</v>
      </c>
      <c r="C76" s="92">
        <v>9.32</v>
      </c>
      <c r="D76" s="92">
        <v>4</v>
      </c>
      <c r="E76" s="92">
        <v>939</v>
      </c>
      <c r="F76" s="93" t="str">
        <f>+VLOOKUP(E76,Participants!$A$1:$F$2547,2,FALSE)</f>
        <v>Anthony Williams</v>
      </c>
      <c r="G76" s="93" t="str">
        <f>+VLOOKUP(E76,Participants!$A$1:$F$2547,4,FALSE)</f>
        <v>STT</v>
      </c>
      <c r="H76" s="93" t="str">
        <f>+VLOOKUP(E76,Participants!$A$1:$F$2547,5,FALSE)</f>
        <v>M</v>
      </c>
      <c r="I76" s="94">
        <f>+VLOOKUP(E76,Participants!$A$1:$F$2547,3,FALSE)</f>
        <v>1</v>
      </c>
      <c r="J76" s="93" t="str">
        <f>+VLOOKUP(E76,Participants!$A$1:$G$2547,7,FALSE)</f>
        <v>DEV BOYS</v>
      </c>
      <c r="K76" s="95"/>
      <c r="L76" s="95"/>
    </row>
    <row r="77" spans="1:24" ht="15.75" customHeight="1">
      <c r="A77" s="91" t="s">
        <v>1290</v>
      </c>
      <c r="B77" s="92">
        <v>4</v>
      </c>
      <c r="C77" s="92">
        <v>9.32</v>
      </c>
      <c r="D77" s="92">
        <v>3</v>
      </c>
      <c r="E77" s="92">
        <v>833</v>
      </c>
      <c r="F77" s="93" t="str">
        <f>+VLOOKUP(E77,Participants!$A$1:$F$2547,2,FALSE)</f>
        <v>Duke Siewe</v>
      </c>
      <c r="G77" s="93" t="str">
        <f>+VLOOKUP(E77,Participants!$A$1:$F$2547,4,FALSE)</f>
        <v>STL</v>
      </c>
      <c r="H77" s="93" t="str">
        <f>+VLOOKUP(E77,Participants!$A$1:$F$2547,5,FALSE)</f>
        <v>M</v>
      </c>
      <c r="I77" s="94">
        <f>+VLOOKUP(E77,Participants!$A$1:$F$2547,3,FALSE)</f>
        <v>2</v>
      </c>
      <c r="J77" s="93" t="str">
        <f>+VLOOKUP(E77,Participants!$A$1:$G$2547,7,FALSE)</f>
        <v>DEV BOYS</v>
      </c>
      <c r="K77" s="95"/>
      <c r="L77" s="93"/>
    </row>
    <row r="78" spans="1:24" ht="15.75" customHeight="1">
      <c r="A78" s="91" t="s">
        <v>1290</v>
      </c>
      <c r="B78" s="92">
        <v>1</v>
      </c>
      <c r="C78" s="92">
        <v>9.3800000000000008</v>
      </c>
      <c r="D78" s="92">
        <v>2</v>
      </c>
      <c r="E78" s="92">
        <v>231</v>
      </c>
      <c r="F78" s="93" t="str">
        <f>+VLOOKUP(E78,Participants!$A$1:$F$2547,2,FALSE)</f>
        <v>Isaac DeFilippo</v>
      </c>
      <c r="G78" s="93" t="str">
        <f>+VLOOKUP(E78,Participants!$A$1:$F$2547,4,FALSE)</f>
        <v>AMA</v>
      </c>
      <c r="H78" s="93" t="str">
        <f>+VLOOKUP(E78,Participants!$A$1:$F$2547,5,FALSE)</f>
        <v>M</v>
      </c>
      <c r="I78" s="94" t="str">
        <f>+VLOOKUP(E78,Participants!$A$1:$F$2547,3,FALSE)</f>
        <v>K</v>
      </c>
      <c r="J78" s="93" t="str">
        <f>+VLOOKUP(E78,Participants!$A$1:$G$2547,7,FALSE)</f>
        <v>DEV BOYS</v>
      </c>
      <c r="K78" s="95"/>
      <c r="L78" s="95"/>
    </row>
    <row r="79" spans="1:24" ht="15.75" customHeight="1">
      <c r="A79" s="91" t="s">
        <v>1290</v>
      </c>
      <c r="B79" s="92">
        <v>6</v>
      </c>
      <c r="C79" s="92">
        <v>9.39</v>
      </c>
      <c r="D79" s="92">
        <v>4</v>
      </c>
      <c r="E79" s="92">
        <v>458</v>
      </c>
      <c r="F79" s="93" t="str">
        <f>+VLOOKUP(E79,Participants!$A$1:$F$2547,2,FALSE)</f>
        <v>Igor Sokolov</v>
      </c>
      <c r="G79" s="93" t="str">
        <f>+VLOOKUP(E79,Participants!$A$1:$F$2547,4,FALSE)</f>
        <v>ELZ</v>
      </c>
      <c r="H79" s="93" t="str">
        <f>+VLOOKUP(E79,Participants!$A$1:$F$2547,5,FALSE)</f>
        <v>M</v>
      </c>
      <c r="I79" s="94">
        <f>+VLOOKUP(E79,Participants!$A$1:$F$2547,3,FALSE)</f>
        <v>3</v>
      </c>
      <c r="J79" s="93" t="str">
        <f>+VLOOKUP(E79,Participants!$A$1:$G$2547,7,FALSE)</f>
        <v>DEV BOYS</v>
      </c>
      <c r="K79" s="95"/>
      <c r="L79" s="93"/>
    </row>
    <row r="80" spans="1:24" ht="15.75" customHeight="1">
      <c r="A80" s="91" t="s">
        <v>1290</v>
      </c>
      <c r="B80" s="92">
        <v>2</v>
      </c>
      <c r="C80" s="92">
        <v>9.4</v>
      </c>
      <c r="D80" s="92">
        <v>1</v>
      </c>
      <c r="E80" s="92">
        <v>498</v>
      </c>
      <c r="F80" s="93" t="str">
        <f>+VLOOKUP(E80,Participants!$A$1:$F$2547,2,FALSE)</f>
        <v>James Urban</v>
      </c>
      <c r="G80" s="93" t="str">
        <f>+VLOOKUP(E80,Participants!$A$1:$F$2547,4,FALSE)</f>
        <v>GRE</v>
      </c>
      <c r="H80" s="93" t="str">
        <f>+VLOOKUP(E80,Participants!$A$1:$F$2547,5,FALSE)</f>
        <v>M</v>
      </c>
      <c r="I80" s="94">
        <f>+VLOOKUP(E80,Participants!$A$1:$F$2547,3,FALSE)</f>
        <v>1</v>
      </c>
      <c r="J80" s="93" t="str">
        <f>+VLOOKUP(E80,Participants!$A$1:$G$2547,7,FALSE)</f>
        <v>DEV BOYS</v>
      </c>
      <c r="K80" s="95"/>
      <c r="L80" s="95"/>
    </row>
    <row r="81" spans="1:12" ht="15.75" customHeight="1">
      <c r="A81" s="91" t="s">
        <v>1290</v>
      </c>
      <c r="B81" s="92">
        <v>5</v>
      </c>
      <c r="C81" s="92">
        <v>9.51</v>
      </c>
      <c r="D81" s="92">
        <v>5</v>
      </c>
      <c r="E81" s="92">
        <v>104</v>
      </c>
      <c r="F81" s="93" t="str">
        <f>+VLOOKUP(E81,Participants!$A$1:$F$2547,2,FALSE)</f>
        <v>David Johnson</v>
      </c>
      <c r="G81" s="93" t="str">
        <f>+VLOOKUP(E81,Participants!$A$1:$F$2547,4,FALSE)</f>
        <v>AGS</v>
      </c>
      <c r="H81" s="93" t="str">
        <f>+VLOOKUP(E81,Participants!$A$1:$F$2547,5,FALSE)</f>
        <v>M</v>
      </c>
      <c r="I81" s="94">
        <f>+VLOOKUP(E81,Participants!$A$1:$F$2547,3,FALSE)</f>
        <v>3</v>
      </c>
      <c r="J81" s="93" t="str">
        <f>+VLOOKUP(E81,Participants!$A$1:$G$2547,7,FALSE)</f>
        <v>DEV BOYS</v>
      </c>
      <c r="K81" s="95"/>
      <c r="L81" s="93"/>
    </row>
    <row r="82" spans="1:12" ht="15.75" customHeight="1">
      <c r="A82" s="91" t="s">
        <v>1290</v>
      </c>
      <c r="B82" s="92">
        <v>4</v>
      </c>
      <c r="C82" s="92">
        <v>9.57</v>
      </c>
      <c r="D82" s="92">
        <v>5</v>
      </c>
      <c r="E82" s="92">
        <v>556</v>
      </c>
      <c r="F82" s="93" t="str">
        <f>+VLOOKUP(E82,Participants!$A$1:$F$2547,2,FALSE)</f>
        <v>Dominic Gauntner</v>
      </c>
      <c r="G82" s="93" t="str">
        <f>+VLOOKUP(E82,Participants!$A$1:$F$2547,4,FALSE)</f>
        <v>JAM</v>
      </c>
      <c r="H82" s="93" t="str">
        <f>+VLOOKUP(E82,Participants!$A$1:$F$2547,5,FALSE)</f>
        <v>M</v>
      </c>
      <c r="I82" s="94">
        <f>+VLOOKUP(E82,Participants!$A$1:$F$2547,3,FALSE)</f>
        <v>2</v>
      </c>
      <c r="J82" s="93" t="str">
        <f>+VLOOKUP(E82,Participants!$A$1:$G$2547,7,FALSE)</f>
        <v>DEV BOYS</v>
      </c>
      <c r="K82" s="95"/>
      <c r="L82" s="93"/>
    </row>
    <row r="83" spans="1:12" ht="15.75" customHeight="1">
      <c r="A83" s="91" t="s">
        <v>1290</v>
      </c>
      <c r="B83" s="92">
        <v>1</v>
      </c>
      <c r="C83" s="92">
        <v>9.6</v>
      </c>
      <c r="D83" s="92">
        <v>5</v>
      </c>
      <c r="E83" s="92">
        <v>510</v>
      </c>
      <c r="F83" s="93" t="str">
        <f>+VLOOKUP(E83,Participants!$A$1:$F$2547,2,FALSE)</f>
        <v>Luke Lariviere</v>
      </c>
      <c r="G83" s="93" t="str">
        <f>+VLOOKUP(E83,Participants!$A$1:$F$2547,4,FALSE)</f>
        <v>GRE</v>
      </c>
      <c r="H83" s="93" t="str">
        <f>+VLOOKUP(E83,Participants!$A$1:$F$2547,5,FALSE)</f>
        <v>M</v>
      </c>
      <c r="I83" s="94">
        <f>+VLOOKUP(E83,Participants!$A$1:$F$2547,3,FALSE)</f>
        <v>1</v>
      </c>
      <c r="J83" s="93" t="str">
        <f>+VLOOKUP(E83,Participants!$A$1:$G$2547,7,FALSE)</f>
        <v>DEV BOYS</v>
      </c>
      <c r="K83" s="95"/>
      <c r="L83" s="95"/>
    </row>
    <row r="84" spans="1:12" ht="15.75" customHeight="1">
      <c r="A84" s="91" t="s">
        <v>1290</v>
      </c>
      <c r="B84" s="92">
        <v>4</v>
      </c>
      <c r="C84" s="92">
        <v>9.61</v>
      </c>
      <c r="D84" s="92">
        <v>4</v>
      </c>
      <c r="E84" s="92">
        <v>948</v>
      </c>
      <c r="F84" s="93" t="str">
        <f>+VLOOKUP(E84,Participants!$A$1:$F$2547,2,FALSE)</f>
        <v>Nate Richardson</v>
      </c>
      <c r="G84" s="93" t="str">
        <f>+VLOOKUP(E84,Participants!$A$1:$F$2547,4,FALSE)</f>
        <v>STT</v>
      </c>
      <c r="H84" s="93" t="str">
        <f>+VLOOKUP(E84,Participants!$A$1:$F$2547,5,FALSE)</f>
        <v>M</v>
      </c>
      <c r="I84" s="94">
        <f>+VLOOKUP(E84,Participants!$A$1:$F$2547,3,FALSE)</f>
        <v>2</v>
      </c>
      <c r="J84" s="93" t="str">
        <f>+VLOOKUP(E84,Participants!$A$1:$G$2547,7,FALSE)</f>
        <v>DEV BOYS</v>
      </c>
      <c r="K84" s="95"/>
      <c r="L84" s="93"/>
    </row>
    <row r="85" spans="1:12" ht="15.75" customHeight="1">
      <c r="A85" s="91" t="s">
        <v>1290</v>
      </c>
      <c r="B85" s="92">
        <v>6</v>
      </c>
      <c r="C85" s="92">
        <v>9.64</v>
      </c>
      <c r="D85" s="92">
        <v>2</v>
      </c>
      <c r="E85" s="92">
        <v>216</v>
      </c>
      <c r="F85" s="93" t="str">
        <f>+VLOOKUP(E85,Participants!$A$1:$F$2547,2,FALSE)</f>
        <v>Alex Petterson</v>
      </c>
      <c r="G85" s="93" t="str">
        <f>+VLOOKUP(E85,Participants!$A$1:$F$2547,4,FALSE)</f>
        <v>AMA</v>
      </c>
      <c r="H85" s="93" t="str">
        <f>+VLOOKUP(E85,Participants!$A$1:$F$2547,5,FALSE)</f>
        <v>M</v>
      </c>
      <c r="I85" s="94">
        <f>+VLOOKUP(E85,Participants!$A$1:$F$2547,3,FALSE)</f>
        <v>3</v>
      </c>
      <c r="J85" s="93" t="str">
        <f>+VLOOKUP(E85,Participants!$A$1:$G$2547,7,FALSE)</f>
        <v>DEV BOYS</v>
      </c>
      <c r="K85" s="95"/>
      <c r="L85" s="93"/>
    </row>
    <row r="86" spans="1:12" ht="15.75" customHeight="1">
      <c r="A86" s="91" t="s">
        <v>1290</v>
      </c>
      <c r="B86" s="92">
        <v>6</v>
      </c>
      <c r="C86" s="92">
        <v>9.8000000000000007</v>
      </c>
      <c r="D86" s="92">
        <v>1</v>
      </c>
      <c r="E86" s="92">
        <v>255</v>
      </c>
      <c r="F86" s="93" t="str">
        <f>+VLOOKUP(E86,Participants!$A$1:$F$2547,2,FALSE)</f>
        <v>William Yester</v>
      </c>
      <c r="G86" s="93" t="str">
        <f>+VLOOKUP(E86,Participants!$A$1:$F$2547,4,FALSE)</f>
        <v>AMA</v>
      </c>
      <c r="H86" s="93" t="str">
        <f>+VLOOKUP(E86,Participants!$A$1:$F$2547,5,FALSE)</f>
        <v>M</v>
      </c>
      <c r="I86" s="94">
        <f>+VLOOKUP(E86,Participants!$A$1:$F$2547,3,FALSE)</f>
        <v>4</v>
      </c>
      <c r="J86" s="93" t="str">
        <f>+VLOOKUP(E86,Participants!$A$1:$G$2547,7,FALSE)</f>
        <v>DEV BOYS</v>
      </c>
      <c r="K86" s="95"/>
      <c r="L86" s="93"/>
    </row>
    <row r="87" spans="1:12" ht="15.75" customHeight="1">
      <c r="A87" s="91" t="s">
        <v>1290</v>
      </c>
      <c r="B87" s="92">
        <v>5</v>
      </c>
      <c r="C87" s="92">
        <v>10.08</v>
      </c>
      <c r="D87" s="92">
        <v>4</v>
      </c>
      <c r="E87" s="92">
        <v>847</v>
      </c>
      <c r="F87" s="93" t="str">
        <f>+VLOOKUP(E87,Participants!$A$1:$F$2547,2,FALSE)</f>
        <v>Michael Peters</v>
      </c>
      <c r="G87" s="93" t="str">
        <f>+VLOOKUP(E87,Participants!$A$1:$F$2547,4,FALSE)</f>
        <v>STL</v>
      </c>
      <c r="H87" s="93" t="str">
        <f>+VLOOKUP(E87,Participants!$A$1:$F$2547,5,FALSE)</f>
        <v>M</v>
      </c>
      <c r="I87" s="94">
        <f>+VLOOKUP(E87,Participants!$A$1:$F$2547,3,FALSE)</f>
        <v>3</v>
      </c>
      <c r="J87" s="93" t="str">
        <f>+VLOOKUP(E87,Participants!$A$1:$G$2547,7,FALSE)</f>
        <v>DEV BOYS</v>
      </c>
      <c r="K87" s="95"/>
      <c r="L87" s="93"/>
    </row>
    <row r="88" spans="1:12" ht="15.75" customHeight="1">
      <c r="A88" s="91" t="s">
        <v>1290</v>
      </c>
      <c r="B88" s="92">
        <v>4</v>
      </c>
      <c r="C88" s="92">
        <v>10.09</v>
      </c>
      <c r="D88" s="92">
        <v>2</v>
      </c>
      <c r="E88" s="92">
        <v>222</v>
      </c>
      <c r="F88" s="93" t="str">
        <f>+VLOOKUP(E88,Participants!$A$1:$F$2547,2,FALSE)</f>
        <v>Domenick Podkul</v>
      </c>
      <c r="G88" s="93" t="str">
        <f>+VLOOKUP(E88,Participants!$A$1:$F$2547,4,FALSE)</f>
        <v>AMA</v>
      </c>
      <c r="H88" s="93" t="str">
        <f>+VLOOKUP(E88,Participants!$A$1:$F$2547,5,FALSE)</f>
        <v>M</v>
      </c>
      <c r="I88" s="94">
        <f>+VLOOKUP(E88,Participants!$A$1:$F$2547,3,FALSE)</f>
        <v>2</v>
      </c>
      <c r="J88" s="93" t="str">
        <f>+VLOOKUP(E88,Participants!$A$1:$G$2547,7,FALSE)</f>
        <v>DEV BOYS</v>
      </c>
      <c r="K88" s="95"/>
      <c r="L88" s="93"/>
    </row>
    <row r="89" spans="1:12" ht="15.75" customHeight="1">
      <c r="A89" s="91" t="s">
        <v>1290</v>
      </c>
      <c r="B89" s="92">
        <v>3</v>
      </c>
      <c r="C89" s="92">
        <v>10.23</v>
      </c>
      <c r="D89" s="92">
        <v>3</v>
      </c>
      <c r="E89" s="92">
        <v>215</v>
      </c>
      <c r="F89" s="93" t="str">
        <f>+VLOOKUP(E89,Participants!$A$1:$F$2547,2,FALSE)</f>
        <v>Aidan Reilly</v>
      </c>
      <c r="G89" s="93" t="str">
        <f>+VLOOKUP(E89,Participants!$A$1:$F$2547,4,FALSE)</f>
        <v>AMA</v>
      </c>
      <c r="H89" s="93" t="str">
        <f>+VLOOKUP(E89,Participants!$A$1:$F$2547,5,FALSE)</f>
        <v>M</v>
      </c>
      <c r="I89" s="94">
        <f>+VLOOKUP(E89,Participants!$A$1:$F$2547,3,FALSE)</f>
        <v>1</v>
      </c>
      <c r="J89" s="93" t="str">
        <f>+VLOOKUP(E89,Participants!$A$1:$G$2547,7,FALSE)</f>
        <v>DEV BOYS</v>
      </c>
      <c r="K89" s="95"/>
      <c r="L89" s="95"/>
    </row>
    <row r="90" spans="1:12" ht="15.75" customHeight="1">
      <c r="A90" s="91" t="s">
        <v>1290</v>
      </c>
      <c r="B90" s="92">
        <v>5</v>
      </c>
      <c r="C90" s="92">
        <v>10.35</v>
      </c>
      <c r="D90" s="92">
        <v>3</v>
      </c>
      <c r="E90" s="92">
        <v>238</v>
      </c>
      <c r="F90" s="93" t="str">
        <f>+VLOOKUP(E90,Participants!$A$1:$F$2547,2,FALSE)</f>
        <v>Leo Christoforetti</v>
      </c>
      <c r="G90" s="93" t="str">
        <f>+VLOOKUP(E90,Participants!$A$1:$F$2547,4,FALSE)</f>
        <v>AMA</v>
      </c>
      <c r="H90" s="93" t="str">
        <f>+VLOOKUP(E90,Participants!$A$1:$F$2547,5,FALSE)</f>
        <v>M</v>
      </c>
      <c r="I90" s="94">
        <f>+VLOOKUP(E90,Participants!$A$1:$F$2547,3,FALSE)</f>
        <v>2</v>
      </c>
      <c r="J90" s="93" t="str">
        <f>+VLOOKUP(E90,Participants!$A$1:$G$2547,7,FALSE)</f>
        <v>DEV BOYS</v>
      </c>
      <c r="K90" s="95"/>
      <c r="L90" s="93"/>
    </row>
    <row r="91" spans="1:12" ht="15.75" customHeight="1">
      <c r="A91" s="91" t="s">
        <v>1290</v>
      </c>
      <c r="B91" s="92">
        <v>3</v>
      </c>
      <c r="C91" s="92">
        <v>10.56</v>
      </c>
      <c r="D91" s="92">
        <v>2</v>
      </c>
      <c r="E91" s="92">
        <v>233</v>
      </c>
      <c r="F91" s="93" t="str">
        <f>+VLOOKUP(E91,Participants!$A$1:$F$2547,2,FALSE)</f>
        <v>Jackson Yester</v>
      </c>
      <c r="G91" s="93" t="str">
        <f>+VLOOKUP(E91,Participants!$A$1:$F$2547,4,FALSE)</f>
        <v>AMA</v>
      </c>
      <c r="H91" s="93" t="str">
        <f>+VLOOKUP(E91,Participants!$A$1:$F$2547,5,FALSE)</f>
        <v>M</v>
      </c>
      <c r="I91" s="94">
        <f>+VLOOKUP(E91,Participants!$A$1:$F$2547,3,FALSE)</f>
        <v>1</v>
      </c>
      <c r="J91" s="93" t="str">
        <f>+VLOOKUP(E91,Participants!$A$1:$G$2547,7,FALSE)</f>
        <v>DEV BOYS</v>
      </c>
      <c r="K91" s="95"/>
      <c r="L91" s="95"/>
    </row>
    <row r="92" spans="1:12" ht="15.75" customHeight="1">
      <c r="A92" s="91" t="s">
        <v>1290</v>
      </c>
      <c r="B92" s="92">
        <v>4</v>
      </c>
      <c r="C92" s="92">
        <v>10.68</v>
      </c>
      <c r="D92" s="92">
        <v>6</v>
      </c>
      <c r="E92" s="92">
        <v>257</v>
      </c>
      <c r="F92" s="93" t="str">
        <f>+VLOOKUP(E92,Participants!$A$1:$F$2547,2,FALSE)</f>
        <v>Wyatt Nanz</v>
      </c>
      <c r="G92" s="93" t="str">
        <f>+VLOOKUP(E92,Participants!$A$1:$F$2547,4,FALSE)</f>
        <v>AMA</v>
      </c>
      <c r="H92" s="93" t="str">
        <f>+VLOOKUP(E92,Participants!$A$1:$F$2547,5,FALSE)</f>
        <v>M</v>
      </c>
      <c r="I92" s="94">
        <f>+VLOOKUP(E92,Participants!$A$1:$F$2547,3,FALSE)</f>
        <v>2</v>
      </c>
      <c r="J92" s="93" t="str">
        <f>+VLOOKUP(E92,Participants!$A$1:$G$2547,7,FALSE)</f>
        <v>DEV BOYS</v>
      </c>
      <c r="K92" s="95"/>
      <c r="L92" s="93"/>
    </row>
    <row r="93" spans="1:12" ht="15.75" customHeight="1">
      <c r="A93" s="91" t="s">
        <v>1290</v>
      </c>
      <c r="B93" s="92">
        <v>5</v>
      </c>
      <c r="C93" s="92">
        <v>10.96</v>
      </c>
      <c r="D93" s="92">
        <v>1</v>
      </c>
      <c r="E93" s="92">
        <v>244</v>
      </c>
      <c r="F93" s="93" t="str">
        <f>+VLOOKUP(E93,Participants!$A$1:$F$2547,2,FALSE)</f>
        <v>Maximus Gerber</v>
      </c>
      <c r="G93" s="93" t="str">
        <f>+VLOOKUP(E93,Participants!$A$1:$F$2547,4,FALSE)</f>
        <v>AMA</v>
      </c>
      <c r="H93" s="93" t="str">
        <f>+VLOOKUP(E93,Participants!$A$1:$F$2547,5,FALSE)</f>
        <v>M</v>
      </c>
      <c r="I93" s="94">
        <f>+VLOOKUP(E93,Participants!$A$1:$F$2547,3,FALSE)</f>
        <v>2</v>
      </c>
      <c r="J93" s="93" t="str">
        <f>+VLOOKUP(E93,Participants!$A$1:$G$2547,7,FALSE)</f>
        <v>DEV BOYS</v>
      </c>
      <c r="K93" s="95"/>
      <c r="L93" s="93"/>
    </row>
    <row r="94" spans="1:12" ht="15.75" customHeight="1">
      <c r="A94" s="91" t="s">
        <v>1290</v>
      </c>
      <c r="B94" s="92">
        <v>1</v>
      </c>
      <c r="C94" s="92">
        <v>11.41</v>
      </c>
      <c r="D94" s="92">
        <v>6</v>
      </c>
      <c r="E94" s="92">
        <v>751</v>
      </c>
      <c r="F94" s="93" t="str">
        <f>+VLOOKUP(E94,Participants!$A$1:$F$2547,2,FALSE)</f>
        <v>Quincy Harris</v>
      </c>
      <c r="G94" s="93" t="str">
        <f>+VLOOKUP(E94,Participants!$A$1:$F$2547,4,FALSE)</f>
        <v>SPS</v>
      </c>
      <c r="H94" s="93" t="str">
        <f>+VLOOKUP(E94,Participants!$A$1:$F$2547,5,FALSE)</f>
        <v>M</v>
      </c>
      <c r="I94" s="94" t="str">
        <f>+VLOOKUP(E94,Participants!$A$1:$F$2547,3,FALSE)</f>
        <v>K</v>
      </c>
      <c r="J94" s="93" t="str">
        <f>+VLOOKUP(E94,Participants!$A$1:$G$2547,7,FALSE)</f>
        <v>DEV BOYS</v>
      </c>
      <c r="K94" s="93"/>
      <c r="L94" s="93"/>
    </row>
    <row r="95" spans="1:12" ht="15.75" customHeight="1">
      <c r="A95" s="91" t="s">
        <v>1290</v>
      </c>
      <c r="B95" s="92">
        <v>2</v>
      </c>
      <c r="C95" s="92">
        <v>11.66</v>
      </c>
      <c r="D95" s="92">
        <v>3</v>
      </c>
      <c r="E95" s="92">
        <v>815</v>
      </c>
      <c r="F95" s="93" t="str">
        <f>+VLOOKUP(E95,Participants!$A$1:$F$2547,2,FALSE)</f>
        <v>Rachel Friday</v>
      </c>
      <c r="G95" s="93" t="str">
        <f>+VLOOKUP(E95,Participants!$A$1:$F$2547,4,FALSE)</f>
        <v>STL</v>
      </c>
      <c r="H95" s="93" t="str">
        <f>+VLOOKUP(E95,Participants!$A$1:$F$2547,5,FALSE)</f>
        <v>F</v>
      </c>
      <c r="I95" s="94">
        <f>+VLOOKUP(E95,Participants!$A$1:$F$2547,3,FALSE)</f>
        <v>4</v>
      </c>
      <c r="J95" s="93" t="str">
        <f>+VLOOKUP(E95,Participants!$A$1:$G$2547,7,FALSE)</f>
        <v>DEV GIRLS</v>
      </c>
      <c r="K95" s="95"/>
      <c r="L95" s="95"/>
    </row>
    <row r="96" spans="1:12" ht="15.75" customHeight="1">
      <c r="A96" s="91" t="s">
        <v>1290</v>
      </c>
      <c r="B96" s="92">
        <v>2</v>
      </c>
      <c r="C96" s="92">
        <v>11.7</v>
      </c>
      <c r="D96" s="92">
        <v>4</v>
      </c>
      <c r="E96" s="92">
        <v>755</v>
      </c>
      <c r="F96" s="93" t="str">
        <f>+VLOOKUP(E96,Participants!$A$1:$F$2547,2,FALSE)</f>
        <v>Will Batts</v>
      </c>
      <c r="G96" s="93" t="str">
        <f>+VLOOKUP(E96,Participants!$A$1:$F$2547,4,FALSE)</f>
        <v>SPS</v>
      </c>
      <c r="H96" s="93" t="str">
        <f>+VLOOKUP(E96,Participants!$A$1:$F$2547,5,FALSE)</f>
        <v>M</v>
      </c>
      <c r="I96" s="94">
        <f>+VLOOKUP(E96,Participants!$A$1:$F$2547,3,FALSE)</f>
        <v>1</v>
      </c>
      <c r="J96" s="93" t="str">
        <f>+VLOOKUP(E96,Participants!$A$1:$G$2547,7,FALSE)</f>
        <v>DEV BOYS</v>
      </c>
      <c r="K96" s="95"/>
      <c r="L96" s="95"/>
    </row>
    <row r="97" spans="1:12" ht="15.75" customHeight="1">
      <c r="A97" s="91" t="s">
        <v>1290</v>
      </c>
      <c r="B97" s="92">
        <v>4</v>
      </c>
      <c r="C97" s="92">
        <v>11.84</v>
      </c>
      <c r="D97" s="92">
        <v>1</v>
      </c>
      <c r="E97" s="92">
        <v>247</v>
      </c>
      <c r="F97" s="93" t="str">
        <f>+VLOOKUP(E97,Participants!$A$1:$F$2547,2,FALSE)</f>
        <v>Nico Dambrogio</v>
      </c>
      <c r="G97" s="93" t="str">
        <f>+VLOOKUP(E97,Participants!$A$1:$F$2547,4,FALSE)</f>
        <v>AMA</v>
      </c>
      <c r="H97" s="93" t="str">
        <f>+VLOOKUP(E97,Participants!$A$1:$F$2547,5,FALSE)</f>
        <v>M</v>
      </c>
      <c r="I97" s="94">
        <f>+VLOOKUP(E97,Participants!$A$1:$F$2547,3,FALSE)</f>
        <v>1</v>
      </c>
      <c r="J97" s="93" t="str">
        <f>+VLOOKUP(E97,Participants!$A$1:$G$2547,7,FALSE)</f>
        <v>DEV BOYS</v>
      </c>
      <c r="K97" s="95"/>
      <c r="L97" s="93"/>
    </row>
    <row r="98" spans="1:12" ht="15.75" customHeight="1">
      <c r="A98" s="91" t="s">
        <v>1290</v>
      </c>
      <c r="B98" s="92">
        <v>3</v>
      </c>
      <c r="C98" s="92">
        <v>11.95</v>
      </c>
      <c r="D98" s="92">
        <v>5</v>
      </c>
      <c r="E98" s="92">
        <v>749</v>
      </c>
      <c r="F98" s="93" t="str">
        <f>+VLOOKUP(E98,Participants!$A$1:$F$2547,2,FALSE)</f>
        <v>Nicholas Pawlos</v>
      </c>
      <c r="G98" s="93" t="str">
        <f>+VLOOKUP(E98,Participants!$A$1:$F$2547,4,FALSE)</f>
        <v>SPS</v>
      </c>
      <c r="H98" s="93" t="str">
        <f>+VLOOKUP(E98,Participants!$A$1:$F$2547,5,FALSE)</f>
        <v>M</v>
      </c>
      <c r="I98" s="94">
        <f>+VLOOKUP(E98,Participants!$A$1:$F$2547,3,FALSE)</f>
        <v>1</v>
      </c>
      <c r="J98" s="93" t="str">
        <f>+VLOOKUP(E98,Participants!$A$1:$G$2547,7,FALSE)</f>
        <v>DEV BOYS</v>
      </c>
      <c r="K98" s="95"/>
      <c r="L98" s="93"/>
    </row>
    <row r="99" spans="1:12" ht="15.75" customHeight="1">
      <c r="A99" s="91" t="s">
        <v>1290</v>
      </c>
      <c r="B99" s="92">
        <v>2</v>
      </c>
      <c r="C99" s="92">
        <v>12.1</v>
      </c>
      <c r="D99" s="92">
        <v>2</v>
      </c>
      <c r="E99" s="92">
        <v>221</v>
      </c>
      <c r="F99" s="93" t="str">
        <f>+VLOOKUP(E99,Participants!$A$1:$F$2547,2,FALSE)</f>
        <v>Davin Harris</v>
      </c>
      <c r="G99" s="93" t="str">
        <f>+VLOOKUP(E99,Participants!$A$1:$F$2547,4,FALSE)</f>
        <v>AMA</v>
      </c>
      <c r="H99" s="93" t="str">
        <f>+VLOOKUP(E99,Participants!$A$1:$F$2547,5,FALSE)</f>
        <v>M</v>
      </c>
      <c r="I99" s="94" t="str">
        <f>+VLOOKUP(E99,Participants!$A$1:$F$2547,3,FALSE)</f>
        <v>K</v>
      </c>
      <c r="J99" s="93" t="str">
        <f>+VLOOKUP(E99,Participants!$A$1:$G$2547,7,FALSE)</f>
        <v>DEV BOYS</v>
      </c>
      <c r="K99" s="95"/>
      <c r="L99" s="93"/>
    </row>
    <row r="100" spans="1:12" ht="15.75" customHeight="1">
      <c r="A100" s="91" t="s">
        <v>1290</v>
      </c>
      <c r="B100" s="92">
        <v>3</v>
      </c>
      <c r="C100" s="92">
        <v>12.18</v>
      </c>
      <c r="D100" s="92">
        <v>6</v>
      </c>
      <c r="E100" s="92">
        <v>745</v>
      </c>
      <c r="F100" s="93" t="str">
        <f>+VLOOKUP(E100,Participants!$A$1:$F$2547,2,FALSE)</f>
        <v>Gerritt Austrawski</v>
      </c>
      <c r="G100" s="93" t="str">
        <f>+VLOOKUP(E100,Participants!$A$1:$F$2547,4,FALSE)</f>
        <v>SPS</v>
      </c>
      <c r="H100" s="93" t="str">
        <f>+VLOOKUP(E100,Participants!$A$1:$F$2547,5,FALSE)</f>
        <v>M</v>
      </c>
      <c r="I100" s="94" t="str">
        <f>+VLOOKUP(E100,Participants!$A$1:$F$2547,3,FALSE)</f>
        <v>K</v>
      </c>
      <c r="J100" s="93" t="str">
        <f>+VLOOKUP(E100,Participants!$A$1:$G$2547,7,FALSE)</f>
        <v>DEV BOYS</v>
      </c>
      <c r="K100" s="95"/>
      <c r="L100" s="93"/>
    </row>
    <row r="101" spans="1:12" ht="15.75" customHeight="1">
      <c r="A101" s="91" t="s">
        <v>1290</v>
      </c>
      <c r="B101" s="92">
        <v>1</v>
      </c>
      <c r="C101" s="92">
        <v>12.43</v>
      </c>
      <c r="D101" s="92">
        <v>3</v>
      </c>
      <c r="E101" s="92">
        <v>910</v>
      </c>
      <c r="F101" s="93" t="str">
        <f>+VLOOKUP(E101,Participants!$A$1:$F$2547,2,FALSE)</f>
        <v>Peter Hrisiak</v>
      </c>
      <c r="G101" s="93" t="str">
        <f>+VLOOKUP(E101,Participants!$A$1:$F$2547,4,FALSE)</f>
        <v>STL</v>
      </c>
      <c r="H101" s="93" t="str">
        <f>+VLOOKUP(E101,Participants!$A$1:$F$2547,5,FALSE)</f>
        <v>M</v>
      </c>
      <c r="I101" s="94" t="str">
        <f>+VLOOKUP(E101,Participants!$A$1:$F$2547,3,FALSE)</f>
        <v>K</v>
      </c>
      <c r="J101" s="93" t="str">
        <f>+VLOOKUP(E101,Participants!$A$1:$G$2547,7,FALSE)</f>
        <v>DEV BOYS</v>
      </c>
      <c r="K101" s="95"/>
      <c r="L101" s="95"/>
    </row>
    <row r="102" spans="1:12" ht="15.75" customHeight="1">
      <c r="A102" s="91" t="s">
        <v>1290</v>
      </c>
      <c r="B102" s="92">
        <v>2</v>
      </c>
      <c r="C102" s="92">
        <v>12.6</v>
      </c>
      <c r="D102" s="92">
        <v>6</v>
      </c>
      <c r="E102" s="92">
        <v>756</v>
      </c>
      <c r="F102" s="93" t="str">
        <f>+VLOOKUP(E102,Participants!$A$1:$F$2547,2,FALSE)</f>
        <v>Zeke Harris</v>
      </c>
      <c r="G102" s="93" t="str">
        <f>+VLOOKUP(E102,Participants!$A$1:$F$2547,4,FALSE)</f>
        <v>SPS</v>
      </c>
      <c r="H102" s="93" t="str">
        <f>+VLOOKUP(E102,Participants!$A$1:$F$2547,5,FALSE)</f>
        <v>M</v>
      </c>
      <c r="I102" s="94" t="str">
        <f>+VLOOKUP(E102,Participants!$A$1:$F$2547,3,FALSE)</f>
        <v>k</v>
      </c>
      <c r="J102" s="93" t="str">
        <f>+VLOOKUP(E102,Participants!$A$1:$G$2547,7,FALSE)</f>
        <v>DEV BOYS</v>
      </c>
      <c r="K102" s="95"/>
      <c r="L102" s="95"/>
    </row>
    <row r="103" spans="1:12" ht="15.75" customHeight="1">
      <c r="A103" s="91" t="s">
        <v>1290</v>
      </c>
      <c r="B103" s="92">
        <v>2</v>
      </c>
      <c r="C103" s="92">
        <v>12.96</v>
      </c>
      <c r="D103" s="92">
        <v>5</v>
      </c>
      <c r="E103" s="92">
        <v>225</v>
      </c>
      <c r="F103" s="93" t="str">
        <f>+VLOOKUP(E103,Participants!$A$1:$F$2547,2,FALSE)</f>
        <v>Evan Shaffer</v>
      </c>
      <c r="G103" s="93" t="str">
        <f>+VLOOKUP(E103,Participants!$A$1:$F$2547,4,FALSE)</f>
        <v>AMA</v>
      </c>
      <c r="H103" s="93" t="str">
        <f>+VLOOKUP(E103,Participants!$A$1:$F$2547,5,FALSE)</f>
        <v>M</v>
      </c>
      <c r="I103" s="94">
        <f>+VLOOKUP(E103,Participants!$A$1:$F$2547,3,FALSE)</f>
        <v>1</v>
      </c>
      <c r="J103" s="93" t="str">
        <f>+VLOOKUP(E103,Participants!$A$1:$G$2547,7,FALSE)</f>
        <v>DEV BOYS</v>
      </c>
      <c r="K103" s="95"/>
      <c r="L103" s="95"/>
    </row>
    <row r="104" spans="1:12" ht="15.75" customHeight="1">
      <c r="A104" s="91" t="s">
        <v>1290</v>
      </c>
      <c r="B104" s="92">
        <v>1</v>
      </c>
      <c r="C104" s="92">
        <v>15.49</v>
      </c>
      <c r="D104" s="92">
        <v>1</v>
      </c>
      <c r="E104" s="92">
        <v>217</v>
      </c>
      <c r="F104" s="93" t="str">
        <f>+VLOOKUP(E104,Participants!$A$1:$F$2547,2,FALSE)</f>
        <v>Bracken Graves</v>
      </c>
      <c r="G104" s="93" t="str">
        <f>+VLOOKUP(E104,Participants!$A$1:$F$2547,4,FALSE)</f>
        <v>AMA</v>
      </c>
      <c r="H104" s="93" t="str">
        <f>+VLOOKUP(E104,Participants!$A$1:$F$2547,5,FALSE)</f>
        <v>M</v>
      </c>
      <c r="I104" s="94" t="str">
        <f>+VLOOKUP(E104,Participants!$A$1:$F$2547,3,FALSE)</f>
        <v>K</v>
      </c>
      <c r="J104" s="93" t="str">
        <f>+VLOOKUP(E104,Participants!$A$1:$G$2547,7,FALSE)</f>
        <v>DEV BOYS</v>
      </c>
      <c r="K104" s="95"/>
      <c r="L104" s="93"/>
    </row>
    <row r="105" spans="1:12" ht="15.75" customHeight="1">
      <c r="A105" s="91" t="s">
        <v>1290</v>
      </c>
      <c r="B105" s="92"/>
      <c r="C105" s="92"/>
      <c r="D105" s="92"/>
      <c r="E105" s="92"/>
      <c r="F105" s="93" t="e">
        <f>+VLOOKUP(E105,Participants!$A$1:$F$2547,2,FALSE)</f>
        <v>#N/A</v>
      </c>
      <c r="G105" s="93" t="e">
        <f>+VLOOKUP(E105,Participants!$A$1:$F$2547,4,FALSE)</f>
        <v>#N/A</v>
      </c>
      <c r="H105" s="93" t="e">
        <f>+VLOOKUP(E105,Participants!$A$1:$F$2547,5,FALSE)</f>
        <v>#N/A</v>
      </c>
      <c r="I105" s="94" t="e">
        <f>+VLOOKUP(E105,Participants!$A$1:$F$2547,3,FALSE)</f>
        <v>#N/A</v>
      </c>
      <c r="J105" s="93" t="e">
        <f>+VLOOKUP(E105,Participants!$A$1:$G$2547,7,FALSE)</f>
        <v>#N/A</v>
      </c>
      <c r="K105" s="95"/>
      <c r="L105" s="93"/>
    </row>
    <row r="106" spans="1:12" ht="15.75" customHeight="1">
      <c r="A106" s="91" t="s">
        <v>1290</v>
      </c>
      <c r="B106" s="92"/>
      <c r="C106" s="92"/>
      <c r="D106" s="92"/>
      <c r="E106" s="92"/>
      <c r="F106" s="93" t="e">
        <f>+VLOOKUP(E106,Participants!$A$1:$F$2547,2,FALSE)</f>
        <v>#N/A</v>
      </c>
      <c r="G106" s="93" t="e">
        <f>+VLOOKUP(E106,Participants!$A$1:$F$2547,4,FALSE)</f>
        <v>#N/A</v>
      </c>
      <c r="H106" s="93" t="e">
        <f>+VLOOKUP(E106,Participants!$A$1:$F$2547,5,FALSE)</f>
        <v>#N/A</v>
      </c>
      <c r="I106" s="94" t="e">
        <f>+VLOOKUP(E106,Participants!$A$1:$F$2547,3,FALSE)</f>
        <v>#N/A</v>
      </c>
      <c r="J106" s="93" t="e">
        <f>+VLOOKUP(E106,Participants!$A$1:$G$2547,7,FALSE)</f>
        <v>#N/A</v>
      </c>
      <c r="K106" s="95"/>
      <c r="L106" s="93"/>
    </row>
    <row r="107" spans="1:12" ht="15.75" customHeight="1">
      <c r="A107" s="91" t="s">
        <v>1290</v>
      </c>
      <c r="B107" s="92"/>
      <c r="C107" s="92"/>
      <c r="D107" s="92"/>
      <c r="E107" s="92"/>
      <c r="F107" s="93" t="e">
        <f>+VLOOKUP(E107,Participants!$A$1:$F$2547,2,FALSE)</f>
        <v>#N/A</v>
      </c>
      <c r="G107" s="93" t="e">
        <f>+VLOOKUP(E107,Participants!$A$1:$F$2547,4,FALSE)</f>
        <v>#N/A</v>
      </c>
      <c r="H107" s="93" t="e">
        <f>+VLOOKUP(E107,Participants!$A$1:$F$2547,5,FALSE)</f>
        <v>#N/A</v>
      </c>
      <c r="I107" s="94" t="e">
        <f>+VLOOKUP(E107,Participants!$A$1:$F$2547,3,FALSE)</f>
        <v>#N/A</v>
      </c>
      <c r="J107" s="93" t="e">
        <f>+VLOOKUP(E107,Participants!$A$1:$G$2547,7,FALSE)</f>
        <v>#N/A</v>
      </c>
      <c r="K107" s="95"/>
      <c r="L107" s="93"/>
    </row>
    <row r="108" spans="1:12" ht="15.75" customHeight="1">
      <c r="A108" s="91" t="s">
        <v>1290</v>
      </c>
      <c r="B108" s="92"/>
      <c r="C108" s="92"/>
      <c r="D108" s="92"/>
      <c r="E108" s="92"/>
      <c r="F108" s="93" t="e">
        <f>+VLOOKUP(E108,Participants!$A$1:$F$2547,2,FALSE)</f>
        <v>#N/A</v>
      </c>
      <c r="G108" s="93" t="e">
        <f>+VLOOKUP(E108,Participants!$A$1:$F$2547,4,FALSE)</f>
        <v>#N/A</v>
      </c>
      <c r="H108" s="93" t="e">
        <f>+VLOOKUP(E108,Participants!$A$1:$F$2547,5,FALSE)</f>
        <v>#N/A</v>
      </c>
      <c r="I108" s="94" t="e">
        <f>+VLOOKUP(E108,Participants!$A$1:$F$2547,3,FALSE)</f>
        <v>#N/A</v>
      </c>
      <c r="J108" s="93" t="e">
        <f>+VLOOKUP(E108,Participants!$A$1:$G$2547,7,FALSE)</f>
        <v>#N/A</v>
      </c>
      <c r="K108" s="95"/>
      <c r="L108" s="93"/>
    </row>
    <row r="109" spans="1:12" ht="15.75" customHeight="1">
      <c r="A109" s="91" t="s">
        <v>1290</v>
      </c>
      <c r="B109" s="92"/>
      <c r="C109" s="92"/>
      <c r="D109" s="92"/>
      <c r="E109" s="92"/>
      <c r="F109" s="93" t="e">
        <f>+VLOOKUP(E109,Participants!$A$1:$F$2547,2,FALSE)</f>
        <v>#N/A</v>
      </c>
      <c r="G109" s="93" t="e">
        <f>+VLOOKUP(E109,Participants!$A$1:$F$2547,4,FALSE)</f>
        <v>#N/A</v>
      </c>
      <c r="H109" s="93" t="e">
        <f>+VLOOKUP(E109,Participants!$A$1:$F$2547,5,FALSE)</f>
        <v>#N/A</v>
      </c>
      <c r="I109" s="94" t="e">
        <f>+VLOOKUP(E109,Participants!$A$1:$F$2547,3,FALSE)</f>
        <v>#N/A</v>
      </c>
      <c r="J109" s="93" t="e">
        <f>+VLOOKUP(E109,Participants!$A$1:$G$2547,7,FALSE)</f>
        <v>#N/A</v>
      </c>
      <c r="K109" s="95"/>
      <c r="L109" s="95"/>
    </row>
    <row r="110" spans="1:12" ht="15.75" customHeight="1">
      <c r="A110" s="91" t="s">
        <v>1290</v>
      </c>
      <c r="B110" s="92"/>
      <c r="C110" s="92"/>
      <c r="D110" s="92"/>
      <c r="E110" s="92"/>
      <c r="F110" s="93" t="e">
        <f>+VLOOKUP(E110,Participants!$A$1:$F$2547,2,FALSE)</f>
        <v>#N/A</v>
      </c>
      <c r="G110" s="93" t="e">
        <f>+VLOOKUP(E110,Participants!$A$1:$F$2547,4,FALSE)</f>
        <v>#N/A</v>
      </c>
      <c r="H110" s="93" t="e">
        <f>+VLOOKUP(E110,Participants!$A$1:$F$2547,5,FALSE)</f>
        <v>#N/A</v>
      </c>
      <c r="I110" s="94" t="e">
        <f>+VLOOKUP(E110,Participants!$A$1:$F$2547,3,FALSE)</f>
        <v>#N/A</v>
      </c>
      <c r="J110" s="93" t="e">
        <f>+VLOOKUP(E110,Participants!$A$1:$G$2547,7,FALSE)</f>
        <v>#N/A</v>
      </c>
      <c r="K110" s="95"/>
      <c r="L110" s="95"/>
    </row>
    <row r="111" spans="1:12" ht="15.75" customHeight="1">
      <c r="A111" s="91" t="s">
        <v>1290</v>
      </c>
      <c r="B111" s="92"/>
      <c r="C111" s="92"/>
      <c r="D111" s="92"/>
      <c r="E111" s="92"/>
      <c r="F111" s="93" t="e">
        <f>+VLOOKUP(E111,Participants!$A$1:$F$2547,2,FALSE)</f>
        <v>#N/A</v>
      </c>
      <c r="G111" s="93" t="e">
        <f>+VLOOKUP(E111,Participants!$A$1:$F$2547,4,FALSE)</f>
        <v>#N/A</v>
      </c>
      <c r="H111" s="93" t="e">
        <f>+VLOOKUP(E111,Participants!$A$1:$F$2547,5,FALSE)</f>
        <v>#N/A</v>
      </c>
      <c r="I111" s="94" t="e">
        <f>+VLOOKUP(E111,Participants!$A$1:$F$2547,3,FALSE)</f>
        <v>#N/A</v>
      </c>
      <c r="J111" s="93" t="e">
        <f>+VLOOKUP(E111,Participants!$A$1:$G$2547,7,FALSE)</f>
        <v>#N/A</v>
      </c>
      <c r="K111" s="95"/>
      <c r="L111" s="93"/>
    </row>
    <row r="112" spans="1:12" ht="15.75" customHeight="1">
      <c r="A112" s="91" t="s">
        <v>1290</v>
      </c>
      <c r="B112" s="92"/>
      <c r="C112" s="92"/>
      <c r="D112" s="92"/>
      <c r="E112" s="92"/>
      <c r="F112" s="93" t="e">
        <f>+VLOOKUP(E112,Participants!$A$1:$F$2547,2,FALSE)</f>
        <v>#N/A</v>
      </c>
      <c r="G112" s="93" t="e">
        <f>+VLOOKUP(E112,Participants!$A$1:$F$2547,4,FALSE)</f>
        <v>#N/A</v>
      </c>
      <c r="H112" s="93" t="e">
        <f>+VLOOKUP(E112,Participants!$A$1:$F$2547,5,FALSE)</f>
        <v>#N/A</v>
      </c>
      <c r="I112" s="94" t="e">
        <f>+VLOOKUP(E112,Participants!$A$1:$F$2547,3,FALSE)</f>
        <v>#N/A</v>
      </c>
      <c r="J112" s="93" t="e">
        <f>+VLOOKUP(E112,Participants!$A$1:$G$2547,7,FALSE)</f>
        <v>#N/A</v>
      </c>
      <c r="K112" s="95"/>
      <c r="L112" s="93"/>
    </row>
    <row r="113" spans="1:24" ht="15.75" customHeight="1">
      <c r="A113" s="91" t="s">
        <v>1290</v>
      </c>
      <c r="B113" s="92"/>
      <c r="C113" s="92"/>
      <c r="D113" s="92"/>
      <c r="E113" s="92"/>
      <c r="F113" s="93" t="e">
        <f>+VLOOKUP(E113,Participants!$A$1:$F$2547,2,FALSE)</f>
        <v>#N/A</v>
      </c>
      <c r="G113" s="93" t="e">
        <f>+VLOOKUP(E113,Participants!$A$1:$F$2547,4,FALSE)</f>
        <v>#N/A</v>
      </c>
      <c r="H113" s="93" t="e">
        <f>+VLOOKUP(E113,Participants!$A$1:$F$2547,5,FALSE)</f>
        <v>#N/A</v>
      </c>
      <c r="I113" s="94" t="e">
        <f>+VLOOKUP(E113,Participants!$A$1:$F$2547,3,FALSE)</f>
        <v>#N/A</v>
      </c>
      <c r="J113" s="93" t="e">
        <f>+VLOOKUP(E113,Participants!$A$1:$G$2547,7,FALSE)</f>
        <v>#N/A</v>
      </c>
      <c r="K113" s="95"/>
      <c r="L113" s="93"/>
    </row>
    <row r="114" spans="1:24" ht="15.75" customHeight="1">
      <c r="A114" s="91" t="s">
        <v>1290</v>
      </c>
      <c r="B114" s="92"/>
      <c r="C114" s="92"/>
      <c r="D114" s="92"/>
      <c r="E114" s="92"/>
      <c r="F114" s="93" t="e">
        <f>+VLOOKUP(E114,Participants!$A$1:$F$2547,2,FALSE)</f>
        <v>#N/A</v>
      </c>
      <c r="G114" s="93" t="e">
        <f>+VLOOKUP(E114,Participants!$A$1:$F$2547,4,FALSE)</f>
        <v>#N/A</v>
      </c>
      <c r="H114" s="93" t="e">
        <f>+VLOOKUP(E114,Participants!$A$1:$F$2547,5,FALSE)</f>
        <v>#N/A</v>
      </c>
      <c r="I114" s="94" t="e">
        <f>+VLOOKUP(E114,Participants!$A$1:$F$2547,3,FALSE)</f>
        <v>#N/A</v>
      </c>
      <c r="J114" s="93" t="e">
        <f>+VLOOKUP(E114,Participants!$A$1:$G$2547,7,FALSE)</f>
        <v>#N/A</v>
      </c>
      <c r="K114" s="95"/>
      <c r="L114" s="93"/>
    </row>
    <row r="115" spans="1:24" ht="15.75" customHeight="1">
      <c r="A115" s="91" t="s">
        <v>1290</v>
      </c>
      <c r="B115" s="92"/>
      <c r="C115" s="92"/>
      <c r="D115" s="92"/>
      <c r="E115" s="92"/>
      <c r="F115" s="93" t="e">
        <f>+VLOOKUP(E115,Participants!$A$1:$F$2547,2,FALSE)</f>
        <v>#N/A</v>
      </c>
      <c r="G115" s="93" t="e">
        <f>+VLOOKUP(E115,Participants!$A$1:$F$2547,4,FALSE)</f>
        <v>#N/A</v>
      </c>
      <c r="H115" s="93" t="e">
        <f>+VLOOKUP(E115,Participants!$A$1:$F$2547,5,FALSE)</f>
        <v>#N/A</v>
      </c>
      <c r="I115" s="94" t="e">
        <f>+VLOOKUP(E115,Participants!$A$1:$F$2547,3,FALSE)</f>
        <v>#N/A</v>
      </c>
      <c r="J115" s="93" t="e">
        <f>+VLOOKUP(E115,Participants!$A$1:$G$2547,7,FALSE)</f>
        <v>#N/A</v>
      </c>
      <c r="K115" s="95"/>
      <c r="L115" s="93"/>
    </row>
    <row r="116" spans="1:24" ht="15.75" customHeight="1">
      <c r="A116" s="91" t="s">
        <v>1290</v>
      </c>
      <c r="B116" s="92"/>
      <c r="C116" s="92"/>
      <c r="D116" s="92"/>
      <c r="E116" s="92"/>
      <c r="F116" s="93" t="e">
        <f>+VLOOKUP(E116,Participants!$A$1:$F$2547,2,FALSE)</f>
        <v>#N/A</v>
      </c>
      <c r="G116" s="93" t="e">
        <f>+VLOOKUP(E116,Participants!$A$1:$F$2547,4,FALSE)</f>
        <v>#N/A</v>
      </c>
      <c r="H116" s="93" t="e">
        <f>+VLOOKUP(E116,Participants!$A$1:$F$2547,5,FALSE)</f>
        <v>#N/A</v>
      </c>
      <c r="I116" s="94" t="e">
        <f>+VLOOKUP(E116,Participants!$A$1:$F$2547,3,FALSE)</f>
        <v>#N/A</v>
      </c>
      <c r="J116" s="93" t="e">
        <f>+VLOOKUP(E116,Participants!$A$1:$G$2547,7,FALSE)</f>
        <v>#N/A</v>
      </c>
      <c r="K116" s="95"/>
      <c r="L116" s="93"/>
    </row>
    <row r="117" spans="1:24" ht="15.75" customHeight="1">
      <c r="A117" s="101" t="s">
        <v>1290</v>
      </c>
      <c r="B117" s="102"/>
      <c r="C117" s="102"/>
      <c r="D117" s="102"/>
      <c r="E117" s="102"/>
      <c r="F117" s="103" t="e">
        <f>+VLOOKUP(E117,Participants!$A$1:$F$2547,2,FALSE)</f>
        <v>#N/A</v>
      </c>
      <c r="G117" s="103" t="e">
        <f>+VLOOKUP(E117,Participants!$A$1:$F$2547,4,FALSE)</f>
        <v>#N/A</v>
      </c>
      <c r="H117" s="103" t="e">
        <f>+VLOOKUP(E117,Participants!$A$1:$F$2547,5,FALSE)</f>
        <v>#N/A</v>
      </c>
      <c r="I117" s="104" t="e">
        <f>+VLOOKUP(E117,Participants!$A$1:$F$2547,3,FALSE)</f>
        <v>#N/A</v>
      </c>
      <c r="J117" s="103" t="e">
        <f>+VLOOKUP(E117,Participants!$A$1:$G$2547,7,FALSE)</f>
        <v>#N/A</v>
      </c>
      <c r="K117" s="105"/>
      <c r="L117" s="103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</row>
    <row r="118" spans="1:24" ht="15.75" customHeight="1">
      <c r="A118" s="101" t="s">
        <v>1290</v>
      </c>
      <c r="B118" s="102"/>
      <c r="C118" s="102"/>
      <c r="D118" s="102"/>
      <c r="E118" s="102"/>
      <c r="F118" s="103" t="e">
        <f>+VLOOKUP(E118,Participants!$A$1:$F$2547,2,FALSE)</f>
        <v>#N/A</v>
      </c>
      <c r="G118" s="103" t="e">
        <f>+VLOOKUP(E118,Participants!$A$1:$F$2547,4,FALSE)</f>
        <v>#N/A</v>
      </c>
      <c r="H118" s="103" t="e">
        <f>+VLOOKUP(E118,Participants!$A$1:$F$2547,5,FALSE)</f>
        <v>#N/A</v>
      </c>
      <c r="I118" s="104" t="e">
        <f>+VLOOKUP(E118,Participants!$A$1:$F$2547,3,FALSE)</f>
        <v>#N/A</v>
      </c>
      <c r="J118" s="103" t="e">
        <f>+VLOOKUP(E118,Participants!$A$1:$G$2547,7,FALSE)</f>
        <v>#N/A</v>
      </c>
      <c r="K118" s="105"/>
      <c r="L118" s="103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</row>
    <row r="119" spans="1:24" ht="15.75" customHeight="1">
      <c r="A119" s="91" t="s">
        <v>1290</v>
      </c>
      <c r="B119" s="92"/>
      <c r="C119" s="92"/>
      <c r="D119" s="92"/>
      <c r="E119" s="92"/>
      <c r="F119" s="93" t="e">
        <f>+VLOOKUP(E119,Participants!$A$1:$F$2547,2,FALSE)</f>
        <v>#N/A</v>
      </c>
      <c r="G119" s="93" t="e">
        <f>+VLOOKUP(E119,Participants!$A$1:$F$2547,4,FALSE)</f>
        <v>#N/A</v>
      </c>
      <c r="H119" s="93" t="e">
        <f>+VLOOKUP(E119,Participants!$A$1:$F$2547,5,FALSE)</f>
        <v>#N/A</v>
      </c>
      <c r="I119" s="94" t="e">
        <f>+VLOOKUP(E119,Participants!$A$1:$F$2547,3,FALSE)</f>
        <v>#N/A</v>
      </c>
      <c r="J119" s="93" t="e">
        <f>+VLOOKUP(E119,Participants!$A$1:$G$2547,7,FALSE)</f>
        <v>#N/A</v>
      </c>
      <c r="K119" s="95"/>
      <c r="L119" s="93"/>
    </row>
    <row r="120" spans="1:24" ht="15.75" customHeight="1">
      <c r="A120" s="91" t="s">
        <v>1290</v>
      </c>
      <c r="B120" s="92"/>
      <c r="C120" s="92"/>
      <c r="D120" s="92"/>
      <c r="E120" s="92"/>
      <c r="F120" s="93" t="e">
        <f>+VLOOKUP(E120,Participants!$A$1:$F$2547,2,FALSE)</f>
        <v>#N/A</v>
      </c>
      <c r="G120" s="93" t="e">
        <f>+VLOOKUP(E120,Participants!$A$1:$F$2547,4,FALSE)</f>
        <v>#N/A</v>
      </c>
      <c r="H120" s="93" t="e">
        <f>+VLOOKUP(E120,Participants!$A$1:$F$2547,5,FALSE)</f>
        <v>#N/A</v>
      </c>
      <c r="I120" s="94" t="e">
        <f>+VLOOKUP(E120,Participants!$A$1:$F$2547,3,FALSE)</f>
        <v>#N/A</v>
      </c>
      <c r="J120" s="93" t="e">
        <f>+VLOOKUP(E120,Participants!$A$1:$G$2547,7,FALSE)</f>
        <v>#N/A</v>
      </c>
      <c r="K120" s="95"/>
      <c r="L120" s="95"/>
    </row>
    <row r="121" spans="1:24" ht="15.75" customHeight="1">
      <c r="A121" s="91" t="s">
        <v>1290</v>
      </c>
      <c r="B121" s="92"/>
      <c r="C121" s="92"/>
      <c r="D121" s="92"/>
      <c r="E121" s="92"/>
      <c r="F121" s="93" t="e">
        <f>+VLOOKUP(E121,Participants!$A$1:$F$2547,2,FALSE)</f>
        <v>#N/A</v>
      </c>
      <c r="G121" s="93" t="e">
        <f>+VLOOKUP(E121,Participants!$A$1:$F$2547,4,FALSE)</f>
        <v>#N/A</v>
      </c>
      <c r="H121" s="93" t="e">
        <f>+VLOOKUP(E121,Participants!$A$1:$F$2547,5,FALSE)</f>
        <v>#N/A</v>
      </c>
      <c r="I121" s="94" t="e">
        <f>+VLOOKUP(E121,Participants!$A$1:$F$2547,3,FALSE)</f>
        <v>#N/A</v>
      </c>
      <c r="J121" s="93" t="e">
        <f>+VLOOKUP(E121,Participants!$A$1:$G$2547,7,FALSE)</f>
        <v>#N/A</v>
      </c>
      <c r="K121" s="95"/>
      <c r="L121" s="93"/>
    </row>
    <row r="122" spans="1:24" ht="15.75" customHeight="1">
      <c r="A122" s="91" t="s">
        <v>1290</v>
      </c>
      <c r="B122" s="92"/>
      <c r="C122" s="92"/>
      <c r="D122" s="92"/>
      <c r="E122" s="92"/>
      <c r="F122" s="93" t="e">
        <f>+VLOOKUP(E122,Participants!$A$1:$F$2547,2,FALSE)</f>
        <v>#N/A</v>
      </c>
      <c r="G122" s="93" t="e">
        <f>+VLOOKUP(E122,Participants!$A$1:$F$2547,4,FALSE)</f>
        <v>#N/A</v>
      </c>
      <c r="H122" s="93" t="e">
        <f>+VLOOKUP(E122,Participants!$A$1:$F$2547,5,FALSE)</f>
        <v>#N/A</v>
      </c>
      <c r="I122" s="94" t="e">
        <f>+VLOOKUP(E122,Participants!$A$1:$F$2547,3,FALSE)</f>
        <v>#N/A</v>
      </c>
      <c r="J122" s="93" t="e">
        <f>+VLOOKUP(E122,Participants!$A$1:$G$2547,7,FALSE)</f>
        <v>#N/A</v>
      </c>
      <c r="K122" s="95"/>
      <c r="L122" s="95"/>
    </row>
    <row r="123" spans="1:24" ht="15.75" customHeight="1">
      <c r="A123" s="91" t="s">
        <v>1290</v>
      </c>
      <c r="B123" s="92"/>
      <c r="C123" s="92"/>
      <c r="D123" s="92"/>
      <c r="E123" s="92"/>
      <c r="F123" s="93" t="e">
        <f>+VLOOKUP(E123,Participants!$A$1:$F$2547,2,FALSE)</f>
        <v>#N/A</v>
      </c>
      <c r="G123" s="93" t="e">
        <f>+VLOOKUP(E123,Participants!$A$1:$F$2547,4,FALSE)</f>
        <v>#N/A</v>
      </c>
      <c r="H123" s="93" t="e">
        <f>+VLOOKUP(E123,Participants!$A$1:$F$2547,5,FALSE)</f>
        <v>#N/A</v>
      </c>
      <c r="I123" s="94" t="e">
        <f>+VLOOKUP(E123,Participants!$A$1:$F$2547,3,FALSE)</f>
        <v>#N/A</v>
      </c>
      <c r="J123" s="93" t="e">
        <f>+VLOOKUP(E123,Participants!$A$1:$G$2547,7,FALSE)</f>
        <v>#N/A</v>
      </c>
      <c r="K123" s="95"/>
      <c r="L123" s="93"/>
    </row>
    <row r="124" spans="1:24" ht="15.75" customHeight="1">
      <c r="A124" s="91" t="s">
        <v>1290</v>
      </c>
      <c r="B124" s="92"/>
      <c r="C124" s="92"/>
      <c r="D124" s="92"/>
      <c r="E124" s="92"/>
      <c r="F124" s="93" t="e">
        <f>+VLOOKUP(E124,Participants!$A$1:$F$2547,2,FALSE)</f>
        <v>#N/A</v>
      </c>
      <c r="G124" s="93" t="e">
        <f>+VLOOKUP(E124,Participants!$A$1:$F$2547,4,FALSE)</f>
        <v>#N/A</v>
      </c>
      <c r="H124" s="93" t="e">
        <f>+VLOOKUP(E124,Participants!$A$1:$F$2547,5,FALSE)</f>
        <v>#N/A</v>
      </c>
      <c r="I124" s="94" t="e">
        <f>+VLOOKUP(E124,Participants!$A$1:$F$2547,3,FALSE)</f>
        <v>#N/A</v>
      </c>
      <c r="J124" s="93" t="e">
        <f>+VLOOKUP(E124,Participants!$A$1:$G$2547,7,FALSE)</f>
        <v>#N/A</v>
      </c>
      <c r="K124" s="95"/>
      <c r="L124" s="95"/>
    </row>
    <row r="125" spans="1:24" ht="15.75" customHeight="1">
      <c r="A125" s="91" t="s">
        <v>1290</v>
      </c>
      <c r="B125" s="92"/>
      <c r="C125" s="92"/>
      <c r="D125" s="92"/>
      <c r="E125" s="92"/>
      <c r="F125" s="93" t="e">
        <f>+VLOOKUP(E125,Participants!$A$1:$F$2547,2,FALSE)</f>
        <v>#N/A</v>
      </c>
      <c r="G125" s="93" t="e">
        <f>+VLOOKUP(E125,Participants!$A$1:$F$2547,4,FALSE)</f>
        <v>#N/A</v>
      </c>
      <c r="H125" s="93" t="e">
        <f>+VLOOKUP(E125,Participants!$A$1:$F$2547,5,FALSE)</f>
        <v>#N/A</v>
      </c>
      <c r="I125" s="94" t="e">
        <f>+VLOOKUP(E125,Participants!$A$1:$F$2547,3,FALSE)</f>
        <v>#N/A</v>
      </c>
      <c r="J125" s="93" t="e">
        <f>+VLOOKUP(E125,Participants!$A$1:$G$2547,7,FALSE)</f>
        <v>#N/A</v>
      </c>
      <c r="K125" s="95"/>
      <c r="L125" s="95"/>
    </row>
    <row r="126" spans="1:24" ht="15.75" customHeight="1">
      <c r="A126" s="91" t="s">
        <v>1290</v>
      </c>
      <c r="B126" s="92"/>
      <c r="C126" s="92"/>
      <c r="D126" s="92"/>
      <c r="E126" s="92"/>
      <c r="F126" s="93" t="e">
        <f>+VLOOKUP(E126,Participants!$A$1:$F$2547,2,FALSE)</f>
        <v>#N/A</v>
      </c>
      <c r="G126" s="93" t="e">
        <f>+VLOOKUP(E126,Participants!$A$1:$F$2547,4,FALSE)</f>
        <v>#N/A</v>
      </c>
      <c r="H126" s="93" t="e">
        <f>+VLOOKUP(E126,Participants!$A$1:$F$2547,5,FALSE)</f>
        <v>#N/A</v>
      </c>
      <c r="I126" s="94" t="e">
        <f>+VLOOKUP(E126,Participants!$A$1:$F$2547,3,FALSE)</f>
        <v>#N/A</v>
      </c>
      <c r="J126" s="93" t="e">
        <f>+VLOOKUP(E126,Participants!$A$1:$G$2547,7,FALSE)</f>
        <v>#N/A</v>
      </c>
      <c r="K126" s="95"/>
      <c r="L126" s="95"/>
    </row>
    <row r="127" spans="1:24" ht="15.75" customHeight="1">
      <c r="A127" s="101" t="s">
        <v>1290</v>
      </c>
      <c r="B127" s="102"/>
      <c r="C127" s="102"/>
      <c r="D127" s="102"/>
      <c r="E127" s="102"/>
      <c r="F127" s="103" t="e">
        <f>+VLOOKUP(E127,Participants!$A$1:$F$2547,2,FALSE)</f>
        <v>#N/A</v>
      </c>
      <c r="G127" s="103" t="e">
        <f>+VLOOKUP(E127,Participants!$A$1:$F$2547,4,FALSE)</f>
        <v>#N/A</v>
      </c>
      <c r="H127" s="103" t="e">
        <f>+VLOOKUP(E127,Participants!$A$1:$F$2547,5,FALSE)</f>
        <v>#N/A</v>
      </c>
      <c r="I127" s="104" t="e">
        <f>+VLOOKUP(E127,Participants!$A$1:$F$2547,3,FALSE)</f>
        <v>#N/A</v>
      </c>
      <c r="J127" s="103" t="e">
        <f>+VLOOKUP(E127,Participants!$A$1:$G$2547,7,FALSE)</f>
        <v>#N/A</v>
      </c>
      <c r="K127" s="105"/>
      <c r="L127" s="103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</row>
    <row r="128" spans="1:24" ht="15.75" customHeight="1">
      <c r="A128" s="91" t="s">
        <v>1290</v>
      </c>
      <c r="B128" s="92"/>
      <c r="C128" s="92"/>
      <c r="D128" s="92"/>
      <c r="E128" s="92"/>
      <c r="F128" s="93" t="e">
        <f>+VLOOKUP(E128,Participants!$A$1:$F$2547,2,FALSE)</f>
        <v>#N/A</v>
      </c>
      <c r="G128" s="93" t="e">
        <f>+VLOOKUP(E128,Participants!$A$1:$F$2547,4,FALSE)</f>
        <v>#N/A</v>
      </c>
      <c r="H128" s="93" t="e">
        <f>+VLOOKUP(E128,Participants!$A$1:$F$2547,5,FALSE)</f>
        <v>#N/A</v>
      </c>
      <c r="I128" s="94" t="e">
        <f>+VLOOKUP(E128,Participants!$A$1:$F$2547,3,FALSE)</f>
        <v>#N/A</v>
      </c>
      <c r="J128" s="93" t="e">
        <f>+VLOOKUP(E128,Participants!$A$1:$G$2547,7,FALSE)</f>
        <v>#N/A</v>
      </c>
      <c r="K128" s="95"/>
      <c r="L128" s="93"/>
    </row>
    <row r="129" spans="1:24" ht="15.75" customHeight="1">
      <c r="A129" s="91" t="s">
        <v>1290</v>
      </c>
      <c r="B129" s="92"/>
      <c r="C129" s="92"/>
      <c r="D129" s="92"/>
      <c r="E129" s="92"/>
      <c r="F129" s="93" t="e">
        <f>+VLOOKUP(E129,Participants!$A$1:$F$2547,2,FALSE)</f>
        <v>#N/A</v>
      </c>
      <c r="G129" s="93" t="e">
        <f>+VLOOKUP(E129,Participants!$A$1:$F$2547,4,FALSE)</f>
        <v>#N/A</v>
      </c>
      <c r="H129" s="93" t="e">
        <f>+VLOOKUP(E129,Participants!$A$1:$F$2547,5,FALSE)</f>
        <v>#N/A</v>
      </c>
      <c r="I129" s="94" t="e">
        <f>+VLOOKUP(E129,Participants!$A$1:$F$2547,3,FALSE)</f>
        <v>#N/A</v>
      </c>
      <c r="J129" s="93" t="e">
        <f>+VLOOKUP(E129,Participants!$A$1:$G$2547,7,FALSE)</f>
        <v>#N/A</v>
      </c>
      <c r="K129" s="95"/>
      <c r="L129" s="93"/>
    </row>
    <row r="130" spans="1:24" ht="15.75" customHeight="1">
      <c r="A130" s="101" t="s">
        <v>1290</v>
      </c>
      <c r="B130" s="102"/>
      <c r="C130" s="102"/>
      <c r="D130" s="102"/>
      <c r="E130" s="102"/>
      <c r="F130" s="103" t="e">
        <f>+VLOOKUP(E130,Participants!$A$1:$F$2547,2,FALSE)</f>
        <v>#N/A</v>
      </c>
      <c r="G130" s="103" t="e">
        <f>+VLOOKUP(E130,Participants!$A$1:$F$2547,4,FALSE)</f>
        <v>#N/A</v>
      </c>
      <c r="H130" s="103" t="e">
        <f>+VLOOKUP(E130,Participants!$A$1:$F$2547,5,FALSE)</f>
        <v>#N/A</v>
      </c>
      <c r="I130" s="104" t="e">
        <f>+VLOOKUP(E130,Participants!$A$1:$F$2547,3,FALSE)</f>
        <v>#N/A</v>
      </c>
      <c r="J130" s="103" t="e">
        <f>+VLOOKUP(E130,Participants!$A$1:$G$2547,7,FALSE)</f>
        <v>#N/A</v>
      </c>
      <c r="K130" s="105"/>
      <c r="L130" s="103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</row>
    <row r="131" spans="1:24" ht="15.75" customHeight="1">
      <c r="A131" s="96"/>
      <c r="B131" s="114"/>
      <c r="C131" s="97"/>
      <c r="D131" s="114"/>
      <c r="E131" s="97"/>
      <c r="F131" s="98"/>
      <c r="G131" s="98"/>
      <c r="H131" s="98"/>
      <c r="I131" s="99"/>
      <c r="J131" s="98"/>
      <c r="K131" s="100"/>
      <c r="L131" s="98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</row>
    <row r="132" spans="1:24" ht="15.75" customHeight="1">
      <c r="A132" s="91" t="s">
        <v>1290</v>
      </c>
      <c r="B132" s="116"/>
      <c r="C132" s="92"/>
      <c r="D132" s="116"/>
      <c r="E132" s="92"/>
      <c r="F132" s="93" t="e">
        <f>+VLOOKUP(E132,Participants!$A$1:$F$2547,2,FALSE)</f>
        <v>#N/A</v>
      </c>
      <c r="G132" s="93" t="e">
        <f>+VLOOKUP(E132,Participants!$A$1:$F$2547,4,FALSE)</f>
        <v>#N/A</v>
      </c>
      <c r="H132" s="93" t="e">
        <f>+VLOOKUP(E132,Participants!$A$1:$F$2547,5,FALSE)</f>
        <v>#N/A</v>
      </c>
      <c r="I132" s="94" t="e">
        <f>+VLOOKUP(E132,Participants!$A$1:$F$2547,3,FALSE)</f>
        <v>#N/A</v>
      </c>
      <c r="J132" s="93" t="e">
        <f>+VLOOKUP(E132,Participants!$A$1:$G$2547,7,FALSE)</f>
        <v>#N/A</v>
      </c>
      <c r="K132" s="95"/>
      <c r="L132" s="93"/>
    </row>
    <row r="133" spans="1:24" ht="15.75" customHeight="1">
      <c r="A133" s="91" t="s">
        <v>1290</v>
      </c>
      <c r="B133" s="116"/>
      <c r="C133" s="92"/>
      <c r="D133" s="116"/>
      <c r="E133" s="92"/>
      <c r="F133" s="93" t="e">
        <f>+VLOOKUP(E133,Participants!$A$1:$F$2547,2,FALSE)</f>
        <v>#N/A</v>
      </c>
      <c r="G133" s="93" t="e">
        <f>+VLOOKUP(E133,Participants!$A$1:$F$2547,4,FALSE)</f>
        <v>#N/A</v>
      </c>
      <c r="H133" s="93" t="e">
        <f>+VLOOKUP(E133,Participants!$A$1:$F$2547,5,FALSE)</f>
        <v>#N/A</v>
      </c>
      <c r="I133" s="94" t="e">
        <f>+VLOOKUP(E133,Participants!$A$1:$F$2547,3,FALSE)</f>
        <v>#N/A</v>
      </c>
      <c r="J133" s="93" t="e">
        <f>+VLOOKUP(E133,Participants!$A$1:$G$2547,7,FALSE)</f>
        <v>#N/A</v>
      </c>
      <c r="K133" s="95"/>
      <c r="L133" s="93"/>
    </row>
    <row r="134" spans="1:24" ht="15.75" customHeight="1">
      <c r="A134" s="91" t="s">
        <v>1290</v>
      </c>
      <c r="B134" s="116"/>
      <c r="C134" s="92"/>
      <c r="D134" s="116"/>
      <c r="E134" s="92"/>
      <c r="F134" s="93" t="e">
        <f>+VLOOKUP(E134,Participants!$A$1:$F$2547,2,FALSE)</f>
        <v>#N/A</v>
      </c>
      <c r="G134" s="93" t="e">
        <f>+VLOOKUP(E134,Participants!$A$1:$F$2547,4,FALSE)</f>
        <v>#N/A</v>
      </c>
      <c r="H134" s="93" t="e">
        <f>+VLOOKUP(E134,Participants!$A$1:$F$2547,5,FALSE)</f>
        <v>#N/A</v>
      </c>
      <c r="I134" s="94" t="e">
        <f>+VLOOKUP(E134,Participants!$A$1:$F$2547,3,FALSE)</f>
        <v>#N/A</v>
      </c>
      <c r="J134" s="93" t="e">
        <f>+VLOOKUP(E134,Participants!$A$1:$G$2547,7,FALSE)</f>
        <v>#N/A</v>
      </c>
      <c r="K134" s="95"/>
      <c r="L134" s="93"/>
    </row>
    <row r="135" spans="1:24" ht="15.75" customHeight="1">
      <c r="A135" s="91" t="s">
        <v>1290</v>
      </c>
      <c r="B135" s="116"/>
      <c r="C135" s="92"/>
      <c r="D135" s="116"/>
      <c r="E135" s="92"/>
      <c r="F135" s="93" t="e">
        <f>+VLOOKUP(E135,Participants!$A$1:$F$2547,2,FALSE)</f>
        <v>#N/A</v>
      </c>
      <c r="G135" s="93" t="e">
        <f>+VLOOKUP(E135,Participants!$A$1:$F$2547,4,FALSE)</f>
        <v>#N/A</v>
      </c>
      <c r="H135" s="93" t="e">
        <f>+VLOOKUP(E135,Participants!$A$1:$F$2547,5,FALSE)</f>
        <v>#N/A</v>
      </c>
      <c r="I135" s="94" t="e">
        <f>+VLOOKUP(E135,Participants!$A$1:$F$2547,3,FALSE)</f>
        <v>#N/A</v>
      </c>
      <c r="J135" s="93" t="e">
        <f>+VLOOKUP(E135,Participants!$A$1:$G$2547,7,FALSE)</f>
        <v>#N/A</v>
      </c>
      <c r="K135" s="95"/>
      <c r="L135" s="93"/>
    </row>
    <row r="136" spans="1:24" ht="15.75" customHeight="1">
      <c r="A136" s="91" t="s">
        <v>1290</v>
      </c>
      <c r="B136" s="116"/>
      <c r="C136" s="92"/>
      <c r="D136" s="116"/>
      <c r="E136" s="92"/>
      <c r="F136" s="93" t="e">
        <f>+VLOOKUP(E136,Participants!$A$1:$F$2547,2,FALSE)</f>
        <v>#N/A</v>
      </c>
      <c r="G136" s="93" t="e">
        <f>+VLOOKUP(E136,Participants!$A$1:$F$2547,4,FALSE)</f>
        <v>#N/A</v>
      </c>
      <c r="H136" s="93" t="e">
        <f>+VLOOKUP(E136,Participants!$A$1:$F$2547,5,FALSE)</f>
        <v>#N/A</v>
      </c>
      <c r="I136" s="94" t="e">
        <f>+VLOOKUP(E136,Participants!$A$1:$F$2547,3,FALSE)</f>
        <v>#N/A</v>
      </c>
      <c r="J136" s="93" t="e">
        <f>+VLOOKUP(E136,Participants!$A$1:$G$2547,7,FALSE)</f>
        <v>#N/A</v>
      </c>
      <c r="K136" s="95"/>
      <c r="L136" s="93"/>
    </row>
    <row r="137" spans="1:24" ht="15.75" customHeight="1">
      <c r="A137" s="91" t="s">
        <v>1290</v>
      </c>
      <c r="B137" s="116"/>
      <c r="C137" s="92"/>
      <c r="D137" s="116"/>
      <c r="E137" s="92"/>
      <c r="F137" s="93" t="e">
        <f>+VLOOKUP(E137,Participants!$A$1:$F$2547,2,FALSE)</f>
        <v>#N/A</v>
      </c>
      <c r="G137" s="93" t="e">
        <f>+VLOOKUP(E137,Participants!$A$1:$F$2547,4,FALSE)</f>
        <v>#N/A</v>
      </c>
      <c r="H137" s="93" t="e">
        <f>+VLOOKUP(E137,Participants!$A$1:$F$2547,5,FALSE)</f>
        <v>#N/A</v>
      </c>
      <c r="I137" s="94" t="e">
        <f>+VLOOKUP(E137,Participants!$A$1:$F$2547,3,FALSE)</f>
        <v>#N/A</v>
      </c>
      <c r="J137" s="93" t="e">
        <f>+VLOOKUP(E137,Participants!$A$1:$G$2547,7,FALSE)</f>
        <v>#N/A</v>
      </c>
      <c r="K137" s="95"/>
      <c r="L137" s="93"/>
    </row>
    <row r="138" spans="1:24" ht="15.75" customHeight="1">
      <c r="A138" s="91" t="s">
        <v>1290</v>
      </c>
      <c r="B138" s="116"/>
      <c r="C138" s="92"/>
      <c r="D138" s="116"/>
      <c r="E138" s="92"/>
      <c r="F138" s="93" t="e">
        <f>+VLOOKUP(E138,Participants!$A$1:$F$2547,2,FALSE)</f>
        <v>#N/A</v>
      </c>
      <c r="G138" s="93" t="e">
        <f>+VLOOKUP(E138,Participants!$A$1:$F$2547,4,FALSE)</f>
        <v>#N/A</v>
      </c>
      <c r="H138" s="93" t="e">
        <f>+VLOOKUP(E138,Participants!$A$1:$F$2547,5,FALSE)</f>
        <v>#N/A</v>
      </c>
      <c r="I138" s="94" t="e">
        <f>+VLOOKUP(E138,Participants!$A$1:$F$2547,3,FALSE)</f>
        <v>#N/A</v>
      </c>
      <c r="J138" s="93" t="e">
        <f>+VLOOKUP(E138,Participants!$A$1:$G$2547,7,FALSE)</f>
        <v>#N/A</v>
      </c>
      <c r="K138" s="95"/>
      <c r="L138" s="93"/>
    </row>
    <row r="139" spans="1:24" ht="15.75" customHeight="1">
      <c r="A139" s="91" t="s">
        <v>1290</v>
      </c>
      <c r="B139" s="116"/>
      <c r="C139" s="92"/>
      <c r="D139" s="116"/>
      <c r="E139" s="92"/>
      <c r="F139" s="93" t="e">
        <f>+VLOOKUP(E139,Participants!$A$1:$F$2547,2,FALSE)</f>
        <v>#N/A</v>
      </c>
      <c r="G139" s="93" t="e">
        <f>+VLOOKUP(E139,Participants!$A$1:$F$2547,4,FALSE)</f>
        <v>#N/A</v>
      </c>
      <c r="H139" s="93" t="e">
        <f>+VLOOKUP(E139,Participants!$A$1:$F$2547,5,FALSE)</f>
        <v>#N/A</v>
      </c>
      <c r="I139" s="94" t="e">
        <f>+VLOOKUP(E139,Participants!$A$1:$F$2547,3,FALSE)</f>
        <v>#N/A</v>
      </c>
      <c r="J139" s="93" t="e">
        <f>+VLOOKUP(E139,Participants!$A$1:$G$2547,7,FALSE)</f>
        <v>#N/A</v>
      </c>
      <c r="K139" s="95"/>
      <c r="L139" s="93"/>
    </row>
    <row r="140" spans="1:24" ht="15.75" customHeight="1">
      <c r="A140" s="91" t="s">
        <v>1290</v>
      </c>
      <c r="B140" s="116"/>
      <c r="C140" s="92"/>
      <c r="D140" s="116"/>
      <c r="E140" s="92"/>
      <c r="F140" s="93" t="e">
        <f>+VLOOKUP(E140,Participants!$A$1:$F$2547,2,FALSE)</f>
        <v>#N/A</v>
      </c>
      <c r="G140" s="93" t="e">
        <f>+VLOOKUP(E140,Participants!$A$1:$F$2547,4,FALSE)</f>
        <v>#N/A</v>
      </c>
      <c r="H140" s="93" t="e">
        <f>+VLOOKUP(E140,Participants!$A$1:$F$2547,5,FALSE)</f>
        <v>#N/A</v>
      </c>
      <c r="I140" s="94" t="e">
        <f>+VLOOKUP(E140,Participants!$A$1:$F$2547,3,FALSE)</f>
        <v>#N/A</v>
      </c>
      <c r="J140" s="93" t="e">
        <f>+VLOOKUP(E140,Participants!$A$1:$G$2547,7,FALSE)</f>
        <v>#N/A</v>
      </c>
      <c r="K140" s="95"/>
      <c r="L140" s="93"/>
    </row>
    <row r="141" spans="1:24" ht="15.75" customHeight="1">
      <c r="A141" s="91" t="s">
        <v>1290</v>
      </c>
      <c r="B141" s="116"/>
      <c r="C141" s="92"/>
      <c r="D141" s="116"/>
      <c r="E141" s="92"/>
      <c r="F141" s="93" t="e">
        <f>+VLOOKUP(E141,Participants!$A$1:$F$2547,2,FALSE)</f>
        <v>#N/A</v>
      </c>
      <c r="G141" s="93" t="e">
        <f>+VLOOKUP(E141,Participants!$A$1:$F$2547,4,FALSE)</f>
        <v>#N/A</v>
      </c>
      <c r="H141" s="93" t="e">
        <f>+VLOOKUP(E141,Participants!$A$1:$F$2547,5,FALSE)</f>
        <v>#N/A</v>
      </c>
      <c r="I141" s="94" t="e">
        <f>+VLOOKUP(E141,Participants!$A$1:$F$2547,3,FALSE)</f>
        <v>#N/A</v>
      </c>
      <c r="J141" s="93" t="e">
        <f>+VLOOKUP(E141,Participants!$A$1:$G$2547,7,FALSE)</f>
        <v>#N/A</v>
      </c>
      <c r="K141" s="95"/>
      <c r="L141" s="93"/>
    </row>
    <row r="142" spans="1:24" ht="15.75" customHeight="1">
      <c r="A142" s="91" t="s">
        <v>1290</v>
      </c>
      <c r="B142" s="116"/>
      <c r="C142" s="92"/>
      <c r="D142" s="116"/>
      <c r="E142" s="92"/>
      <c r="F142" s="93" t="e">
        <f>+VLOOKUP(E142,Participants!$A$1:$F$2547,2,FALSE)</f>
        <v>#N/A</v>
      </c>
      <c r="G142" s="93" t="e">
        <f>+VLOOKUP(E142,Participants!$A$1:$F$2547,4,FALSE)</f>
        <v>#N/A</v>
      </c>
      <c r="H142" s="93" t="e">
        <f>+VLOOKUP(E142,Participants!$A$1:$F$2547,5,FALSE)</f>
        <v>#N/A</v>
      </c>
      <c r="I142" s="94" t="e">
        <f>+VLOOKUP(E142,Participants!$A$1:$F$2547,3,FALSE)</f>
        <v>#N/A</v>
      </c>
      <c r="J142" s="93" t="e">
        <f>+VLOOKUP(E142,Participants!$A$1:$G$2547,7,FALSE)</f>
        <v>#N/A</v>
      </c>
      <c r="K142" s="95"/>
      <c r="L142" s="95"/>
    </row>
    <row r="143" spans="1:24" ht="15.75" customHeight="1">
      <c r="A143" s="91" t="s">
        <v>1290</v>
      </c>
      <c r="B143" s="116"/>
      <c r="C143" s="92"/>
      <c r="D143" s="116"/>
      <c r="E143" s="92"/>
      <c r="F143" s="93" t="e">
        <f>+VLOOKUP(E143,Participants!$A$1:$F$2547,2,FALSE)</f>
        <v>#N/A</v>
      </c>
      <c r="G143" s="93" t="e">
        <f>+VLOOKUP(E143,Participants!$A$1:$F$2547,4,FALSE)</f>
        <v>#N/A</v>
      </c>
      <c r="H143" s="93" t="e">
        <f>+VLOOKUP(E143,Participants!$A$1:$F$2547,5,FALSE)</f>
        <v>#N/A</v>
      </c>
      <c r="I143" s="94" t="e">
        <f>+VLOOKUP(E143,Participants!$A$1:$F$2547,3,FALSE)</f>
        <v>#N/A</v>
      </c>
      <c r="J143" s="93" t="e">
        <f>+VLOOKUP(E143,Participants!$A$1:$G$2547,7,FALSE)</f>
        <v>#N/A</v>
      </c>
      <c r="K143" s="95"/>
      <c r="L143" s="93"/>
    </row>
    <row r="144" spans="1:24" ht="15.75" customHeight="1">
      <c r="A144" s="91" t="s">
        <v>1290</v>
      </c>
      <c r="B144" s="116"/>
      <c r="C144" s="92"/>
      <c r="D144" s="116"/>
      <c r="E144" s="92"/>
      <c r="F144" s="93" t="e">
        <f>+VLOOKUP(E144,Participants!$A$1:$F$2547,2,FALSE)</f>
        <v>#N/A</v>
      </c>
      <c r="G144" s="93" t="e">
        <f>+VLOOKUP(E144,Participants!$A$1:$F$2547,4,FALSE)</f>
        <v>#N/A</v>
      </c>
      <c r="H144" s="93" t="e">
        <f>+VLOOKUP(E144,Participants!$A$1:$F$2547,5,FALSE)</f>
        <v>#N/A</v>
      </c>
      <c r="I144" s="94" t="e">
        <f>+VLOOKUP(E144,Participants!$A$1:$F$2547,3,FALSE)</f>
        <v>#N/A</v>
      </c>
      <c r="J144" s="93" t="e">
        <f>+VLOOKUP(E144,Participants!$A$1:$G$2547,7,FALSE)</f>
        <v>#N/A</v>
      </c>
      <c r="K144" s="95"/>
      <c r="L144" s="93"/>
    </row>
    <row r="145" spans="1:12" ht="15.75" customHeight="1">
      <c r="A145" s="91" t="s">
        <v>1290</v>
      </c>
      <c r="B145" s="116"/>
      <c r="C145" s="92"/>
      <c r="D145" s="116"/>
      <c r="E145" s="92"/>
      <c r="F145" s="93" t="e">
        <f>+VLOOKUP(E145,Participants!$A$1:$F$2547,2,FALSE)</f>
        <v>#N/A</v>
      </c>
      <c r="G145" s="93" t="e">
        <f>+VLOOKUP(E145,Participants!$A$1:$F$2547,4,FALSE)</f>
        <v>#N/A</v>
      </c>
      <c r="H145" s="93" t="e">
        <f>+VLOOKUP(E145,Participants!$A$1:$F$2547,5,FALSE)</f>
        <v>#N/A</v>
      </c>
      <c r="I145" s="94" t="e">
        <f>+VLOOKUP(E145,Participants!$A$1:$F$2547,3,FALSE)</f>
        <v>#N/A</v>
      </c>
      <c r="J145" s="93" t="e">
        <f>+VLOOKUP(E145,Participants!$A$1:$G$2547,7,FALSE)</f>
        <v>#N/A</v>
      </c>
      <c r="K145" s="95"/>
      <c r="L145" s="93"/>
    </row>
    <row r="146" spans="1:12" ht="15.75" customHeight="1">
      <c r="A146" s="91" t="s">
        <v>1290</v>
      </c>
      <c r="B146" s="116"/>
      <c r="C146" s="92"/>
      <c r="D146" s="116"/>
      <c r="E146" s="92"/>
      <c r="F146" s="93" t="e">
        <f>+VLOOKUP(E146,Participants!$A$1:$F$2547,2,FALSE)</f>
        <v>#N/A</v>
      </c>
      <c r="G146" s="93" t="e">
        <f>+VLOOKUP(E146,Participants!$A$1:$F$2547,4,FALSE)</f>
        <v>#N/A</v>
      </c>
      <c r="H146" s="93" t="e">
        <f>+VLOOKUP(E146,Participants!$A$1:$F$2547,5,FALSE)</f>
        <v>#N/A</v>
      </c>
      <c r="I146" s="94" t="e">
        <f>+VLOOKUP(E146,Participants!$A$1:$F$2547,3,FALSE)</f>
        <v>#N/A</v>
      </c>
      <c r="J146" s="93" t="e">
        <f>+VLOOKUP(E146,Participants!$A$1:$G$2547,7,FALSE)</f>
        <v>#N/A</v>
      </c>
      <c r="K146" s="95"/>
      <c r="L146" s="93"/>
    </row>
    <row r="147" spans="1:12" ht="15.75" customHeight="1">
      <c r="A147" s="91" t="s">
        <v>1290</v>
      </c>
      <c r="B147" s="116"/>
      <c r="C147" s="92"/>
      <c r="D147" s="116"/>
      <c r="E147" s="92"/>
      <c r="F147" s="93" t="e">
        <f>+VLOOKUP(E147,Participants!$A$1:$F$2547,2,FALSE)</f>
        <v>#N/A</v>
      </c>
      <c r="G147" s="93" t="e">
        <f>+VLOOKUP(E147,Participants!$A$1:$F$2547,4,FALSE)</f>
        <v>#N/A</v>
      </c>
      <c r="H147" s="93" t="e">
        <f>+VLOOKUP(E147,Participants!$A$1:$F$2547,5,FALSE)</f>
        <v>#N/A</v>
      </c>
      <c r="I147" s="94" t="e">
        <f>+VLOOKUP(E147,Participants!$A$1:$F$2547,3,FALSE)</f>
        <v>#N/A</v>
      </c>
      <c r="J147" s="93" t="e">
        <f>+VLOOKUP(E147,Participants!$A$1:$G$2547,7,FALSE)</f>
        <v>#N/A</v>
      </c>
      <c r="K147" s="95"/>
      <c r="L147" s="93"/>
    </row>
    <row r="148" spans="1:12" ht="15.75" customHeight="1">
      <c r="A148" s="91" t="s">
        <v>1290</v>
      </c>
      <c r="B148" s="116"/>
      <c r="C148" s="92"/>
      <c r="D148" s="116"/>
      <c r="E148" s="92"/>
      <c r="F148" s="93" t="e">
        <f>+VLOOKUP(E148,Participants!$A$1:$F$2547,2,FALSE)</f>
        <v>#N/A</v>
      </c>
      <c r="G148" s="93" t="e">
        <f>+VLOOKUP(E148,Participants!$A$1:$F$2547,4,FALSE)</f>
        <v>#N/A</v>
      </c>
      <c r="H148" s="93" t="e">
        <f>+VLOOKUP(E148,Participants!$A$1:$F$2547,5,FALSE)</f>
        <v>#N/A</v>
      </c>
      <c r="I148" s="94" t="e">
        <f>+VLOOKUP(E148,Participants!$A$1:$F$2547,3,FALSE)</f>
        <v>#N/A</v>
      </c>
      <c r="J148" s="93" t="e">
        <f>+VLOOKUP(E148,Participants!$A$1:$G$2547,7,FALSE)</f>
        <v>#N/A</v>
      </c>
      <c r="K148" s="95"/>
      <c r="L148" s="93"/>
    </row>
    <row r="149" spans="1:12" ht="15.75" customHeight="1">
      <c r="A149" s="91" t="s">
        <v>1290</v>
      </c>
      <c r="B149" s="116"/>
      <c r="C149" s="92"/>
      <c r="D149" s="116"/>
      <c r="E149" s="92"/>
      <c r="F149" s="93" t="e">
        <f>+VLOOKUP(E149,Participants!$A$1:$F$2547,2,FALSE)</f>
        <v>#N/A</v>
      </c>
      <c r="G149" s="93" t="e">
        <f>+VLOOKUP(E149,Participants!$A$1:$F$2547,4,FALSE)</f>
        <v>#N/A</v>
      </c>
      <c r="H149" s="93" t="e">
        <f>+VLOOKUP(E149,Participants!$A$1:$F$2547,5,FALSE)</f>
        <v>#N/A</v>
      </c>
      <c r="I149" s="94" t="e">
        <f>+VLOOKUP(E149,Participants!$A$1:$F$2547,3,FALSE)</f>
        <v>#N/A</v>
      </c>
      <c r="J149" s="93" t="e">
        <f>+VLOOKUP(E149,Participants!$A$1:$G$2547,7,FALSE)</f>
        <v>#N/A</v>
      </c>
      <c r="K149" s="95"/>
      <c r="L149" s="93"/>
    </row>
    <row r="150" spans="1:12" ht="15.75" customHeight="1">
      <c r="A150" s="91" t="s">
        <v>1290</v>
      </c>
      <c r="B150" s="116"/>
      <c r="C150" s="92"/>
      <c r="D150" s="116"/>
      <c r="E150" s="92"/>
      <c r="F150" s="93" t="e">
        <f>+VLOOKUP(E150,Participants!$A$1:$F$2547,2,FALSE)</f>
        <v>#N/A</v>
      </c>
      <c r="G150" s="93" t="e">
        <f>+VLOOKUP(E150,Participants!$A$1:$F$2547,4,FALSE)</f>
        <v>#N/A</v>
      </c>
      <c r="H150" s="93" t="e">
        <f>+VLOOKUP(E150,Participants!$A$1:$F$2547,5,FALSE)</f>
        <v>#N/A</v>
      </c>
      <c r="I150" s="94" t="e">
        <f>+VLOOKUP(E150,Participants!$A$1:$F$2547,3,FALSE)</f>
        <v>#N/A</v>
      </c>
      <c r="J150" s="93" t="e">
        <f>+VLOOKUP(E150,Participants!$A$1:$G$2547,7,FALSE)</f>
        <v>#N/A</v>
      </c>
      <c r="K150" s="95"/>
      <c r="L150" s="93"/>
    </row>
    <row r="151" spans="1:12" ht="15.75" customHeight="1">
      <c r="A151" s="91" t="s">
        <v>1290</v>
      </c>
      <c r="B151" s="116"/>
      <c r="C151" s="92"/>
      <c r="D151" s="116"/>
      <c r="E151" s="92"/>
      <c r="F151" s="93" t="e">
        <f>+VLOOKUP(E151,Participants!$A$1:$F$2547,2,FALSE)</f>
        <v>#N/A</v>
      </c>
      <c r="G151" s="93" t="e">
        <f>+VLOOKUP(E151,Participants!$A$1:$F$2547,4,FALSE)</f>
        <v>#N/A</v>
      </c>
      <c r="H151" s="93" t="e">
        <f>+VLOOKUP(E151,Participants!$A$1:$F$2547,5,FALSE)</f>
        <v>#N/A</v>
      </c>
      <c r="I151" s="94" t="e">
        <f>+VLOOKUP(E151,Participants!$A$1:$F$2547,3,FALSE)</f>
        <v>#N/A</v>
      </c>
      <c r="J151" s="93" t="e">
        <f>+VLOOKUP(E151,Participants!$A$1:$G$2547,7,FALSE)</f>
        <v>#N/A</v>
      </c>
      <c r="K151" s="95"/>
      <c r="L151" s="93"/>
    </row>
    <row r="152" spans="1:12" ht="15.75" customHeight="1">
      <c r="A152" s="91" t="s">
        <v>1290</v>
      </c>
      <c r="B152" s="116"/>
      <c r="C152" s="92"/>
      <c r="D152" s="116"/>
      <c r="E152" s="92"/>
      <c r="F152" s="93" t="e">
        <f>+VLOOKUP(E152,Participants!$A$1:$F$2547,2,FALSE)</f>
        <v>#N/A</v>
      </c>
      <c r="G152" s="93" t="e">
        <f>+VLOOKUP(E152,Participants!$A$1:$F$2547,4,FALSE)</f>
        <v>#N/A</v>
      </c>
      <c r="H152" s="93" t="e">
        <f>+VLOOKUP(E152,Participants!$A$1:$F$2547,5,FALSE)</f>
        <v>#N/A</v>
      </c>
      <c r="I152" s="94" t="e">
        <f>+VLOOKUP(E152,Participants!$A$1:$F$2547,3,FALSE)</f>
        <v>#N/A</v>
      </c>
      <c r="J152" s="93" t="e">
        <f>+VLOOKUP(E152,Participants!$A$1:$G$2547,7,FALSE)</f>
        <v>#N/A</v>
      </c>
      <c r="K152" s="95"/>
      <c r="L152" s="93"/>
    </row>
    <row r="153" spans="1:12" ht="15.75" customHeight="1">
      <c r="A153" s="91" t="s">
        <v>1290</v>
      </c>
      <c r="B153" s="116"/>
      <c r="C153" s="116"/>
      <c r="D153" s="116"/>
      <c r="E153" s="116"/>
      <c r="F153" s="93" t="e">
        <f>+VLOOKUP(E153,Participants!$A$1:$F$2547,2,FALSE)</f>
        <v>#N/A</v>
      </c>
      <c r="G153" s="93" t="e">
        <f>+VLOOKUP(E153,Participants!$A$1:$F$2547,4,FALSE)</f>
        <v>#N/A</v>
      </c>
      <c r="H153" s="93" t="e">
        <f>+VLOOKUP(E153,Participants!$A$1:$F$2547,5,FALSE)</f>
        <v>#N/A</v>
      </c>
      <c r="I153" s="94" t="e">
        <f>+VLOOKUP(E153,Participants!$A$1:$F$2547,3,FALSE)</f>
        <v>#N/A</v>
      </c>
      <c r="J153" s="93" t="e">
        <f>+VLOOKUP(E153,Participants!$A$1:$G$2547,7,FALSE)</f>
        <v>#N/A</v>
      </c>
      <c r="K153" s="93"/>
      <c r="L153" s="93"/>
    </row>
    <row r="154" spans="1:12" ht="15.75" customHeight="1">
      <c r="A154" s="91" t="s">
        <v>1290</v>
      </c>
      <c r="B154" s="116"/>
      <c r="C154" s="116"/>
      <c r="D154" s="116"/>
      <c r="E154" s="116"/>
      <c r="F154" s="93" t="e">
        <f>+VLOOKUP(E154,Participants!$A$1:$F$2547,2,FALSE)</f>
        <v>#N/A</v>
      </c>
      <c r="G154" s="93" t="e">
        <f>+VLOOKUP(E154,Participants!$A$1:$F$2547,4,FALSE)</f>
        <v>#N/A</v>
      </c>
      <c r="H154" s="93" t="e">
        <f>+VLOOKUP(E154,Participants!$A$1:$F$2547,5,FALSE)</f>
        <v>#N/A</v>
      </c>
      <c r="I154" s="94" t="e">
        <f>+VLOOKUP(E154,Participants!$A$1:$F$2547,3,FALSE)</f>
        <v>#N/A</v>
      </c>
      <c r="J154" s="93" t="e">
        <f>+VLOOKUP(E154,Participants!$A$1:$G$2547,7,FALSE)</f>
        <v>#N/A</v>
      </c>
      <c r="K154" s="93"/>
      <c r="L154" s="93"/>
    </row>
    <row r="155" spans="1:12" ht="15.75" customHeight="1">
      <c r="A155" s="91" t="s">
        <v>1290</v>
      </c>
      <c r="B155" s="116"/>
      <c r="C155" s="116"/>
      <c r="D155" s="116"/>
      <c r="E155" s="116"/>
      <c r="F155" s="93" t="e">
        <f>+VLOOKUP(E155,Participants!$A$1:$F$2547,2,FALSE)</f>
        <v>#N/A</v>
      </c>
      <c r="G155" s="93" t="e">
        <f>+VLOOKUP(E155,Participants!$A$1:$F$2547,4,FALSE)</f>
        <v>#N/A</v>
      </c>
      <c r="H155" s="93" t="e">
        <f>+VLOOKUP(E155,Participants!$A$1:$F$2547,5,FALSE)</f>
        <v>#N/A</v>
      </c>
      <c r="I155" s="94" t="e">
        <f>+VLOOKUP(E155,Participants!$A$1:$F$2547,3,FALSE)</f>
        <v>#N/A</v>
      </c>
      <c r="J155" s="93" t="e">
        <f>+VLOOKUP(E155,Participants!$A$1:$G$2547,7,FALSE)</f>
        <v>#N/A</v>
      </c>
      <c r="K155" s="93"/>
      <c r="L155" s="93"/>
    </row>
    <row r="156" spans="1:12" ht="15.75" customHeight="1">
      <c r="A156" s="91" t="s">
        <v>1290</v>
      </c>
      <c r="B156" s="116"/>
      <c r="C156" s="116"/>
      <c r="D156" s="116"/>
      <c r="E156" s="116"/>
      <c r="F156" s="93" t="e">
        <f>+VLOOKUP(E156,Participants!$A$1:$F$2547,2,FALSE)</f>
        <v>#N/A</v>
      </c>
      <c r="G156" s="93" t="e">
        <f>+VLOOKUP(E156,Participants!$A$1:$F$2547,4,FALSE)</f>
        <v>#N/A</v>
      </c>
      <c r="H156" s="93" t="e">
        <f>+VLOOKUP(E156,Participants!$A$1:$F$2547,5,FALSE)</f>
        <v>#N/A</v>
      </c>
      <c r="I156" s="94" t="e">
        <f>+VLOOKUP(E156,Participants!$A$1:$F$2547,3,FALSE)</f>
        <v>#N/A</v>
      </c>
      <c r="J156" s="93" t="e">
        <f>+VLOOKUP(E156,Participants!$A$1:$G$2547,7,FALSE)</f>
        <v>#N/A</v>
      </c>
      <c r="K156" s="93"/>
      <c r="L156" s="93"/>
    </row>
    <row r="157" spans="1:12" ht="15.75" customHeight="1">
      <c r="A157" s="91" t="s">
        <v>1290</v>
      </c>
      <c r="B157" s="116"/>
      <c r="C157" s="116"/>
      <c r="D157" s="116"/>
      <c r="E157" s="116"/>
      <c r="F157" s="93" t="e">
        <f>+VLOOKUP(E157,Participants!$A$1:$F$2547,2,FALSE)</f>
        <v>#N/A</v>
      </c>
      <c r="G157" s="93" t="e">
        <f>+VLOOKUP(E157,Participants!$A$1:$F$2547,4,FALSE)</f>
        <v>#N/A</v>
      </c>
      <c r="H157" s="93" t="e">
        <f>+VLOOKUP(E157,Participants!$A$1:$F$2547,5,FALSE)</f>
        <v>#N/A</v>
      </c>
      <c r="I157" s="94" t="e">
        <f>+VLOOKUP(E157,Participants!$A$1:$F$2547,3,FALSE)</f>
        <v>#N/A</v>
      </c>
      <c r="J157" s="93" t="e">
        <f>+VLOOKUP(E157,Participants!$A$1:$G$2547,7,FALSE)</f>
        <v>#N/A</v>
      </c>
      <c r="K157" s="93"/>
      <c r="L157" s="93"/>
    </row>
    <row r="158" spans="1:12" ht="15.75" customHeight="1">
      <c r="A158" s="91" t="s">
        <v>1290</v>
      </c>
      <c r="B158" s="116"/>
      <c r="C158" s="116"/>
      <c r="D158" s="116"/>
      <c r="E158" s="116"/>
      <c r="F158" s="93" t="e">
        <f>+VLOOKUP(E158,Participants!$A$1:$F$2547,2,FALSE)</f>
        <v>#N/A</v>
      </c>
      <c r="G158" s="93" t="e">
        <f>+VLOOKUP(E158,Participants!$A$1:$F$2547,4,FALSE)</f>
        <v>#N/A</v>
      </c>
      <c r="H158" s="93" t="e">
        <f>+VLOOKUP(E158,Participants!$A$1:$F$2547,5,FALSE)</f>
        <v>#N/A</v>
      </c>
      <c r="I158" s="94" t="e">
        <f>+VLOOKUP(E158,Participants!$A$1:$F$2547,3,FALSE)</f>
        <v>#N/A</v>
      </c>
      <c r="J158" s="93" t="e">
        <f>+VLOOKUP(E158,Participants!$A$1:$G$2547,7,FALSE)</f>
        <v>#N/A</v>
      </c>
      <c r="K158" s="93"/>
      <c r="L158" s="93"/>
    </row>
    <row r="159" spans="1:12" ht="15.75" customHeight="1">
      <c r="A159" s="91" t="s">
        <v>1290</v>
      </c>
      <c r="B159" s="116"/>
      <c r="C159" s="116"/>
      <c r="D159" s="116"/>
      <c r="E159" s="116"/>
      <c r="F159" s="93" t="e">
        <f>+VLOOKUP(E159,Participants!$A$1:$F$2547,2,FALSE)</f>
        <v>#N/A</v>
      </c>
      <c r="G159" s="93" t="e">
        <f>+VLOOKUP(E159,Participants!$A$1:$F$2547,4,FALSE)</f>
        <v>#N/A</v>
      </c>
      <c r="H159" s="93" t="e">
        <f>+VLOOKUP(E159,Participants!$A$1:$F$2547,5,FALSE)</f>
        <v>#N/A</v>
      </c>
      <c r="I159" s="94" t="e">
        <f>+VLOOKUP(E159,Participants!$A$1:$F$2547,3,FALSE)</f>
        <v>#N/A</v>
      </c>
      <c r="J159" s="93" t="e">
        <f>+VLOOKUP(E159,Participants!$A$1:$G$2547,7,FALSE)</f>
        <v>#N/A</v>
      </c>
      <c r="K159" s="93"/>
      <c r="L159" s="93"/>
    </row>
    <row r="160" spans="1:12" ht="15.75" customHeight="1">
      <c r="A160" s="91" t="s">
        <v>1290</v>
      </c>
      <c r="B160" s="116"/>
      <c r="C160" s="116"/>
      <c r="D160" s="116"/>
      <c r="E160" s="116"/>
      <c r="F160" s="93" t="e">
        <f>+VLOOKUP(E160,Participants!$A$1:$F$2547,2,FALSE)</f>
        <v>#N/A</v>
      </c>
      <c r="G160" s="93" t="e">
        <f>+VLOOKUP(E160,Participants!$A$1:$F$2547,4,FALSE)</f>
        <v>#N/A</v>
      </c>
      <c r="H160" s="93" t="e">
        <f>+VLOOKUP(E160,Participants!$A$1:$F$2547,5,FALSE)</f>
        <v>#N/A</v>
      </c>
      <c r="I160" s="94" t="e">
        <f>+VLOOKUP(E160,Participants!$A$1:$F$2547,3,FALSE)</f>
        <v>#N/A</v>
      </c>
      <c r="J160" s="93" t="e">
        <f>+VLOOKUP(E160,Participants!$A$1:$G$2547,7,FALSE)</f>
        <v>#N/A</v>
      </c>
      <c r="K160" s="93"/>
      <c r="L160" s="93"/>
    </row>
    <row r="161" spans="1:12" ht="15.75" customHeight="1">
      <c r="A161" s="91" t="s">
        <v>1290</v>
      </c>
      <c r="B161" s="116"/>
      <c r="C161" s="116"/>
      <c r="D161" s="116"/>
      <c r="E161" s="116"/>
      <c r="F161" s="93" t="e">
        <f>+VLOOKUP(E161,Participants!$A$1:$F$2547,2,FALSE)</f>
        <v>#N/A</v>
      </c>
      <c r="G161" s="93" t="e">
        <f>+VLOOKUP(E161,Participants!$A$1:$F$2547,4,FALSE)</f>
        <v>#N/A</v>
      </c>
      <c r="H161" s="93" t="e">
        <f>+VLOOKUP(E161,Participants!$A$1:$F$2547,5,FALSE)</f>
        <v>#N/A</v>
      </c>
      <c r="I161" s="94" t="e">
        <f>+VLOOKUP(E161,Participants!$A$1:$F$2547,3,FALSE)</f>
        <v>#N/A</v>
      </c>
      <c r="J161" s="93" t="e">
        <f>+VLOOKUP(E161,Participants!$A$1:$G$2547,7,FALSE)</f>
        <v>#N/A</v>
      </c>
      <c r="K161" s="93"/>
      <c r="L161" s="93"/>
    </row>
    <row r="162" spans="1:12" ht="15.75" customHeight="1">
      <c r="A162" s="91" t="s">
        <v>1290</v>
      </c>
      <c r="B162" s="116"/>
      <c r="C162" s="116"/>
      <c r="D162" s="116"/>
      <c r="E162" s="116"/>
      <c r="F162" s="93" t="e">
        <f>+VLOOKUP(E162,Participants!$A$1:$F$2547,2,FALSE)</f>
        <v>#N/A</v>
      </c>
      <c r="G162" s="93" t="e">
        <f>+VLOOKUP(E162,Participants!$A$1:$F$2547,4,FALSE)</f>
        <v>#N/A</v>
      </c>
      <c r="H162" s="93" t="e">
        <f>+VLOOKUP(E162,Participants!$A$1:$F$2547,5,FALSE)</f>
        <v>#N/A</v>
      </c>
      <c r="I162" s="94" t="e">
        <f>+VLOOKUP(E162,Participants!$A$1:$F$2547,3,FALSE)</f>
        <v>#N/A</v>
      </c>
      <c r="J162" s="93" t="e">
        <f>+VLOOKUP(E162,Participants!$A$1:$G$2547,7,FALSE)</f>
        <v>#N/A</v>
      </c>
      <c r="K162" s="93"/>
      <c r="L162" s="93"/>
    </row>
    <row r="163" spans="1:12" ht="15.75" customHeight="1">
      <c r="A163" s="91" t="s">
        <v>1290</v>
      </c>
      <c r="B163" s="116"/>
      <c r="C163" s="116"/>
      <c r="D163" s="116"/>
      <c r="E163" s="116"/>
      <c r="F163" s="93" t="e">
        <f>+VLOOKUP(E163,Participants!$A$1:$F$2547,2,FALSE)</f>
        <v>#N/A</v>
      </c>
      <c r="G163" s="93" t="e">
        <f>+VLOOKUP(E163,Participants!$A$1:$F$2547,4,FALSE)</f>
        <v>#N/A</v>
      </c>
      <c r="H163" s="93" t="e">
        <f>+VLOOKUP(E163,Participants!$A$1:$F$2547,5,FALSE)</f>
        <v>#N/A</v>
      </c>
      <c r="I163" s="94" t="e">
        <f>+VLOOKUP(E163,Participants!$A$1:$F$2547,3,FALSE)</f>
        <v>#N/A</v>
      </c>
      <c r="J163" s="93" t="e">
        <f>+VLOOKUP(E163,Participants!$A$1:$G$2547,7,FALSE)</f>
        <v>#N/A</v>
      </c>
      <c r="K163" s="93"/>
      <c r="L163" s="93"/>
    </row>
    <row r="164" spans="1:12" ht="15.75" customHeight="1">
      <c r="A164" s="91" t="s">
        <v>1290</v>
      </c>
      <c r="B164" s="116"/>
      <c r="C164" s="116"/>
      <c r="D164" s="116"/>
      <c r="E164" s="116"/>
      <c r="F164" s="93" t="e">
        <f>+VLOOKUP(E164,Participants!$A$1:$F$2547,2,FALSE)</f>
        <v>#N/A</v>
      </c>
      <c r="G164" s="93" t="e">
        <f>+VLOOKUP(E164,Participants!$A$1:$F$2547,4,FALSE)</f>
        <v>#N/A</v>
      </c>
      <c r="H164" s="93" t="e">
        <f>+VLOOKUP(E164,Participants!$A$1:$F$2547,5,FALSE)</f>
        <v>#N/A</v>
      </c>
      <c r="I164" s="94" t="e">
        <f>+VLOOKUP(E164,Participants!$A$1:$F$2547,3,FALSE)</f>
        <v>#N/A</v>
      </c>
      <c r="J164" s="93" t="e">
        <f>+VLOOKUP(E164,Participants!$A$1:$G$2547,7,FALSE)</f>
        <v>#N/A</v>
      </c>
      <c r="K164" s="93"/>
      <c r="L164" s="93"/>
    </row>
    <row r="165" spans="1:12" ht="15.75" customHeight="1">
      <c r="A165" s="91" t="s">
        <v>1290</v>
      </c>
      <c r="B165" s="116"/>
      <c r="C165" s="116"/>
      <c r="D165" s="116"/>
      <c r="E165" s="116"/>
      <c r="F165" s="93" t="e">
        <f>+VLOOKUP(E165,Participants!$A$1:$F$2547,2,FALSE)</f>
        <v>#N/A</v>
      </c>
      <c r="G165" s="93" t="e">
        <f>+VLOOKUP(E165,Participants!$A$1:$F$2547,4,FALSE)</f>
        <v>#N/A</v>
      </c>
      <c r="H165" s="93" t="e">
        <f>+VLOOKUP(E165,Participants!$A$1:$F$2547,5,FALSE)</f>
        <v>#N/A</v>
      </c>
      <c r="I165" s="94" t="e">
        <f>+VLOOKUP(E165,Participants!$A$1:$F$2547,3,FALSE)</f>
        <v>#N/A</v>
      </c>
      <c r="J165" s="93" t="e">
        <f>+VLOOKUP(E165,Participants!$A$1:$G$2547,7,FALSE)</f>
        <v>#N/A</v>
      </c>
      <c r="K165" s="93"/>
      <c r="L165" s="93"/>
    </row>
    <row r="166" spans="1:12" ht="15.75" customHeight="1">
      <c r="A166" s="91" t="s">
        <v>1290</v>
      </c>
      <c r="B166" s="116"/>
      <c r="C166" s="116"/>
      <c r="D166" s="116"/>
      <c r="E166" s="116"/>
      <c r="F166" s="93" t="e">
        <f>+VLOOKUP(E166,Participants!$A$1:$F$2547,2,FALSE)</f>
        <v>#N/A</v>
      </c>
      <c r="G166" s="93" t="e">
        <f>+VLOOKUP(E166,Participants!$A$1:$F$2547,4,FALSE)</f>
        <v>#N/A</v>
      </c>
      <c r="H166" s="93" t="e">
        <f>+VLOOKUP(E166,Participants!$A$1:$F$2547,5,FALSE)</f>
        <v>#N/A</v>
      </c>
      <c r="I166" s="94" t="e">
        <f>+VLOOKUP(E166,Participants!$A$1:$F$2547,3,FALSE)</f>
        <v>#N/A</v>
      </c>
      <c r="J166" s="93" t="e">
        <f>+VLOOKUP(E166,Participants!$A$1:$G$2547,7,FALSE)</f>
        <v>#N/A</v>
      </c>
      <c r="K166" s="93"/>
      <c r="L166" s="93"/>
    </row>
    <row r="167" spans="1:12" ht="15.75" customHeight="1">
      <c r="A167" s="91" t="s">
        <v>1290</v>
      </c>
      <c r="B167" s="116"/>
      <c r="C167" s="116"/>
      <c r="D167" s="116"/>
      <c r="E167" s="116"/>
      <c r="F167" s="93" t="e">
        <f>+VLOOKUP(E167,Participants!$A$1:$F$2547,2,FALSE)</f>
        <v>#N/A</v>
      </c>
      <c r="G167" s="93" t="e">
        <f>+VLOOKUP(E167,Participants!$A$1:$F$2547,4,FALSE)</f>
        <v>#N/A</v>
      </c>
      <c r="H167" s="93" t="e">
        <f>+VLOOKUP(E167,Participants!$A$1:$F$2547,5,FALSE)</f>
        <v>#N/A</v>
      </c>
      <c r="I167" s="94" t="e">
        <f>+VLOOKUP(E167,Participants!$A$1:$F$2547,3,FALSE)</f>
        <v>#N/A</v>
      </c>
      <c r="J167" s="93" t="e">
        <f>+VLOOKUP(E167,Participants!$A$1:$G$2547,7,FALSE)</f>
        <v>#N/A</v>
      </c>
      <c r="K167" s="93"/>
      <c r="L167" s="93"/>
    </row>
    <row r="168" spans="1:12" ht="15.75" customHeight="1">
      <c r="A168" s="91" t="s">
        <v>1290</v>
      </c>
      <c r="B168" s="116"/>
      <c r="C168" s="116"/>
      <c r="D168" s="116"/>
      <c r="E168" s="116"/>
      <c r="F168" s="93" t="e">
        <f>+VLOOKUP(E168,Participants!$A$1:$F$2547,2,FALSE)</f>
        <v>#N/A</v>
      </c>
      <c r="G168" s="93" t="e">
        <f>+VLOOKUP(E168,Participants!$A$1:$F$2547,4,FALSE)</f>
        <v>#N/A</v>
      </c>
      <c r="H168" s="93" t="e">
        <f>+VLOOKUP(E168,Participants!$A$1:$F$2547,5,FALSE)</f>
        <v>#N/A</v>
      </c>
      <c r="I168" s="94" t="e">
        <f>+VLOOKUP(E168,Participants!$A$1:$F$2547,3,FALSE)</f>
        <v>#N/A</v>
      </c>
      <c r="J168" s="93" t="e">
        <f>+VLOOKUP(E168,Participants!$A$1:$G$2547,7,FALSE)</f>
        <v>#N/A</v>
      </c>
      <c r="K168" s="93"/>
      <c r="L168" s="93"/>
    </row>
    <row r="169" spans="1:12" ht="15.75" customHeight="1">
      <c r="A169" s="91" t="s">
        <v>1290</v>
      </c>
      <c r="B169" s="116"/>
      <c r="C169" s="116"/>
      <c r="D169" s="116"/>
      <c r="E169" s="116"/>
      <c r="F169" s="93" t="e">
        <f>+VLOOKUP(E169,Participants!$A$1:$F$2547,2,FALSE)</f>
        <v>#N/A</v>
      </c>
      <c r="G169" s="93" t="e">
        <f>+VLOOKUP(E169,Participants!$A$1:$F$2547,4,FALSE)</f>
        <v>#N/A</v>
      </c>
      <c r="H169" s="93" t="e">
        <f>+VLOOKUP(E169,Participants!$A$1:$F$2547,5,FALSE)</f>
        <v>#N/A</v>
      </c>
      <c r="I169" s="94" t="e">
        <f>+VLOOKUP(E169,Participants!$A$1:$F$2547,3,FALSE)</f>
        <v>#N/A</v>
      </c>
      <c r="J169" s="93" t="e">
        <f>+VLOOKUP(E169,Participants!$A$1:$G$2547,7,FALSE)</f>
        <v>#N/A</v>
      </c>
      <c r="K169" s="93"/>
      <c r="L169" s="93"/>
    </row>
    <row r="170" spans="1:12" ht="15.75" customHeight="1">
      <c r="A170" s="91" t="s">
        <v>1290</v>
      </c>
      <c r="B170" s="116"/>
      <c r="C170" s="116"/>
      <c r="D170" s="116"/>
      <c r="E170" s="116"/>
      <c r="F170" s="93" t="e">
        <f>+VLOOKUP(E170,Participants!$A$1:$F$2547,2,FALSE)</f>
        <v>#N/A</v>
      </c>
      <c r="G170" s="93" t="e">
        <f>+VLOOKUP(E170,Participants!$A$1:$F$2547,4,FALSE)</f>
        <v>#N/A</v>
      </c>
      <c r="H170" s="93" t="e">
        <f>+VLOOKUP(E170,Participants!$A$1:$F$2547,5,FALSE)</f>
        <v>#N/A</v>
      </c>
      <c r="I170" s="94" t="e">
        <f>+VLOOKUP(E170,Participants!$A$1:$F$2547,3,FALSE)</f>
        <v>#N/A</v>
      </c>
      <c r="J170" s="93" t="e">
        <f>+VLOOKUP(E170,Participants!$A$1:$G$2547,7,FALSE)</f>
        <v>#N/A</v>
      </c>
      <c r="K170" s="93"/>
      <c r="L170" s="93"/>
    </row>
    <row r="171" spans="1:12" ht="15.75" customHeight="1">
      <c r="A171" s="91" t="s">
        <v>1290</v>
      </c>
      <c r="B171" s="116"/>
      <c r="C171" s="116"/>
      <c r="D171" s="116"/>
      <c r="E171" s="116"/>
      <c r="F171" s="93" t="e">
        <f>+VLOOKUP(E171,Participants!$A$1:$F$2547,2,FALSE)</f>
        <v>#N/A</v>
      </c>
      <c r="G171" s="93" t="e">
        <f>+VLOOKUP(E171,Participants!$A$1:$F$2547,4,FALSE)</f>
        <v>#N/A</v>
      </c>
      <c r="H171" s="93" t="e">
        <f>+VLOOKUP(E171,Participants!$A$1:$F$2547,5,FALSE)</f>
        <v>#N/A</v>
      </c>
      <c r="I171" s="94" t="e">
        <f>+VLOOKUP(E171,Participants!$A$1:$F$2547,3,FALSE)</f>
        <v>#N/A</v>
      </c>
      <c r="J171" s="93" t="e">
        <f>+VLOOKUP(E171,Participants!$A$1:$G$2547,7,FALSE)</f>
        <v>#N/A</v>
      </c>
      <c r="K171" s="93"/>
      <c r="L171" s="93"/>
    </row>
    <row r="172" spans="1:12" ht="15.75" customHeight="1">
      <c r="A172" s="91" t="s">
        <v>1290</v>
      </c>
      <c r="B172" s="116"/>
      <c r="C172" s="116"/>
      <c r="D172" s="116"/>
      <c r="E172" s="116"/>
      <c r="F172" s="93" t="e">
        <f>+VLOOKUP(E172,Participants!$A$1:$F$2547,2,FALSE)</f>
        <v>#N/A</v>
      </c>
      <c r="G172" s="93" t="e">
        <f>+VLOOKUP(E172,Participants!$A$1:$F$2547,4,FALSE)</f>
        <v>#N/A</v>
      </c>
      <c r="H172" s="93" t="e">
        <f>+VLOOKUP(E172,Participants!$A$1:$F$2547,5,FALSE)</f>
        <v>#N/A</v>
      </c>
      <c r="I172" s="94" t="e">
        <f>+VLOOKUP(E172,Participants!$A$1:$F$2547,3,FALSE)</f>
        <v>#N/A</v>
      </c>
      <c r="J172" s="93" t="e">
        <f>+VLOOKUP(E172,Participants!$A$1:$G$2547,7,FALSE)</f>
        <v>#N/A</v>
      </c>
      <c r="K172" s="93"/>
      <c r="L172" s="93"/>
    </row>
    <row r="173" spans="1:12" ht="15.75" customHeight="1">
      <c r="A173" s="91" t="s">
        <v>1290</v>
      </c>
      <c r="B173" s="116"/>
      <c r="C173" s="116"/>
      <c r="D173" s="116"/>
      <c r="E173" s="116"/>
      <c r="F173" s="93" t="e">
        <f>+VLOOKUP(E173,Participants!$A$1:$F$2547,2,FALSE)</f>
        <v>#N/A</v>
      </c>
      <c r="G173" s="93" t="e">
        <f>+VLOOKUP(E173,Participants!$A$1:$F$2547,4,FALSE)</f>
        <v>#N/A</v>
      </c>
      <c r="H173" s="93" t="e">
        <f>+VLOOKUP(E173,Participants!$A$1:$F$2547,5,FALSE)</f>
        <v>#N/A</v>
      </c>
      <c r="I173" s="94" t="e">
        <f>+VLOOKUP(E173,Participants!$A$1:$F$2547,3,FALSE)</f>
        <v>#N/A</v>
      </c>
      <c r="J173" s="93" t="e">
        <f>+VLOOKUP(E173,Participants!$A$1:$G$2547,7,FALSE)</f>
        <v>#N/A</v>
      </c>
      <c r="K173" s="93"/>
      <c r="L173" s="93"/>
    </row>
    <row r="174" spans="1:12" ht="15.75" customHeight="1">
      <c r="A174" s="91" t="s">
        <v>1290</v>
      </c>
      <c r="B174" s="116"/>
      <c r="C174" s="116"/>
      <c r="D174" s="116"/>
      <c r="E174" s="116"/>
      <c r="F174" s="93" t="e">
        <f>+VLOOKUP(E174,Participants!$A$1:$F$2547,2,FALSE)</f>
        <v>#N/A</v>
      </c>
      <c r="G174" s="93" t="e">
        <f>+VLOOKUP(E174,Participants!$A$1:$F$2547,4,FALSE)</f>
        <v>#N/A</v>
      </c>
      <c r="H174" s="93" t="e">
        <f>+VLOOKUP(E174,Participants!$A$1:$F$2547,5,FALSE)</f>
        <v>#N/A</v>
      </c>
      <c r="I174" s="94" t="e">
        <f>+VLOOKUP(E174,Participants!$A$1:$F$2547,3,FALSE)</f>
        <v>#N/A</v>
      </c>
      <c r="J174" s="93" t="e">
        <f>+VLOOKUP(E174,Participants!$A$1:$G$2547,7,FALSE)</f>
        <v>#N/A</v>
      </c>
      <c r="K174" s="93"/>
      <c r="L174" s="93"/>
    </row>
    <row r="175" spans="1:12" ht="15.75" customHeight="1">
      <c r="A175" s="91" t="s">
        <v>1290</v>
      </c>
      <c r="B175" s="116"/>
      <c r="C175" s="116"/>
      <c r="D175" s="116"/>
      <c r="E175" s="116"/>
      <c r="F175" s="93" t="e">
        <f>+VLOOKUP(E175,Participants!$A$1:$F$2547,2,FALSE)</f>
        <v>#N/A</v>
      </c>
      <c r="G175" s="93" t="e">
        <f>+VLOOKUP(E175,Participants!$A$1:$F$2547,4,FALSE)</f>
        <v>#N/A</v>
      </c>
      <c r="H175" s="93" t="e">
        <f>+VLOOKUP(E175,Participants!$A$1:$F$2547,5,FALSE)</f>
        <v>#N/A</v>
      </c>
      <c r="I175" s="94" t="e">
        <f>+VLOOKUP(E175,Participants!$A$1:$F$2547,3,FALSE)</f>
        <v>#N/A</v>
      </c>
      <c r="J175" s="93" t="e">
        <f>+VLOOKUP(E175,Participants!$A$1:$G$2547,7,FALSE)</f>
        <v>#N/A</v>
      </c>
      <c r="K175" s="93"/>
      <c r="L175" s="93"/>
    </row>
    <row r="176" spans="1:12" ht="15.75" customHeight="1">
      <c r="A176" s="91" t="s">
        <v>1290</v>
      </c>
      <c r="B176" s="116"/>
      <c r="C176" s="116"/>
      <c r="D176" s="116"/>
      <c r="E176" s="116"/>
      <c r="F176" s="93" t="e">
        <f>+VLOOKUP(E176,Participants!$A$1:$F$2547,2,FALSE)</f>
        <v>#N/A</v>
      </c>
      <c r="G176" s="93" t="e">
        <f>+VLOOKUP(E176,Participants!$A$1:$F$2547,4,FALSE)</f>
        <v>#N/A</v>
      </c>
      <c r="H176" s="93" t="e">
        <f>+VLOOKUP(E176,Participants!$A$1:$F$2547,5,FALSE)</f>
        <v>#N/A</v>
      </c>
      <c r="I176" s="94" t="e">
        <f>+VLOOKUP(E176,Participants!$A$1:$F$2547,3,FALSE)</f>
        <v>#N/A</v>
      </c>
      <c r="J176" s="93" t="e">
        <f>+VLOOKUP(E176,Participants!$A$1:$G$2547,7,FALSE)</f>
        <v>#N/A</v>
      </c>
      <c r="K176" s="93"/>
      <c r="L176" s="93"/>
    </row>
    <row r="177" spans="1:12" ht="15.75" customHeight="1">
      <c r="A177" s="91" t="s">
        <v>1290</v>
      </c>
      <c r="B177" s="116"/>
      <c r="C177" s="116"/>
      <c r="D177" s="116"/>
      <c r="E177" s="116"/>
      <c r="F177" s="93" t="e">
        <f>+VLOOKUP(E177,Participants!$A$1:$F$2547,2,FALSE)</f>
        <v>#N/A</v>
      </c>
      <c r="G177" s="93" t="e">
        <f>+VLOOKUP(E177,Participants!$A$1:$F$2547,4,FALSE)</f>
        <v>#N/A</v>
      </c>
      <c r="H177" s="93" t="e">
        <f>+VLOOKUP(E177,Participants!$A$1:$F$2547,5,FALSE)</f>
        <v>#N/A</v>
      </c>
      <c r="I177" s="94" t="e">
        <f>+VLOOKUP(E177,Participants!$A$1:$F$2547,3,FALSE)</f>
        <v>#N/A</v>
      </c>
      <c r="J177" s="93" t="e">
        <f>+VLOOKUP(E177,Participants!$A$1:$G$2547,7,FALSE)</f>
        <v>#N/A</v>
      </c>
      <c r="K177" s="93"/>
      <c r="L177" s="93"/>
    </row>
    <row r="178" spans="1:12" ht="15.75" customHeight="1">
      <c r="A178" s="91" t="s">
        <v>1290</v>
      </c>
      <c r="B178" s="116"/>
      <c r="C178" s="116"/>
      <c r="D178" s="116"/>
      <c r="E178" s="116"/>
      <c r="F178" s="93" t="e">
        <f>+VLOOKUP(E178,Participants!$A$1:$F$2547,2,FALSE)</f>
        <v>#N/A</v>
      </c>
      <c r="G178" s="93" t="e">
        <f>+VLOOKUP(E178,Participants!$A$1:$F$2547,4,FALSE)</f>
        <v>#N/A</v>
      </c>
      <c r="H178" s="93" t="e">
        <f>+VLOOKUP(E178,Participants!$A$1:$F$2547,5,FALSE)</f>
        <v>#N/A</v>
      </c>
      <c r="I178" s="94" t="e">
        <f>+VLOOKUP(E178,Participants!$A$1:$F$2547,3,FALSE)</f>
        <v>#N/A</v>
      </c>
      <c r="J178" s="93" t="e">
        <f>+VLOOKUP(E178,Participants!$A$1:$G$2547,7,FALSE)</f>
        <v>#N/A</v>
      </c>
      <c r="K178" s="93"/>
      <c r="L178" s="93"/>
    </row>
    <row r="179" spans="1:12" ht="15.75" customHeight="1">
      <c r="A179" s="91" t="s">
        <v>1290</v>
      </c>
      <c r="B179" s="116"/>
      <c r="C179" s="116"/>
      <c r="D179" s="116"/>
      <c r="E179" s="116"/>
      <c r="F179" s="93" t="e">
        <f>+VLOOKUP(E179,Participants!$A$1:$F$2547,2,FALSE)</f>
        <v>#N/A</v>
      </c>
      <c r="G179" s="93" t="e">
        <f>+VLOOKUP(E179,Participants!$A$1:$F$2547,4,FALSE)</f>
        <v>#N/A</v>
      </c>
      <c r="H179" s="93" t="e">
        <f>+VLOOKUP(E179,Participants!$A$1:$F$2547,5,FALSE)</f>
        <v>#N/A</v>
      </c>
      <c r="I179" s="94" t="e">
        <f>+VLOOKUP(E179,Participants!$A$1:$F$2547,3,FALSE)</f>
        <v>#N/A</v>
      </c>
      <c r="J179" s="93" t="e">
        <f>+VLOOKUP(E179,Participants!$A$1:$G$2547,7,FALSE)</f>
        <v>#N/A</v>
      </c>
      <c r="K179" s="93"/>
      <c r="L179" s="93"/>
    </row>
    <row r="180" spans="1:12" ht="15.75" customHeight="1">
      <c r="A180" s="91" t="s">
        <v>1290</v>
      </c>
      <c r="B180" s="116"/>
      <c r="C180" s="116"/>
      <c r="D180" s="116"/>
      <c r="E180" s="116"/>
      <c r="F180" s="93" t="e">
        <f>+VLOOKUP(E180,Participants!$A$1:$F$2547,2,FALSE)</f>
        <v>#N/A</v>
      </c>
      <c r="G180" s="93" t="e">
        <f>+VLOOKUP(E180,Participants!$A$1:$F$2547,4,FALSE)</f>
        <v>#N/A</v>
      </c>
      <c r="H180" s="93" t="e">
        <f>+VLOOKUP(E180,Participants!$A$1:$F$2547,5,FALSE)</f>
        <v>#N/A</v>
      </c>
      <c r="I180" s="94" t="e">
        <f>+VLOOKUP(E180,Participants!$A$1:$F$2547,3,FALSE)</f>
        <v>#N/A</v>
      </c>
      <c r="J180" s="93" t="e">
        <f>+VLOOKUP(E180,Participants!$A$1:$G$2547,7,FALSE)</f>
        <v>#N/A</v>
      </c>
      <c r="K180" s="93"/>
      <c r="L180" s="93"/>
    </row>
    <row r="181" spans="1:12" ht="15.75" customHeight="1">
      <c r="A181" s="91" t="s">
        <v>1290</v>
      </c>
      <c r="B181" s="116"/>
      <c r="C181" s="116"/>
      <c r="D181" s="116"/>
      <c r="E181" s="116"/>
      <c r="F181" s="93" t="e">
        <f>+VLOOKUP(E181,Participants!$A$1:$F$2547,2,FALSE)</f>
        <v>#N/A</v>
      </c>
      <c r="G181" s="93" t="e">
        <f>+VLOOKUP(E181,Participants!$A$1:$F$2547,4,FALSE)</f>
        <v>#N/A</v>
      </c>
      <c r="H181" s="93" t="e">
        <f>+VLOOKUP(E181,Participants!$A$1:$F$2547,5,FALSE)</f>
        <v>#N/A</v>
      </c>
      <c r="I181" s="94" t="e">
        <f>+VLOOKUP(E181,Participants!$A$1:$F$2547,3,FALSE)</f>
        <v>#N/A</v>
      </c>
      <c r="J181" s="93" t="e">
        <f>+VLOOKUP(E181,Participants!$A$1:$G$2547,7,FALSE)</f>
        <v>#N/A</v>
      </c>
      <c r="K181" s="93"/>
      <c r="L181" s="93"/>
    </row>
    <row r="182" spans="1:12" ht="15.75" customHeight="1">
      <c r="A182" s="91" t="s">
        <v>1290</v>
      </c>
      <c r="B182" s="116"/>
      <c r="C182" s="116"/>
      <c r="D182" s="116"/>
      <c r="E182" s="116"/>
      <c r="F182" s="93" t="e">
        <f>+VLOOKUP(E182,Participants!$A$1:$F$2547,2,FALSE)</f>
        <v>#N/A</v>
      </c>
      <c r="G182" s="93" t="e">
        <f>+VLOOKUP(E182,Participants!$A$1:$F$2547,4,FALSE)</f>
        <v>#N/A</v>
      </c>
      <c r="H182" s="93" t="e">
        <f>+VLOOKUP(E182,Participants!$A$1:$F$2547,5,FALSE)</f>
        <v>#N/A</v>
      </c>
      <c r="I182" s="94" t="e">
        <f>+VLOOKUP(E182,Participants!$A$1:$F$2547,3,FALSE)</f>
        <v>#N/A</v>
      </c>
      <c r="J182" s="93" t="e">
        <f>+VLOOKUP(E182,Participants!$A$1:$G$2547,7,FALSE)</f>
        <v>#N/A</v>
      </c>
      <c r="K182" s="93"/>
      <c r="L182" s="93"/>
    </row>
    <row r="183" spans="1:12" ht="15.75" customHeight="1">
      <c r="A183" s="91" t="s">
        <v>1290</v>
      </c>
      <c r="B183" s="116"/>
      <c r="C183" s="116"/>
      <c r="D183" s="116"/>
      <c r="E183" s="116"/>
      <c r="F183" s="93" t="e">
        <f>+VLOOKUP(E183,Participants!$A$1:$F$2547,2,FALSE)</f>
        <v>#N/A</v>
      </c>
      <c r="G183" s="93" t="e">
        <f>+VLOOKUP(E183,Participants!$A$1:$F$2547,4,FALSE)</f>
        <v>#N/A</v>
      </c>
      <c r="H183" s="93" t="e">
        <f>+VLOOKUP(E183,Participants!$A$1:$F$2547,5,FALSE)</f>
        <v>#N/A</v>
      </c>
      <c r="I183" s="94" t="e">
        <f>+VLOOKUP(E183,Participants!$A$1:$F$2547,3,FALSE)</f>
        <v>#N/A</v>
      </c>
      <c r="J183" s="93" t="e">
        <f>+VLOOKUP(E183,Participants!$A$1:$G$2547,7,FALSE)</f>
        <v>#N/A</v>
      </c>
      <c r="K183" s="93"/>
      <c r="L183" s="93"/>
    </row>
    <row r="184" spans="1:12" ht="15.75" customHeight="1">
      <c r="A184" s="91" t="s">
        <v>1290</v>
      </c>
      <c r="B184" s="116"/>
      <c r="C184" s="116"/>
      <c r="D184" s="116"/>
      <c r="E184" s="116"/>
      <c r="F184" s="93" t="e">
        <f>+VLOOKUP(E184,Participants!$A$1:$F$2547,2,FALSE)</f>
        <v>#N/A</v>
      </c>
      <c r="G184" s="93" t="e">
        <f>+VLOOKUP(E184,Participants!$A$1:$F$2547,4,FALSE)</f>
        <v>#N/A</v>
      </c>
      <c r="H184" s="93" t="e">
        <f>+VLOOKUP(E184,Participants!$A$1:$F$2547,5,FALSE)</f>
        <v>#N/A</v>
      </c>
      <c r="I184" s="94" t="e">
        <f>+VLOOKUP(E184,Participants!$A$1:$F$2547,3,FALSE)</f>
        <v>#N/A</v>
      </c>
      <c r="J184" s="93" t="e">
        <f>+VLOOKUP(E184,Participants!$A$1:$G$2547,7,FALSE)</f>
        <v>#N/A</v>
      </c>
      <c r="K184" s="93"/>
      <c r="L184" s="93"/>
    </row>
    <row r="185" spans="1:12" ht="15.75" customHeight="1">
      <c r="A185" s="91" t="s">
        <v>1290</v>
      </c>
      <c r="B185" s="116"/>
      <c r="C185" s="116"/>
      <c r="D185" s="116"/>
      <c r="E185" s="116"/>
      <c r="F185" s="93" t="e">
        <f>+VLOOKUP(E185,Participants!$A$1:$F$2547,2,FALSE)</f>
        <v>#N/A</v>
      </c>
      <c r="G185" s="93" t="e">
        <f>+VLOOKUP(E185,Participants!$A$1:$F$2547,4,FALSE)</f>
        <v>#N/A</v>
      </c>
      <c r="H185" s="93" t="e">
        <f>+VLOOKUP(E185,Participants!$A$1:$F$2547,5,FALSE)</f>
        <v>#N/A</v>
      </c>
      <c r="I185" s="94" t="e">
        <f>+VLOOKUP(E185,Participants!$A$1:$F$2547,3,FALSE)</f>
        <v>#N/A</v>
      </c>
      <c r="J185" s="93" t="e">
        <f>+VLOOKUP(E185,Participants!$A$1:$G$2547,7,FALSE)</f>
        <v>#N/A</v>
      </c>
      <c r="K185" s="93"/>
      <c r="L185" s="93"/>
    </row>
    <row r="186" spans="1:12" ht="15.75" customHeight="1">
      <c r="A186" s="91" t="s">
        <v>1290</v>
      </c>
      <c r="B186" s="116"/>
      <c r="C186" s="116"/>
      <c r="D186" s="116"/>
      <c r="E186" s="116"/>
      <c r="F186" s="93" t="e">
        <f>+VLOOKUP(E186,Participants!$A$1:$F$2547,2,FALSE)</f>
        <v>#N/A</v>
      </c>
      <c r="G186" s="93" t="e">
        <f>+VLOOKUP(E186,Participants!$A$1:$F$2547,4,FALSE)</f>
        <v>#N/A</v>
      </c>
      <c r="H186" s="93" t="e">
        <f>+VLOOKUP(E186,Participants!$A$1:$F$2547,5,FALSE)</f>
        <v>#N/A</v>
      </c>
      <c r="I186" s="94" t="e">
        <f>+VLOOKUP(E186,Participants!$A$1:$F$2547,3,FALSE)</f>
        <v>#N/A</v>
      </c>
      <c r="J186" s="93" t="e">
        <f>+VLOOKUP(E186,Participants!$A$1:$G$2547,7,FALSE)</f>
        <v>#N/A</v>
      </c>
      <c r="K186" s="93"/>
      <c r="L186" s="93"/>
    </row>
    <row r="187" spans="1:12" ht="15.75" customHeight="1">
      <c r="A187" s="91" t="s">
        <v>1290</v>
      </c>
      <c r="B187" s="116"/>
      <c r="C187" s="116"/>
      <c r="D187" s="116"/>
      <c r="E187" s="116"/>
      <c r="F187" s="93" t="e">
        <f>+VLOOKUP(E187,Participants!$A$1:$F$2547,2,FALSE)</f>
        <v>#N/A</v>
      </c>
      <c r="G187" s="93" t="e">
        <f>+VLOOKUP(E187,Participants!$A$1:$F$2547,4,FALSE)</f>
        <v>#N/A</v>
      </c>
      <c r="H187" s="93" t="e">
        <f>+VLOOKUP(E187,Participants!$A$1:$F$2547,5,FALSE)</f>
        <v>#N/A</v>
      </c>
      <c r="I187" s="94" t="e">
        <f>+VLOOKUP(E187,Participants!$A$1:$F$2547,3,FALSE)</f>
        <v>#N/A</v>
      </c>
      <c r="J187" s="93" t="e">
        <f>+VLOOKUP(E187,Participants!$A$1:$G$2547,7,FALSE)</f>
        <v>#N/A</v>
      </c>
      <c r="K187" s="93"/>
      <c r="L187" s="93"/>
    </row>
    <row r="188" spans="1:12" ht="15.75" customHeight="1">
      <c r="A188" s="91" t="s">
        <v>1290</v>
      </c>
      <c r="B188" s="116"/>
      <c r="C188" s="116"/>
      <c r="D188" s="116"/>
      <c r="E188" s="116"/>
      <c r="F188" s="93" t="e">
        <f>+VLOOKUP(E188,Participants!$A$1:$F$2547,2,FALSE)</f>
        <v>#N/A</v>
      </c>
      <c r="G188" s="93" t="e">
        <f>+VLOOKUP(E188,Participants!$A$1:$F$2547,4,FALSE)</f>
        <v>#N/A</v>
      </c>
      <c r="H188" s="93" t="e">
        <f>+VLOOKUP(E188,Participants!$A$1:$F$2547,5,FALSE)</f>
        <v>#N/A</v>
      </c>
      <c r="I188" s="94" t="e">
        <f>+VLOOKUP(E188,Participants!$A$1:$F$2547,3,FALSE)</f>
        <v>#N/A</v>
      </c>
      <c r="J188" s="93" t="e">
        <f>+VLOOKUP(E188,Participants!$A$1:$G$2547,7,FALSE)</f>
        <v>#N/A</v>
      </c>
      <c r="K188" s="93"/>
      <c r="L188" s="93"/>
    </row>
    <row r="189" spans="1:12" ht="15.75" customHeight="1">
      <c r="A189" s="91" t="s">
        <v>1290</v>
      </c>
      <c r="B189" s="116"/>
      <c r="C189" s="116"/>
      <c r="D189" s="116"/>
      <c r="E189" s="116"/>
      <c r="F189" s="93" t="e">
        <f>+VLOOKUP(E189,Participants!$A$1:$F$2547,2,FALSE)</f>
        <v>#N/A</v>
      </c>
      <c r="G189" s="93" t="e">
        <f>+VLOOKUP(E189,Participants!$A$1:$F$2547,4,FALSE)</f>
        <v>#N/A</v>
      </c>
      <c r="H189" s="93" t="e">
        <f>+VLOOKUP(E189,Participants!$A$1:$F$2547,5,FALSE)</f>
        <v>#N/A</v>
      </c>
      <c r="I189" s="94" t="e">
        <f>+VLOOKUP(E189,Participants!$A$1:$F$2547,3,FALSE)</f>
        <v>#N/A</v>
      </c>
      <c r="J189" s="93" t="e">
        <f>+VLOOKUP(E189,Participants!$A$1:$G$2547,7,FALSE)</f>
        <v>#N/A</v>
      </c>
      <c r="K189" s="93"/>
      <c r="L189" s="93"/>
    </row>
    <row r="190" spans="1:12" ht="15.75" customHeight="1">
      <c r="A190" s="91" t="s">
        <v>1290</v>
      </c>
      <c r="B190" s="116"/>
      <c r="C190" s="116"/>
      <c r="D190" s="116"/>
      <c r="E190" s="116"/>
      <c r="F190" s="93" t="e">
        <f>+VLOOKUP(E190,Participants!$A$1:$F$2547,2,FALSE)</f>
        <v>#N/A</v>
      </c>
      <c r="G190" s="93" t="e">
        <f>+VLOOKUP(E190,Participants!$A$1:$F$2547,4,FALSE)</f>
        <v>#N/A</v>
      </c>
      <c r="H190" s="93" t="e">
        <f>+VLOOKUP(E190,Participants!$A$1:$F$2547,5,FALSE)</f>
        <v>#N/A</v>
      </c>
      <c r="I190" s="94" t="e">
        <f>+VLOOKUP(E190,Participants!$A$1:$F$2547,3,FALSE)</f>
        <v>#N/A</v>
      </c>
      <c r="J190" s="93" t="e">
        <f>+VLOOKUP(E190,Participants!$A$1:$G$2547,7,FALSE)</f>
        <v>#N/A</v>
      </c>
      <c r="K190" s="93"/>
      <c r="L190" s="93"/>
    </row>
    <row r="191" spans="1:12" ht="15.75" customHeight="1">
      <c r="A191" s="91" t="s">
        <v>1290</v>
      </c>
      <c r="B191" s="116"/>
      <c r="C191" s="116"/>
      <c r="D191" s="116"/>
      <c r="E191" s="116"/>
      <c r="F191" s="93" t="e">
        <f>+VLOOKUP(E191,Participants!$A$1:$F$2547,2,FALSE)</f>
        <v>#N/A</v>
      </c>
      <c r="G191" s="93" t="e">
        <f>+VLOOKUP(E191,Participants!$A$1:$F$2547,4,FALSE)</f>
        <v>#N/A</v>
      </c>
      <c r="H191" s="93" t="e">
        <f>+VLOOKUP(E191,Participants!$A$1:$F$2547,5,FALSE)</f>
        <v>#N/A</v>
      </c>
      <c r="I191" s="94" t="e">
        <f>+VLOOKUP(E191,Participants!$A$1:$F$2547,3,FALSE)</f>
        <v>#N/A</v>
      </c>
      <c r="J191" s="93" t="e">
        <f>+VLOOKUP(E191,Participants!$A$1:$G$2547,7,FALSE)</f>
        <v>#N/A</v>
      </c>
      <c r="K191" s="93"/>
      <c r="L191" s="93"/>
    </row>
    <row r="192" spans="1:12" ht="15.75" customHeight="1">
      <c r="A192" s="91" t="s">
        <v>1290</v>
      </c>
      <c r="B192" s="116"/>
      <c r="C192" s="116"/>
      <c r="D192" s="116"/>
      <c r="E192" s="116"/>
      <c r="F192" s="93" t="e">
        <f>+VLOOKUP(E192,Participants!$A$1:$F$2547,2,FALSE)</f>
        <v>#N/A</v>
      </c>
      <c r="G192" s="93" t="e">
        <f>+VLOOKUP(E192,Participants!$A$1:$F$2547,4,FALSE)</f>
        <v>#N/A</v>
      </c>
      <c r="H192" s="93" t="e">
        <f>+VLOOKUP(E192,Participants!$A$1:$F$2547,5,FALSE)</f>
        <v>#N/A</v>
      </c>
      <c r="I192" s="94" t="e">
        <f>+VLOOKUP(E192,Participants!$A$1:$F$2547,3,FALSE)</f>
        <v>#N/A</v>
      </c>
      <c r="J192" s="93" t="e">
        <f>+VLOOKUP(E192,Participants!$A$1:$G$2547,7,FALSE)</f>
        <v>#N/A</v>
      </c>
      <c r="K192" s="93"/>
      <c r="L192" s="93"/>
    </row>
    <row r="193" spans="1:12" ht="15.75" customHeight="1">
      <c r="A193" s="91" t="s">
        <v>1290</v>
      </c>
      <c r="B193" s="116"/>
      <c r="C193" s="116"/>
      <c r="D193" s="116"/>
      <c r="E193" s="116"/>
      <c r="F193" s="93" t="e">
        <f>+VLOOKUP(E193,Participants!$A$1:$F$2547,2,FALSE)</f>
        <v>#N/A</v>
      </c>
      <c r="G193" s="93" t="e">
        <f>+VLOOKUP(E193,Participants!$A$1:$F$2547,4,FALSE)</f>
        <v>#N/A</v>
      </c>
      <c r="H193" s="93" t="e">
        <f>+VLOOKUP(E193,Participants!$A$1:$F$2547,5,FALSE)</f>
        <v>#N/A</v>
      </c>
      <c r="I193" s="94" t="e">
        <f>+VLOOKUP(E193,Participants!$A$1:$F$2547,3,FALSE)</f>
        <v>#N/A</v>
      </c>
      <c r="J193" s="93" t="e">
        <f>+VLOOKUP(E193,Participants!$A$1:$G$2547,7,FALSE)</f>
        <v>#N/A</v>
      </c>
      <c r="K193" s="93"/>
      <c r="L193" s="93"/>
    </row>
    <row r="194" spans="1:12" ht="15.75" customHeight="1">
      <c r="A194" s="91" t="s">
        <v>1290</v>
      </c>
      <c r="B194" s="116"/>
      <c r="C194" s="116"/>
      <c r="D194" s="116"/>
      <c r="E194" s="116"/>
      <c r="F194" s="93" t="e">
        <f>+VLOOKUP(E194,Participants!$A$1:$F$2547,2,FALSE)</f>
        <v>#N/A</v>
      </c>
      <c r="G194" s="93" t="e">
        <f>+VLOOKUP(E194,Participants!$A$1:$F$2547,4,FALSE)</f>
        <v>#N/A</v>
      </c>
      <c r="H194" s="93" t="e">
        <f>+VLOOKUP(E194,Participants!$A$1:$F$2547,5,FALSE)</f>
        <v>#N/A</v>
      </c>
      <c r="I194" s="94" t="e">
        <f>+VLOOKUP(E194,Participants!$A$1:$F$2547,3,FALSE)</f>
        <v>#N/A</v>
      </c>
      <c r="J194" s="93" t="e">
        <f>+VLOOKUP(E194,Participants!$A$1:$G$2547,7,FALSE)</f>
        <v>#N/A</v>
      </c>
      <c r="K194" s="93"/>
      <c r="L194" s="93"/>
    </row>
    <row r="195" spans="1:12" ht="15.75" customHeight="1">
      <c r="A195" s="91" t="s">
        <v>1290</v>
      </c>
      <c r="B195" s="116"/>
      <c r="C195" s="116"/>
      <c r="D195" s="116"/>
      <c r="E195" s="116"/>
      <c r="F195" s="93" t="e">
        <f>+VLOOKUP(E195,Participants!$A$1:$F$2547,2,FALSE)</f>
        <v>#N/A</v>
      </c>
      <c r="G195" s="93" t="e">
        <f>+VLOOKUP(E195,Participants!$A$1:$F$2547,4,FALSE)</f>
        <v>#N/A</v>
      </c>
      <c r="H195" s="93" t="e">
        <f>+VLOOKUP(E195,Participants!$A$1:$F$2547,5,FALSE)</f>
        <v>#N/A</v>
      </c>
      <c r="I195" s="94" t="e">
        <f>+VLOOKUP(E195,Participants!$A$1:$F$2547,3,FALSE)</f>
        <v>#N/A</v>
      </c>
      <c r="J195" s="93" t="e">
        <f>+VLOOKUP(E195,Participants!$A$1:$G$2547,7,FALSE)</f>
        <v>#N/A</v>
      </c>
      <c r="K195" s="93"/>
      <c r="L195" s="93"/>
    </row>
    <row r="196" spans="1:12" ht="15.75" customHeight="1">
      <c r="A196" s="91" t="s">
        <v>1290</v>
      </c>
      <c r="B196" s="116"/>
      <c r="C196" s="116"/>
      <c r="D196" s="116"/>
      <c r="E196" s="116"/>
      <c r="F196" s="93" t="e">
        <f>+VLOOKUP(E196,Participants!$A$1:$F$2547,2,FALSE)</f>
        <v>#N/A</v>
      </c>
      <c r="G196" s="93" t="e">
        <f>+VLOOKUP(E196,Participants!$A$1:$F$2547,4,FALSE)</f>
        <v>#N/A</v>
      </c>
      <c r="H196" s="93" t="e">
        <f>+VLOOKUP(E196,Participants!$A$1:$F$2547,5,FALSE)</f>
        <v>#N/A</v>
      </c>
      <c r="I196" s="94" t="e">
        <f>+VLOOKUP(E196,Participants!$A$1:$F$2547,3,FALSE)</f>
        <v>#N/A</v>
      </c>
      <c r="J196" s="93" t="e">
        <f>+VLOOKUP(E196,Participants!$A$1:$G$2547,7,FALSE)</f>
        <v>#N/A</v>
      </c>
      <c r="K196" s="93"/>
      <c r="L196" s="93"/>
    </row>
    <row r="197" spans="1:12" ht="15.75" customHeight="1">
      <c r="A197" s="91" t="s">
        <v>1290</v>
      </c>
      <c r="B197" s="116"/>
      <c r="C197" s="116"/>
      <c r="D197" s="116"/>
      <c r="E197" s="116"/>
      <c r="F197" s="93" t="e">
        <f>+VLOOKUP(E197,Participants!$A$1:$F$2547,2,FALSE)</f>
        <v>#N/A</v>
      </c>
      <c r="G197" s="93" t="e">
        <f>+VLOOKUP(E197,Participants!$A$1:$F$2547,4,FALSE)</f>
        <v>#N/A</v>
      </c>
      <c r="H197" s="93" t="e">
        <f>+VLOOKUP(E197,Participants!$A$1:$F$2547,5,FALSE)</f>
        <v>#N/A</v>
      </c>
      <c r="I197" s="94" t="e">
        <f>+VLOOKUP(E197,Participants!$A$1:$F$2547,3,FALSE)</f>
        <v>#N/A</v>
      </c>
      <c r="J197" s="93" t="e">
        <f>+VLOOKUP(E197,Participants!$A$1:$G$2547,7,FALSE)</f>
        <v>#N/A</v>
      </c>
      <c r="K197" s="93"/>
      <c r="L197" s="93"/>
    </row>
    <row r="198" spans="1:12" ht="15.75" customHeight="1">
      <c r="A198" s="91" t="s">
        <v>1290</v>
      </c>
      <c r="B198" s="116"/>
      <c r="C198" s="116"/>
      <c r="D198" s="116"/>
      <c r="E198" s="116"/>
      <c r="F198" s="93" t="e">
        <f>+VLOOKUP(E198,Participants!$A$1:$F$2547,2,FALSE)</f>
        <v>#N/A</v>
      </c>
      <c r="G198" s="93" t="e">
        <f>+VLOOKUP(E198,Participants!$A$1:$F$2547,4,FALSE)</f>
        <v>#N/A</v>
      </c>
      <c r="H198" s="93" t="e">
        <f>+VLOOKUP(E198,Participants!$A$1:$F$2547,5,FALSE)</f>
        <v>#N/A</v>
      </c>
      <c r="I198" s="94" t="e">
        <f>+VLOOKUP(E198,Participants!$A$1:$F$2547,3,FALSE)</f>
        <v>#N/A</v>
      </c>
      <c r="J198" s="93" t="e">
        <f>+VLOOKUP(E198,Participants!$A$1:$G$2547,7,FALSE)</f>
        <v>#N/A</v>
      </c>
      <c r="K198" s="93"/>
      <c r="L198" s="93"/>
    </row>
    <row r="199" spans="1:12" ht="15.75" customHeight="1">
      <c r="A199" s="91" t="s">
        <v>1290</v>
      </c>
      <c r="B199" s="116"/>
      <c r="C199" s="116"/>
      <c r="D199" s="116"/>
      <c r="E199" s="116"/>
      <c r="F199" s="93" t="e">
        <f>+VLOOKUP(E199,Participants!$A$1:$F$2547,2,FALSE)</f>
        <v>#N/A</v>
      </c>
      <c r="G199" s="93" t="e">
        <f>+VLOOKUP(E199,Participants!$A$1:$F$2547,4,FALSE)</f>
        <v>#N/A</v>
      </c>
      <c r="H199" s="93" t="e">
        <f>+VLOOKUP(E199,Participants!$A$1:$F$2547,5,FALSE)</f>
        <v>#N/A</v>
      </c>
      <c r="I199" s="94" t="e">
        <f>+VLOOKUP(E199,Participants!$A$1:$F$2547,3,FALSE)</f>
        <v>#N/A</v>
      </c>
      <c r="J199" s="93" t="e">
        <f>+VLOOKUP(E199,Participants!$A$1:$G$2547,7,FALSE)</f>
        <v>#N/A</v>
      </c>
      <c r="K199" s="93"/>
      <c r="L199" s="93"/>
    </row>
    <row r="200" spans="1:12" ht="15.75" customHeight="1">
      <c r="A200" s="91" t="s">
        <v>1290</v>
      </c>
      <c r="B200" s="116"/>
      <c r="C200" s="116"/>
      <c r="D200" s="116"/>
      <c r="E200" s="116"/>
      <c r="F200" s="93" t="e">
        <f>+VLOOKUP(E200,Participants!$A$1:$F$2547,2,FALSE)</f>
        <v>#N/A</v>
      </c>
      <c r="G200" s="93" t="e">
        <f>+VLOOKUP(E200,Participants!$A$1:$F$2547,4,FALSE)</f>
        <v>#N/A</v>
      </c>
      <c r="H200" s="93" t="e">
        <f>+VLOOKUP(E200,Participants!$A$1:$F$2547,5,FALSE)</f>
        <v>#N/A</v>
      </c>
      <c r="I200" s="94" t="e">
        <f>+VLOOKUP(E200,Participants!$A$1:$F$2547,3,FALSE)</f>
        <v>#N/A</v>
      </c>
      <c r="J200" s="93" t="e">
        <f>+VLOOKUP(E200,Participants!$A$1:$G$2547,7,FALSE)</f>
        <v>#N/A</v>
      </c>
      <c r="K200" s="93"/>
      <c r="L200" s="93"/>
    </row>
    <row r="201" spans="1:12" ht="15.75" customHeight="1">
      <c r="A201" s="91" t="s">
        <v>1290</v>
      </c>
      <c r="B201" s="116"/>
      <c r="C201" s="116"/>
      <c r="D201" s="116"/>
      <c r="E201" s="116"/>
      <c r="F201" s="93" t="e">
        <f>+VLOOKUP(E201,Participants!$A$1:$F$2547,2,FALSE)</f>
        <v>#N/A</v>
      </c>
      <c r="G201" s="93" t="e">
        <f>+VLOOKUP(E201,Participants!$A$1:$F$2547,4,FALSE)</f>
        <v>#N/A</v>
      </c>
      <c r="H201" s="93" t="e">
        <f>+VLOOKUP(E201,Participants!$A$1:$F$2547,5,FALSE)</f>
        <v>#N/A</v>
      </c>
      <c r="I201" s="94" t="e">
        <f>+VLOOKUP(E201,Participants!$A$1:$F$2547,3,FALSE)</f>
        <v>#N/A</v>
      </c>
      <c r="J201" s="93" t="e">
        <f>+VLOOKUP(E201,Participants!$A$1:$G$2547,7,FALSE)</f>
        <v>#N/A</v>
      </c>
      <c r="K201" s="93"/>
      <c r="L201" s="93"/>
    </row>
    <row r="202" spans="1:12" ht="15.75" customHeight="1">
      <c r="A202" s="91" t="s">
        <v>1290</v>
      </c>
      <c r="B202" s="116"/>
      <c r="C202" s="116"/>
      <c r="D202" s="116"/>
      <c r="E202" s="116"/>
      <c r="F202" s="93" t="e">
        <f>+VLOOKUP(E202,Participants!$A$1:$F$2547,2,FALSE)</f>
        <v>#N/A</v>
      </c>
      <c r="G202" s="93" t="e">
        <f>+VLOOKUP(E202,Participants!$A$1:$F$2547,4,FALSE)</f>
        <v>#N/A</v>
      </c>
      <c r="H202" s="93" t="e">
        <f>+VLOOKUP(E202,Participants!$A$1:$F$2547,5,FALSE)</f>
        <v>#N/A</v>
      </c>
      <c r="I202" s="94" t="e">
        <f>+VLOOKUP(E202,Participants!$A$1:$F$2547,3,FALSE)</f>
        <v>#N/A</v>
      </c>
      <c r="J202" s="93" t="e">
        <f>+VLOOKUP(E202,Participants!$A$1:$G$2547,7,FALSE)</f>
        <v>#N/A</v>
      </c>
      <c r="K202" s="93"/>
      <c r="L202" s="93"/>
    </row>
    <row r="203" spans="1:12" ht="15.75" customHeight="1">
      <c r="A203" s="91" t="s">
        <v>1290</v>
      </c>
      <c r="B203" s="116"/>
      <c r="C203" s="116"/>
      <c r="D203" s="116"/>
      <c r="E203" s="116"/>
      <c r="F203" s="93" t="e">
        <f>+VLOOKUP(E203,Participants!$A$1:$F$2547,2,FALSE)</f>
        <v>#N/A</v>
      </c>
      <c r="G203" s="93" t="e">
        <f>+VLOOKUP(E203,Participants!$A$1:$F$2547,4,FALSE)</f>
        <v>#N/A</v>
      </c>
      <c r="H203" s="93" t="e">
        <f>+VLOOKUP(E203,Participants!$A$1:$F$2547,5,FALSE)</f>
        <v>#N/A</v>
      </c>
      <c r="I203" s="94" t="e">
        <f>+VLOOKUP(E203,Participants!$A$1:$F$2547,3,FALSE)</f>
        <v>#N/A</v>
      </c>
      <c r="J203" s="93" t="e">
        <f>+VLOOKUP(E203,Participants!$A$1:$G$2547,7,FALSE)</f>
        <v>#N/A</v>
      </c>
      <c r="K203" s="93"/>
      <c r="L203" s="93"/>
    </row>
    <row r="204" spans="1:12" ht="15.75" customHeight="1">
      <c r="A204" s="91" t="s">
        <v>1290</v>
      </c>
      <c r="B204" s="116"/>
      <c r="C204" s="116"/>
      <c r="D204" s="116"/>
      <c r="E204" s="116"/>
      <c r="F204" s="93" t="e">
        <f>+VLOOKUP(E204,Participants!$A$1:$F$2547,2,FALSE)</f>
        <v>#N/A</v>
      </c>
      <c r="G204" s="93" t="e">
        <f>+VLOOKUP(E204,Participants!$A$1:$F$2547,4,FALSE)</f>
        <v>#N/A</v>
      </c>
      <c r="H204" s="93" t="e">
        <f>+VLOOKUP(E204,Participants!$A$1:$F$2547,5,FALSE)</f>
        <v>#N/A</v>
      </c>
      <c r="I204" s="94" t="e">
        <f>+VLOOKUP(E204,Participants!$A$1:$F$2547,3,FALSE)</f>
        <v>#N/A</v>
      </c>
      <c r="J204" s="93" t="e">
        <f>+VLOOKUP(E204,Participants!$A$1:$G$2547,7,FALSE)</f>
        <v>#N/A</v>
      </c>
      <c r="K204" s="93"/>
      <c r="L204" s="93"/>
    </row>
    <row r="205" spans="1:12" ht="15.75" customHeight="1">
      <c r="A205" s="91" t="s">
        <v>1290</v>
      </c>
      <c r="B205" s="116"/>
      <c r="C205" s="116"/>
      <c r="D205" s="116"/>
      <c r="E205" s="116"/>
      <c r="F205" s="93" t="e">
        <f>+VLOOKUP(E205,Participants!$A$1:$F$2547,2,FALSE)</f>
        <v>#N/A</v>
      </c>
      <c r="G205" s="93" t="e">
        <f>+VLOOKUP(E205,Participants!$A$1:$F$2547,4,FALSE)</f>
        <v>#N/A</v>
      </c>
      <c r="H205" s="93" t="e">
        <f>+VLOOKUP(E205,Participants!$A$1:$F$2547,5,FALSE)</f>
        <v>#N/A</v>
      </c>
      <c r="I205" s="94" t="e">
        <f>+VLOOKUP(E205,Participants!$A$1:$F$2547,3,FALSE)</f>
        <v>#N/A</v>
      </c>
      <c r="J205" s="93" t="e">
        <f>+VLOOKUP(E205,Participants!$A$1:$G$2547,7,FALSE)</f>
        <v>#N/A</v>
      </c>
      <c r="K205" s="93"/>
      <c r="L205" s="93"/>
    </row>
    <row r="206" spans="1:12" ht="15.75" customHeight="1">
      <c r="A206" s="91" t="s">
        <v>1290</v>
      </c>
      <c r="B206" s="116"/>
      <c r="C206" s="116"/>
      <c r="D206" s="116"/>
      <c r="E206" s="116"/>
      <c r="F206" s="93" t="e">
        <f>+VLOOKUP(E206,Participants!$A$1:$F$2547,2,FALSE)</f>
        <v>#N/A</v>
      </c>
      <c r="G206" s="93" t="e">
        <f>+VLOOKUP(E206,Participants!$A$1:$F$2547,4,FALSE)</f>
        <v>#N/A</v>
      </c>
      <c r="H206" s="93" t="e">
        <f>+VLOOKUP(E206,Participants!$A$1:$F$2547,5,FALSE)</f>
        <v>#N/A</v>
      </c>
      <c r="I206" s="94" t="e">
        <f>+VLOOKUP(E206,Participants!$A$1:$F$2547,3,FALSE)</f>
        <v>#N/A</v>
      </c>
      <c r="J206" s="93" t="e">
        <f>+VLOOKUP(E206,Participants!$A$1:$G$2547,7,FALSE)</f>
        <v>#N/A</v>
      </c>
      <c r="K206" s="93"/>
      <c r="L206" s="93"/>
    </row>
    <row r="207" spans="1:12" ht="15.75" customHeight="1">
      <c r="A207" s="91" t="s">
        <v>1290</v>
      </c>
      <c r="B207" s="116"/>
      <c r="C207" s="116"/>
      <c r="D207" s="116"/>
      <c r="E207" s="116"/>
      <c r="F207" s="93" t="e">
        <f>+VLOOKUP(E207,Participants!$A$1:$F$2547,2,FALSE)</f>
        <v>#N/A</v>
      </c>
      <c r="G207" s="93" t="e">
        <f>+VLOOKUP(E207,Participants!$A$1:$F$2547,4,FALSE)</f>
        <v>#N/A</v>
      </c>
      <c r="H207" s="93" t="e">
        <f>+VLOOKUP(E207,Participants!$A$1:$F$2547,5,FALSE)</f>
        <v>#N/A</v>
      </c>
      <c r="I207" s="94" t="e">
        <f>+VLOOKUP(E207,Participants!$A$1:$F$2547,3,FALSE)</f>
        <v>#N/A</v>
      </c>
      <c r="J207" s="93" t="e">
        <f>+VLOOKUP(E207,Participants!$A$1:$G$2547,7,FALSE)</f>
        <v>#N/A</v>
      </c>
      <c r="K207" s="93"/>
      <c r="L207" s="93"/>
    </row>
    <row r="208" spans="1:12" ht="15.75" customHeight="1">
      <c r="A208" s="91" t="s">
        <v>1290</v>
      </c>
      <c r="B208" s="116"/>
      <c r="C208" s="116"/>
      <c r="D208" s="116"/>
      <c r="E208" s="116"/>
      <c r="F208" s="93" t="e">
        <f>+VLOOKUP(E208,Participants!$A$1:$F$2547,2,FALSE)</f>
        <v>#N/A</v>
      </c>
      <c r="G208" s="93" t="e">
        <f>+VLOOKUP(E208,Participants!$A$1:$F$2547,4,FALSE)</f>
        <v>#N/A</v>
      </c>
      <c r="H208" s="93" t="e">
        <f>+VLOOKUP(E208,Participants!$A$1:$F$2547,5,FALSE)</f>
        <v>#N/A</v>
      </c>
      <c r="I208" s="94" t="e">
        <f>+VLOOKUP(E208,Participants!$A$1:$F$2547,3,FALSE)</f>
        <v>#N/A</v>
      </c>
      <c r="J208" s="93" t="e">
        <f>+VLOOKUP(E208,Participants!$A$1:$G$2547,7,FALSE)</f>
        <v>#N/A</v>
      </c>
      <c r="K208" s="93"/>
      <c r="L208" s="93"/>
    </row>
    <row r="209" spans="1:12" ht="15.75" customHeight="1">
      <c r="A209" s="91" t="s">
        <v>1290</v>
      </c>
      <c r="B209" s="116"/>
      <c r="C209" s="116"/>
      <c r="D209" s="116"/>
      <c r="E209" s="116"/>
      <c r="F209" s="93" t="e">
        <f>+VLOOKUP(E209,Participants!$A$1:$F$2547,2,FALSE)</f>
        <v>#N/A</v>
      </c>
      <c r="G209" s="93" t="e">
        <f>+VLOOKUP(E209,Participants!$A$1:$F$2547,4,FALSE)</f>
        <v>#N/A</v>
      </c>
      <c r="H209" s="93" t="e">
        <f>+VLOOKUP(E209,Participants!$A$1:$F$2547,5,FALSE)</f>
        <v>#N/A</v>
      </c>
      <c r="I209" s="94" t="e">
        <f>+VLOOKUP(E209,Participants!$A$1:$F$2547,3,FALSE)</f>
        <v>#N/A</v>
      </c>
      <c r="J209" s="93" t="e">
        <f>+VLOOKUP(E209,Participants!$A$1:$G$2547,7,FALSE)</f>
        <v>#N/A</v>
      </c>
      <c r="K209" s="93"/>
      <c r="L209" s="93"/>
    </row>
    <row r="210" spans="1:12" ht="15.75" customHeight="1">
      <c r="A210" s="91" t="s">
        <v>1290</v>
      </c>
      <c r="B210" s="116"/>
      <c r="C210" s="116"/>
      <c r="D210" s="116"/>
      <c r="E210" s="116"/>
      <c r="F210" s="93" t="e">
        <f>+VLOOKUP(E210,Participants!$A$1:$F$2547,2,FALSE)</f>
        <v>#N/A</v>
      </c>
      <c r="G210" s="93" t="e">
        <f>+VLOOKUP(E210,Participants!$A$1:$F$2547,4,FALSE)</f>
        <v>#N/A</v>
      </c>
      <c r="H210" s="93" t="e">
        <f>+VLOOKUP(E210,Participants!$A$1:$F$2547,5,FALSE)</f>
        <v>#N/A</v>
      </c>
      <c r="I210" s="94" t="e">
        <f>+VLOOKUP(E210,Participants!$A$1:$F$2547,3,FALSE)</f>
        <v>#N/A</v>
      </c>
      <c r="J210" s="93" t="e">
        <f>+VLOOKUP(E210,Participants!$A$1:$G$2547,7,FALSE)</f>
        <v>#N/A</v>
      </c>
      <c r="K210" s="93"/>
      <c r="L210" s="93"/>
    </row>
    <row r="211" spans="1:12" ht="15.75" customHeight="1">
      <c r="A211" s="91" t="s">
        <v>1290</v>
      </c>
      <c r="B211" s="116"/>
      <c r="C211" s="116"/>
      <c r="D211" s="116"/>
      <c r="E211" s="116"/>
      <c r="F211" s="93" t="e">
        <f>+VLOOKUP(E211,Participants!$A$1:$F$2547,2,FALSE)</f>
        <v>#N/A</v>
      </c>
      <c r="G211" s="93" t="e">
        <f>+VLOOKUP(E211,Participants!$A$1:$F$2547,4,FALSE)</f>
        <v>#N/A</v>
      </c>
      <c r="H211" s="93" t="e">
        <f>+VLOOKUP(E211,Participants!$A$1:$F$2547,5,FALSE)</f>
        <v>#N/A</v>
      </c>
      <c r="I211" s="94" t="e">
        <f>+VLOOKUP(E211,Participants!$A$1:$F$2547,3,FALSE)</f>
        <v>#N/A</v>
      </c>
      <c r="J211" s="93" t="e">
        <f>+VLOOKUP(E211,Participants!$A$1:$G$2547,7,FALSE)</f>
        <v>#N/A</v>
      </c>
      <c r="K211" s="93"/>
      <c r="L211" s="93"/>
    </row>
    <row r="212" spans="1:12" ht="15.75" customHeight="1">
      <c r="A212" s="91" t="s">
        <v>1290</v>
      </c>
      <c r="B212" s="116"/>
      <c r="C212" s="116"/>
      <c r="D212" s="116"/>
      <c r="E212" s="116"/>
      <c r="F212" s="93" t="e">
        <f>+VLOOKUP(E212,Participants!$A$1:$F$2547,2,FALSE)</f>
        <v>#N/A</v>
      </c>
      <c r="G212" s="93" t="e">
        <f>+VLOOKUP(E212,Participants!$A$1:$F$2547,4,FALSE)</f>
        <v>#N/A</v>
      </c>
      <c r="H212" s="93" t="e">
        <f>+VLOOKUP(E212,Participants!$A$1:$F$2547,5,FALSE)</f>
        <v>#N/A</v>
      </c>
      <c r="I212" s="94" t="e">
        <f>+VLOOKUP(E212,Participants!$A$1:$F$2547,3,FALSE)</f>
        <v>#N/A</v>
      </c>
      <c r="J212" s="93" t="e">
        <f>+VLOOKUP(E212,Participants!$A$1:$G$2547,7,FALSE)</f>
        <v>#N/A</v>
      </c>
      <c r="K212" s="93"/>
      <c r="L212" s="93"/>
    </row>
    <row r="213" spans="1:12" ht="15.75" customHeight="1">
      <c r="A213" s="91" t="s">
        <v>1290</v>
      </c>
      <c r="B213" s="116"/>
      <c r="C213" s="116"/>
      <c r="D213" s="116"/>
      <c r="E213" s="116"/>
      <c r="F213" s="93" t="e">
        <f>+VLOOKUP(E213,Participants!$A$1:$F$2547,2,FALSE)</f>
        <v>#N/A</v>
      </c>
      <c r="G213" s="93" t="e">
        <f>+VLOOKUP(E213,Participants!$A$1:$F$2547,4,FALSE)</f>
        <v>#N/A</v>
      </c>
      <c r="H213" s="93" t="e">
        <f>+VLOOKUP(E213,Participants!$A$1:$F$2547,5,FALSE)</f>
        <v>#N/A</v>
      </c>
      <c r="I213" s="94" t="e">
        <f>+VLOOKUP(E213,Participants!$A$1:$F$2547,3,FALSE)</f>
        <v>#N/A</v>
      </c>
      <c r="J213" s="93" t="e">
        <f>+VLOOKUP(E213,Participants!$A$1:$G$2547,7,FALSE)</f>
        <v>#N/A</v>
      </c>
      <c r="K213" s="93"/>
      <c r="L213" s="93"/>
    </row>
    <row r="214" spans="1:12" ht="15.75" customHeight="1">
      <c r="A214" s="91" t="s">
        <v>1290</v>
      </c>
      <c r="B214" s="116"/>
      <c r="C214" s="116"/>
      <c r="D214" s="116"/>
      <c r="E214" s="116"/>
      <c r="F214" s="93" t="e">
        <f>+VLOOKUP(E214,Participants!$A$1:$F$2547,2,FALSE)</f>
        <v>#N/A</v>
      </c>
      <c r="G214" s="93" t="e">
        <f>+VLOOKUP(E214,Participants!$A$1:$F$2547,4,FALSE)</f>
        <v>#N/A</v>
      </c>
      <c r="H214" s="93" t="e">
        <f>+VLOOKUP(E214,Participants!$A$1:$F$2547,5,FALSE)</f>
        <v>#N/A</v>
      </c>
      <c r="I214" s="94" t="e">
        <f>+VLOOKUP(E214,Participants!$A$1:$F$2547,3,FALSE)</f>
        <v>#N/A</v>
      </c>
      <c r="J214" s="93" t="e">
        <f>+VLOOKUP(E214,Participants!$A$1:$G$2547,7,FALSE)</f>
        <v>#N/A</v>
      </c>
      <c r="K214" s="93"/>
      <c r="L214" s="93"/>
    </row>
    <row r="215" spans="1:12" ht="15.75" customHeight="1">
      <c r="A215" s="91" t="s">
        <v>1290</v>
      </c>
      <c r="B215" s="116"/>
      <c r="C215" s="116"/>
      <c r="D215" s="116"/>
      <c r="E215" s="116"/>
      <c r="F215" s="93" t="e">
        <f>+VLOOKUP(E215,Participants!$A$1:$F$2547,2,FALSE)</f>
        <v>#N/A</v>
      </c>
      <c r="G215" s="93" t="e">
        <f>+VLOOKUP(E215,Participants!$A$1:$F$2547,4,FALSE)</f>
        <v>#N/A</v>
      </c>
      <c r="H215" s="93" t="e">
        <f>+VLOOKUP(E215,Participants!$A$1:$F$2547,5,FALSE)</f>
        <v>#N/A</v>
      </c>
      <c r="I215" s="94" t="e">
        <f>+VLOOKUP(E215,Participants!$A$1:$F$2547,3,FALSE)</f>
        <v>#N/A</v>
      </c>
      <c r="J215" s="93" t="e">
        <f>+VLOOKUP(E215,Participants!$A$1:$G$2547,7,FALSE)</f>
        <v>#N/A</v>
      </c>
      <c r="K215" s="93"/>
      <c r="L215" s="93"/>
    </row>
    <row r="216" spans="1:12" ht="15.75" customHeight="1">
      <c r="A216" s="91" t="s">
        <v>1290</v>
      </c>
      <c r="B216" s="116"/>
      <c r="C216" s="116"/>
      <c r="D216" s="116"/>
      <c r="E216" s="116"/>
      <c r="F216" s="93" t="e">
        <f>+VLOOKUP(E216,Participants!$A$1:$F$2547,2,FALSE)</f>
        <v>#N/A</v>
      </c>
      <c r="G216" s="93" t="e">
        <f>+VLOOKUP(E216,Participants!$A$1:$F$2547,4,FALSE)</f>
        <v>#N/A</v>
      </c>
      <c r="H216" s="93" t="e">
        <f>+VLOOKUP(E216,Participants!$A$1:$F$2547,5,FALSE)</f>
        <v>#N/A</v>
      </c>
      <c r="I216" s="94" t="e">
        <f>+VLOOKUP(E216,Participants!$A$1:$F$2547,3,FALSE)</f>
        <v>#N/A</v>
      </c>
      <c r="J216" s="93" t="e">
        <f>+VLOOKUP(E216,Participants!$A$1:$G$2547,7,FALSE)</f>
        <v>#N/A</v>
      </c>
      <c r="K216" s="93"/>
      <c r="L216" s="93"/>
    </row>
    <row r="217" spans="1:12" ht="15.75" customHeight="1">
      <c r="A217" s="91" t="s">
        <v>1290</v>
      </c>
      <c r="B217" s="116"/>
      <c r="C217" s="116"/>
      <c r="D217" s="116"/>
      <c r="E217" s="116"/>
      <c r="F217" s="93" t="e">
        <f>+VLOOKUP(E217,Participants!$A$1:$F$2547,2,FALSE)</f>
        <v>#N/A</v>
      </c>
      <c r="G217" s="93" t="e">
        <f>+VLOOKUP(E217,Participants!$A$1:$F$2547,4,FALSE)</f>
        <v>#N/A</v>
      </c>
      <c r="H217" s="93" t="e">
        <f>+VLOOKUP(E217,Participants!$A$1:$F$2547,5,FALSE)</f>
        <v>#N/A</v>
      </c>
      <c r="I217" s="94" t="e">
        <f>+VLOOKUP(E217,Participants!$A$1:$F$2547,3,FALSE)</f>
        <v>#N/A</v>
      </c>
      <c r="J217" s="93" t="e">
        <f>+VLOOKUP(E217,Participants!$A$1:$G$2547,7,FALSE)</f>
        <v>#N/A</v>
      </c>
      <c r="K217" s="93"/>
      <c r="L217" s="93"/>
    </row>
    <row r="218" spans="1:12" ht="15.75" customHeight="1">
      <c r="A218" s="91" t="s">
        <v>1290</v>
      </c>
      <c r="B218" s="116"/>
      <c r="C218" s="116"/>
      <c r="D218" s="116"/>
      <c r="E218" s="116"/>
      <c r="F218" s="93" t="e">
        <f>+VLOOKUP(E218,Participants!$A$1:$F$2547,2,FALSE)</f>
        <v>#N/A</v>
      </c>
      <c r="G218" s="93" t="e">
        <f>+VLOOKUP(E218,Participants!$A$1:$F$2547,4,FALSE)</f>
        <v>#N/A</v>
      </c>
      <c r="H218" s="93" t="e">
        <f>+VLOOKUP(E218,Participants!$A$1:$F$2547,5,FALSE)</f>
        <v>#N/A</v>
      </c>
      <c r="I218" s="94" t="e">
        <f>+VLOOKUP(E218,Participants!$A$1:$F$2547,3,FALSE)</f>
        <v>#N/A</v>
      </c>
      <c r="J218" s="93" t="e">
        <f>+VLOOKUP(E218,Participants!$A$1:$G$2547,7,FALSE)</f>
        <v>#N/A</v>
      </c>
      <c r="K218" s="93"/>
      <c r="L218" s="93"/>
    </row>
    <row r="219" spans="1:12" ht="15.75" customHeight="1">
      <c r="A219" s="91" t="s">
        <v>1290</v>
      </c>
      <c r="B219" s="116"/>
      <c r="C219" s="116"/>
      <c r="D219" s="116"/>
      <c r="E219" s="116"/>
      <c r="F219" s="93" t="e">
        <f>+VLOOKUP(E219,Participants!$A$1:$F$2547,2,FALSE)</f>
        <v>#N/A</v>
      </c>
      <c r="G219" s="93" t="e">
        <f>+VLOOKUP(E219,Participants!$A$1:$F$2547,4,FALSE)</f>
        <v>#N/A</v>
      </c>
      <c r="H219" s="93" t="e">
        <f>+VLOOKUP(E219,Participants!$A$1:$F$2547,5,FALSE)</f>
        <v>#N/A</v>
      </c>
      <c r="I219" s="94" t="e">
        <f>+VLOOKUP(E219,Participants!$A$1:$F$2547,3,FALSE)</f>
        <v>#N/A</v>
      </c>
      <c r="J219" s="93" t="e">
        <f>+VLOOKUP(E219,Participants!$A$1:$G$2547,7,FALSE)</f>
        <v>#N/A</v>
      </c>
      <c r="K219" s="93"/>
      <c r="L219" s="93"/>
    </row>
    <row r="220" spans="1:12" ht="15.75" customHeight="1">
      <c r="A220" s="91" t="s">
        <v>1290</v>
      </c>
      <c r="B220" s="116"/>
      <c r="C220" s="116"/>
      <c r="D220" s="116"/>
      <c r="E220" s="116"/>
      <c r="F220" s="93" t="e">
        <f>+VLOOKUP(E220,Participants!$A$1:$F$2547,2,FALSE)</f>
        <v>#N/A</v>
      </c>
      <c r="G220" s="93" t="e">
        <f>+VLOOKUP(E220,Participants!$A$1:$F$2547,4,FALSE)</f>
        <v>#N/A</v>
      </c>
      <c r="H220" s="93" t="e">
        <f>+VLOOKUP(E220,Participants!$A$1:$F$2547,5,FALSE)</f>
        <v>#N/A</v>
      </c>
      <c r="I220" s="94" t="e">
        <f>+VLOOKUP(E220,Participants!$A$1:$F$2547,3,FALSE)</f>
        <v>#N/A</v>
      </c>
      <c r="J220" s="93" t="e">
        <f>+VLOOKUP(E220,Participants!$A$1:$G$2547,7,FALSE)</f>
        <v>#N/A</v>
      </c>
      <c r="K220" s="93"/>
      <c r="L220" s="93"/>
    </row>
    <row r="221" spans="1:12" ht="15.75" customHeight="1">
      <c r="A221" s="91" t="s">
        <v>1290</v>
      </c>
      <c r="B221" s="116"/>
      <c r="C221" s="116"/>
      <c r="D221" s="116"/>
      <c r="E221" s="116"/>
      <c r="F221" s="93" t="e">
        <f>+VLOOKUP(E221,Participants!$A$1:$F$2547,2,FALSE)</f>
        <v>#N/A</v>
      </c>
      <c r="G221" s="93" t="e">
        <f>+VLOOKUP(E221,Participants!$A$1:$F$2547,4,FALSE)</f>
        <v>#N/A</v>
      </c>
      <c r="H221" s="93" t="e">
        <f>+VLOOKUP(E221,Participants!$A$1:$F$2547,5,FALSE)</f>
        <v>#N/A</v>
      </c>
      <c r="I221" s="94" t="e">
        <f>+VLOOKUP(E221,Participants!$A$1:$F$2547,3,FALSE)</f>
        <v>#N/A</v>
      </c>
      <c r="J221" s="93" t="e">
        <f>+VLOOKUP(E221,Participants!$A$1:$G$2547,7,FALSE)</f>
        <v>#N/A</v>
      </c>
      <c r="K221" s="93"/>
      <c r="L221" s="93"/>
    </row>
    <row r="222" spans="1:12" ht="15.75" customHeight="1">
      <c r="A222" s="91" t="s">
        <v>1290</v>
      </c>
      <c r="B222" s="116"/>
      <c r="C222" s="116"/>
      <c r="D222" s="116"/>
      <c r="E222" s="116"/>
      <c r="F222" s="93" t="e">
        <f>+VLOOKUP(E222,Participants!$A$1:$F$2547,2,FALSE)</f>
        <v>#N/A</v>
      </c>
      <c r="G222" s="93" t="e">
        <f>+VLOOKUP(E222,Participants!$A$1:$F$2547,4,FALSE)</f>
        <v>#N/A</v>
      </c>
      <c r="H222" s="93" t="e">
        <f>+VLOOKUP(E222,Participants!$A$1:$F$2547,5,FALSE)</f>
        <v>#N/A</v>
      </c>
      <c r="I222" s="94" t="e">
        <f>+VLOOKUP(E222,Participants!$A$1:$F$2547,3,FALSE)</f>
        <v>#N/A</v>
      </c>
      <c r="J222" s="93" t="e">
        <f>+VLOOKUP(E222,Participants!$A$1:$G$2547,7,FALSE)</f>
        <v>#N/A</v>
      </c>
      <c r="K222" s="93"/>
      <c r="L222" s="93"/>
    </row>
    <row r="223" spans="1:12" ht="15.75" customHeight="1">
      <c r="A223" s="91" t="s">
        <v>1290</v>
      </c>
      <c r="B223" s="116"/>
      <c r="C223" s="116"/>
      <c r="D223" s="116"/>
      <c r="E223" s="116"/>
      <c r="F223" s="93" t="e">
        <f>+VLOOKUP(E223,Participants!$A$1:$F$2547,2,FALSE)</f>
        <v>#N/A</v>
      </c>
      <c r="G223" s="93" t="e">
        <f>+VLOOKUP(E223,Participants!$A$1:$F$2547,4,FALSE)</f>
        <v>#N/A</v>
      </c>
      <c r="H223" s="93" t="e">
        <f>+VLOOKUP(E223,Participants!$A$1:$F$2547,5,FALSE)</f>
        <v>#N/A</v>
      </c>
      <c r="I223" s="94" t="e">
        <f>+VLOOKUP(E223,Participants!$A$1:$F$2547,3,FALSE)</f>
        <v>#N/A</v>
      </c>
      <c r="J223" s="93" t="e">
        <f>+VLOOKUP(E223,Participants!$A$1:$G$2547,7,FALSE)</f>
        <v>#N/A</v>
      </c>
      <c r="K223" s="93"/>
      <c r="L223" s="93"/>
    </row>
    <row r="224" spans="1:12" ht="15.75" customHeight="1">
      <c r="A224" s="91" t="s">
        <v>1290</v>
      </c>
      <c r="B224" s="116"/>
      <c r="C224" s="116"/>
      <c r="D224" s="116"/>
      <c r="E224" s="116"/>
      <c r="F224" s="93" t="e">
        <f>+VLOOKUP(E224,Participants!$A$1:$F$2547,2,FALSE)</f>
        <v>#N/A</v>
      </c>
      <c r="G224" s="93" t="e">
        <f>+VLOOKUP(E224,Participants!$A$1:$F$2547,4,FALSE)</f>
        <v>#N/A</v>
      </c>
      <c r="H224" s="93" t="e">
        <f>+VLOOKUP(E224,Participants!$A$1:$F$2547,5,FALSE)</f>
        <v>#N/A</v>
      </c>
      <c r="I224" s="94" t="e">
        <f>+VLOOKUP(E224,Participants!$A$1:$F$2547,3,FALSE)</f>
        <v>#N/A</v>
      </c>
      <c r="J224" s="93" t="e">
        <f>+VLOOKUP(E224,Participants!$A$1:$G$2547,7,FALSE)</f>
        <v>#N/A</v>
      </c>
      <c r="K224" s="93"/>
      <c r="L224" s="93"/>
    </row>
    <row r="225" spans="1:12" ht="15.75" customHeight="1">
      <c r="A225" s="91" t="s">
        <v>1290</v>
      </c>
      <c r="B225" s="116"/>
      <c r="C225" s="116"/>
      <c r="D225" s="116"/>
      <c r="E225" s="116"/>
      <c r="F225" s="93" t="e">
        <f>+VLOOKUP(E225,Participants!$A$1:$F$2547,2,FALSE)</f>
        <v>#N/A</v>
      </c>
      <c r="G225" s="93" t="e">
        <f>+VLOOKUP(E225,Participants!$A$1:$F$2547,4,FALSE)</f>
        <v>#N/A</v>
      </c>
      <c r="H225" s="93" t="e">
        <f>+VLOOKUP(E225,Participants!$A$1:$F$2547,5,FALSE)</f>
        <v>#N/A</v>
      </c>
      <c r="I225" s="94" t="e">
        <f>+VLOOKUP(E225,Participants!$A$1:$F$2547,3,FALSE)</f>
        <v>#N/A</v>
      </c>
      <c r="J225" s="93" t="e">
        <f>+VLOOKUP(E225,Participants!$A$1:$G$2547,7,FALSE)</f>
        <v>#N/A</v>
      </c>
      <c r="K225" s="93"/>
      <c r="L225" s="93"/>
    </row>
    <row r="226" spans="1:12" ht="15.75" customHeight="1">
      <c r="A226" s="91" t="s">
        <v>1290</v>
      </c>
      <c r="B226" s="116"/>
      <c r="C226" s="116"/>
      <c r="D226" s="116"/>
      <c r="E226" s="116"/>
      <c r="F226" s="93" t="e">
        <f>+VLOOKUP(E226,Participants!$A$1:$F$2547,2,FALSE)</f>
        <v>#N/A</v>
      </c>
      <c r="G226" s="93" t="e">
        <f>+VLOOKUP(E226,Participants!$A$1:$F$2547,4,FALSE)</f>
        <v>#N/A</v>
      </c>
      <c r="H226" s="93" t="e">
        <f>+VLOOKUP(E226,Participants!$A$1:$F$2547,5,FALSE)</f>
        <v>#N/A</v>
      </c>
      <c r="I226" s="94" t="e">
        <f>+VLOOKUP(E226,Participants!$A$1:$F$2547,3,FALSE)</f>
        <v>#N/A</v>
      </c>
      <c r="J226" s="93" t="e">
        <f>+VLOOKUP(E226,Participants!$A$1:$G$2547,7,FALSE)</f>
        <v>#N/A</v>
      </c>
      <c r="K226" s="93"/>
      <c r="L226" s="93"/>
    </row>
    <row r="227" spans="1:12" ht="15.75" customHeight="1">
      <c r="A227" s="91" t="s">
        <v>1290</v>
      </c>
      <c r="B227" s="116"/>
      <c r="C227" s="116"/>
      <c r="D227" s="116"/>
      <c r="E227" s="116"/>
      <c r="F227" s="93" t="e">
        <f>+VLOOKUP(E227,Participants!$A$1:$F$2547,2,FALSE)</f>
        <v>#N/A</v>
      </c>
      <c r="G227" s="93" t="e">
        <f>+VLOOKUP(E227,Participants!$A$1:$F$2547,4,FALSE)</f>
        <v>#N/A</v>
      </c>
      <c r="H227" s="93" t="e">
        <f>+VLOOKUP(E227,Participants!$A$1:$F$2547,5,FALSE)</f>
        <v>#N/A</v>
      </c>
      <c r="I227" s="94" t="e">
        <f>+VLOOKUP(E227,Participants!$A$1:$F$2547,3,FALSE)</f>
        <v>#N/A</v>
      </c>
      <c r="J227" s="93" t="e">
        <f>+VLOOKUP(E227,Participants!$A$1:$G$2547,7,FALSE)</f>
        <v>#N/A</v>
      </c>
      <c r="K227" s="93"/>
      <c r="L227" s="93"/>
    </row>
    <row r="228" spans="1:12" ht="15.75" customHeight="1">
      <c r="A228" s="91" t="s">
        <v>1290</v>
      </c>
      <c r="B228" s="116"/>
      <c r="C228" s="116"/>
      <c r="D228" s="116"/>
      <c r="E228" s="116"/>
      <c r="F228" s="93" t="e">
        <f>+VLOOKUP(E228,Participants!$A$1:$F$2547,2,FALSE)</f>
        <v>#N/A</v>
      </c>
      <c r="G228" s="93" t="e">
        <f>+VLOOKUP(E228,Participants!$A$1:$F$2547,4,FALSE)</f>
        <v>#N/A</v>
      </c>
      <c r="H228" s="93" t="e">
        <f>+VLOOKUP(E228,Participants!$A$1:$F$2547,5,FALSE)</f>
        <v>#N/A</v>
      </c>
      <c r="I228" s="94" t="e">
        <f>+VLOOKUP(E228,Participants!$A$1:$F$2547,3,FALSE)</f>
        <v>#N/A</v>
      </c>
      <c r="J228" s="93" t="e">
        <f>+VLOOKUP(E228,Participants!$A$1:$G$2547,7,FALSE)</f>
        <v>#N/A</v>
      </c>
      <c r="K228" s="93"/>
      <c r="L228" s="93"/>
    </row>
    <row r="229" spans="1:12" ht="15.75" customHeight="1">
      <c r="A229" s="91" t="s">
        <v>1290</v>
      </c>
      <c r="B229" s="116"/>
      <c r="C229" s="116"/>
      <c r="D229" s="116"/>
      <c r="E229" s="116"/>
      <c r="F229" s="93" t="e">
        <f>+VLOOKUP(E229,Participants!$A$1:$F$2547,2,FALSE)</f>
        <v>#N/A</v>
      </c>
      <c r="G229" s="93" t="e">
        <f>+VLOOKUP(E229,Participants!$A$1:$F$2547,4,FALSE)</f>
        <v>#N/A</v>
      </c>
      <c r="H229" s="93" t="e">
        <f>+VLOOKUP(E229,Participants!$A$1:$F$2547,5,FALSE)</f>
        <v>#N/A</v>
      </c>
      <c r="I229" s="94" t="e">
        <f>+VLOOKUP(E229,Participants!$A$1:$F$2547,3,FALSE)</f>
        <v>#N/A</v>
      </c>
      <c r="J229" s="93" t="e">
        <f>+VLOOKUP(E229,Participants!$A$1:$G$2547,7,FALSE)</f>
        <v>#N/A</v>
      </c>
      <c r="K229" s="93"/>
      <c r="L229" s="93"/>
    </row>
    <row r="230" spans="1:12" ht="15.75" customHeight="1">
      <c r="A230" s="91" t="s">
        <v>1290</v>
      </c>
      <c r="B230" s="116"/>
      <c r="C230" s="116"/>
      <c r="D230" s="116"/>
      <c r="E230" s="116"/>
      <c r="F230" s="93" t="e">
        <f>+VLOOKUP(E230,Participants!$A$1:$F$2547,2,FALSE)</f>
        <v>#N/A</v>
      </c>
      <c r="G230" s="93" t="e">
        <f>+VLOOKUP(E230,Participants!$A$1:$F$2547,4,FALSE)</f>
        <v>#N/A</v>
      </c>
      <c r="H230" s="93" t="e">
        <f>+VLOOKUP(E230,Participants!$A$1:$F$2547,5,FALSE)</f>
        <v>#N/A</v>
      </c>
      <c r="I230" s="94" t="e">
        <f>+VLOOKUP(E230,Participants!$A$1:$F$2547,3,FALSE)</f>
        <v>#N/A</v>
      </c>
      <c r="J230" s="93" t="e">
        <f>+VLOOKUP(E230,Participants!$A$1:$G$2547,7,FALSE)</f>
        <v>#N/A</v>
      </c>
      <c r="K230" s="93"/>
      <c r="L230" s="93"/>
    </row>
    <row r="231" spans="1:12" ht="15.75" customHeight="1">
      <c r="A231" s="91" t="s">
        <v>1290</v>
      </c>
      <c r="B231" s="116"/>
      <c r="C231" s="116"/>
      <c r="D231" s="116"/>
      <c r="E231" s="116"/>
      <c r="F231" s="93" t="e">
        <f>+VLOOKUP(E231,Participants!$A$1:$F$2547,2,FALSE)</f>
        <v>#N/A</v>
      </c>
      <c r="G231" s="93" t="e">
        <f>+VLOOKUP(E231,Participants!$A$1:$F$2547,4,FALSE)</f>
        <v>#N/A</v>
      </c>
      <c r="H231" s="93" t="e">
        <f>+VLOOKUP(E231,Participants!$A$1:$F$2547,5,FALSE)</f>
        <v>#N/A</v>
      </c>
      <c r="I231" s="94" t="e">
        <f>+VLOOKUP(E231,Participants!$A$1:$F$2547,3,FALSE)</f>
        <v>#N/A</v>
      </c>
      <c r="J231" s="93" t="e">
        <f>+VLOOKUP(E231,Participants!$A$1:$G$2547,7,FALSE)</f>
        <v>#N/A</v>
      </c>
      <c r="K231" s="93"/>
      <c r="L231" s="93"/>
    </row>
    <row r="232" spans="1:12" ht="15.75" customHeight="1">
      <c r="A232" s="91" t="s">
        <v>1290</v>
      </c>
      <c r="B232" s="116"/>
      <c r="C232" s="116"/>
      <c r="D232" s="116"/>
      <c r="E232" s="116"/>
      <c r="F232" s="93" t="e">
        <f>+VLOOKUP(E232,Participants!$A$1:$F$2547,2,FALSE)</f>
        <v>#N/A</v>
      </c>
      <c r="G232" s="93" t="e">
        <f>+VLOOKUP(E232,Participants!$A$1:$F$2547,4,FALSE)</f>
        <v>#N/A</v>
      </c>
      <c r="H232" s="93" t="e">
        <f>+VLOOKUP(E232,Participants!$A$1:$F$2547,5,FALSE)</f>
        <v>#N/A</v>
      </c>
      <c r="I232" s="94" t="e">
        <f>+VLOOKUP(E232,Participants!$A$1:$F$2547,3,FALSE)</f>
        <v>#N/A</v>
      </c>
      <c r="J232" s="93" t="e">
        <f>+VLOOKUP(E232,Participants!$A$1:$G$2547,7,FALSE)</f>
        <v>#N/A</v>
      </c>
      <c r="K232" s="93"/>
      <c r="L232" s="93"/>
    </row>
    <row r="233" spans="1:12" ht="15.75" customHeight="1">
      <c r="A233" s="91" t="s">
        <v>1290</v>
      </c>
      <c r="B233" s="116"/>
      <c r="C233" s="116"/>
      <c r="D233" s="116"/>
      <c r="E233" s="116"/>
      <c r="F233" s="93" t="e">
        <f>+VLOOKUP(E233,Participants!$A$1:$F$2547,2,FALSE)</f>
        <v>#N/A</v>
      </c>
      <c r="G233" s="93" t="e">
        <f>+VLOOKUP(E233,Participants!$A$1:$F$2547,4,FALSE)</f>
        <v>#N/A</v>
      </c>
      <c r="H233" s="93" t="e">
        <f>+VLOOKUP(E233,Participants!$A$1:$F$2547,5,FALSE)</f>
        <v>#N/A</v>
      </c>
      <c r="I233" s="94" t="e">
        <f>+VLOOKUP(E233,Participants!$A$1:$F$2547,3,FALSE)</f>
        <v>#N/A</v>
      </c>
      <c r="J233" s="93" t="e">
        <f>+VLOOKUP(E233,Participants!$A$1:$G$2547,7,FALSE)</f>
        <v>#N/A</v>
      </c>
      <c r="K233" s="93"/>
      <c r="L233" s="93"/>
    </row>
    <row r="234" spans="1:12" ht="15.75" customHeight="1">
      <c r="A234" s="91" t="s">
        <v>1290</v>
      </c>
      <c r="B234" s="116"/>
      <c r="C234" s="116"/>
      <c r="D234" s="116"/>
      <c r="E234" s="116"/>
      <c r="F234" s="93" t="e">
        <f>+VLOOKUP(E234,Participants!$A$1:$F$2547,2,FALSE)</f>
        <v>#N/A</v>
      </c>
      <c r="G234" s="93" t="e">
        <f>+VLOOKUP(E234,Participants!$A$1:$F$2547,4,FALSE)</f>
        <v>#N/A</v>
      </c>
      <c r="H234" s="93" t="e">
        <f>+VLOOKUP(E234,Participants!$A$1:$F$2547,5,FALSE)</f>
        <v>#N/A</v>
      </c>
      <c r="I234" s="94" t="e">
        <f>+VLOOKUP(E234,Participants!$A$1:$F$2547,3,FALSE)</f>
        <v>#N/A</v>
      </c>
      <c r="J234" s="93" t="e">
        <f>+VLOOKUP(E234,Participants!$A$1:$G$2547,7,FALSE)</f>
        <v>#N/A</v>
      </c>
      <c r="K234" s="93"/>
      <c r="L234" s="93"/>
    </row>
    <row r="235" spans="1:12" ht="15.75" customHeight="1">
      <c r="A235" s="91" t="s">
        <v>1290</v>
      </c>
      <c r="B235" s="116"/>
      <c r="C235" s="116"/>
      <c r="D235" s="116"/>
      <c r="E235" s="116"/>
      <c r="F235" s="93" t="e">
        <f>+VLOOKUP(E235,Participants!$A$1:$F$2547,2,FALSE)</f>
        <v>#N/A</v>
      </c>
      <c r="G235" s="93" t="e">
        <f>+VLOOKUP(E235,Participants!$A$1:$F$2547,4,FALSE)</f>
        <v>#N/A</v>
      </c>
      <c r="H235" s="93" t="e">
        <f>+VLOOKUP(E235,Participants!$A$1:$F$2547,5,FALSE)</f>
        <v>#N/A</v>
      </c>
      <c r="I235" s="94" t="e">
        <f>+VLOOKUP(E235,Participants!$A$1:$F$2547,3,FALSE)</f>
        <v>#N/A</v>
      </c>
      <c r="J235" s="93" t="e">
        <f>+VLOOKUP(E235,Participants!$A$1:$G$2547,7,FALSE)</f>
        <v>#N/A</v>
      </c>
      <c r="K235" s="93"/>
      <c r="L235" s="93"/>
    </row>
    <row r="236" spans="1:12" ht="15.75" customHeight="1">
      <c r="A236" s="91" t="s">
        <v>1290</v>
      </c>
      <c r="B236" s="116"/>
      <c r="C236" s="116"/>
      <c r="D236" s="116"/>
      <c r="E236" s="116"/>
      <c r="F236" s="93" t="e">
        <f>+VLOOKUP(E236,Participants!$A$1:$F$2547,2,FALSE)</f>
        <v>#N/A</v>
      </c>
      <c r="G236" s="93" t="e">
        <f>+VLOOKUP(E236,Participants!$A$1:$F$2547,4,FALSE)</f>
        <v>#N/A</v>
      </c>
      <c r="H236" s="93" t="e">
        <f>+VLOOKUP(E236,Participants!$A$1:$F$2547,5,FALSE)</f>
        <v>#N/A</v>
      </c>
      <c r="I236" s="94" t="e">
        <f>+VLOOKUP(E236,Participants!$A$1:$F$2547,3,FALSE)</f>
        <v>#N/A</v>
      </c>
      <c r="J236" s="93" t="e">
        <f>+VLOOKUP(E236,Participants!$A$1:$G$2547,7,FALSE)</f>
        <v>#N/A</v>
      </c>
      <c r="K236" s="93"/>
      <c r="L236" s="93"/>
    </row>
    <row r="237" spans="1:12" ht="15.75" customHeight="1">
      <c r="A237" s="91" t="s">
        <v>1290</v>
      </c>
      <c r="B237" s="116"/>
      <c r="C237" s="116"/>
      <c r="D237" s="116"/>
      <c r="E237" s="116"/>
      <c r="F237" s="93" t="e">
        <f>+VLOOKUP(E237,Participants!$A$1:$F$2547,2,FALSE)</f>
        <v>#N/A</v>
      </c>
      <c r="G237" s="93" t="e">
        <f>+VLOOKUP(E237,Participants!$A$1:$F$2547,4,FALSE)</f>
        <v>#N/A</v>
      </c>
      <c r="H237" s="93" t="e">
        <f>+VLOOKUP(E237,Participants!$A$1:$F$2547,5,FALSE)</f>
        <v>#N/A</v>
      </c>
      <c r="I237" s="94" t="e">
        <f>+VLOOKUP(E237,Participants!$A$1:$F$2547,3,FALSE)</f>
        <v>#N/A</v>
      </c>
      <c r="J237" s="93" t="e">
        <f>+VLOOKUP(E237,Participants!$A$1:$G$2547,7,FALSE)</f>
        <v>#N/A</v>
      </c>
      <c r="K237" s="93"/>
      <c r="L237" s="93"/>
    </row>
    <row r="238" spans="1:12" ht="15.75" customHeight="1">
      <c r="A238" s="91" t="s">
        <v>1290</v>
      </c>
      <c r="B238" s="116"/>
      <c r="C238" s="116"/>
      <c r="D238" s="116"/>
      <c r="E238" s="116"/>
      <c r="F238" s="93" t="e">
        <f>+VLOOKUP(E238,Participants!$A$1:$F$2547,2,FALSE)</f>
        <v>#N/A</v>
      </c>
      <c r="G238" s="93" t="e">
        <f>+VLOOKUP(E238,Participants!$A$1:$F$2547,4,FALSE)</f>
        <v>#N/A</v>
      </c>
      <c r="H238" s="93" t="e">
        <f>+VLOOKUP(E238,Participants!$A$1:$F$2547,5,FALSE)</f>
        <v>#N/A</v>
      </c>
      <c r="I238" s="94" t="e">
        <f>+VLOOKUP(E238,Participants!$A$1:$F$2547,3,FALSE)</f>
        <v>#N/A</v>
      </c>
      <c r="J238" s="93" t="e">
        <f>+VLOOKUP(E238,Participants!$A$1:$G$2547,7,FALSE)</f>
        <v>#N/A</v>
      </c>
      <c r="K238" s="93"/>
      <c r="L238" s="93"/>
    </row>
    <row r="239" spans="1:12" ht="15.75" customHeight="1">
      <c r="A239" s="91" t="s">
        <v>1290</v>
      </c>
      <c r="B239" s="116"/>
      <c r="C239" s="116"/>
      <c r="D239" s="116"/>
      <c r="E239" s="116"/>
      <c r="F239" s="93" t="e">
        <f>+VLOOKUP(E239,Participants!$A$1:$F$2547,2,FALSE)</f>
        <v>#N/A</v>
      </c>
      <c r="G239" s="93" t="e">
        <f>+VLOOKUP(E239,Participants!$A$1:$F$2547,4,FALSE)</f>
        <v>#N/A</v>
      </c>
      <c r="H239" s="93" t="e">
        <f>+VLOOKUP(E239,Participants!$A$1:$F$2547,5,FALSE)</f>
        <v>#N/A</v>
      </c>
      <c r="I239" s="94" t="e">
        <f>+VLOOKUP(E239,Participants!$A$1:$F$2547,3,FALSE)</f>
        <v>#N/A</v>
      </c>
      <c r="J239" s="93" t="e">
        <f>+VLOOKUP(E239,Participants!$A$1:$G$2547,7,FALSE)</f>
        <v>#N/A</v>
      </c>
      <c r="K239" s="93"/>
      <c r="L239" s="93"/>
    </row>
    <row r="240" spans="1:12" ht="15.75" customHeight="1">
      <c r="A240" s="91" t="s">
        <v>1290</v>
      </c>
      <c r="B240" s="116"/>
      <c r="C240" s="116"/>
      <c r="D240" s="116"/>
      <c r="E240" s="116"/>
      <c r="F240" s="93" t="e">
        <f>+VLOOKUP(E240,Participants!$A$1:$F$2547,2,FALSE)</f>
        <v>#N/A</v>
      </c>
      <c r="G240" s="93" t="e">
        <f>+VLOOKUP(E240,Participants!$A$1:$F$2547,4,FALSE)</f>
        <v>#N/A</v>
      </c>
      <c r="H240" s="93" t="e">
        <f>+VLOOKUP(E240,Participants!$A$1:$F$2547,5,FALSE)</f>
        <v>#N/A</v>
      </c>
      <c r="I240" s="94" t="e">
        <f>+VLOOKUP(E240,Participants!$A$1:$F$2547,3,FALSE)</f>
        <v>#N/A</v>
      </c>
      <c r="J240" s="93" t="e">
        <f>+VLOOKUP(E240,Participants!$A$1:$G$2547,7,FALSE)</f>
        <v>#N/A</v>
      </c>
      <c r="K240" s="93"/>
      <c r="L240" s="93"/>
    </row>
    <row r="241" spans="1:12" ht="15.75" customHeight="1">
      <c r="A241" s="91" t="s">
        <v>1290</v>
      </c>
      <c r="B241" s="116"/>
      <c r="C241" s="116"/>
      <c r="D241" s="116"/>
      <c r="E241" s="116"/>
      <c r="F241" s="93" t="e">
        <f>+VLOOKUP(E241,Participants!$A$1:$F$2547,2,FALSE)</f>
        <v>#N/A</v>
      </c>
      <c r="G241" s="93" t="e">
        <f>+VLOOKUP(E241,Participants!$A$1:$F$2547,4,FALSE)</f>
        <v>#N/A</v>
      </c>
      <c r="H241" s="93" t="e">
        <f>+VLOOKUP(E241,Participants!$A$1:$F$2547,5,FALSE)</f>
        <v>#N/A</v>
      </c>
      <c r="I241" s="94" t="e">
        <f>+VLOOKUP(E241,Participants!$A$1:$F$2547,3,FALSE)</f>
        <v>#N/A</v>
      </c>
      <c r="J241" s="93" t="e">
        <f>+VLOOKUP(E241,Participants!$A$1:$G$2547,7,FALSE)</f>
        <v>#N/A</v>
      </c>
      <c r="K241" s="93"/>
      <c r="L241" s="93"/>
    </row>
    <row r="242" spans="1:12" ht="15.75" customHeight="1">
      <c r="A242" s="91" t="s">
        <v>1290</v>
      </c>
      <c r="B242" s="116"/>
      <c r="C242" s="116"/>
      <c r="D242" s="116"/>
      <c r="E242" s="116"/>
      <c r="F242" s="93" t="e">
        <f>+VLOOKUP(E242,Participants!$A$1:$F$2547,2,FALSE)</f>
        <v>#N/A</v>
      </c>
      <c r="G242" s="93" t="e">
        <f>+VLOOKUP(E242,Participants!$A$1:$F$2547,4,FALSE)</f>
        <v>#N/A</v>
      </c>
      <c r="H242" s="93" t="e">
        <f>+VLOOKUP(E242,Participants!$A$1:$F$2547,5,FALSE)</f>
        <v>#N/A</v>
      </c>
      <c r="I242" s="94" t="e">
        <f>+VLOOKUP(E242,Participants!$A$1:$F$2547,3,FALSE)</f>
        <v>#N/A</v>
      </c>
      <c r="J242" s="93" t="e">
        <f>+VLOOKUP(E242,Participants!$A$1:$G$2547,7,FALSE)</f>
        <v>#N/A</v>
      </c>
      <c r="K242" s="93"/>
      <c r="L242" s="93"/>
    </row>
    <row r="243" spans="1:12" ht="15.75" customHeight="1">
      <c r="A243" s="91" t="s">
        <v>1290</v>
      </c>
      <c r="B243" s="116"/>
      <c r="C243" s="116"/>
      <c r="D243" s="116"/>
      <c r="E243" s="116"/>
      <c r="F243" s="93" t="e">
        <f>+VLOOKUP(E243,Participants!$A$1:$F$2547,2,FALSE)</f>
        <v>#N/A</v>
      </c>
      <c r="G243" s="93" t="e">
        <f>+VLOOKUP(E243,Participants!$A$1:$F$2547,4,FALSE)</f>
        <v>#N/A</v>
      </c>
      <c r="H243" s="93" t="e">
        <f>+VLOOKUP(E243,Participants!$A$1:$F$2547,5,FALSE)</f>
        <v>#N/A</v>
      </c>
      <c r="I243" s="94" t="e">
        <f>+VLOOKUP(E243,Participants!$A$1:$F$2547,3,FALSE)</f>
        <v>#N/A</v>
      </c>
      <c r="J243" s="93" t="e">
        <f>+VLOOKUP(E243,Participants!$A$1:$G$2547,7,FALSE)</f>
        <v>#N/A</v>
      </c>
      <c r="K243" s="93"/>
      <c r="L243" s="93"/>
    </row>
    <row r="244" spans="1:12" ht="15.75" customHeight="1">
      <c r="A244" s="91" t="s">
        <v>1290</v>
      </c>
      <c r="B244" s="116"/>
      <c r="C244" s="116"/>
      <c r="D244" s="116"/>
      <c r="E244" s="116"/>
      <c r="F244" s="93" t="e">
        <f>+VLOOKUP(E244,Participants!$A$1:$F$2547,2,FALSE)</f>
        <v>#N/A</v>
      </c>
      <c r="G244" s="93" t="e">
        <f>+VLOOKUP(E244,Participants!$A$1:$F$2547,4,FALSE)</f>
        <v>#N/A</v>
      </c>
      <c r="H244" s="93" t="e">
        <f>+VLOOKUP(E244,Participants!$A$1:$F$2547,5,FALSE)</f>
        <v>#N/A</v>
      </c>
      <c r="I244" s="94" t="e">
        <f>+VLOOKUP(E244,Participants!$A$1:$F$2547,3,FALSE)</f>
        <v>#N/A</v>
      </c>
      <c r="J244" s="93" t="e">
        <f>+VLOOKUP(E244,Participants!$A$1:$G$2547,7,FALSE)</f>
        <v>#N/A</v>
      </c>
      <c r="K244" s="93"/>
      <c r="L244" s="93"/>
    </row>
    <row r="245" spans="1:12" ht="15.75" customHeight="1">
      <c r="A245" s="91" t="s">
        <v>1290</v>
      </c>
      <c r="B245" s="116"/>
      <c r="C245" s="116"/>
      <c r="D245" s="116"/>
      <c r="E245" s="116"/>
      <c r="F245" s="93" t="e">
        <f>+VLOOKUP(E245,Participants!$A$1:$F$2547,2,FALSE)</f>
        <v>#N/A</v>
      </c>
      <c r="G245" s="93" t="e">
        <f>+VLOOKUP(E245,Participants!$A$1:$F$2547,4,FALSE)</f>
        <v>#N/A</v>
      </c>
      <c r="H245" s="93" t="e">
        <f>+VLOOKUP(E245,Participants!$A$1:$F$2547,5,FALSE)</f>
        <v>#N/A</v>
      </c>
      <c r="I245" s="94" t="e">
        <f>+VLOOKUP(E245,Participants!$A$1:$F$2547,3,FALSE)</f>
        <v>#N/A</v>
      </c>
      <c r="J245" s="93" t="e">
        <f>+VLOOKUP(E245,Participants!$A$1:$G$2547,7,FALSE)</f>
        <v>#N/A</v>
      </c>
      <c r="K245" s="93"/>
      <c r="L245" s="93"/>
    </row>
    <row r="246" spans="1:12" ht="15.75" customHeight="1">
      <c r="A246" s="91" t="s">
        <v>1290</v>
      </c>
      <c r="B246" s="116"/>
      <c r="C246" s="116"/>
      <c r="D246" s="116"/>
      <c r="E246" s="116"/>
      <c r="F246" s="93" t="e">
        <f>+VLOOKUP(E246,Participants!$A$1:$F$2547,2,FALSE)</f>
        <v>#N/A</v>
      </c>
      <c r="G246" s="93" t="e">
        <f>+VLOOKUP(E246,Participants!$A$1:$F$2547,4,FALSE)</f>
        <v>#N/A</v>
      </c>
      <c r="H246" s="93" t="e">
        <f>+VLOOKUP(E246,Participants!$A$1:$F$2547,5,FALSE)</f>
        <v>#N/A</v>
      </c>
      <c r="I246" s="94" t="e">
        <f>+VLOOKUP(E246,Participants!$A$1:$F$2547,3,FALSE)</f>
        <v>#N/A</v>
      </c>
      <c r="J246" s="93" t="e">
        <f>+VLOOKUP(E246,Participants!$A$1:$G$2547,7,FALSE)</f>
        <v>#N/A</v>
      </c>
      <c r="K246" s="93"/>
      <c r="L246" s="93"/>
    </row>
    <row r="247" spans="1:12" ht="15.75" customHeight="1">
      <c r="A247" s="91" t="s">
        <v>1290</v>
      </c>
      <c r="B247" s="116"/>
      <c r="C247" s="116"/>
      <c r="D247" s="116"/>
      <c r="E247" s="116"/>
      <c r="F247" s="93" t="e">
        <f>+VLOOKUP(E247,Participants!$A$1:$F$2547,2,FALSE)</f>
        <v>#N/A</v>
      </c>
      <c r="G247" s="93" t="e">
        <f>+VLOOKUP(E247,Participants!$A$1:$F$2547,4,FALSE)</f>
        <v>#N/A</v>
      </c>
      <c r="H247" s="93" t="e">
        <f>+VLOOKUP(E247,Participants!$A$1:$F$2547,5,FALSE)</f>
        <v>#N/A</v>
      </c>
      <c r="I247" s="94" t="e">
        <f>+VLOOKUP(E247,Participants!$A$1:$F$2547,3,FALSE)</f>
        <v>#N/A</v>
      </c>
      <c r="J247" s="93" t="e">
        <f>+VLOOKUP(E247,Participants!$A$1:$G$2547,7,FALSE)</f>
        <v>#N/A</v>
      </c>
      <c r="K247" s="93"/>
      <c r="L247" s="93"/>
    </row>
    <row r="248" spans="1:12" ht="15.75" customHeight="1">
      <c r="A248" s="91" t="s">
        <v>1290</v>
      </c>
      <c r="B248" s="116"/>
      <c r="C248" s="116"/>
      <c r="D248" s="116"/>
      <c r="E248" s="116"/>
      <c r="F248" s="93" t="e">
        <f>+VLOOKUP(E248,Participants!$A$1:$F$2547,2,FALSE)</f>
        <v>#N/A</v>
      </c>
      <c r="G248" s="93" t="e">
        <f>+VLOOKUP(E248,Participants!$A$1:$F$2547,4,FALSE)</f>
        <v>#N/A</v>
      </c>
      <c r="H248" s="93" t="e">
        <f>+VLOOKUP(E248,Participants!$A$1:$F$2547,5,FALSE)</f>
        <v>#N/A</v>
      </c>
      <c r="I248" s="94" t="e">
        <f>+VLOOKUP(E248,Participants!$A$1:$F$2547,3,FALSE)</f>
        <v>#N/A</v>
      </c>
      <c r="J248" s="93" t="e">
        <f>+VLOOKUP(E248,Participants!$A$1:$G$2547,7,FALSE)</f>
        <v>#N/A</v>
      </c>
      <c r="K248" s="93"/>
      <c r="L248" s="93"/>
    </row>
    <row r="249" spans="1:12" ht="15.75" customHeight="1">
      <c r="A249" s="91" t="s">
        <v>1290</v>
      </c>
      <c r="B249" s="116"/>
      <c r="C249" s="116"/>
      <c r="D249" s="116"/>
      <c r="E249" s="116"/>
      <c r="F249" s="93" t="e">
        <f>+VLOOKUP(E249,Participants!$A$1:$F$2547,2,FALSE)</f>
        <v>#N/A</v>
      </c>
      <c r="G249" s="93" t="e">
        <f>+VLOOKUP(E249,Participants!$A$1:$F$2547,4,FALSE)</f>
        <v>#N/A</v>
      </c>
      <c r="H249" s="93" t="e">
        <f>+VLOOKUP(E249,Participants!$A$1:$F$2547,5,FALSE)</f>
        <v>#N/A</v>
      </c>
      <c r="I249" s="94" t="e">
        <f>+VLOOKUP(E249,Participants!$A$1:$F$2547,3,FALSE)</f>
        <v>#N/A</v>
      </c>
      <c r="J249" s="93" t="e">
        <f>+VLOOKUP(E249,Participants!$A$1:$G$2547,7,FALSE)</f>
        <v>#N/A</v>
      </c>
      <c r="K249" s="93"/>
      <c r="L249" s="93"/>
    </row>
    <row r="250" spans="1:12" ht="15.75" customHeight="1">
      <c r="A250" s="91" t="s">
        <v>1290</v>
      </c>
      <c r="B250" s="116"/>
      <c r="C250" s="116"/>
      <c r="D250" s="116"/>
      <c r="E250" s="116"/>
      <c r="F250" s="93" t="e">
        <f>+VLOOKUP(E250,Participants!$A$1:$F$2547,2,FALSE)</f>
        <v>#N/A</v>
      </c>
      <c r="G250" s="93" t="e">
        <f>+VLOOKUP(E250,Participants!$A$1:$F$2547,4,FALSE)</f>
        <v>#N/A</v>
      </c>
      <c r="H250" s="93" t="e">
        <f>+VLOOKUP(E250,Participants!$A$1:$F$2547,5,FALSE)</f>
        <v>#N/A</v>
      </c>
      <c r="I250" s="94" t="e">
        <f>+VLOOKUP(E250,Participants!$A$1:$F$2547,3,FALSE)</f>
        <v>#N/A</v>
      </c>
      <c r="J250" s="93" t="e">
        <f>+VLOOKUP(E250,Participants!$A$1:$G$2547,7,FALSE)</f>
        <v>#N/A</v>
      </c>
      <c r="K250" s="93"/>
      <c r="L250" s="93"/>
    </row>
    <row r="251" spans="1:12" ht="15.75" customHeight="1">
      <c r="A251" s="91" t="s">
        <v>1290</v>
      </c>
      <c r="B251" s="116"/>
      <c r="C251" s="117"/>
      <c r="D251" s="116"/>
      <c r="E251" s="116"/>
      <c r="F251" s="93" t="e">
        <f>+VLOOKUP(E251,Participants!$A$1:$F$2547,2,FALSE)</f>
        <v>#N/A</v>
      </c>
      <c r="G251" s="93" t="e">
        <f>+VLOOKUP(E251,Participants!$A$1:$F$2547,4,FALSE)</f>
        <v>#N/A</v>
      </c>
      <c r="H251" s="93" t="e">
        <f>+VLOOKUP(E251,Participants!$A$1:$F$2547,5,FALSE)</f>
        <v>#N/A</v>
      </c>
      <c r="I251" s="94" t="e">
        <f>+VLOOKUP(E251,Participants!$A$1:$F$2547,3,FALSE)</f>
        <v>#N/A</v>
      </c>
      <c r="J251" s="93" t="e">
        <f>+VLOOKUP(E251,Participants!$A$1:$G$2547,7,FALSE)</f>
        <v>#N/A</v>
      </c>
      <c r="K251" s="93"/>
      <c r="L251" s="93"/>
    </row>
    <row r="252" spans="1:12" ht="15.75" customHeight="1">
      <c r="A252" s="91" t="s">
        <v>1290</v>
      </c>
      <c r="B252" s="116"/>
      <c r="C252" s="117"/>
      <c r="D252" s="116"/>
      <c r="E252" s="116"/>
      <c r="F252" s="93" t="e">
        <f>+VLOOKUP(E252,Participants!$A$1:$F$2547,2,FALSE)</f>
        <v>#N/A</v>
      </c>
      <c r="G252" s="93" t="e">
        <f>+VLOOKUP(E252,Participants!$A$1:$F$2547,4,FALSE)</f>
        <v>#N/A</v>
      </c>
      <c r="H252" s="93" t="e">
        <f>+VLOOKUP(E252,Participants!$A$1:$F$2547,5,FALSE)</f>
        <v>#N/A</v>
      </c>
      <c r="I252" s="94" t="e">
        <f>+VLOOKUP(E252,Participants!$A$1:$F$2547,3,FALSE)</f>
        <v>#N/A</v>
      </c>
      <c r="J252" s="93" t="e">
        <f>+VLOOKUP(E252,Participants!$A$1:$G$2547,7,FALSE)</f>
        <v>#N/A</v>
      </c>
      <c r="K252" s="93"/>
      <c r="L252" s="93"/>
    </row>
    <row r="253" spans="1:12" ht="15.75" customHeight="1">
      <c r="A253" s="91" t="s">
        <v>1290</v>
      </c>
      <c r="B253" s="116"/>
      <c r="C253" s="117"/>
      <c r="D253" s="116"/>
      <c r="E253" s="116"/>
      <c r="F253" s="93" t="e">
        <f>+VLOOKUP(E253,Participants!$A$1:$F$2547,2,FALSE)</f>
        <v>#N/A</v>
      </c>
      <c r="G253" s="93" t="e">
        <f>+VLOOKUP(E253,Participants!$A$1:$F$2547,4,FALSE)</f>
        <v>#N/A</v>
      </c>
      <c r="H253" s="93" t="e">
        <f>+VLOOKUP(E253,Participants!$A$1:$F$2547,5,FALSE)</f>
        <v>#N/A</v>
      </c>
      <c r="I253" s="94" t="e">
        <f>+VLOOKUP(E253,Participants!$A$1:$F$2547,3,FALSE)</f>
        <v>#N/A</v>
      </c>
      <c r="J253" s="93" t="e">
        <f>+VLOOKUP(E253,Participants!$A$1:$G$2547,7,FALSE)</f>
        <v>#N/A</v>
      </c>
      <c r="K253" s="93"/>
      <c r="L253" s="93"/>
    </row>
    <row r="254" spans="1:12" ht="15.75" customHeight="1">
      <c r="A254" s="91" t="s">
        <v>1290</v>
      </c>
      <c r="B254" s="116"/>
      <c r="C254" s="117"/>
      <c r="D254" s="116"/>
      <c r="E254" s="116"/>
      <c r="F254" s="93" t="e">
        <f>+VLOOKUP(E254,Participants!$A$1:$F$2547,2,FALSE)</f>
        <v>#N/A</v>
      </c>
      <c r="G254" s="93" t="e">
        <f>+VLOOKUP(E254,Participants!$A$1:$F$2547,4,FALSE)</f>
        <v>#N/A</v>
      </c>
      <c r="H254" s="93" t="e">
        <f>+VLOOKUP(E254,Participants!$A$1:$F$2547,5,FALSE)</f>
        <v>#N/A</v>
      </c>
      <c r="I254" s="94" t="e">
        <f>+VLOOKUP(E254,Participants!$A$1:$F$2547,3,FALSE)</f>
        <v>#N/A</v>
      </c>
      <c r="J254" s="93" t="e">
        <f>+VLOOKUP(E254,Participants!$A$1:$G$2547,7,FALSE)</f>
        <v>#N/A</v>
      </c>
      <c r="K254" s="93"/>
      <c r="L254" s="93"/>
    </row>
    <row r="255" spans="1:12" ht="15.75" customHeight="1">
      <c r="A255" s="91" t="s">
        <v>1290</v>
      </c>
      <c r="B255" s="116"/>
      <c r="C255" s="117"/>
      <c r="D255" s="116"/>
      <c r="E255" s="116"/>
      <c r="F255" s="93" t="e">
        <f>+VLOOKUP(E255,Participants!$A$1:$F$2547,2,FALSE)</f>
        <v>#N/A</v>
      </c>
      <c r="G255" s="93" t="e">
        <f>+VLOOKUP(E255,Participants!$A$1:$F$2547,4,FALSE)</f>
        <v>#N/A</v>
      </c>
      <c r="H255" s="93" t="e">
        <f>+VLOOKUP(E255,Participants!$A$1:$F$2547,5,FALSE)</f>
        <v>#N/A</v>
      </c>
      <c r="I255" s="94" t="e">
        <f>+VLOOKUP(E255,Participants!$A$1:$F$2547,3,FALSE)</f>
        <v>#N/A</v>
      </c>
      <c r="J255" s="93" t="e">
        <f>+VLOOKUP(E255,Participants!$A$1:$G$2547,7,FALSE)</f>
        <v>#N/A</v>
      </c>
      <c r="K255" s="93"/>
      <c r="L255" s="93"/>
    </row>
    <row r="256" spans="1:12" ht="15.75" customHeight="1">
      <c r="A256" s="91" t="s">
        <v>1290</v>
      </c>
      <c r="B256" s="116"/>
      <c r="C256" s="117"/>
      <c r="D256" s="116"/>
      <c r="E256" s="116"/>
      <c r="F256" s="93" t="e">
        <f>+VLOOKUP(E256,Participants!$A$1:$F$2547,2,FALSE)</f>
        <v>#N/A</v>
      </c>
      <c r="G256" s="93" t="e">
        <f>+VLOOKUP(E256,Participants!$A$1:$F$2547,4,FALSE)</f>
        <v>#N/A</v>
      </c>
      <c r="H256" s="93" t="e">
        <f>+VLOOKUP(E256,Participants!$A$1:$F$2547,5,FALSE)</f>
        <v>#N/A</v>
      </c>
      <c r="I256" s="94" t="e">
        <f>+VLOOKUP(E256,Participants!$A$1:$F$2547,3,FALSE)</f>
        <v>#N/A</v>
      </c>
      <c r="J256" s="93" t="e">
        <f>+VLOOKUP(E256,Participants!$A$1:$G$2547,7,FALSE)</f>
        <v>#N/A</v>
      </c>
      <c r="K256" s="93"/>
      <c r="L256" s="93"/>
    </row>
    <row r="257" spans="1:12" ht="15.75" customHeight="1">
      <c r="A257" s="91" t="s">
        <v>1290</v>
      </c>
      <c r="B257" s="116"/>
      <c r="C257" s="117"/>
      <c r="D257" s="116"/>
      <c r="E257" s="116"/>
      <c r="F257" s="93" t="e">
        <f>+VLOOKUP(E257,Participants!$A$1:$F$2547,2,FALSE)</f>
        <v>#N/A</v>
      </c>
      <c r="G257" s="93" t="e">
        <f>+VLOOKUP(E257,Participants!$A$1:$F$2547,4,FALSE)</f>
        <v>#N/A</v>
      </c>
      <c r="H257" s="93" t="e">
        <f>+VLOOKUP(E257,Participants!$A$1:$F$2547,5,FALSE)</f>
        <v>#N/A</v>
      </c>
      <c r="I257" s="94" t="e">
        <f>+VLOOKUP(E257,Participants!$A$1:$F$2547,3,FALSE)</f>
        <v>#N/A</v>
      </c>
      <c r="J257" s="93" t="e">
        <f>+VLOOKUP(E257,Participants!$A$1:$G$2547,7,FALSE)</f>
        <v>#N/A</v>
      </c>
      <c r="K257" s="93"/>
      <c r="L257" s="93"/>
    </row>
    <row r="258" spans="1:12" ht="15.75" customHeight="1">
      <c r="A258" s="91" t="s">
        <v>1290</v>
      </c>
      <c r="B258" s="116"/>
      <c r="C258" s="117"/>
      <c r="D258" s="116"/>
      <c r="E258" s="116"/>
      <c r="F258" s="93" t="e">
        <f>+VLOOKUP(E258,Participants!$A$1:$F$2547,2,FALSE)</f>
        <v>#N/A</v>
      </c>
      <c r="G258" s="93" t="e">
        <f>+VLOOKUP(E258,Participants!$A$1:$F$2547,4,FALSE)</f>
        <v>#N/A</v>
      </c>
      <c r="H258" s="93" t="e">
        <f>+VLOOKUP(E258,Participants!$A$1:$F$2547,5,FALSE)</f>
        <v>#N/A</v>
      </c>
      <c r="I258" s="94" t="e">
        <f>+VLOOKUP(E258,Participants!$A$1:$F$2547,3,FALSE)</f>
        <v>#N/A</v>
      </c>
      <c r="J258" s="93" t="e">
        <f>+VLOOKUP(E258,Participants!$A$1:$G$2547,7,FALSE)</f>
        <v>#N/A</v>
      </c>
      <c r="K258" s="93"/>
      <c r="L258" s="93"/>
    </row>
    <row r="259" spans="1:12" ht="15.75" customHeight="1">
      <c r="A259" s="91" t="s">
        <v>1290</v>
      </c>
      <c r="B259" s="116"/>
      <c r="C259" s="117"/>
      <c r="D259" s="116"/>
      <c r="E259" s="116"/>
      <c r="F259" s="93" t="e">
        <f>+VLOOKUP(E259,Participants!$A$1:$F$2547,2,FALSE)</f>
        <v>#N/A</v>
      </c>
      <c r="G259" s="93" t="e">
        <f>+VLOOKUP(E259,Participants!$A$1:$F$2547,4,FALSE)</f>
        <v>#N/A</v>
      </c>
      <c r="H259" s="93" t="e">
        <f>+VLOOKUP(E259,Participants!$A$1:$F$2547,5,FALSE)</f>
        <v>#N/A</v>
      </c>
      <c r="I259" s="94" t="e">
        <f>+VLOOKUP(E259,Participants!$A$1:$F$2547,3,FALSE)</f>
        <v>#N/A</v>
      </c>
      <c r="J259" s="93" t="e">
        <f>+VLOOKUP(E259,Participants!$A$1:$G$2547,7,FALSE)</f>
        <v>#N/A</v>
      </c>
      <c r="K259" s="93"/>
      <c r="L259" s="93"/>
    </row>
    <row r="260" spans="1:12" ht="15.75" customHeight="1">
      <c r="A260" s="91" t="s">
        <v>1290</v>
      </c>
      <c r="B260" s="116"/>
      <c r="C260" s="117"/>
      <c r="D260" s="116"/>
      <c r="E260" s="116"/>
      <c r="F260" s="93" t="e">
        <f>+VLOOKUP(E260,Participants!$A$1:$F$2547,2,FALSE)</f>
        <v>#N/A</v>
      </c>
      <c r="G260" s="93" t="e">
        <f>+VLOOKUP(E260,Participants!$A$1:$F$2547,4,FALSE)</f>
        <v>#N/A</v>
      </c>
      <c r="H260" s="93" t="e">
        <f>+VLOOKUP(E260,Participants!$A$1:$F$2547,5,FALSE)</f>
        <v>#N/A</v>
      </c>
      <c r="I260" s="94" t="e">
        <f>+VLOOKUP(E260,Participants!$A$1:$F$2547,3,FALSE)</f>
        <v>#N/A</v>
      </c>
      <c r="J260" s="93" t="e">
        <f>+VLOOKUP(E260,Participants!$A$1:$G$2547,7,FALSE)</f>
        <v>#N/A</v>
      </c>
      <c r="K260" s="93"/>
      <c r="L260" s="93"/>
    </row>
    <row r="261" spans="1:12" ht="15.75" customHeight="1">
      <c r="A261" s="91" t="s">
        <v>1290</v>
      </c>
      <c r="B261" s="116"/>
      <c r="C261" s="117"/>
      <c r="D261" s="116"/>
      <c r="E261" s="116"/>
      <c r="F261" s="93" t="e">
        <f>+VLOOKUP(E261,Participants!$A$1:$F$2547,2,FALSE)</f>
        <v>#N/A</v>
      </c>
      <c r="G261" s="93" t="e">
        <f>+VLOOKUP(E261,Participants!$A$1:$F$2547,4,FALSE)</f>
        <v>#N/A</v>
      </c>
      <c r="H261" s="93" t="e">
        <f>+VLOOKUP(E261,Participants!$A$1:$F$2547,5,FALSE)</f>
        <v>#N/A</v>
      </c>
      <c r="I261" s="94" t="e">
        <f>+VLOOKUP(E261,Participants!$A$1:$F$2547,3,FALSE)</f>
        <v>#N/A</v>
      </c>
      <c r="J261" s="93" t="e">
        <f>+VLOOKUP(E261,Participants!$A$1:$G$2547,7,FALSE)</f>
        <v>#N/A</v>
      </c>
      <c r="K261" s="93"/>
      <c r="L261" s="93"/>
    </row>
    <row r="262" spans="1:12" ht="15.75" customHeight="1">
      <c r="A262" s="91" t="s">
        <v>1290</v>
      </c>
      <c r="B262" s="116"/>
      <c r="C262" s="117"/>
      <c r="D262" s="116"/>
      <c r="E262" s="116"/>
      <c r="F262" s="93" t="e">
        <f>+VLOOKUP(E262,Participants!$A$1:$F$2547,2,FALSE)</f>
        <v>#N/A</v>
      </c>
      <c r="G262" s="93" t="e">
        <f>+VLOOKUP(E262,Participants!$A$1:$F$2547,4,FALSE)</f>
        <v>#N/A</v>
      </c>
      <c r="H262" s="93" t="e">
        <f>+VLOOKUP(E262,Participants!$A$1:$F$2547,5,FALSE)</f>
        <v>#N/A</v>
      </c>
      <c r="I262" s="94" t="e">
        <f>+VLOOKUP(E262,Participants!$A$1:$F$2547,3,FALSE)</f>
        <v>#N/A</v>
      </c>
      <c r="J262" s="93" t="e">
        <f>+VLOOKUP(E262,Participants!$A$1:$G$2547,7,FALSE)</f>
        <v>#N/A</v>
      </c>
      <c r="K262" s="93"/>
      <c r="L262" s="93"/>
    </row>
    <row r="263" spans="1:12" ht="15.75" customHeight="1">
      <c r="A263" s="91" t="s">
        <v>1290</v>
      </c>
      <c r="B263" s="116"/>
      <c r="C263" s="117"/>
      <c r="D263" s="116"/>
      <c r="E263" s="116"/>
      <c r="F263" s="93" t="e">
        <f>+VLOOKUP(E263,Participants!$A$1:$F$2547,2,FALSE)</f>
        <v>#N/A</v>
      </c>
      <c r="G263" s="93" t="e">
        <f>+VLOOKUP(E263,Participants!$A$1:$F$2547,4,FALSE)</f>
        <v>#N/A</v>
      </c>
      <c r="H263" s="93" t="e">
        <f>+VLOOKUP(E263,Participants!$A$1:$F$2547,5,FALSE)</f>
        <v>#N/A</v>
      </c>
      <c r="I263" s="94" t="e">
        <f>+VLOOKUP(E263,Participants!$A$1:$F$2547,3,FALSE)</f>
        <v>#N/A</v>
      </c>
      <c r="J263" s="93" t="e">
        <f>+VLOOKUP(E263,Participants!$A$1:$G$2547,7,FALSE)</f>
        <v>#N/A</v>
      </c>
      <c r="K263" s="93"/>
      <c r="L263" s="93"/>
    </row>
    <row r="264" spans="1:12" ht="15.75" customHeight="1">
      <c r="A264" s="91" t="s">
        <v>1290</v>
      </c>
      <c r="B264" s="116"/>
      <c r="C264" s="117"/>
      <c r="D264" s="116"/>
      <c r="E264" s="116"/>
      <c r="F264" s="93" t="e">
        <f>+VLOOKUP(E264,Participants!$A$1:$F$2547,2,FALSE)</f>
        <v>#N/A</v>
      </c>
      <c r="G264" s="93" t="e">
        <f>+VLOOKUP(E264,Participants!$A$1:$F$2547,4,FALSE)</f>
        <v>#N/A</v>
      </c>
      <c r="H264" s="93" t="e">
        <f>+VLOOKUP(E264,Participants!$A$1:$F$2547,5,FALSE)</f>
        <v>#N/A</v>
      </c>
      <c r="I264" s="94" t="e">
        <f>+VLOOKUP(E264,Participants!$A$1:$F$2547,3,FALSE)</f>
        <v>#N/A</v>
      </c>
      <c r="J264" s="93" t="e">
        <f>+VLOOKUP(E264,Participants!$A$1:$G$2547,7,FALSE)</f>
        <v>#N/A</v>
      </c>
      <c r="K264" s="93"/>
      <c r="L264" s="93"/>
    </row>
    <row r="265" spans="1:12" ht="15.75" customHeight="1">
      <c r="B265" s="118"/>
      <c r="C265" s="119"/>
      <c r="D265" s="116"/>
      <c r="E265" s="120"/>
      <c r="I265" s="121"/>
    </row>
    <row r="266" spans="1:12" ht="15.75" customHeight="1">
      <c r="B266" s="118"/>
      <c r="C266" s="119"/>
      <c r="E266" s="120"/>
      <c r="I266" s="121"/>
    </row>
    <row r="267" spans="1:12" ht="15.75" customHeight="1">
      <c r="B267" s="118"/>
      <c r="C267" s="119"/>
      <c r="E267" s="120"/>
      <c r="I267" s="121"/>
    </row>
    <row r="268" spans="1:12" ht="15.75" customHeight="1">
      <c r="B268" s="118"/>
      <c r="C268" s="119"/>
      <c r="E268" s="120"/>
      <c r="I268" s="121"/>
    </row>
    <row r="269" spans="1:12" ht="15.75" customHeight="1">
      <c r="B269" s="118"/>
      <c r="C269" s="119"/>
      <c r="E269" s="120"/>
      <c r="I269" s="121"/>
    </row>
    <row r="270" spans="1:12" ht="15.75" customHeight="1">
      <c r="B270" s="118"/>
      <c r="C270" s="119"/>
      <c r="E270" s="120"/>
      <c r="I270" s="121"/>
    </row>
    <row r="271" spans="1:12" ht="15.75" customHeight="1">
      <c r="B271" s="118"/>
      <c r="C271" s="119"/>
      <c r="E271" s="120"/>
      <c r="I271" s="121"/>
    </row>
    <row r="272" spans="1:12" ht="15.75" customHeight="1">
      <c r="B272" s="118"/>
      <c r="C272" s="119"/>
      <c r="E272" s="120"/>
      <c r="I272" s="121"/>
    </row>
    <row r="273" spans="2:9" ht="15.75" customHeight="1">
      <c r="B273" s="118"/>
      <c r="C273" s="119"/>
      <c r="E273" s="120"/>
      <c r="I273" s="121"/>
    </row>
    <row r="274" spans="2:9" ht="15.75" customHeight="1">
      <c r="B274" s="118"/>
      <c r="C274" s="119"/>
      <c r="E274" s="120"/>
      <c r="I274" s="121"/>
    </row>
    <row r="275" spans="2:9" ht="15.75" customHeight="1">
      <c r="B275" s="118"/>
      <c r="C275" s="119"/>
      <c r="E275" s="120"/>
      <c r="I275" s="121"/>
    </row>
    <row r="276" spans="2:9" ht="15.75" customHeight="1">
      <c r="B276" s="118"/>
      <c r="C276" s="119"/>
      <c r="E276" s="120"/>
      <c r="I276" s="121"/>
    </row>
    <row r="277" spans="2:9" ht="15.75" customHeight="1">
      <c r="B277" s="118"/>
      <c r="C277" s="119"/>
      <c r="E277" s="120"/>
      <c r="I277" s="121"/>
    </row>
    <row r="278" spans="2:9" ht="15.75" customHeight="1">
      <c r="B278" s="118"/>
      <c r="C278" s="119"/>
      <c r="E278" s="120"/>
      <c r="I278" s="121"/>
    </row>
    <row r="279" spans="2:9" ht="15.75" customHeight="1">
      <c r="B279" s="118"/>
      <c r="C279" s="119"/>
      <c r="E279" s="120"/>
      <c r="I279" s="121"/>
    </row>
    <row r="280" spans="2:9" ht="15.75" customHeight="1">
      <c r="B280" s="118"/>
      <c r="C280" s="119"/>
      <c r="E280" s="120"/>
      <c r="I280" s="121"/>
    </row>
    <row r="281" spans="2:9" ht="15.75" customHeight="1">
      <c r="B281" s="118"/>
      <c r="C281" s="119"/>
      <c r="E281" s="120"/>
      <c r="I281" s="121"/>
    </row>
    <row r="282" spans="2:9" ht="15.75" customHeight="1">
      <c r="B282" s="118"/>
      <c r="C282" s="119"/>
      <c r="E282" s="120"/>
      <c r="I282" s="121"/>
    </row>
    <row r="283" spans="2:9" ht="15.75" customHeight="1">
      <c r="B283" s="118"/>
      <c r="C283" s="119"/>
      <c r="E283" s="120"/>
      <c r="I283" s="121"/>
    </row>
    <row r="284" spans="2:9" ht="15.75" customHeight="1">
      <c r="B284" s="118"/>
      <c r="C284" s="119"/>
      <c r="E284" s="120"/>
      <c r="I284" s="121"/>
    </row>
    <row r="285" spans="2:9" ht="15.75" customHeight="1">
      <c r="B285" s="118"/>
      <c r="C285" s="119"/>
      <c r="E285" s="120"/>
      <c r="I285" s="121"/>
    </row>
    <row r="286" spans="2:9" ht="15.75" customHeight="1">
      <c r="B286" s="118"/>
      <c r="C286" s="119"/>
      <c r="E286" s="120"/>
      <c r="I286" s="121"/>
    </row>
    <row r="287" spans="2:9" ht="15.75" customHeight="1">
      <c r="B287" s="118"/>
      <c r="C287" s="119"/>
      <c r="E287" s="120"/>
      <c r="I287" s="121"/>
    </row>
    <row r="288" spans="2:9" ht="15.75" customHeight="1">
      <c r="B288" s="118"/>
      <c r="C288" s="119"/>
      <c r="E288" s="120"/>
      <c r="I288" s="121"/>
    </row>
    <row r="289" spans="2:9" ht="15.75" customHeight="1">
      <c r="B289" s="118"/>
      <c r="C289" s="119"/>
      <c r="E289" s="120"/>
      <c r="I289" s="121"/>
    </row>
    <row r="290" spans="2:9" ht="15.75" customHeight="1">
      <c r="B290" s="118"/>
      <c r="C290" s="119"/>
      <c r="E290" s="120"/>
      <c r="I290" s="121"/>
    </row>
    <row r="291" spans="2:9" ht="15.75" customHeight="1">
      <c r="B291" s="118"/>
      <c r="C291" s="119"/>
      <c r="E291" s="120"/>
      <c r="I291" s="121"/>
    </row>
    <row r="292" spans="2:9" ht="15.75" customHeight="1">
      <c r="B292" s="118"/>
      <c r="C292" s="119"/>
      <c r="E292" s="120"/>
      <c r="I292" s="121"/>
    </row>
    <row r="293" spans="2:9" ht="15.75" customHeight="1">
      <c r="B293" s="118"/>
      <c r="C293" s="119"/>
      <c r="E293" s="120"/>
      <c r="I293" s="121"/>
    </row>
    <row r="294" spans="2:9" ht="15.75" customHeight="1">
      <c r="B294" s="118"/>
      <c r="C294" s="119"/>
      <c r="E294" s="120"/>
      <c r="I294" s="121"/>
    </row>
    <row r="295" spans="2:9" ht="15.75" customHeight="1">
      <c r="B295" s="118"/>
      <c r="C295" s="119"/>
      <c r="E295" s="120"/>
      <c r="I295" s="121"/>
    </row>
    <row r="296" spans="2:9" ht="15.75" customHeight="1">
      <c r="B296" s="118"/>
      <c r="C296" s="119"/>
      <c r="E296" s="120"/>
      <c r="I296" s="121"/>
    </row>
    <row r="297" spans="2:9" ht="15.75" customHeight="1">
      <c r="B297" s="118"/>
      <c r="C297" s="119"/>
      <c r="E297" s="120"/>
      <c r="I297" s="121"/>
    </row>
    <row r="298" spans="2:9" ht="15.75" customHeight="1">
      <c r="B298" s="118"/>
      <c r="C298" s="119"/>
      <c r="E298" s="120"/>
      <c r="I298" s="121"/>
    </row>
    <row r="299" spans="2:9" ht="15.75" customHeight="1">
      <c r="B299" s="118"/>
      <c r="C299" s="119"/>
      <c r="E299" s="120"/>
      <c r="I299" s="121"/>
    </row>
    <row r="300" spans="2:9" ht="15.75" customHeight="1">
      <c r="B300" s="118"/>
      <c r="C300" s="119"/>
      <c r="E300" s="120"/>
      <c r="I300" s="121"/>
    </row>
    <row r="301" spans="2:9" ht="15.75" customHeight="1">
      <c r="B301" s="118"/>
      <c r="C301" s="119"/>
      <c r="E301" s="120"/>
      <c r="I301" s="121"/>
    </row>
    <row r="302" spans="2:9" ht="15.75" customHeight="1">
      <c r="B302" s="118"/>
      <c r="C302" s="119"/>
      <c r="E302" s="120"/>
      <c r="I302" s="121"/>
    </row>
    <row r="303" spans="2:9" ht="15.75" customHeight="1">
      <c r="B303" s="118"/>
      <c r="C303" s="119"/>
      <c r="E303" s="120"/>
      <c r="I303" s="121"/>
    </row>
    <row r="304" spans="2:9" ht="15.75" customHeight="1">
      <c r="B304" s="118"/>
      <c r="C304" s="119"/>
      <c r="E304" s="120"/>
      <c r="I304" s="121"/>
    </row>
    <row r="305" spans="2:9" ht="15.75" customHeight="1">
      <c r="B305" s="118"/>
      <c r="C305" s="119"/>
      <c r="E305" s="120"/>
      <c r="I305" s="121"/>
    </row>
    <row r="306" spans="2:9" ht="15.75" customHeight="1">
      <c r="B306" s="118"/>
      <c r="C306" s="119"/>
      <c r="E306" s="120"/>
      <c r="I306" s="121"/>
    </row>
    <row r="307" spans="2:9" ht="15.75" customHeight="1">
      <c r="B307" s="118"/>
      <c r="C307" s="119"/>
      <c r="E307" s="120"/>
      <c r="I307" s="121"/>
    </row>
    <row r="308" spans="2:9" ht="15.75" customHeight="1">
      <c r="B308" s="118"/>
      <c r="C308" s="119"/>
      <c r="E308" s="120"/>
      <c r="I308" s="121"/>
    </row>
    <row r="309" spans="2:9" ht="15.75" customHeight="1">
      <c r="B309" s="118"/>
      <c r="C309" s="119"/>
      <c r="E309" s="120"/>
      <c r="I309" s="121"/>
    </row>
    <row r="310" spans="2:9" ht="15.75" customHeight="1">
      <c r="B310" s="118"/>
      <c r="C310" s="119"/>
      <c r="E310" s="120"/>
      <c r="I310" s="121"/>
    </row>
    <row r="311" spans="2:9" ht="15.75" customHeight="1">
      <c r="B311" s="118"/>
      <c r="C311" s="119"/>
      <c r="E311" s="120"/>
      <c r="I311" s="121"/>
    </row>
    <row r="312" spans="2:9" ht="15.75" customHeight="1">
      <c r="B312" s="118"/>
      <c r="C312" s="119"/>
      <c r="E312" s="120"/>
      <c r="I312" s="121"/>
    </row>
    <row r="313" spans="2:9" ht="15.75" customHeight="1">
      <c r="B313" s="118"/>
      <c r="C313" s="119"/>
      <c r="E313" s="120"/>
      <c r="I313" s="121"/>
    </row>
    <row r="314" spans="2:9" ht="15.75" customHeight="1">
      <c r="B314" s="118"/>
      <c r="C314" s="119"/>
      <c r="E314" s="120"/>
      <c r="I314" s="121"/>
    </row>
    <row r="315" spans="2:9" ht="15.75" customHeight="1">
      <c r="B315" s="118"/>
      <c r="C315" s="119"/>
      <c r="E315" s="120"/>
      <c r="I315" s="121"/>
    </row>
    <row r="316" spans="2:9" ht="15.75" customHeight="1">
      <c r="B316" s="118"/>
      <c r="C316" s="119"/>
      <c r="E316" s="120"/>
      <c r="I316" s="121"/>
    </row>
    <row r="317" spans="2:9" ht="15.75" customHeight="1">
      <c r="B317" s="118"/>
      <c r="C317" s="119"/>
      <c r="E317" s="120"/>
      <c r="I317" s="121"/>
    </row>
    <row r="318" spans="2:9" ht="15.75" customHeight="1">
      <c r="B318" s="118"/>
      <c r="C318" s="119"/>
      <c r="E318" s="120"/>
      <c r="I318" s="121"/>
    </row>
    <row r="319" spans="2:9" ht="15.75" customHeight="1">
      <c r="B319" s="118"/>
      <c r="C319" s="119"/>
      <c r="E319" s="120"/>
      <c r="I319" s="121"/>
    </row>
    <row r="320" spans="2:9" ht="15.75" customHeight="1">
      <c r="B320" s="118"/>
      <c r="C320" s="119"/>
      <c r="E320" s="120"/>
      <c r="I320" s="121"/>
    </row>
    <row r="321" spans="2:9" ht="15.75" customHeight="1">
      <c r="B321" s="118"/>
      <c r="C321" s="119"/>
      <c r="E321" s="120"/>
      <c r="I321" s="121"/>
    </row>
    <row r="322" spans="2:9" ht="15.75" customHeight="1">
      <c r="B322" s="118"/>
      <c r="C322" s="119"/>
      <c r="E322" s="120"/>
      <c r="I322" s="121"/>
    </row>
    <row r="323" spans="2:9" ht="15.75" customHeight="1">
      <c r="B323" s="118"/>
      <c r="C323" s="119"/>
      <c r="E323" s="120"/>
      <c r="I323" s="121"/>
    </row>
    <row r="324" spans="2:9" ht="15.75" customHeight="1">
      <c r="B324" s="118"/>
      <c r="C324" s="119"/>
      <c r="E324" s="120"/>
      <c r="I324" s="121"/>
    </row>
    <row r="325" spans="2:9" ht="15.75" customHeight="1">
      <c r="B325" s="118"/>
      <c r="C325" s="119"/>
      <c r="E325" s="120"/>
      <c r="I325" s="121"/>
    </row>
    <row r="326" spans="2:9" ht="15.75" customHeight="1">
      <c r="B326" s="118"/>
      <c r="C326" s="119"/>
      <c r="E326" s="120"/>
      <c r="I326" s="121"/>
    </row>
    <row r="327" spans="2:9" ht="15.75" customHeight="1">
      <c r="B327" s="118"/>
      <c r="C327" s="119"/>
      <c r="E327" s="120"/>
      <c r="I327" s="121"/>
    </row>
    <row r="328" spans="2:9" ht="15.75" customHeight="1">
      <c r="B328" s="118"/>
      <c r="C328" s="119"/>
      <c r="E328" s="120"/>
      <c r="I328" s="121"/>
    </row>
    <row r="329" spans="2:9" ht="15.75" customHeight="1">
      <c r="B329" s="118"/>
      <c r="C329" s="119"/>
      <c r="E329" s="120"/>
      <c r="I329" s="121"/>
    </row>
    <row r="330" spans="2:9" ht="15.75" customHeight="1">
      <c r="B330" s="118"/>
      <c r="C330" s="119"/>
      <c r="E330" s="120"/>
      <c r="I330" s="121"/>
    </row>
    <row r="331" spans="2:9" ht="15.75" customHeight="1">
      <c r="B331" s="118"/>
      <c r="C331" s="119"/>
      <c r="E331" s="120"/>
      <c r="I331" s="121"/>
    </row>
    <row r="332" spans="2:9" ht="15.75" customHeight="1">
      <c r="B332" s="118"/>
      <c r="C332" s="119"/>
      <c r="E332" s="120"/>
      <c r="I332" s="121"/>
    </row>
    <row r="333" spans="2:9" ht="15.75" customHeight="1">
      <c r="B333" s="118"/>
      <c r="C333" s="119"/>
      <c r="E333" s="120"/>
      <c r="I333" s="121"/>
    </row>
    <row r="334" spans="2:9" ht="15.75" customHeight="1">
      <c r="B334" s="118"/>
      <c r="C334" s="119"/>
      <c r="E334" s="120"/>
      <c r="I334" s="121"/>
    </row>
    <row r="335" spans="2:9" ht="15.75" customHeight="1">
      <c r="B335" s="118"/>
      <c r="C335" s="119"/>
      <c r="E335" s="120"/>
      <c r="I335" s="121"/>
    </row>
    <row r="336" spans="2:9" ht="15.75" customHeight="1">
      <c r="B336" s="118"/>
      <c r="C336" s="119"/>
      <c r="E336" s="120"/>
      <c r="I336" s="121"/>
    </row>
    <row r="337" spans="2:9" ht="15.75" customHeight="1">
      <c r="B337" s="118"/>
      <c r="C337" s="119"/>
      <c r="E337" s="120"/>
      <c r="I337" s="121"/>
    </row>
    <row r="338" spans="2:9" ht="15.75" customHeight="1">
      <c r="B338" s="118"/>
      <c r="C338" s="119"/>
      <c r="E338" s="120"/>
      <c r="I338" s="121"/>
    </row>
    <row r="339" spans="2:9" ht="15.75" customHeight="1">
      <c r="B339" s="118"/>
      <c r="C339" s="119"/>
      <c r="E339" s="120"/>
      <c r="I339" s="121"/>
    </row>
    <row r="340" spans="2:9" ht="15.75" customHeight="1">
      <c r="B340" s="118"/>
      <c r="C340" s="119"/>
      <c r="E340" s="120"/>
      <c r="I340" s="121"/>
    </row>
    <row r="341" spans="2:9" ht="15.75" customHeight="1">
      <c r="B341" s="118"/>
      <c r="C341" s="119"/>
      <c r="E341" s="120"/>
      <c r="I341" s="121"/>
    </row>
    <row r="342" spans="2:9" ht="15.75" customHeight="1">
      <c r="B342" s="118"/>
      <c r="C342" s="119"/>
      <c r="E342" s="120"/>
      <c r="I342" s="121"/>
    </row>
    <row r="343" spans="2:9" ht="15.75" customHeight="1">
      <c r="B343" s="118"/>
      <c r="C343" s="119"/>
      <c r="E343" s="120"/>
      <c r="I343" s="121"/>
    </row>
    <row r="344" spans="2:9" ht="15.75" customHeight="1">
      <c r="B344" s="118"/>
      <c r="C344" s="119"/>
      <c r="E344" s="120"/>
      <c r="I344" s="121"/>
    </row>
    <row r="345" spans="2:9" ht="15.75" customHeight="1">
      <c r="B345" s="118"/>
      <c r="C345" s="119"/>
      <c r="E345" s="120"/>
      <c r="I345" s="121"/>
    </row>
    <row r="346" spans="2:9" ht="15.75" customHeight="1">
      <c r="B346" s="118"/>
      <c r="C346" s="119"/>
      <c r="E346" s="120"/>
      <c r="I346" s="121"/>
    </row>
    <row r="347" spans="2:9" ht="15.75" customHeight="1">
      <c r="B347" s="118"/>
      <c r="C347" s="119"/>
      <c r="E347" s="120"/>
      <c r="I347" s="121"/>
    </row>
    <row r="348" spans="2:9" ht="15.75" customHeight="1">
      <c r="B348" s="118"/>
      <c r="C348" s="119"/>
      <c r="E348" s="120"/>
      <c r="I348" s="121"/>
    </row>
    <row r="349" spans="2:9" ht="15.75" customHeight="1">
      <c r="B349" s="118"/>
      <c r="C349" s="119"/>
      <c r="E349" s="120"/>
      <c r="I349" s="121"/>
    </row>
    <row r="350" spans="2:9" ht="15.75" customHeight="1">
      <c r="B350" s="118"/>
      <c r="C350" s="119"/>
      <c r="E350" s="120"/>
      <c r="I350" s="121"/>
    </row>
    <row r="351" spans="2:9" ht="15.75" customHeight="1">
      <c r="B351" s="118"/>
      <c r="C351" s="119"/>
      <c r="E351" s="120"/>
      <c r="I351" s="121"/>
    </row>
    <row r="352" spans="2:9" ht="15.75" customHeight="1">
      <c r="B352" s="118"/>
      <c r="C352" s="119"/>
      <c r="E352" s="120"/>
      <c r="I352" s="121"/>
    </row>
    <row r="353" spans="2:9" ht="15.75" customHeight="1">
      <c r="B353" s="118"/>
      <c r="C353" s="119"/>
      <c r="E353" s="120"/>
      <c r="I353" s="121"/>
    </row>
    <row r="354" spans="2:9" ht="15.75" customHeight="1">
      <c r="B354" s="118"/>
      <c r="C354" s="119"/>
      <c r="E354" s="120"/>
      <c r="I354" s="121"/>
    </row>
    <row r="355" spans="2:9" ht="15.75" customHeight="1">
      <c r="B355" s="118"/>
      <c r="C355" s="119"/>
      <c r="E355" s="120"/>
      <c r="I355" s="121"/>
    </row>
    <row r="356" spans="2:9" ht="15.75" customHeight="1">
      <c r="B356" s="118"/>
      <c r="C356" s="119"/>
      <c r="E356" s="120"/>
      <c r="I356" s="121"/>
    </row>
    <row r="357" spans="2:9" ht="15.75" customHeight="1">
      <c r="B357" s="118"/>
      <c r="C357" s="119"/>
      <c r="E357" s="120"/>
      <c r="I357" s="121"/>
    </row>
    <row r="358" spans="2:9" ht="15.75" customHeight="1">
      <c r="B358" s="118"/>
      <c r="C358" s="119"/>
      <c r="E358" s="120"/>
      <c r="I358" s="121"/>
    </row>
    <row r="359" spans="2:9" ht="15.75" customHeight="1">
      <c r="B359" s="118"/>
      <c r="C359" s="119"/>
      <c r="E359" s="120"/>
      <c r="I359" s="121"/>
    </row>
    <row r="360" spans="2:9" ht="15.75" customHeight="1">
      <c r="B360" s="118"/>
      <c r="C360" s="119"/>
      <c r="E360" s="120"/>
      <c r="I360" s="121"/>
    </row>
    <row r="361" spans="2:9" ht="15.75" customHeight="1">
      <c r="B361" s="118"/>
      <c r="C361" s="119"/>
      <c r="E361" s="120"/>
      <c r="I361" s="121"/>
    </row>
    <row r="362" spans="2:9" ht="15.75" customHeight="1">
      <c r="B362" s="118"/>
      <c r="C362" s="119"/>
      <c r="E362" s="120"/>
      <c r="I362" s="121"/>
    </row>
    <row r="363" spans="2:9" ht="15.75" customHeight="1">
      <c r="B363" s="118"/>
      <c r="C363" s="119"/>
      <c r="E363" s="120"/>
      <c r="I363" s="121"/>
    </row>
    <row r="364" spans="2:9" ht="15.75" customHeight="1">
      <c r="B364" s="118"/>
      <c r="C364" s="119"/>
      <c r="E364" s="120"/>
      <c r="I364" s="121"/>
    </row>
    <row r="365" spans="2:9" ht="15.75" customHeight="1">
      <c r="B365" s="118"/>
      <c r="C365" s="119"/>
      <c r="E365" s="120"/>
      <c r="I365" s="121"/>
    </row>
    <row r="366" spans="2:9" ht="15.75" customHeight="1">
      <c r="B366" s="118"/>
      <c r="C366" s="119"/>
      <c r="E366" s="120"/>
      <c r="I366" s="121"/>
    </row>
    <row r="367" spans="2:9" ht="15.75" customHeight="1">
      <c r="B367" s="118"/>
      <c r="C367" s="119"/>
      <c r="E367" s="120"/>
      <c r="I367" s="121"/>
    </row>
    <row r="368" spans="2:9" ht="15.75" customHeight="1">
      <c r="B368" s="118"/>
      <c r="C368" s="119"/>
      <c r="E368" s="120"/>
      <c r="I368" s="121"/>
    </row>
    <row r="369" spans="2:9" ht="15.75" customHeight="1">
      <c r="B369" s="118"/>
      <c r="C369" s="119"/>
      <c r="E369" s="120"/>
      <c r="I369" s="121"/>
    </row>
    <row r="370" spans="2:9" ht="15.75" customHeight="1">
      <c r="B370" s="118"/>
      <c r="C370" s="119"/>
      <c r="E370" s="120"/>
      <c r="I370" s="121"/>
    </row>
    <row r="371" spans="2:9" ht="15.75" customHeight="1">
      <c r="B371" s="118"/>
      <c r="C371" s="119"/>
      <c r="E371" s="120"/>
      <c r="I371" s="121"/>
    </row>
    <row r="372" spans="2:9" ht="15.75" customHeight="1">
      <c r="B372" s="118"/>
      <c r="C372" s="119"/>
      <c r="E372" s="120"/>
      <c r="I372" s="121"/>
    </row>
    <row r="373" spans="2:9" ht="15.75" customHeight="1">
      <c r="B373" s="118"/>
      <c r="C373" s="119"/>
      <c r="E373" s="120"/>
      <c r="I373" s="121"/>
    </row>
    <row r="374" spans="2:9" ht="15.75" customHeight="1">
      <c r="B374" s="118"/>
      <c r="C374" s="119"/>
      <c r="E374" s="120"/>
      <c r="I374" s="121"/>
    </row>
    <row r="375" spans="2:9" ht="15.75" customHeight="1">
      <c r="B375" s="118"/>
      <c r="C375" s="119"/>
      <c r="E375" s="120"/>
      <c r="I375" s="121"/>
    </row>
    <row r="376" spans="2:9" ht="15.75" customHeight="1">
      <c r="B376" s="118"/>
      <c r="C376" s="119"/>
      <c r="E376" s="120"/>
      <c r="I376" s="121"/>
    </row>
    <row r="377" spans="2:9" ht="15.75" customHeight="1">
      <c r="B377" s="118"/>
      <c r="C377" s="119"/>
      <c r="E377" s="120"/>
      <c r="I377" s="121"/>
    </row>
    <row r="378" spans="2:9" ht="15.75" customHeight="1">
      <c r="B378" s="118"/>
      <c r="C378" s="119"/>
      <c r="E378" s="120"/>
      <c r="I378" s="121"/>
    </row>
    <row r="379" spans="2:9" ht="15.75" customHeight="1">
      <c r="B379" s="118"/>
      <c r="C379" s="119"/>
      <c r="E379" s="120"/>
      <c r="I379" s="121"/>
    </row>
    <row r="380" spans="2:9" ht="15.75" customHeight="1">
      <c r="B380" s="118"/>
      <c r="C380" s="119"/>
      <c r="E380" s="120"/>
      <c r="I380" s="121"/>
    </row>
    <row r="381" spans="2:9" ht="15.75" customHeight="1">
      <c r="B381" s="118"/>
      <c r="C381" s="119"/>
      <c r="E381" s="120"/>
      <c r="I381" s="121"/>
    </row>
    <row r="382" spans="2:9" ht="15.75" customHeight="1">
      <c r="B382" s="118"/>
      <c r="C382" s="119"/>
      <c r="E382" s="120"/>
      <c r="I382" s="121"/>
    </row>
    <row r="383" spans="2:9" ht="15.75" customHeight="1">
      <c r="B383" s="118"/>
      <c r="C383" s="119"/>
      <c r="E383" s="120"/>
      <c r="I383" s="121"/>
    </row>
    <row r="384" spans="2:9" ht="15.75" customHeight="1">
      <c r="B384" s="118"/>
      <c r="C384" s="119"/>
      <c r="E384" s="120"/>
      <c r="I384" s="121"/>
    </row>
    <row r="385" spans="2:9" ht="15.75" customHeight="1">
      <c r="B385" s="118"/>
      <c r="C385" s="119"/>
      <c r="E385" s="120"/>
      <c r="I385" s="121"/>
    </row>
    <row r="386" spans="2:9" ht="15.75" customHeight="1">
      <c r="B386" s="118"/>
      <c r="C386" s="119"/>
      <c r="E386" s="120"/>
      <c r="I386" s="121"/>
    </row>
    <row r="387" spans="2:9" ht="15.75" customHeight="1">
      <c r="B387" s="118"/>
      <c r="C387" s="119"/>
      <c r="E387" s="120"/>
      <c r="I387" s="121"/>
    </row>
    <row r="388" spans="2:9" ht="15.75" customHeight="1">
      <c r="B388" s="118"/>
      <c r="C388" s="119"/>
      <c r="E388" s="120"/>
      <c r="I388" s="121"/>
    </row>
    <row r="389" spans="2:9" ht="15.75" customHeight="1">
      <c r="B389" s="118"/>
      <c r="C389" s="119"/>
      <c r="E389" s="120"/>
      <c r="I389" s="121"/>
    </row>
    <row r="390" spans="2:9" ht="15.75" customHeight="1">
      <c r="B390" s="118"/>
      <c r="C390" s="119"/>
      <c r="E390" s="120"/>
      <c r="I390" s="121"/>
    </row>
    <row r="391" spans="2:9" ht="15.75" customHeight="1">
      <c r="B391" s="118"/>
      <c r="C391" s="119"/>
      <c r="E391" s="120"/>
      <c r="I391" s="121"/>
    </row>
    <row r="392" spans="2:9" ht="15.75" customHeight="1">
      <c r="B392" s="118"/>
      <c r="C392" s="119"/>
      <c r="E392" s="120"/>
      <c r="I392" s="121"/>
    </row>
    <row r="393" spans="2:9" ht="15.75" customHeight="1">
      <c r="B393" s="118"/>
      <c r="C393" s="119"/>
      <c r="E393" s="120"/>
      <c r="I393" s="121"/>
    </row>
    <row r="394" spans="2:9" ht="15.75" customHeight="1">
      <c r="B394" s="118"/>
      <c r="C394" s="119"/>
      <c r="E394" s="120"/>
      <c r="I394" s="121"/>
    </row>
    <row r="395" spans="2:9" ht="15.75" customHeight="1">
      <c r="B395" s="118"/>
      <c r="C395" s="119"/>
      <c r="E395" s="120"/>
      <c r="I395" s="121"/>
    </row>
    <row r="396" spans="2:9" ht="15.75" customHeight="1">
      <c r="B396" s="118"/>
      <c r="C396" s="119"/>
      <c r="E396" s="120"/>
      <c r="I396" s="121"/>
    </row>
    <row r="397" spans="2:9" ht="15.75" customHeight="1">
      <c r="B397" s="118"/>
      <c r="C397" s="119"/>
      <c r="E397" s="120"/>
      <c r="I397" s="121"/>
    </row>
    <row r="398" spans="2:9" ht="15.75" customHeight="1">
      <c r="B398" s="118"/>
      <c r="C398" s="119"/>
      <c r="E398" s="120"/>
      <c r="I398" s="121"/>
    </row>
    <row r="399" spans="2:9" ht="15.75" customHeight="1">
      <c r="B399" s="118"/>
      <c r="C399" s="119"/>
      <c r="E399" s="120"/>
      <c r="I399" s="121"/>
    </row>
    <row r="400" spans="2:9" ht="15.75" customHeight="1">
      <c r="B400" s="118"/>
      <c r="C400" s="119"/>
      <c r="E400" s="120"/>
      <c r="I400" s="121"/>
    </row>
    <row r="401" spans="2:9" ht="15.75" customHeight="1">
      <c r="B401" s="118"/>
      <c r="C401" s="119"/>
      <c r="E401" s="120"/>
      <c r="I401" s="121"/>
    </row>
    <row r="402" spans="2:9" ht="15.75" customHeight="1">
      <c r="B402" s="118"/>
      <c r="C402" s="119"/>
      <c r="E402" s="120"/>
      <c r="I402" s="121"/>
    </row>
    <row r="403" spans="2:9" ht="15.75" customHeight="1">
      <c r="B403" s="118"/>
      <c r="C403" s="119"/>
      <c r="E403" s="120"/>
      <c r="I403" s="121"/>
    </row>
    <row r="404" spans="2:9" ht="15.75" customHeight="1">
      <c r="B404" s="118"/>
      <c r="C404" s="119"/>
      <c r="E404" s="120"/>
      <c r="I404" s="121"/>
    </row>
    <row r="405" spans="2:9" ht="15.75" customHeight="1">
      <c r="B405" s="118"/>
      <c r="C405" s="119"/>
      <c r="E405" s="120"/>
      <c r="I405" s="121"/>
    </row>
    <row r="406" spans="2:9" ht="15.75" customHeight="1">
      <c r="B406" s="118"/>
      <c r="C406" s="119"/>
      <c r="E406" s="120"/>
      <c r="I406" s="121"/>
    </row>
    <row r="407" spans="2:9" ht="15.75" customHeight="1">
      <c r="B407" s="118"/>
      <c r="C407" s="119"/>
      <c r="E407" s="120"/>
      <c r="I407" s="121"/>
    </row>
    <row r="408" spans="2:9" ht="15.75" customHeight="1">
      <c r="B408" s="118"/>
      <c r="C408" s="119"/>
      <c r="E408" s="120"/>
      <c r="I408" s="121"/>
    </row>
    <row r="409" spans="2:9" ht="15.75" customHeight="1">
      <c r="B409" s="118"/>
      <c r="C409" s="119"/>
      <c r="E409" s="120"/>
      <c r="I409" s="121"/>
    </row>
    <row r="410" spans="2:9" ht="15.75" customHeight="1">
      <c r="B410" s="118"/>
      <c r="C410" s="119"/>
      <c r="E410" s="120"/>
      <c r="I410" s="121"/>
    </row>
    <row r="411" spans="2:9" ht="15.75" customHeight="1">
      <c r="B411" s="118"/>
      <c r="C411" s="119"/>
      <c r="E411" s="120"/>
      <c r="I411" s="121"/>
    </row>
    <row r="412" spans="2:9" ht="15.75" customHeight="1">
      <c r="B412" s="118"/>
      <c r="C412" s="119"/>
      <c r="E412" s="120"/>
      <c r="I412" s="121"/>
    </row>
    <row r="413" spans="2:9" ht="15.75" customHeight="1">
      <c r="B413" s="118"/>
      <c r="C413" s="119"/>
      <c r="E413" s="120"/>
      <c r="I413" s="121"/>
    </row>
    <row r="414" spans="2:9" ht="15.75" customHeight="1">
      <c r="B414" s="118"/>
      <c r="C414" s="119"/>
      <c r="E414" s="120"/>
      <c r="I414" s="121"/>
    </row>
    <row r="415" spans="2:9" ht="15.75" customHeight="1">
      <c r="B415" s="118"/>
      <c r="C415" s="119"/>
      <c r="E415" s="120"/>
      <c r="I415" s="121"/>
    </row>
    <row r="416" spans="2:9" ht="15.75" customHeight="1">
      <c r="B416" s="118"/>
      <c r="C416" s="119"/>
      <c r="E416" s="120"/>
      <c r="I416" s="121"/>
    </row>
    <row r="417" spans="2:9" ht="15.75" customHeight="1">
      <c r="B417" s="118"/>
      <c r="C417" s="119"/>
      <c r="E417" s="120"/>
      <c r="I417" s="121"/>
    </row>
    <row r="418" spans="2:9" ht="15.75" customHeight="1">
      <c r="B418" s="118"/>
      <c r="C418" s="119"/>
      <c r="E418" s="120"/>
      <c r="I418" s="121"/>
    </row>
    <row r="419" spans="2:9" ht="15.75" customHeight="1">
      <c r="B419" s="118"/>
      <c r="C419" s="119"/>
      <c r="E419" s="120"/>
      <c r="I419" s="121"/>
    </row>
    <row r="420" spans="2:9" ht="15.75" customHeight="1">
      <c r="B420" s="118"/>
      <c r="C420" s="119"/>
      <c r="E420" s="120"/>
      <c r="I420" s="121"/>
    </row>
    <row r="421" spans="2:9" ht="15.75" customHeight="1">
      <c r="B421" s="118"/>
      <c r="C421" s="119"/>
      <c r="E421" s="120"/>
      <c r="I421" s="121"/>
    </row>
    <row r="422" spans="2:9" ht="15.75" customHeight="1">
      <c r="B422" s="118"/>
      <c r="C422" s="119"/>
      <c r="E422" s="120"/>
      <c r="I422" s="121"/>
    </row>
    <row r="423" spans="2:9" ht="15.75" customHeight="1">
      <c r="B423" s="118"/>
      <c r="C423" s="119"/>
      <c r="E423" s="120"/>
      <c r="I423" s="121"/>
    </row>
    <row r="424" spans="2:9" ht="15.75" customHeight="1">
      <c r="B424" s="118"/>
      <c r="C424" s="119"/>
      <c r="E424" s="120"/>
      <c r="I424" s="121"/>
    </row>
    <row r="425" spans="2:9" ht="15.75" customHeight="1">
      <c r="B425" s="118"/>
      <c r="C425" s="119"/>
      <c r="E425" s="120"/>
      <c r="I425" s="121"/>
    </row>
    <row r="426" spans="2:9" ht="15.75" customHeight="1">
      <c r="B426" s="118"/>
      <c r="C426" s="119"/>
      <c r="E426" s="120"/>
      <c r="I426" s="121"/>
    </row>
    <row r="427" spans="2:9" ht="15.75" customHeight="1">
      <c r="B427" s="118"/>
      <c r="C427" s="119"/>
      <c r="E427" s="120"/>
      <c r="I427" s="121"/>
    </row>
    <row r="428" spans="2:9" ht="15.75" customHeight="1">
      <c r="B428" s="118"/>
      <c r="C428" s="119"/>
      <c r="E428" s="120"/>
      <c r="I428" s="121"/>
    </row>
    <row r="429" spans="2:9" ht="15.75" customHeight="1">
      <c r="B429" s="118"/>
      <c r="C429" s="119"/>
      <c r="E429" s="120"/>
      <c r="I429" s="121"/>
    </row>
    <row r="430" spans="2:9" ht="15.75" customHeight="1">
      <c r="B430" s="118"/>
      <c r="C430" s="119"/>
      <c r="E430" s="120"/>
      <c r="I430" s="121"/>
    </row>
    <row r="431" spans="2:9" ht="15.75" customHeight="1">
      <c r="B431" s="118"/>
      <c r="C431" s="119"/>
      <c r="E431" s="120"/>
      <c r="I431" s="121"/>
    </row>
    <row r="432" spans="2:9" ht="15.75" customHeight="1">
      <c r="B432" s="118"/>
      <c r="C432" s="119"/>
      <c r="E432" s="120"/>
      <c r="I432" s="121"/>
    </row>
    <row r="433" spans="2:9" ht="15.75" customHeight="1">
      <c r="B433" s="118"/>
      <c r="C433" s="119"/>
      <c r="E433" s="120"/>
      <c r="I433" s="121"/>
    </row>
    <row r="434" spans="2:9" ht="15.75" customHeight="1">
      <c r="B434" s="118"/>
      <c r="C434" s="119"/>
      <c r="E434" s="120"/>
      <c r="I434" s="121"/>
    </row>
    <row r="435" spans="2:9" ht="15.75" customHeight="1">
      <c r="B435" s="118"/>
      <c r="C435" s="119"/>
      <c r="E435" s="120"/>
      <c r="I435" s="121"/>
    </row>
    <row r="436" spans="2:9" ht="15.75" customHeight="1">
      <c r="B436" s="118"/>
      <c r="C436" s="119"/>
      <c r="E436" s="120"/>
      <c r="I436" s="121"/>
    </row>
    <row r="437" spans="2:9" ht="15.75" customHeight="1">
      <c r="B437" s="118"/>
      <c r="C437" s="119"/>
      <c r="E437" s="120"/>
      <c r="I437" s="121"/>
    </row>
    <row r="438" spans="2:9" ht="15.75" customHeight="1">
      <c r="B438" s="118"/>
      <c r="C438" s="119"/>
      <c r="E438" s="120"/>
      <c r="I438" s="121"/>
    </row>
    <row r="439" spans="2:9" ht="15.75" customHeight="1">
      <c r="B439" s="118"/>
      <c r="C439" s="119"/>
      <c r="E439" s="120"/>
      <c r="I439" s="121"/>
    </row>
    <row r="440" spans="2:9" ht="15.75" customHeight="1">
      <c r="B440" s="118"/>
      <c r="C440" s="119"/>
      <c r="E440" s="120"/>
      <c r="I440" s="121"/>
    </row>
    <row r="441" spans="2:9" ht="15.75" customHeight="1">
      <c r="B441" s="118"/>
      <c r="C441" s="119"/>
      <c r="E441" s="120"/>
      <c r="I441" s="121"/>
    </row>
    <row r="442" spans="2:9" ht="15.75" customHeight="1">
      <c r="B442" s="118"/>
      <c r="C442" s="119"/>
      <c r="E442" s="120"/>
      <c r="I442" s="121"/>
    </row>
    <row r="443" spans="2:9" ht="15.75" customHeight="1">
      <c r="B443" s="118"/>
      <c r="C443" s="119"/>
      <c r="E443" s="120"/>
      <c r="I443" s="121"/>
    </row>
    <row r="444" spans="2:9" ht="15.75" customHeight="1">
      <c r="B444" s="118"/>
      <c r="C444" s="119"/>
      <c r="E444" s="120"/>
      <c r="I444" s="121"/>
    </row>
    <row r="445" spans="2:9" ht="15.75" customHeight="1">
      <c r="B445" s="118"/>
      <c r="C445" s="119"/>
      <c r="E445" s="120"/>
      <c r="I445" s="121"/>
    </row>
    <row r="446" spans="2:9" ht="15.75" customHeight="1">
      <c r="B446" s="118"/>
      <c r="C446" s="119"/>
      <c r="E446" s="120"/>
      <c r="I446" s="121"/>
    </row>
    <row r="447" spans="2:9" ht="15.75" customHeight="1">
      <c r="B447" s="118"/>
      <c r="C447" s="119"/>
      <c r="E447" s="120"/>
      <c r="I447" s="121"/>
    </row>
    <row r="448" spans="2:9" ht="15.75" customHeight="1">
      <c r="B448" s="118"/>
      <c r="C448" s="119"/>
      <c r="E448" s="120"/>
      <c r="I448" s="121"/>
    </row>
    <row r="449" spans="2:9" ht="15.75" customHeight="1">
      <c r="B449" s="118"/>
      <c r="C449" s="119"/>
      <c r="E449" s="120"/>
      <c r="I449" s="121"/>
    </row>
    <row r="450" spans="2:9" ht="15.75" customHeight="1">
      <c r="B450" s="118"/>
      <c r="C450" s="119"/>
      <c r="E450" s="120"/>
      <c r="I450" s="121"/>
    </row>
    <row r="451" spans="2:9" ht="15.75" customHeight="1">
      <c r="B451" s="118"/>
      <c r="C451" s="119"/>
      <c r="E451" s="120"/>
      <c r="I451" s="121"/>
    </row>
    <row r="452" spans="2:9" ht="15.75" customHeight="1">
      <c r="B452" s="118"/>
      <c r="C452" s="119"/>
      <c r="E452" s="120"/>
      <c r="I452" s="121"/>
    </row>
    <row r="453" spans="2:9" ht="15.75" customHeight="1">
      <c r="B453" s="118"/>
      <c r="C453" s="119"/>
      <c r="E453" s="120"/>
      <c r="I453" s="121"/>
    </row>
    <row r="454" spans="2:9" ht="15.75" customHeight="1">
      <c r="B454" s="118"/>
      <c r="C454" s="119"/>
      <c r="E454" s="120"/>
      <c r="I454" s="121"/>
    </row>
    <row r="455" spans="2:9" ht="15.75" customHeight="1">
      <c r="B455" s="118"/>
      <c r="C455" s="119"/>
      <c r="E455" s="120"/>
      <c r="I455" s="121"/>
    </row>
    <row r="456" spans="2:9" ht="15.75" customHeight="1">
      <c r="B456" s="118"/>
      <c r="C456" s="119"/>
      <c r="E456" s="120"/>
      <c r="I456" s="121"/>
    </row>
    <row r="457" spans="2:9" ht="15.75" customHeight="1">
      <c r="B457" s="118"/>
      <c r="C457" s="119"/>
      <c r="E457" s="120"/>
      <c r="I457" s="121"/>
    </row>
    <row r="458" spans="2:9" ht="15.75" customHeight="1">
      <c r="B458" s="118"/>
      <c r="C458" s="119"/>
      <c r="E458" s="120"/>
      <c r="I458" s="121"/>
    </row>
    <row r="459" spans="2:9" ht="15.75" customHeight="1">
      <c r="B459" s="118"/>
      <c r="C459" s="119"/>
      <c r="E459" s="120"/>
      <c r="I459" s="121"/>
    </row>
    <row r="460" spans="2:9" ht="15.75" customHeight="1">
      <c r="B460" s="118"/>
      <c r="C460" s="119"/>
      <c r="E460" s="120"/>
      <c r="I460" s="121"/>
    </row>
    <row r="461" spans="2:9" ht="15.75" customHeight="1">
      <c r="B461" s="118"/>
      <c r="C461" s="119"/>
      <c r="E461" s="120"/>
      <c r="I461" s="121"/>
    </row>
    <row r="462" spans="2:9" ht="15.75" customHeight="1">
      <c r="B462" s="118"/>
      <c r="C462" s="119"/>
      <c r="E462" s="120"/>
      <c r="I462" s="121"/>
    </row>
    <row r="463" spans="2:9" ht="15.75" customHeight="1">
      <c r="B463" s="118"/>
      <c r="C463" s="119"/>
      <c r="E463" s="120"/>
      <c r="I463" s="121"/>
    </row>
    <row r="464" spans="2:9" ht="15.75" customHeight="1">
      <c r="B464" s="118"/>
      <c r="C464" s="119"/>
      <c r="E464" s="120"/>
      <c r="I464" s="121"/>
    </row>
    <row r="465" spans="2:9" ht="15.75" customHeight="1">
      <c r="B465" s="118"/>
      <c r="C465" s="119"/>
      <c r="E465" s="120"/>
      <c r="I465" s="121"/>
    </row>
    <row r="466" spans="2:9" ht="15.75" customHeight="1">
      <c r="B466" s="118"/>
      <c r="C466" s="119"/>
      <c r="E466" s="120"/>
      <c r="I466" s="121"/>
    </row>
    <row r="467" spans="2:9" ht="15.75" customHeight="1">
      <c r="B467" s="118"/>
      <c r="C467" s="119"/>
      <c r="E467" s="120"/>
      <c r="I467" s="121"/>
    </row>
    <row r="468" spans="2:9" ht="15.75" customHeight="1">
      <c r="B468" s="118"/>
      <c r="C468" s="119"/>
      <c r="E468" s="120"/>
      <c r="I468" s="121"/>
    </row>
    <row r="469" spans="2:9" ht="15.75" customHeight="1">
      <c r="B469" s="118"/>
      <c r="C469" s="119"/>
      <c r="E469" s="120"/>
      <c r="I469" s="121"/>
    </row>
    <row r="470" spans="2:9" ht="15.75" customHeight="1">
      <c r="B470" s="118"/>
      <c r="C470" s="119"/>
      <c r="E470" s="120"/>
      <c r="I470" s="121"/>
    </row>
    <row r="471" spans="2:9" ht="15.75" customHeight="1">
      <c r="B471" s="118"/>
      <c r="C471" s="119"/>
      <c r="E471" s="120"/>
      <c r="I471" s="121"/>
    </row>
    <row r="472" spans="2:9" ht="15.75" customHeight="1">
      <c r="B472" s="118"/>
      <c r="C472" s="119"/>
      <c r="E472" s="120"/>
      <c r="I472" s="121"/>
    </row>
    <row r="473" spans="2:9" ht="15.75" customHeight="1">
      <c r="B473" s="118"/>
      <c r="C473" s="119"/>
      <c r="E473" s="120"/>
      <c r="I473" s="121"/>
    </row>
    <row r="474" spans="2:9" ht="15.75" customHeight="1">
      <c r="B474" s="118"/>
      <c r="C474" s="119"/>
      <c r="E474" s="120"/>
      <c r="I474" s="121"/>
    </row>
    <row r="475" spans="2:9" ht="15.75" customHeight="1">
      <c r="B475" s="118"/>
      <c r="C475" s="119"/>
      <c r="E475" s="120"/>
      <c r="I475" s="121"/>
    </row>
    <row r="476" spans="2:9" ht="15.75" customHeight="1">
      <c r="B476" s="118"/>
      <c r="C476" s="119"/>
      <c r="E476" s="120"/>
      <c r="I476" s="121"/>
    </row>
    <row r="477" spans="2:9" ht="15.75" customHeight="1">
      <c r="B477" s="118"/>
      <c r="C477" s="119"/>
      <c r="E477" s="120"/>
      <c r="I477" s="121"/>
    </row>
    <row r="478" spans="2:9" ht="15.75" customHeight="1">
      <c r="B478" s="118"/>
      <c r="C478" s="119"/>
      <c r="E478" s="120"/>
      <c r="I478" s="121"/>
    </row>
    <row r="479" spans="2:9" ht="15.75" customHeight="1">
      <c r="B479" s="118"/>
      <c r="C479" s="119"/>
      <c r="E479" s="120"/>
      <c r="I479" s="121"/>
    </row>
    <row r="480" spans="2:9" ht="15.75" customHeight="1">
      <c r="B480" s="118"/>
      <c r="C480" s="119"/>
      <c r="E480" s="120"/>
      <c r="I480" s="121"/>
    </row>
    <row r="481" spans="2:9" ht="15.75" customHeight="1">
      <c r="B481" s="118"/>
      <c r="C481" s="119"/>
      <c r="E481" s="120"/>
      <c r="I481" s="121"/>
    </row>
    <row r="482" spans="2:9" ht="15.75" customHeight="1">
      <c r="B482" s="118"/>
      <c r="C482" s="119"/>
      <c r="E482" s="120"/>
      <c r="I482" s="121"/>
    </row>
    <row r="483" spans="2:9" ht="15.75" customHeight="1">
      <c r="B483" s="118"/>
      <c r="C483" s="119"/>
      <c r="E483" s="120"/>
      <c r="I483" s="121"/>
    </row>
    <row r="484" spans="2:9" ht="15.75" customHeight="1">
      <c r="B484" s="118"/>
      <c r="C484" s="119"/>
      <c r="E484" s="120"/>
      <c r="I484" s="121"/>
    </row>
    <row r="485" spans="2:9" ht="15.75" customHeight="1">
      <c r="B485" s="118"/>
      <c r="C485" s="119"/>
      <c r="E485" s="120"/>
      <c r="I485" s="121"/>
    </row>
    <row r="486" spans="2:9" ht="15.75" customHeight="1">
      <c r="B486" s="118"/>
      <c r="C486" s="119"/>
      <c r="E486" s="120"/>
      <c r="I486" s="121"/>
    </row>
    <row r="487" spans="2:9" ht="15.75" customHeight="1">
      <c r="B487" s="118"/>
      <c r="C487" s="119"/>
      <c r="E487" s="120"/>
      <c r="I487" s="121"/>
    </row>
    <row r="488" spans="2:9" ht="15.75" customHeight="1">
      <c r="B488" s="118"/>
      <c r="C488" s="119"/>
      <c r="E488" s="120"/>
      <c r="I488" s="121"/>
    </row>
    <row r="489" spans="2:9" ht="15.75" customHeight="1">
      <c r="B489" s="118"/>
      <c r="C489" s="119"/>
      <c r="E489" s="120"/>
      <c r="I489" s="121"/>
    </row>
    <row r="490" spans="2:9" ht="15.75" customHeight="1">
      <c r="B490" s="118"/>
      <c r="C490" s="119"/>
      <c r="E490" s="120"/>
      <c r="I490" s="121"/>
    </row>
    <row r="491" spans="2:9" ht="15.75" customHeight="1">
      <c r="B491" s="118"/>
      <c r="C491" s="119"/>
      <c r="E491" s="120"/>
      <c r="I491" s="121"/>
    </row>
    <row r="492" spans="2:9" ht="15.75" customHeight="1">
      <c r="B492" s="118"/>
      <c r="C492" s="119"/>
      <c r="E492" s="120"/>
      <c r="I492" s="121"/>
    </row>
    <row r="493" spans="2:9" ht="15.75" customHeight="1">
      <c r="B493" s="118"/>
      <c r="C493" s="119"/>
      <c r="E493" s="120"/>
      <c r="I493" s="121"/>
    </row>
    <row r="494" spans="2:9" ht="15.75" customHeight="1">
      <c r="B494" s="118"/>
      <c r="C494" s="119"/>
      <c r="E494" s="120"/>
      <c r="I494" s="121"/>
    </row>
    <row r="495" spans="2:9" ht="15.75" customHeight="1">
      <c r="B495" s="118"/>
      <c r="C495" s="119"/>
      <c r="E495" s="120"/>
      <c r="I495" s="121"/>
    </row>
    <row r="496" spans="2:9" ht="15.75" customHeight="1">
      <c r="B496" s="118"/>
      <c r="C496" s="119"/>
      <c r="E496" s="120"/>
      <c r="I496" s="121"/>
    </row>
    <row r="497" spans="2:9" ht="15.75" customHeight="1">
      <c r="B497" s="118"/>
      <c r="C497" s="119"/>
      <c r="E497" s="120"/>
      <c r="I497" s="121"/>
    </row>
    <row r="498" spans="2:9" ht="15.75" customHeight="1">
      <c r="B498" s="118"/>
      <c r="C498" s="119"/>
      <c r="E498" s="120"/>
      <c r="I498" s="121"/>
    </row>
    <row r="499" spans="2:9" ht="15.75" customHeight="1">
      <c r="B499" s="118"/>
      <c r="C499" s="119"/>
      <c r="E499" s="120"/>
      <c r="I499" s="121"/>
    </row>
    <row r="500" spans="2:9" ht="15.75" customHeight="1">
      <c r="B500" s="118"/>
      <c r="C500" s="119"/>
      <c r="E500" s="120"/>
      <c r="I500" s="121"/>
    </row>
    <row r="501" spans="2:9" ht="15.75" customHeight="1">
      <c r="B501" s="118"/>
      <c r="C501" s="119"/>
      <c r="E501" s="120"/>
      <c r="I501" s="121"/>
    </row>
    <row r="502" spans="2:9" ht="15.75" customHeight="1">
      <c r="B502" s="118"/>
      <c r="C502" s="119"/>
      <c r="E502" s="120"/>
      <c r="I502" s="121"/>
    </row>
    <row r="503" spans="2:9" ht="15.75" customHeight="1">
      <c r="B503" s="118"/>
      <c r="C503" s="119"/>
      <c r="E503" s="120"/>
      <c r="I503" s="121"/>
    </row>
    <row r="504" spans="2:9" ht="15.75" customHeight="1">
      <c r="B504" s="118"/>
      <c r="C504" s="119"/>
      <c r="E504" s="120"/>
      <c r="I504" s="121"/>
    </row>
    <row r="505" spans="2:9" ht="15.75" customHeight="1">
      <c r="B505" s="118"/>
      <c r="C505" s="119"/>
      <c r="E505" s="120"/>
      <c r="I505" s="121"/>
    </row>
    <row r="506" spans="2:9" ht="15.75" customHeight="1">
      <c r="B506" s="118"/>
      <c r="C506" s="119"/>
      <c r="E506" s="120"/>
      <c r="I506" s="121"/>
    </row>
    <row r="507" spans="2:9" ht="15.75" customHeight="1">
      <c r="B507" s="118"/>
      <c r="C507" s="119"/>
      <c r="E507" s="120"/>
      <c r="I507" s="121"/>
    </row>
    <row r="508" spans="2:9" ht="15.75" customHeight="1">
      <c r="B508" s="118"/>
      <c r="C508" s="119"/>
      <c r="E508" s="120"/>
      <c r="I508" s="121"/>
    </row>
    <row r="509" spans="2:9" ht="15.75" customHeight="1">
      <c r="B509" s="118"/>
      <c r="C509" s="119"/>
      <c r="E509" s="120"/>
      <c r="I509" s="121"/>
    </row>
    <row r="510" spans="2:9" ht="15.75" customHeight="1">
      <c r="B510" s="118"/>
      <c r="C510" s="119"/>
      <c r="E510" s="120"/>
      <c r="I510" s="121"/>
    </row>
    <row r="511" spans="2:9" ht="15.75" customHeight="1">
      <c r="B511" s="118"/>
      <c r="C511" s="119"/>
      <c r="E511" s="120"/>
      <c r="I511" s="121"/>
    </row>
    <row r="512" spans="2:9" ht="15.75" customHeight="1">
      <c r="B512" s="118"/>
      <c r="C512" s="119"/>
      <c r="E512" s="120"/>
      <c r="I512" s="121"/>
    </row>
    <row r="513" spans="2:9" ht="15.75" customHeight="1">
      <c r="B513" s="118"/>
      <c r="C513" s="119"/>
      <c r="E513" s="120"/>
      <c r="I513" s="121"/>
    </row>
    <row r="514" spans="2:9" ht="15.75" customHeight="1">
      <c r="B514" s="118"/>
      <c r="C514" s="119"/>
      <c r="E514" s="120"/>
      <c r="I514" s="121"/>
    </row>
    <row r="515" spans="2:9" ht="15.75" customHeight="1">
      <c r="B515" s="118"/>
      <c r="C515" s="119"/>
      <c r="E515" s="120"/>
      <c r="I515" s="121"/>
    </row>
    <row r="516" spans="2:9" ht="15.75" customHeight="1">
      <c r="B516" s="118"/>
      <c r="C516" s="119"/>
      <c r="E516" s="120"/>
      <c r="I516" s="121"/>
    </row>
    <row r="517" spans="2:9" ht="15.75" customHeight="1">
      <c r="B517" s="118"/>
      <c r="C517" s="119"/>
      <c r="E517" s="120"/>
      <c r="I517" s="121"/>
    </row>
    <row r="518" spans="2:9" ht="15.75" customHeight="1">
      <c r="B518" s="118"/>
      <c r="C518" s="119"/>
      <c r="E518" s="120"/>
      <c r="I518" s="121"/>
    </row>
    <row r="519" spans="2:9" ht="15.75" customHeight="1">
      <c r="B519" s="118"/>
      <c r="C519" s="119"/>
      <c r="E519" s="120"/>
      <c r="I519" s="121"/>
    </row>
    <row r="520" spans="2:9" ht="15.75" customHeight="1">
      <c r="B520" s="118"/>
      <c r="C520" s="119"/>
      <c r="E520" s="120"/>
      <c r="I520" s="121"/>
    </row>
    <row r="521" spans="2:9" ht="15.75" customHeight="1">
      <c r="B521" s="118"/>
      <c r="C521" s="119"/>
      <c r="E521" s="120"/>
      <c r="I521" s="121"/>
    </row>
    <row r="522" spans="2:9" ht="15.75" customHeight="1">
      <c r="B522" s="118"/>
      <c r="C522" s="119"/>
      <c r="E522" s="120"/>
      <c r="I522" s="121"/>
    </row>
    <row r="523" spans="2:9" ht="15.75" customHeight="1">
      <c r="B523" s="118"/>
      <c r="C523" s="119"/>
      <c r="E523" s="120"/>
      <c r="I523" s="121"/>
    </row>
    <row r="524" spans="2:9" ht="15.75" customHeight="1">
      <c r="B524" s="118"/>
      <c r="C524" s="119"/>
      <c r="E524" s="120"/>
      <c r="I524" s="121"/>
    </row>
    <row r="525" spans="2:9" ht="15.75" customHeight="1">
      <c r="B525" s="118"/>
      <c r="C525" s="119"/>
      <c r="E525" s="120"/>
      <c r="I525" s="121"/>
    </row>
    <row r="526" spans="2:9" ht="15.75" customHeight="1">
      <c r="B526" s="118"/>
      <c r="C526" s="119"/>
      <c r="E526" s="120"/>
      <c r="I526" s="121"/>
    </row>
    <row r="527" spans="2:9" ht="15.75" customHeight="1">
      <c r="B527" s="118"/>
      <c r="C527" s="119"/>
      <c r="E527" s="120"/>
      <c r="I527" s="121"/>
    </row>
    <row r="528" spans="2:9" ht="15.75" customHeight="1">
      <c r="B528" s="118"/>
      <c r="C528" s="119"/>
      <c r="E528" s="120"/>
      <c r="I528" s="121"/>
    </row>
    <row r="529" spans="2:9" ht="15.75" customHeight="1">
      <c r="B529" s="118"/>
      <c r="C529" s="119"/>
      <c r="E529" s="120"/>
      <c r="I529" s="121"/>
    </row>
    <row r="530" spans="2:9" ht="15.75" customHeight="1">
      <c r="B530" s="118"/>
      <c r="C530" s="119"/>
      <c r="E530" s="120"/>
      <c r="I530" s="121"/>
    </row>
    <row r="531" spans="2:9" ht="15.75" customHeight="1">
      <c r="B531" s="118"/>
      <c r="C531" s="119"/>
      <c r="E531" s="120"/>
      <c r="I531" s="121"/>
    </row>
    <row r="532" spans="2:9" ht="15.75" customHeight="1">
      <c r="B532" s="118"/>
      <c r="C532" s="119"/>
      <c r="E532" s="120"/>
      <c r="I532" s="121"/>
    </row>
    <row r="533" spans="2:9" ht="15.75" customHeight="1">
      <c r="B533" s="118"/>
      <c r="C533" s="119"/>
      <c r="E533" s="120"/>
      <c r="I533" s="121"/>
    </row>
    <row r="534" spans="2:9" ht="15.75" customHeight="1">
      <c r="B534" s="118"/>
      <c r="C534" s="119"/>
      <c r="E534" s="120"/>
      <c r="I534" s="121"/>
    </row>
    <row r="535" spans="2:9" ht="15.75" customHeight="1">
      <c r="B535" s="118"/>
      <c r="C535" s="119"/>
      <c r="E535" s="120"/>
      <c r="I535" s="121"/>
    </row>
    <row r="536" spans="2:9" ht="15.75" customHeight="1">
      <c r="B536" s="118"/>
      <c r="C536" s="119"/>
      <c r="E536" s="120"/>
      <c r="I536" s="121"/>
    </row>
    <row r="537" spans="2:9" ht="15.75" customHeight="1">
      <c r="B537" s="118"/>
      <c r="C537" s="119"/>
      <c r="E537" s="120"/>
      <c r="I537" s="121"/>
    </row>
    <row r="538" spans="2:9" ht="15.75" customHeight="1">
      <c r="B538" s="118"/>
      <c r="C538" s="119"/>
      <c r="E538" s="120"/>
      <c r="I538" s="121"/>
    </row>
    <row r="539" spans="2:9" ht="15.75" customHeight="1">
      <c r="B539" s="118"/>
      <c r="C539" s="119"/>
      <c r="E539" s="120"/>
      <c r="I539" s="121"/>
    </row>
    <row r="540" spans="2:9" ht="15.75" customHeight="1">
      <c r="B540" s="118"/>
      <c r="C540" s="119"/>
      <c r="E540" s="120"/>
      <c r="I540" s="121"/>
    </row>
    <row r="541" spans="2:9" ht="15.75" customHeight="1">
      <c r="B541" s="118"/>
      <c r="C541" s="119"/>
      <c r="E541" s="120"/>
      <c r="I541" s="121"/>
    </row>
    <row r="542" spans="2:9" ht="15.75" customHeight="1">
      <c r="B542" s="118"/>
      <c r="C542" s="119"/>
      <c r="E542" s="120"/>
      <c r="I542" s="121"/>
    </row>
    <row r="543" spans="2:9" ht="15.75" customHeight="1">
      <c r="B543" s="118"/>
      <c r="C543" s="119"/>
      <c r="E543" s="120"/>
      <c r="I543" s="121"/>
    </row>
    <row r="544" spans="2:9" ht="15.75" customHeight="1">
      <c r="B544" s="118"/>
      <c r="C544" s="119"/>
      <c r="E544" s="120"/>
      <c r="I544" s="121"/>
    </row>
    <row r="545" spans="2:9" ht="15.75" customHeight="1">
      <c r="B545" s="118"/>
      <c r="C545" s="119"/>
      <c r="E545" s="120"/>
      <c r="I545" s="121"/>
    </row>
    <row r="546" spans="2:9" ht="15.75" customHeight="1">
      <c r="B546" s="118"/>
      <c r="C546" s="119"/>
      <c r="E546" s="120"/>
      <c r="I546" s="121"/>
    </row>
    <row r="547" spans="2:9" ht="15.75" customHeight="1">
      <c r="B547" s="118"/>
      <c r="C547" s="119"/>
      <c r="E547" s="120"/>
      <c r="I547" s="121"/>
    </row>
    <row r="548" spans="2:9" ht="15.75" customHeight="1">
      <c r="B548" s="118"/>
      <c r="C548" s="119"/>
      <c r="E548" s="120"/>
      <c r="I548" s="121"/>
    </row>
    <row r="549" spans="2:9" ht="15.75" customHeight="1">
      <c r="B549" s="118"/>
      <c r="C549" s="119"/>
      <c r="E549" s="120"/>
      <c r="I549" s="121"/>
    </row>
    <row r="550" spans="2:9" ht="15.75" customHeight="1">
      <c r="B550" s="118"/>
      <c r="C550" s="119"/>
      <c r="E550" s="120"/>
      <c r="I550" s="121"/>
    </row>
    <row r="551" spans="2:9" ht="15.75" customHeight="1">
      <c r="B551" s="118"/>
      <c r="C551" s="119"/>
      <c r="E551" s="120"/>
      <c r="I551" s="121"/>
    </row>
    <row r="552" spans="2:9" ht="15.75" customHeight="1">
      <c r="B552" s="118"/>
      <c r="C552" s="119"/>
      <c r="E552" s="120"/>
      <c r="I552" s="121"/>
    </row>
    <row r="553" spans="2:9" ht="15.75" customHeight="1">
      <c r="B553" s="118"/>
      <c r="C553" s="119"/>
      <c r="E553" s="120"/>
      <c r="I553" s="121"/>
    </row>
    <row r="554" spans="2:9" ht="15.75" customHeight="1">
      <c r="B554" s="118"/>
      <c r="C554" s="119"/>
      <c r="E554" s="120"/>
      <c r="I554" s="121"/>
    </row>
    <row r="555" spans="2:9" ht="15.75" customHeight="1">
      <c r="B555" s="118"/>
      <c r="C555" s="119"/>
      <c r="E555" s="120"/>
      <c r="I555" s="121"/>
    </row>
    <row r="556" spans="2:9" ht="15.75" customHeight="1">
      <c r="B556" s="118"/>
      <c r="C556" s="119"/>
      <c r="E556" s="120"/>
      <c r="I556" s="121"/>
    </row>
    <row r="557" spans="2:9" ht="15.75" customHeight="1">
      <c r="B557" s="118"/>
      <c r="C557" s="119"/>
      <c r="E557" s="120"/>
      <c r="I557" s="121"/>
    </row>
    <row r="558" spans="2:9" ht="15.75" customHeight="1">
      <c r="B558" s="118"/>
      <c r="C558" s="119"/>
      <c r="E558" s="120"/>
      <c r="I558" s="121"/>
    </row>
    <row r="559" spans="2:9" ht="15.75" customHeight="1">
      <c r="B559" s="118"/>
      <c r="C559" s="119"/>
      <c r="E559" s="120"/>
      <c r="I559" s="121"/>
    </row>
    <row r="560" spans="2:9" ht="15.75" customHeight="1">
      <c r="B560" s="118"/>
      <c r="C560" s="119"/>
      <c r="E560" s="120"/>
      <c r="I560" s="121"/>
    </row>
    <row r="561" spans="2:9" ht="15.75" customHeight="1">
      <c r="B561" s="118"/>
      <c r="C561" s="119"/>
      <c r="E561" s="120"/>
      <c r="I561" s="121"/>
    </row>
    <row r="562" spans="2:9" ht="15.75" customHeight="1">
      <c r="B562" s="118"/>
      <c r="C562" s="119"/>
      <c r="E562" s="120"/>
      <c r="I562" s="121"/>
    </row>
    <row r="563" spans="2:9" ht="15.75" customHeight="1">
      <c r="B563" s="118"/>
      <c r="C563" s="119"/>
      <c r="E563" s="120"/>
      <c r="I563" s="121"/>
    </row>
    <row r="564" spans="2:9" ht="15.75" customHeight="1">
      <c r="B564" s="118"/>
      <c r="C564" s="119"/>
      <c r="E564" s="120"/>
      <c r="I564" s="121"/>
    </row>
    <row r="565" spans="2:9" ht="15.75" customHeight="1">
      <c r="B565" s="118"/>
      <c r="C565" s="119"/>
      <c r="E565" s="120"/>
      <c r="I565" s="121"/>
    </row>
    <row r="566" spans="2:9" ht="15.75" customHeight="1">
      <c r="B566" s="118"/>
      <c r="C566" s="119"/>
      <c r="E566" s="120"/>
      <c r="I566" s="121"/>
    </row>
    <row r="567" spans="2:9" ht="15.75" customHeight="1">
      <c r="B567" s="118"/>
      <c r="C567" s="119"/>
      <c r="E567" s="120"/>
      <c r="I567" s="121"/>
    </row>
    <row r="568" spans="2:9" ht="15.75" customHeight="1">
      <c r="B568" s="118"/>
      <c r="C568" s="119"/>
      <c r="E568" s="120"/>
      <c r="I568" s="121"/>
    </row>
    <row r="569" spans="2:9" ht="15.75" customHeight="1">
      <c r="B569" s="118"/>
      <c r="C569" s="119"/>
      <c r="E569" s="120"/>
      <c r="I569" s="121"/>
    </row>
    <row r="570" spans="2:9" ht="15.75" customHeight="1">
      <c r="B570" s="118"/>
      <c r="C570" s="119"/>
      <c r="E570" s="120"/>
      <c r="I570" s="121"/>
    </row>
    <row r="571" spans="2:9" ht="15.75" customHeight="1">
      <c r="B571" s="118"/>
      <c r="C571" s="119"/>
      <c r="E571" s="120"/>
      <c r="I571" s="121"/>
    </row>
    <row r="572" spans="2:9" ht="15.75" customHeight="1">
      <c r="B572" s="118"/>
      <c r="C572" s="119"/>
      <c r="E572" s="120"/>
      <c r="I572" s="121"/>
    </row>
    <row r="573" spans="2:9" ht="15.75" customHeight="1">
      <c r="B573" s="118"/>
      <c r="C573" s="119"/>
      <c r="E573" s="120"/>
      <c r="I573" s="121"/>
    </row>
    <row r="574" spans="2:9" ht="15.75" customHeight="1">
      <c r="B574" s="118"/>
      <c r="C574" s="119"/>
      <c r="E574" s="120"/>
      <c r="I574" s="121"/>
    </row>
    <row r="575" spans="2:9" ht="15.75" customHeight="1">
      <c r="B575" s="118"/>
      <c r="C575" s="119"/>
      <c r="E575" s="120"/>
      <c r="I575" s="121"/>
    </row>
    <row r="576" spans="2:9" ht="15.75" customHeight="1">
      <c r="B576" s="118"/>
      <c r="C576" s="119"/>
      <c r="E576" s="120"/>
      <c r="I576" s="121"/>
    </row>
    <row r="577" spans="2:9" ht="15.75" customHeight="1">
      <c r="B577" s="118"/>
      <c r="C577" s="119"/>
      <c r="E577" s="120"/>
      <c r="I577" s="121"/>
    </row>
    <row r="578" spans="2:9" ht="15.75" customHeight="1">
      <c r="B578" s="118"/>
      <c r="C578" s="119"/>
      <c r="E578" s="120"/>
      <c r="I578" s="121"/>
    </row>
    <row r="579" spans="2:9" ht="15.75" customHeight="1">
      <c r="B579" s="118"/>
      <c r="C579" s="119"/>
      <c r="E579" s="120"/>
      <c r="I579" s="121"/>
    </row>
    <row r="580" spans="2:9" ht="15.75" customHeight="1">
      <c r="B580" s="118"/>
      <c r="C580" s="119"/>
      <c r="E580" s="120"/>
      <c r="I580" s="121"/>
    </row>
    <row r="581" spans="2:9" ht="15.75" customHeight="1">
      <c r="B581" s="118"/>
      <c r="C581" s="119"/>
      <c r="E581" s="120"/>
      <c r="I581" s="121"/>
    </row>
    <row r="582" spans="2:9" ht="15.75" customHeight="1">
      <c r="B582" s="118"/>
      <c r="C582" s="119"/>
      <c r="E582" s="120"/>
      <c r="I582" s="121"/>
    </row>
    <row r="583" spans="2:9" ht="15.75" customHeight="1">
      <c r="B583" s="118"/>
      <c r="C583" s="119"/>
      <c r="E583" s="120"/>
      <c r="I583" s="121"/>
    </row>
    <row r="584" spans="2:9" ht="15.75" customHeight="1">
      <c r="B584" s="118"/>
      <c r="C584" s="119"/>
      <c r="E584" s="120"/>
      <c r="I584" s="121"/>
    </row>
    <row r="585" spans="2:9" ht="15.75" customHeight="1">
      <c r="B585" s="118"/>
      <c r="C585" s="119"/>
      <c r="E585" s="120"/>
      <c r="I585" s="121"/>
    </row>
    <row r="586" spans="2:9" ht="15.75" customHeight="1">
      <c r="B586" s="118"/>
      <c r="C586" s="119"/>
      <c r="E586" s="120"/>
      <c r="I586" s="121"/>
    </row>
    <row r="587" spans="2:9" ht="15.75" customHeight="1">
      <c r="B587" s="118"/>
      <c r="C587" s="119"/>
      <c r="E587" s="120"/>
      <c r="I587" s="121"/>
    </row>
    <row r="588" spans="2:9" ht="15.75" customHeight="1">
      <c r="B588" s="118"/>
      <c r="C588" s="119"/>
      <c r="E588" s="120"/>
      <c r="I588" s="121"/>
    </row>
    <row r="589" spans="2:9" ht="15.75" customHeight="1">
      <c r="B589" s="118"/>
      <c r="C589" s="119"/>
      <c r="E589" s="120"/>
      <c r="I589" s="121"/>
    </row>
    <row r="590" spans="2:9" ht="15.75" customHeight="1">
      <c r="B590" s="118"/>
      <c r="C590" s="119"/>
      <c r="E590" s="120"/>
      <c r="I590" s="121"/>
    </row>
    <row r="591" spans="2:9" ht="15.75" customHeight="1">
      <c r="B591" s="118"/>
      <c r="C591" s="119"/>
      <c r="E591" s="120"/>
      <c r="I591" s="121"/>
    </row>
    <row r="592" spans="2:9" ht="15.75" customHeight="1">
      <c r="B592" s="118"/>
      <c r="C592" s="119"/>
      <c r="E592" s="120"/>
      <c r="I592" s="121"/>
    </row>
    <row r="593" spans="2:9" ht="15.75" customHeight="1">
      <c r="B593" s="118"/>
      <c r="C593" s="119"/>
      <c r="E593" s="120"/>
      <c r="I593" s="121"/>
    </row>
    <row r="594" spans="2:9" ht="15.75" customHeight="1">
      <c r="B594" s="118"/>
      <c r="C594" s="119"/>
      <c r="E594" s="120"/>
      <c r="I594" s="121"/>
    </row>
    <row r="595" spans="2:9" ht="15.75" customHeight="1">
      <c r="B595" s="118"/>
      <c r="C595" s="119"/>
      <c r="E595" s="120"/>
      <c r="I595" s="121"/>
    </row>
    <row r="596" spans="2:9" ht="15.75" customHeight="1">
      <c r="B596" s="118"/>
      <c r="C596" s="119"/>
      <c r="E596" s="120"/>
      <c r="I596" s="121"/>
    </row>
    <row r="597" spans="2:9" ht="15.75" customHeight="1">
      <c r="B597" s="118"/>
      <c r="C597" s="119"/>
      <c r="E597" s="120"/>
      <c r="I597" s="121"/>
    </row>
    <row r="598" spans="2:9" ht="15.75" customHeight="1">
      <c r="B598" s="118"/>
      <c r="C598" s="119"/>
      <c r="E598" s="120"/>
      <c r="I598" s="121"/>
    </row>
    <row r="599" spans="2:9" ht="15.75" customHeight="1">
      <c r="B599" s="118"/>
      <c r="C599" s="119"/>
      <c r="E599" s="120"/>
      <c r="I599" s="121"/>
    </row>
    <row r="600" spans="2:9" ht="15.75" customHeight="1">
      <c r="B600" s="118"/>
      <c r="C600" s="119"/>
      <c r="E600" s="120"/>
      <c r="I600" s="121"/>
    </row>
    <row r="601" spans="2:9" ht="15.75" customHeight="1">
      <c r="B601" s="118"/>
      <c r="C601" s="119"/>
      <c r="E601" s="120"/>
      <c r="I601" s="121"/>
    </row>
    <row r="602" spans="2:9" ht="15.75" customHeight="1">
      <c r="B602" s="118"/>
      <c r="C602" s="119"/>
      <c r="E602" s="120"/>
      <c r="I602" s="121"/>
    </row>
    <row r="603" spans="2:9" ht="15.75" customHeight="1">
      <c r="B603" s="118"/>
      <c r="C603" s="119"/>
      <c r="E603" s="120"/>
      <c r="I603" s="121"/>
    </row>
    <row r="604" spans="2:9" ht="15.75" customHeight="1">
      <c r="B604" s="118"/>
      <c r="C604" s="119"/>
      <c r="E604" s="120"/>
      <c r="I604" s="121"/>
    </row>
    <row r="605" spans="2:9" ht="15.75" customHeight="1">
      <c r="B605" s="118"/>
      <c r="C605" s="119"/>
      <c r="E605" s="120"/>
      <c r="I605" s="121"/>
    </row>
    <row r="606" spans="2:9" ht="15.75" customHeight="1">
      <c r="B606" s="118"/>
      <c r="C606" s="119"/>
      <c r="E606" s="120"/>
      <c r="I606" s="121"/>
    </row>
    <row r="607" spans="2:9" ht="15.75" customHeight="1">
      <c r="B607" s="118"/>
      <c r="C607" s="119"/>
      <c r="E607" s="120"/>
      <c r="I607" s="121"/>
    </row>
    <row r="608" spans="2:9" ht="15.75" customHeight="1">
      <c r="B608" s="118"/>
      <c r="C608" s="119"/>
      <c r="E608" s="120"/>
      <c r="I608" s="121"/>
    </row>
    <row r="609" spans="2:9" ht="15.75" customHeight="1">
      <c r="B609" s="118"/>
      <c r="C609" s="119"/>
      <c r="E609" s="120"/>
      <c r="I609" s="121"/>
    </row>
    <row r="610" spans="2:9" ht="15.75" customHeight="1">
      <c r="B610" s="118"/>
      <c r="C610" s="119"/>
      <c r="E610" s="120"/>
      <c r="I610" s="121"/>
    </row>
    <row r="611" spans="2:9" ht="15.75" customHeight="1">
      <c r="B611" s="118"/>
      <c r="C611" s="119"/>
      <c r="E611" s="120"/>
      <c r="I611" s="121"/>
    </row>
    <row r="612" spans="2:9" ht="15.75" customHeight="1">
      <c r="B612" s="118"/>
      <c r="C612" s="119"/>
      <c r="E612" s="120"/>
      <c r="I612" s="121"/>
    </row>
    <row r="613" spans="2:9" ht="15.75" customHeight="1">
      <c r="B613" s="118"/>
      <c r="C613" s="119"/>
      <c r="E613" s="120"/>
      <c r="I613" s="121"/>
    </row>
    <row r="614" spans="2:9" ht="15.75" customHeight="1">
      <c r="B614" s="118"/>
      <c r="C614" s="119"/>
      <c r="E614" s="120"/>
      <c r="I614" s="121"/>
    </row>
    <row r="615" spans="2:9" ht="15.75" customHeight="1">
      <c r="B615" s="118"/>
      <c r="C615" s="119"/>
      <c r="E615" s="120"/>
      <c r="I615" s="121"/>
    </row>
    <row r="616" spans="2:9" ht="15.75" customHeight="1">
      <c r="B616" s="118"/>
      <c r="C616" s="119"/>
      <c r="E616" s="120"/>
      <c r="I616" s="121"/>
    </row>
    <row r="617" spans="2:9" ht="15.75" customHeight="1">
      <c r="B617" s="118"/>
      <c r="C617" s="119"/>
      <c r="E617" s="120"/>
      <c r="I617" s="121"/>
    </row>
    <row r="618" spans="2:9" ht="15.75" customHeight="1">
      <c r="B618" s="118"/>
      <c r="C618" s="119"/>
      <c r="E618" s="120"/>
      <c r="I618" s="121"/>
    </row>
    <row r="619" spans="2:9" ht="15.75" customHeight="1">
      <c r="B619" s="118"/>
      <c r="C619" s="119"/>
      <c r="E619" s="120"/>
      <c r="I619" s="121"/>
    </row>
    <row r="620" spans="2:9" ht="15.75" customHeight="1">
      <c r="B620" s="118"/>
      <c r="C620" s="119"/>
      <c r="E620" s="120"/>
      <c r="I620" s="121"/>
    </row>
    <row r="621" spans="2:9" ht="15.75" customHeight="1">
      <c r="B621" s="118"/>
      <c r="C621" s="119"/>
      <c r="E621" s="120"/>
      <c r="I621" s="121"/>
    </row>
    <row r="622" spans="2:9" ht="15.75" customHeight="1">
      <c r="B622" s="118"/>
      <c r="C622" s="119"/>
      <c r="E622" s="120"/>
      <c r="I622" s="121"/>
    </row>
    <row r="623" spans="2:9" ht="15.75" customHeight="1">
      <c r="B623" s="118"/>
      <c r="C623" s="119"/>
      <c r="E623" s="120"/>
      <c r="I623" s="121"/>
    </row>
    <row r="624" spans="2:9" ht="15.75" customHeight="1">
      <c r="B624" s="118"/>
      <c r="C624" s="119"/>
      <c r="E624" s="120"/>
      <c r="I624" s="121"/>
    </row>
    <row r="625" spans="2:9" ht="15.75" customHeight="1">
      <c r="B625" s="118"/>
      <c r="C625" s="119"/>
      <c r="E625" s="120"/>
      <c r="I625" s="121"/>
    </row>
    <row r="626" spans="2:9" ht="15.75" customHeight="1">
      <c r="B626" s="118"/>
      <c r="C626" s="119"/>
      <c r="E626" s="120"/>
      <c r="I626" s="121"/>
    </row>
    <row r="627" spans="2:9" ht="15.75" customHeight="1">
      <c r="B627" s="118"/>
      <c r="C627" s="119"/>
      <c r="E627" s="120"/>
      <c r="I627" s="121"/>
    </row>
    <row r="628" spans="2:9" ht="15.75" customHeight="1">
      <c r="B628" s="118"/>
      <c r="C628" s="119"/>
      <c r="E628" s="120"/>
      <c r="I628" s="121"/>
    </row>
    <row r="629" spans="2:9" ht="15.75" customHeight="1">
      <c r="B629" s="118"/>
      <c r="C629" s="119"/>
      <c r="E629" s="120"/>
      <c r="I629" s="121"/>
    </row>
    <row r="630" spans="2:9" ht="15.75" customHeight="1">
      <c r="B630" s="118"/>
      <c r="C630" s="119"/>
      <c r="E630" s="120"/>
      <c r="I630" s="121"/>
    </row>
    <row r="631" spans="2:9" ht="15.75" customHeight="1">
      <c r="B631" s="118"/>
      <c r="C631" s="119"/>
      <c r="E631" s="120"/>
      <c r="I631" s="121"/>
    </row>
    <row r="632" spans="2:9" ht="15.75" customHeight="1">
      <c r="B632" s="118"/>
      <c r="C632" s="119"/>
      <c r="E632" s="120"/>
      <c r="I632" s="121"/>
    </row>
    <row r="633" spans="2:9" ht="15.75" customHeight="1">
      <c r="B633" s="118"/>
      <c r="C633" s="119"/>
      <c r="E633" s="120"/>
      <c r="I633" s="121"/>
    </row>
    <row r="634" spans="2:9" ht="15.75" customHeight="1">
      <c r="B634" s="118"/>
      <c r="C634" s="119"/>
      <c r="E634" s="120"/>
      <c r="I634" s="121"/>
    </row>
    <row r="635" spans="2:9" ht="15.75" customHeight="1">
      <c r="B635" s="118"/>
      <c r="C635" s="119"/>
      <c r="E635" s="120"/>
      <c r="I635" s="121"/>
    </row>
    <row r="636" spans="2:9" ht="15.75" customHeight="1">
      <c r="B636" s="118"/>
      <c r="C636" s="119"/>
      <c r="E636" s="120"/>
      <c r="I636" s="121"/>
    </row>
    <row r="637" spans="2:9" ht="15.75" customHeight="1">
      <c r="B637" s="118"/>
      <c r="C637" s="119"/>
      <c r="E637" s="120"/>
      <c r="I637" s="121"/>
    </row>
    <row r="638" spans="2:9" ht="15.75" customHeight="1">
      <c r="B638" s="118"/>
      <c r="C638" s="119"/>
      <c r="E638" s="120"/>
      <c r="I638" s="121"/>
    </row>
    <row r="639" spans="2:9" ht="15.75" customHeight="1">
      <c r="B639" s="118"/>
      <c r="C639" s="119"/>
      <c r="E639" s="120"/>
      <c r="I639" s="121"/>
    </row>
    <row r="640" spans="2:9" ht="15.75" customHeight="1">
      <c r="B640" s="118"/>
      <c r="C640" s="119"/>
      <c r="E640" s="120"/>
      <c r="I640" s="121"/>
    </row>
    <row r="641" spans="2:9" ht="15.75" customHeight="1">
      <c r="B641" s="118"/>
      <c r="C641" s="119"/>
      <c r="E641" s="120"/>
      <c r="I641" s="121"/>
    </row>
    <row r="642" spans="2:9" ht="15.75" customHeight="1">
      <c r="B642" s="118"/>
      <c r="C642" s="119"/>
      <c r="E642" s="120"/>
      <c r="I642" s="121"/>
    </row>
    <row r="643" spans="2:9" ht="15.75" customHeight="1">
      <c r="B643" s="118"/>
      <c r="C643" s="119"/>
      <c r="E643" s="120"/>
      <c r="I643" s="121"/>
    </row>
    <row r="644" spans="2:9" ht="15.75" customHeight="1">
      <c r="B644" s="118"/>
      <c r="C644" s="119"/>
      <c r="E644" s="120"/>
      <c r="I644" s="121"/>
    </row>
    <row r="645" spans="2:9" ht="15.75" customHeight="1">
      <c r="B645" s="118"/>
      <c r="C645" s="119"/>
      <c r="E645" s="120"/>
      <c r="I645" s="121"/>
    </row>
    <row r="646" spans="2:9" ht="15.75" customHeight="1">
      <c r="B646" s="118"/>
      <c r="C646" s="119"/>
      <c r="E646" s="120"/>
      <c r="I646" s="121"/>
    </row>
    <row r="647" spans="2:9" ht="15.75" customHeight="1">
      <c r="B647" s="118"/>
      <c r="C647" s="119"/>
      <c r="E647" s="120"/>
      <c r="I647" s="121"/>
    </row>
    <row r="648" spans="2:9" ht="15.75" customHeight="1">
      <c r="B648" s="118"/>
      <c r="C648" s="119"/>
      <c r="E648" s="120"/>
      <c r="I648" s="121"/>
    </row>
    <row r="649" spans="2:9" ht="15.75" customHeight="1">
      <c r="B649" s="118"/>
      <c r="C649" s="119"/>
      <c r="E649" s="120"/>
      <c r="I649" s="121"/>
    </row>
    <row r="650" spans="2:9" ht="15.75" customHeight="1">
      <c r="B650" s="118"/>
      <c r="C650" s="119"/>
      <c r="E650" s="120"/>
      <c r="I650" s="121"/>
    </row>
    <row r="651" spans="2:9" ht="15.75" customHeight="1">
      <c r="B651" s="118"/>
      <c r="C651" s="119"/>
      <c r="E651" s="120"/>
      <c r="I651" s="121"/>
    </row>
    <row r="652" spans="2:9" ht="15.75" customHeight="1">
      <c r="B652" s="118"/>
      <c r="C652" s="119"/>
      <c r="E652" s="120"/>
      <c r="I652" s="121"/>
    </row>
    <row r="653" spans="2:9" ht="15.75" customHeight="1">
      <c r="B653" s="118"/>
      <c r="C653" s="119"/>
      <c r="E653" s="120"/>
      <c r="I653" s="121"/>
    </row>
    <row r="654" spans="2:9" ht="15.75" customHeight="1">
      <c r="B654" s="118"/>
      <c r="C654" s="119"/>
      <c r="E654" s="120"/>
      <c r="I654" s="121"/>
    </row>
    <row r="655" spans="2:9" ht="15.75" customHeight="1">
      <c r="B655" s="118"/>
      <c r="C655" s="119"/>
      <c r="E655" s="120"/>
      <c r="I655" s="121"/>
    </row>
    <row r="656" spans="2:9" ht="15.75" customHeight="1">
      <c r="B656" s="118"/>
      <c r="C656" s="119"/>
      <c r="E656" s="120"/>
      <c r="I656" s="121"/>
    </row>
    <row r="657" spans="2:9" ht="15.75" customHeight="1">
      <c r="B657" s="118"/>
      <c r="C657" s="119"/>
      <c r="E657" s="120"/>
      <c r="I657" s="121"/>
    </row>
    <row r="658" spans="2:9" ht="15.75" customHeight="1">
      <c r="B658" s="118"/>
      <c r="C658" s="119"/>
      <c r="E658" s="120"/>
      <c r="I658" s="121"/>
    </row>
    <row r="659" spans="2:9" ht="15.75" customHeight="1">
      <c r="B659" s="118"/>
      <c r="C659" s="119"/>
      <c r="E659" s="120"/>
      <c r="I659" s="121"/>
    </row>
    <row r="660" spans="2:9" ht="15.75" customHeight="1">
      <c r="B660" s="118"/>
      <c r="C660" s="119"/>
      <c r="E660" s="120"/>
      <c r="I660" s="121"/>
    </row>
    <row r="661" spans="2:9" ht="15.75" customHeight="1">
      <c r="B661" s="118"/>
      <c r="C661" s="119"/>
      <c r="E661" s="120"/>
      <c r="I661" s="121"/>
    </row>
    <row r="662" spans="2:9" ht="15.75" customHeight="1">
      <c r="B662" s="118"/>
      <c r="C662" s="119"/>
      <c r="E662" s="120"/>
      <c r="I662" s="121"/>
    </row>
    <row r="663" spans="2:9" ht="15.75" customHeight="1">
      <c r="B663" s="118"/>
      <c r="C663" s="119"/>
      <c r="E663" s="120"/>
      <c r="I663" s="121"/>
    </row>
    <row r="664" spans="2:9" ht="15.75" customHeight="1">
      <c r="B664" s="118"/>
      <c r="C664" s="119"/>
      <c r="E664" s="120"/>
      <c r="I664" s="121"/>
    </row>
    <row r="665" spans="2:9" ht="15.75" customHeight="1">
      <c r="B665" s="118"/>
      <c r="C665" s="119"/>
      <c r="E665" s="120"/>
      <c r="I665" s="121"/>
    </row>
    <row r="666" spans="2:9" ht="15.75" customHeight="1">
      <c r="B666" s="118"/>
      <c r="C666" s="119"/>
      <c r="E666" s="120"/>
      <c r="I666" s="121"/>
    </row>
    <row r="667" spans="2:9" ht="15.75" customHeight="1">
      <c r="B667" s="118"/>
      <c r="C667" s="119"/>
      <c r="E667" s="120"/>
      <c r="I667" s="121"/>
    </row>
    <row r="668" spans="2:9" ht="15.75" customHeight="1">
      <c r="B668" s="118"/>
      <c r="C668" s="119"/>
      <c r="E668" s="120"/>
      <c r="I668" s="121"/>
    </row>
    <row r="669" spans="2:9" ht="15.75" customHeight="1">
      <c r="B669" s="118"/>
      <c r="C669" s="119"/>
      <c r="E669" s="120"/>
      <c r="I669" s="121"/>
    </row>
    <row r="670" spans="2:9" ht="15.75" customHeight="1">
      <c r="B670" s="118"/>
      <c r="C670" s="119"/>
      <c r="E670" s="120"/>
      <c r="I670" s="121"/>
    </row>
    <row r="671" spans="2:9" ht="15.75" customHeight="1">
      <c r="B671" s="118"/>
      <c r="C671" s="119"/>
      <c r="E671" s="120"/>
      <c r="I671" s="121"/>
    </row>
    <row r="672" spans="2:9" ht="15.75" customHeight="1">
      <c r="B672" s="118"/>
      <c r="C672" s="119"/>
      <c r="E672" s="120"/>
      <c r="I672" s="121"/>
    </row>
    <row r="673" spans="2:9" ht="15.75" customHeight="1">
      <c r="B673" s="118"/>
      <c r="C673" s="119"/>
      <c r="E673" s="120"/>
      <c r="I673" s="121"/>
    </row>
    <row r="674" spans="2:9" ht="15.75" customHeight="1">
      <c r="B674" s="118"/>
      <c r="C674" s="119"/>
      <c r="E674" s="120"/>
      <c r="I674" s="121"/>
    </row>
    <row r="675" spans="2:9" ht="15.75" customHeight="1">
      <c r="B675" s="118"/>
      <c r="C675" s="119"/>
      <c r="E675" s="120"/>
      <c r="I675" s="121"/>
    </row>
    <row r="676" spans="2:9" ht="15.75" customHeight="1">
      <c r="B676" s="118"/>
      <c r="C676" s="119"/>
      <c r="E676" s="120"/>
      <c r="I676" s="121"/>
    </row>
    <row r="677" spans="2:9" ht="15.75" customHeight="1">
      <c r="B677" s="118"/>
      <c r="C677" s="119"/>
      <c r="E677" s="120"/>
      <c r="I677" s="121"/>
    </row>
    <row r="678" spans="2:9" ht="15.75" customHeight="1">
      <c r="B678" s="118"/>
      <c r="C678" s="119"/>
      <c r="E678" s="120"/>
      <c r="I678" s="121"/>
    </row>
    <row r="679" spans="2:9" ht="15.75" customHeight="1">
      <c r="B679" s="118"/>
      <c r="C679" s="119"/>
      <c r="E679" s="120"/>
      <c r="I679" s="121"/>
    </row>
    <row r="680" spans="2:9" ht="15.75" customHeight="1">
      <c r="B680" s="118"/>
      <c r="C680" s="119"/>
      <c r="E680" s="120"/>
      <c r="I680" s="121"/>
    </row>
    <row r="681" spans="2:9" ht="15.75" customHeight="1">
      <c r="B681" s="118"/>
      <c r="C681" s="119"/>
      <c r="E681" s="120"/>
      <c r="I681" s="121"/>
    </row>
    <row r="682" spans="2:9" ht="15.75" customHeight="1">
      <c r="B682" s="118"/>
      <c r="C682" s="119"/>
      <c r="E682" s="120"/>
      <c r="I682" s="121"/>
    </row>
    <row r="683" spans="2:9" ht="15.75" customHeight="1">
      <c r="B683" s="118"/>
      <c r="C683" s="119"/>
      <c r="E683" s="120"/>
      <c r="I683" s="121"/>
    </row>
    <row r="684" spans="2:9" ht="15.75" customHeight="1">
      <c r="B684" s="118"/>
      <c r="C684" s="119"/>
      <c r="E684" s="120"/>
      <c r="I684" s="121"/>
    </row>
    <row r="685" spans="2:9" ht="15.75" customHeight="1">
      <c r="B685" s="118"/>
      <c r="C685" s="119"/>
      <c r="E685" s="120"/>
      <c r="I685" s="121"/>
    </row>
    <row r="686" spans="2:9" ht="15.75" customHeight="1">
      <c r="B686" s="118"/>
      <c r="C686" s="119"/>
      <c r="E686" s="120"/>
      <c r="I686" s="121"/>
    </row>
    <row r="687" spans="2:9" ht="15.75" customHeight="1">
      <c r="B687" s="118"/>
      <c r="C687" s="119"/>
      <c r="E687" s="120"/>
      <c r="I687" s="121"/>
    </row>
    <row r="688" spans="2:9" ht="15.75" customHeight="1">
      <c r="B688" s="118"/>
      <c r="C688" s="119"/>
      <c r="E688" s="120"/>
      <c r="I688" s="121"/>
    </row>
    <row r="689" spans="2:9" ht="15.75" customHeight="1">
      <c r="B689" s="118"/>
      <c r="C689" s="119"/>
      <c r="E689" s="120"/>
      <c r="I689" s="121"/>
    </row>
    <row r="690" spans="2:9" ht="15.75" customHeight="1">
      <c r="B690" s="118"/>
      <c r="C690" s="119"/>
      <c r="E690" s="120"/>
      <c r="I690" s="121"/>
    </row>
    <row r="691" spans="2:9" ht="15.75" customHeight="1">
      <c r="B691" s="118"/>
      <c r="C691" s="119"/>
      <c r="E691" s="120"/>
      <c r="I691" s="121"/>
    </row>
    <row r="692" spans="2:9" ht="15.75" customHeight="1">
      <c r="B692" s="118"/>
      <c r="C692" s="119"/>
      <c r="E692" s="120"/>
      <c r="I692" s="121"/>
    </row>
    <row r="693" spans="2:9" ht="15.75" customHeight="1">
      <c r="B693" s="118"/>
      <c r="C693" s="119"/>
      <c r="E693" s="120"/>
      <c r="I693" s="121"/>
    </row>
    <row r="694" spans="2:9" ht="15.75" customHeight="1">
      <c r="B694" s="118"/>
      <c r="C694" s="119"/>
      <c r="E694" s="120"/>
      <c r="I694" s="121"/>
    </row>
    <row r="695" spans="2:9" ht="15.75" customHeight="1">
      <c r="B695" s="118"/>
      <c r="C695" s="119"/>
      <c r="E695" s="120"/>
      <c r="I695" s="121"/>
    </row>
    <row r="696" spans="2:9" ht="15.75" customHeight="1">
      <c r="B696" s="118"/>
      <c r="C696" s="119"/>
      <c r="E696" s="120"/>
      <c r="I696" s="121"/>
    </row>
    <row r="697" spans="2:9" ht="15.75" customHeight="1">
      <c r="B697" s="118"/>
      <c r="C697" s="119"/>
      <c r="E697" s="120"/>
      <c r="I697" s="121"/>
    </row>
    <row r="698" spans="2:9" ht="15.75" customHeight="1">
      <c r="B698" s="118"/>
      <c r="C698" s="119"/>
      <c r="E698" s="120"/>
      <c r="I698" s="121"/>
    </row>
    <row r="699" spans="2:9" ht="15.75" customHeight="1">
      <c r="B699" s="118"/>
      <c r="C699" s="119"/>
      <c r="E699" s="120"/>
      <c r="I699" s="121"/>
    </row>
    <row r="700" spans="2:9" ht="15.75" customHeight="1">
      <c r="B700" s="118"/>
      <c r="C700" s="119"/>
      <c r="E700" s="120"/>
      <c r="I700" s="121"/>
    </row>
    <row r="701" spans="2:9" ht="15.75" customHeight="1">
      <c r="B701" s="118"/>
      <c r="C701" s="119"/>
      <c r="E701" s="120"/>
      <c r="I701" s="121"/>
    </row>
    <row r="702" spans="2:9" ht="15.75" customHeight="1">
      <c r="B702" s="118"/>
      <c r="C702" s="119"/>
      <c r="E702" s="120"/>
      <c r="I702" s="121"/>
    </row>
    <row r="703" spans="2:9" ht="15.75" customHeight="1">
      <c r="B703" s="118"/>
      <c r="C703" s="119"/>
      <c r="E703" s="120"/>
      <c r="I703" s="121"/>
    </row>
    <row r="704" spans="2:9" ht="15.75" customHeight="1">
      <c r="B704" s="118"/>
      <c r="C704" s="119"/>
      <c r="E704" s="120"/>
      <c r="I704" s="121"/>
    </row>
    <row r="705" spans="2:9" ht="15.75" customHeight="1">
      <c r="B705" s="118"/>
      <c r="C705" s="119"/>
      <c r="E705" s="120"/>
      <c r="I705" s="121"/>
    </row>
    <row r="706" spans="2:9" ht="15.75" customHeight="1">
      <c r="B706" s="118"/>
      <c r="C706" s="119"/>
      <c r="E706" s="120"/>
      <c r="I706" s="121"/>
    </row>
    <row r="707" spans="2:9" ht="15.75" customHeight="1">
      <c r="B707" s="118"/>
      <c r="C707" s="119"/>
      <c r="E707" s="120"/>
      <c r="I707" s="121"/>
    </row>
    <row r="708" spans="2:9" ht="15.75" customHeight="1">
      <c r="B708" s="118"/>
      <c r="C708" s="119"/>
      <c r="E708" s="120"/>
      <c r="I708" s="121"/>
    </row>
    <row r="709" spans="2:9" ht="15.75" customHeight="1">
      <c r="B709" s="118"/>
      <c r="C709" s="119"/>
      <c r="E709" s="120"/>
      <c r="I709" s="121"/>
    </row>
    <row r="710" spans="2:9" ht="15.75" customHeight="1">
      <c r="B710" s="118"/>
      <c r="C710" s="119"/>
      <c r="E710" s="120"/>
      <c r="I710" s="121"/>
    </row>
    <row r="711" spans="2:9" ht="15.75" customHeight="1">
      <c r="B711" s="118"/>
      <c r="C711" s="119"/>
      <c r="E711" s="120"/>
      <c r="I711" s="121"/>
    </row>
    <row r="712" spans="2:9" ht="15.75" customHeight="1">
      <c r="B712" s="118"/>
      <c r="C712" s="119"/>
      <c r="E712" s="120"/>
      <c r="I712" s="121"/>
    </row>
    <row r="713" spans="2:9" ht="15.75" customHeight="1">
      <c r="B713" s="118"/>
      <c r="C713" s="119"/>
      <c r="E713" s="120"/>
      <c r="I713" s="121"/>
    </row>
    <row r="714" spans="2:9" ht="15.75" customHeight="1">
      <c r="B714" s="118"/>
      <c r="C714" s="119"/>
      <c r="E714" s="120"/>
      <c r="I714" s="121"/>
    </row>
    <row r="715" spans="2:9" ht="15.75" customHeight="1">
      <c r="B715" s="118"/>
      <c r="C715" s="119"/>
      <c r="E715" s="120"/>
      <c r="I715" s="121"/>
    </row>
    <row r="716" spans="2:9" ht="15.75" customHeight="1">
      <c r="B716" s="118"/>
      <c r="C716" s="119"/>
      <c r="E716" s="120"/>
      <c r="I716" s="121"/>
    </row>
    <row r="717" spans="2:9" ht="15.75" customHeight="1">
      <c r="B717" s="118"/>
      <c r="C717" s="119"/>
      <c r="E717" s="120"/>
      <c r="I717" s="121"/>
    </row>
    <row r="718" spans="2:9" ht="15.75" customHeight="1">
      <c r="B718" s="118"/>
      <c r="C718" s="119"/>
      <c r="E718" s="120"/>
      <c r="I718" s="121"/>
    </row>
    <row r="719" spans="2:9" ht="15.75" customHeight="1">
      <c r="B719" s="118"/>
      <c r="C719" s="119"/>
      <c r="E719" s="120"/>
      <c r="I719" s="121"/>
    </row>
    <row r="720" spans="2:9" ht="15.75" customHeight="1">
      <c r="B720" s="118"/>
      <c r="C720" s="119"/>
      <c r="E720" s="120"/>
      <c r="I720" s="121"/>
    </row>
    <row r="721" spans="2:9" ht="15.75" customHeight="1">
      <c r="B721" s="118"/>
      <c r="C721" s="119"/>
      <c r="E721" s="120"/>
      <c r="I721" s="121"/>
    </row>
    <row r="722" spans="2:9" ht="15.75" customHeight="1">
      <c r="B722" s="118"/>
      <c r="C722" s="119"/>
      <c r="E722" s="120"/>
      <c r="I722" s="121"/>
    </row>
    <row r="723" spans="2:9" ht="15.75" customHeight="1">
      <c r="B723" s="118"/>
      <c r="C723" s="119"/>
      <c r="E723" s="120"/>
      <c r="I723" s="121"/>
    </row>
    <row r="724" spans="2:9" ht="15.75" customHeight="1">
      <c r="B724" s="118"/>
      <c r="C724" s="119"/>
      <c r="E724" s="120"/>
      <c r="I724" s="121"/>
    </row>
    <row r="725" spans="2:9" ht="15.75" customHeight="1">
      <c r="B725" s="118"/>
      <c r="C725" s="119"/>
      <c r="E725" s="120"/>
      <c r="I725" s="121"/>
    </row>
    <row r="726" spans="2:9" ht="15.75" customHeight="1">
      <c r="B726" s="118"/>
      <c r="C726" s="119"/>
      <c r="E726" s="120"/>
      <c r="I726" s="121"/>
    </row>
    <row r="727" spans="2:9" ht="15.75" customHeight="1">
      <c r="B727" s="118"/>
      <c r="C727" s="119"/>
      <c r="E727" s="120"/>
      <c r="I727" s="121"/>
    </row>
    <row r="728" spans="2:9" ht="15.75" customHeight="1">
      <c r="B728" s="118"/>
      <c r="C728" s="119"/>
      <c r="E728" s="120"/>
      <c r="I728" s="121"/>
    </row>
    <row r="729" spans="2:9" ht="15.75" customHeight="1">
      <c r="B729" s="118"/>
      <c r="C729" s="119"/>
      <c r="E729" s="120"/>
      <c r="I729" s="121"/>
    </row>
    <row r="730" spans="2:9" ht="15.75" customHeight="1">
      <c r="B730" s="118"/>
      <c r="C730" s="119"/>
      <c r="E730" s="120"/>
      <c r="I730" s="121"/>
    </row>
    <row r="731" spans="2:9" ht="15.75" customHeight="1">
      <c r="B731" s="118"/>
      <c r="C731" s="119"/>
      <c r="E731" s="120"/>
      <c r="I731" s="121"/>
    </row>
    <row r="732" spans="2:9" ht="15.75" customHeight="1">
      <c r="B732" s="118"/>
      <c r="C732" s="119"/>
      <c r="E732" s="120"/>
      <c r="I732" s="121"/>
    </row>
    <row r="733" spans="2:9" ht="15.75" customHeight="1">
      <c r="B733" s="118"/>
      <c r="C733" s="119"/>
      <c r="E733" s="120"/>
      <c r="I733" s="121"/>
    </row>
    <row r="734" spans="2:9" ht="15.75" customHeight="1">
      <c r="B734" s="118"/>
      <c r="C734" s="119"/>
      <c r="E734" s="120"/>
      <c r="I734" s="121"/>
    </row>
    <row r="735" spans="2:9" ht="15.75" customHeight="1">
      <c r="B735" s="118"/>
      <c r="C735" s="119"/>
      <c r="E735" s="120"/>
      <c r="I735" s="121"/>
    </row>
    <row r="736" spans="2:9" ht="15.75" customHeight="1">
      <c r="B736" s="118"/>
      <c r="C736" s="119"/>
      <c r="E736" s="120"/>
      <c r="I736" s="121"/>
    </row>
    <row r="737" spans="2:9" ht="15.75" customHeight="1">
      <c r="B737" s="118"/>
      <c r="C737" s="119"/>
      <c r="E737" s="120"/>
      <c r="I737" s="121"/>
    </row>
    <row r="738" spans="2:9" ht="15.75" customHeight="1">
      <c r="B738" s="118"/>
      <c r="C738" s="119"/>
      <c r="E738" s="120"/>
      <c r="I738" s="121"/>
    </row>
    <row r="739" spans="2:9" ht="15.75" customHeight="1">
      <c r="B739" s="118"/>
      <c r="C739" s="119"/>
      <c r="E739" s="120"/>
      <c r="I739" s="121"/>
    </row>
    <row r="740" spans="2:9" ht="15.75" customHeight="1">
      <c r="B740" s="118"/>
      <c r="C740" s="119"/>
      <c r="E740" s="120"/>
      <c r="I740" s="121"/>
    </row>
    <row r="741" spans="2:9" ht="15.75" customHeight="1">
      <c r="B741" s="118"/>
      <c r="C741" s="119"/>
      <c r="E741" s="120"/>
      <c r="I741" s="121"/>
    </row>
    <row r="742" spans="2:9" ht="15.75" customHeight="1">
      <c r="B742" s="118"/>
      <c r="C742" s="119"/>
      <c r="E742" s="120"/>
      <c r="I742" s="121"/>
    </row>
    <row r="743" spans="2:9" ht="15.75" customHeight="1">
      <c r="B743" s="118"/>
      <c r="C743" s="119"/>
      <c r="E743" s="120"/>
      <c r="I743" s="121"/>
    </row>
    <row r="744" spans="2:9" ht="15.75" customHeight="1">
      <c r="B744" s="118"/>
      <c r="C744" s="119"/>
      <c r="E744" s="120"/>
      <c r="I744" s="121"/>
    </row>
    <row r="745" spans="2:9" ht="15.75" customHeight="1">
      <c r="B745" s="118"/>
      <c r="C745" s="119"/>
      <c r="E745" s="120"/>
      <c r="I745" s="121"/>
    </row>
    <row r="746" spans="2:9" ht="15.75" customHeight="1">
      <c r="B746" s="118"/>
      <c r="C746" s="119"/>
      <c r="E746" s="120"/>
      <c r="I746" s="121"/>
    </row>
    <row r="747" spans="2:9" ht="15.75" customHeight="1">
      <c r="B747" s="118"/>
      <c r="C747" s="119"/>
      <c r="E747" s="120"/>
      <c r="I747" s="121"/>
    </row>
    <row r="748" spans="2:9" ht="15.75" customHeight="1">
      <c r="B748" s="118"/>
      <c r="C748" s="119"/>
      <c r="E748" s="120"/>
      <c r="I748" s="121"/>
    </row>
    <row r="749" spans="2:9" ht="15.75" customHeight="1">
      <c r="B749" s="118"/>
      <c r="C749" s="119"/>
      <c r="E749" s="120"/>
      <c r="I749" s="121"/>
    </row>
    <row r="750" spans="2:9" ht="15.75" customHeight="1">
      <c r="B750" s="118"/>
      <c r="C750" s="119"/>
      <c r="E750" s="120"/>
      <c r="I750" s="121"/>
    </row>
    <row r="751" spans="2:9" ht="15.75" customHeight="1">
      <c r="B751" s="118"/>
      <c r="C751" s="119"/>
      <c r="E751" s="120"/>
      <c r="I751" s="121"/>
    </row>
    <row r="752" spans="2:9" ht="15.75" customHeight="1">
      <c r="B752" s="118"/>
      <c r="C752" s="119"/>
      <c r="E752" s="120"/>
      <c r="I752" s="121"/>
    </row>
    <row r="753" spans="2:9" ht="15.75" customHeight="1">
      <c r="B753" s="118"/>
      <c r="C753" s="119"/>
      <c r="E753" s="120"/>
      <c r="I753" s="121"/>
    </row>
    <row r="754" spans="2:9" ht="15.75" customHeight="1">
      <c r="B754" s="118"/>
      <c r="C754" s="119"/>
      <c r="E754" s="120"/>
      <c r="I754" s="121"/>
    </row>
    <row r="755" spans="2:9" ht="15.75" customHeight="1">
      <c r="B755" s="118"/>
      <c r="C755" s="119"/>
      <c r="E755" s="120"/>
      <c r="I755" s="121"/>
    </row>
    <row r="756" spans="2:9" ht="15.75" customHeight="1">
      <c r="B756" s="118"/>
      <c r="C756" s="119"/>
      <c r="E756" s="120"/>
      <c r="I756" s="121"/>
    </row>
    <row r="757" spans="2:9" ht="15.75" customHeight="1">
      <c r="B757" s="118"/>
      <c r="C757" s="119"/>
      <c r="E757" s="120"/>
      <c r="I757" s="121"/>
    </row>
    <row r="758" spans="2:9" ht="15.75" customHeight="1">
      <c r="B758" s="118"/>
      <c r="C758" s="119"/>
      <c r="E758" s="120"/>
      <c r="I758" s="121"/>
    </row>
    <row r="759" spans="2:9" ht="15.75" customHeight="1">
      <c r="B759" s="118"/>
      <c r="C759" s="119"/>
      <c r="E759" s="120"/>
      <c r="I759" s="121"/>
    </row>
    <row r="760" spans="2:9" ht="15.75" customHeight="1">
      <c r="B760" s="118"/>
      <c r="C760" s="119"/>
      <c r="E760" s="120"/>
      <c r="I760" s="121"/>
    </row>
    <row r="761" spans="2:9" ht="15.75" customHeight="1">
      <c r="B761" s="118"/>
      <c r="C761" s="119"/>
      <c r="E761" s="120"/>
      <c r="I761" s="121"/>
    </row>
    <row r="762" spans="2:9" ht="15.75" customHeight="1">
      <c r="B762" s="118"/>
      <c r="C762" s="119"/>
      <c r="E762" s="120"/>
      <c r="I762" s="121"/>
    </row>
    <row r="763" spans="2:9" ht="15.75" customHeight="1">
      <c r="B763" s="118"/>
      <c r="C763" s="119"/>
      <c r="E763" s="120"/>
      <c r="I763" s="121"/>
    </row>
    <row r="764" spans="2:9" ht="15.75" customHeight="1">
      <c r="B764" s="118"/>
      <c r="C764" s="119"/>
      <c r="E764" s="120"/>
      <c r="I764" s="121"/>
    </row>
    <row r="765" spans="2:9" ht="15.75" customHeight="1">
      <c r="B765" s="118"/>
      <c r="C765" s="119"/>
      <c r="E765" s="120"/>
      <c r="I765" s="121"/>
    </row>
    <row r="766" spans="2:9" ht="15.75" customHeight="1">
      <c r="B766" s="118"/>
      <c r="C766" s="119"/>
      <c r="E766" s="120"/>
      <c r="I766" s="121"/>
    </row>
    <row r="767" spans="2:9" ht="15.75" customHeight="1">
      <c r="B767" s="118"/>
      <c r="C767" s="119"/>
      <c r="E767" s="120"/>
      <c r="I767" s="121"/>
    </row>
    <row r="768" spans="2:9" ht="15.75" customHeight="1">
      <c r="B768" s="118"/>
      <c r="C768" s="119"/>
      <c r="E768" s="120"/>
      <c r="I768" s="121"/>
    </row>
    <row r="769" spans="2:9" ht="15.75" customHeight="1">
      <c r="B769" s="118"/>
      <c r="C769" s="119"/>
      <c r="E769" s="120"/>
      <c r="I769" s="121"/>
    </row>
    <row r="770" spans="2:9" ht="15.75" customHeight="1">
      <c r="B770" s="118"/>
      <c r="C770" s="119"/>
      <c r="E770" s="120"/>
      <c r="I770" s="121"/>
    </row>
    <row r="771" spans="2:9" ht="15.75" customHeight="1">
      <c r="B771" s="118"/>
      <c r="C771" s="119"/>
      <c r="E771" s="120"/>
      <c r="I771" s="121"/>
    </row>
    <row r="772" spans="2:9" ht="15.75" customHeight="1">
      <c r="B772" s="118"/>
      <c r="C772" s="119"/>
      <c r="E772" s="120"/>
      <c r="I772" s="121"/>
    </row>
    <row r="773" spans="2:9" ht="15.75" customHeight="1">
      <c r="B773" s="118"/>
      <c r="C773" s="119"/>
      <c r="E773" s="120"/>
      <c r="I773" s="121"/>
    </row>
    <row r="774" spans="2:9" ht="15.75" customHeight="1">
      <c r="B774" s="118"/>
      <c r="C774" s="119"/>
      <c r="E774" s="120"/>
      <c r="I774" s="121"/>
    </row>
    <row r="775" spans="2:9" ht="15.75" customHeight="1">
      <c r="B775" s="118"/>
      <c r="C775" s="119"/>
      <c r="E775" s="120"/>
      <c r="I775" s="121"/>
    </row>
    <row r="776" spans="2:9" ht="15.75" customHeight="1">
      <c r="B776" s="118"/>
      <c r="C776" s="119"/>
      <c r="E776" s="120"/>
      <c r="I776" s="121"/>
    </row>
    <row r="777" spans="2:9" ht="15.75" customHeight="1">
      <c r="B777" s="118"/>
      <c r="C777" s="119"/>
      <c r="E777" s="120"/>
      <c r="I777" s="121"/>
    </row>
    <row r="778" spans="2:9" ht="15.75" customHeight="1">
      <c r="B778" s="118"/>
      <c r="C778" s="119"/>
      <c r="E778" s="120"/>
      <c r="I778" s="121"/>
    </row>
    <row r="779" spans="2:9" ht="15.75" customHeight="1">
      <c r="B779" s="118"/>
      <c r="C779" s="119"/>
      <c r="E779" s="120"/>
      <c r="I779" s="121"/>
    </row>
    <row r="780" spans="2:9" ht="15.75" customHeight="1">
      <c r="B780" s="118"/>
      <c r="C780" s="119"/>
      <c r="E780" s="120"/>
      <c r="I780" s="121"/>
    </row>
    <row r="781" spans="2:9" ht="15.75" customHeight="1">
      <c r="B781" s="118"/>
      <c r="C781" s="119"/>
      <c r="E781" s="120"/>
      <c r="I781" s="121"/>
    </row>
    <row r="782" spans="2:9" ht="15.75" customHeight="1">
      <c r="B782" s="118"/>
      <c r="C782" s="119"/>
      <c r="E782" s="120"/>
      <c r="I782" s="121"/>
    </row>
    <row r="783" spans="2:9" ht="15.75" customHeight="1">
      <c r="B783" s="118"/>
      <c r="C783" s="119"/>
      <c r="E783" s="120"/>
      <c r="I783" s="121"/>
    </row>
    <row r="784" spans="2:9" ht="15.75" customHeight="1">
      <c r="B784" s="118"/>
      <c r="C784" s="119"/>
      <c r="E784" s="120"/>
      <c r="I784" s="121"/>
    </row>
    <row r="785" spans="2:9" ht="15.75" customHeight="1">
      <c r="B785" s="118"/>
      <c r="C785" s="119"/>
      <c r="E785" s="120"/>
      <c r="I785" s="121"/>
    </row>
    <row r="786" spans="2:9" ht="15.75" customHeight="1">
      <c r="B786" s="118"/>
      <c r="C786" s="119"/>
      <c r="E786" s="120"/>
      <c r="I786" s="121"/>
    </row>
    <row r="787" spans="2:9" ht="15.75" customHeight="1">
      <c r="B787" s="118"/>
      <c r="C787" s="119"/>
      <c r="E787" s="120"/>
      <c r="I787" s="121"/>
    </row>
    <row r="788" spans="2:9" ht="15.75" customHeight="1">
      <c r="B788" s="118"/>
      <c r="C788" s="119"/>
      <c r="E788" s="120"/>
      <c r="I788" s="121"/>
    </row>
    <row r="789" spans="2:9" ht="15.75" customHeight="1">
      <c r="B789" s="118"/>
      <c r="C789" s="119"/>
      <c r="E789" s="120"/>
      <c r="I789" s="121"/>
    </row>
    <row r="790" spans="2:9" ht="15.75" customHeight="1">
      <c r="B790" s="118"/>
      <c r="C790" s="119"/>
      <c r="E790" s="120"/>
      <c r="I790" s="121"/>
    </row>
    <row r="791" spans="2:9" ht="15.75" customHeight="1">
      <c r="B791" s="118"/>
      <c r="C791" s="119"/>
      <c r="E791" s="120"/>
      <c r="I791" s="121"/>
    </row>
    <row r="792" spans="2:9" ht="15.75" customHeight="1">
      <c r="B792" s="118"/>
      <c r="C792" s="119"/>
      <c r="E792" s="120"/>
      <c r="I792" s="121"/>
    </row>
    <row r="793" spans="2:9" ht="15.75" customHeight="1">
      <c r="B793" s="118"/>
      <c r="C793" s="119"/>
      <c r="E793" s="120"/>
      <c r="I793" s="121"/>
    </row>
    <row r="794" spans="2:9" ht="15.75" customHeight="1">
      <c r="B794" s="118"/>
      <c r="C794" s="119"/>
      <c r="E794" s="120"/>
      <c r="I794" s="121"/>
    </row>
    <row r="795" spans="2:9" ht="15.75" customHeight="1">
      <c r="B795" s="118"/>
      <c r="C795" s="119"/>
      <c r="E795" s="120"/>
      <c r="I795" s="121"/>
    </row>
    <row r="796" spans="2:9" ht="15.75" customHeight="1">
      <c r="B796" s="118"/>
      <c r="C796" s="119"/>
      <c r="E796" s="120"/>
      <c r="I796" s="121"/>
    </row>
    <row r="797" spans="2:9" ht="15.75" customHeight="1">
      <c r="B797" s="118"/>
      <c r="C797" s="119"/>
      <c r="E797" s="120"/>
      <c r="I797" s="121"/>
    </row>
    <row r="798" spans="2:9" ht="15.75" customHeight="1">
      <c r="B798" s="118"/>
      <c r="C798" s="119"/>
      <c r="E798" s="120"/>
      <c r="I798" s="121"/>
    </row>
    <row r="799" spans="2:9" ht="15.75" customHeight="1">
      <c r="B799" s="118"/>
      <c r="C799" s="119"/>
      <c r="E799" s="120"/>
      <c r="I799" s="121"/>
    </row>
    <row r="800" spans="2:9" ht="15.75" customHeight="1">
      <c r="B800" s="118"/>
      <c r="C800" s="119"/>
      <c r="E800" s="120"/>
      <c r="I800" s="121"/>
    </row>
    <row r="801" spans="2:9" ht="15.75" customHeight="1">
      <c r="B801" s="118"/>
      <c r="C801" s="119"/>
      <c r="E801" s="120"/>
      <c r="I801" s="121"/>
    </row>
    <row r="802" spans="2:9" ht="15.75" customHeight="1">
      <c r="B802" s="118"/>
      <c r="C802" s="119"/>
      <c r="E802" s="120"/>
      <c r="I802" s="121"/>
    </row>
    <row r="803" spans="2:9" ht="15.75" customHeight="1">
      <c r="B803" s="118"/>
      <c r="C803" s="119"/>
      <c r="E803" s="120"/>
      <c r="I803" s="121"/>
    </row>
    <row r="804" spans="2:9" ht="15.75" customHeight="1">
      <c r="B804" s="118"/>
      <c r="C804" s="119"/>
      <c r="E804" s="120"/>
      <c r="I804" s="121"/>
    </row>
    <row r="805" spans="2:9" ht="15.75" customHeight="1">
      <c r="B805" s="118"/>
      <c r="C805" s="119"/>
      <c r="E805" s="120"/>
      <c r="I805" s="121"/>
    </row>
    <row r="806" spans="2:9" ht="15.75" customHeight="1">
      <c r="B806" s="118"/>
      <c r="C806" s="119"/>
      <c r="E806" s="120"/>
      <c r="I806" s="121"/>
    </row>
    <row r="807" spans="2:9" ht="15.75" customHeight="1">
      <c r="B807" s="118"/>
      <c r="C807" s="119"/>
      <c r="E807" s="120"/>
      <c r="I807" s="121"/>
    </row>
    <row r="808" spans="2:9" ht="15.75" customHeight="1">
      <c r="B808" s="118"/>
      <c r="C808" s="119"/>
      <c r="E808" s="120"/>
      <c r="I808" s="121"/>
    </row>
    <row r="809" spans="2:9" ht="15.75" customHeight="1">
      <c r="B809" s="118"/>
      <c r="C809" s="119"/>
      <c r="E809" s="120"/>
      <c r="I809" s="121"/>
    </row>
    <row r="810" spans="2:9" ht="15.75" customHeight="1">
      <c r="B810" s="118"/>
      <c r="C810" s="119"/>
      <c r="E810" s="120"/>
      <c r="I810" s="121"/>
    </row>
    <row r="811" spans="2:9" ht="15.75" customHeight="1">
      <c r="B811" s="118"/>
      <c r="C811" s="119"/>
      <c r="E811" s="120"/>
      <c r="I811" s="121"/>
    </row>
    <row r="812" spans="2:9" ht="15.75" customHeight="1">
      <c r="B812" s="118"/>
      <c r="C812" s="119"/>
      <c r="E812" s="120"/>
      <c r="I812" s="121"/>
    </row>
    <row r="813" spans="2:9" ht="15.75" customHeight="1">
      <c r="B813" s="118"/>
      <c r="C813" s="119"/>
      <c r="E813" s="120"/>
      <c r="I813" s="121"/>
    </row>
    <row r="814" spans="2:9" ht="15.75" customHeight="1">
      <c r="B814" s="118"/>
      <c r="C814" s="119"/>
      <c r="E814" s="120"/>
      <c r="I814" s="121"/>
    </row>
    <row r="815" spans="2:9" ht="15.75" customHeight="1">
      <c r="B815" s="118"/>
      <c r="C815" s="119"/>
      <c r="E815" s="120"/>
      <c r="I815" s="121"/>
    </row>
    <row r="816" spans="2:9" ht="15.75" customHeight="1">
      <c r="B816" s="118"/>
      <c r="C816" s="119"/>
      <c r="E816" s="120"/>
      <c r="I816" s="121"/>
    </row>
    <row r="817" spans="2:9" ht="15.75" customHeight="1">
      <c r="B817" s="118"/>
      <c r="C817" s="119"/>
      <c r="E817" s="120"/>
      <c r="I817" s="121"/>
    </row>
    <row r="818" spans="2:9" ht="15.75" customHeight="1">
      <c r="B818" s="118"/>
      <c r="C818" s="119"/>
      <c r="E818" s="120"/>
      <c r="I818" s="121"/>
    </row>
    <row r="819" spans="2:9" ht="15.75" customHeight="1">
      <c r="B819" s="118"/>
      <c r="C819" s="119"/>
      <c r="E819" s="120"/>
      <c r="I819" s="121"/>
    </row>
    <row r="820" spans="2:9" ht="15.75" customHeight="1">
      <c r="B820" s="118"/>
      <c r="C820" s="119"/>
      <c r="E820" s="120"/>
      <c r="I820" s="121"/>
    </row>
    <row r="821" spans="2:9" ht="15.75" customHeight="1">
      <c r="B821" s="118"/>
      <c r="C821" s="119"/>
      <c r="E821" s="120"/>
      <c r="I821" s="121"/>
    </row>
    <row r="822" spans="2:9" ht="15.75" customHeight="1">
      <c r="B822" s="118"/>
      <c r="C822" s="119"/>
      <c r="E822" s="120"/>
      <c r="I822" s="121"/>
    </row>
    <row r="823" spans="2:9" ht="15.75" customHeight="1">
      <c r="B823" s="118"/>
      <c r="C823" s="119"/>
      <c r="E823" s="120"/>
      <c r="I823" s="121"/>
    </row>
    <row r="824" spans="2:9" ht="15.75" customHeight="1">
      <c r="B824" s="118"/>
      <c r="C824" s="119"/>
      <c r="E824" s="120"/>
      <c r="I824" s="121"/>
    </row>
    <row r="825" spans="2:9" ht="15.75" customHeight="1">
      <c r="B825" s="118"/>
      <c r="C825" s="119"/>
      <c r="E825" s="120"/>
      <c r="I825" s="121"/>
    </row>
    <row r="826" spans="2:9" ht="15.75" customHeight="1">
      <c r="B826" s="118"/>
      <c r="C826" s="119"/>
      <c r="E826" s="120"/>
      <c r="I826" s="121"/>
    </row>
    <row r="827" spans="2:9" ht="15.75" customHeight="1">
      <c r="B827" s="118"/>
      <c r="C827" s="119"/>
      <c r="E827" s="120"/>
      <c r="I827" s="121"/>
    </row>
    <row r="828" spans="2:9" ht="15.75" customHeight="1">
      <c r="B828" s="118"/>
      <c r="C828" s="119"/>
      <c r="E828" s="120"/>
      <c r="I828" s="121"/>
    </row>
    <row r="829" spans="2:9" ht="15.75" customHeight="1">
      <c r="B829" s="118"/>
      <c r="C829" s="119"/>
      <c r="E829" s="120"/>
      <c r="I829" s="121"/>
    </row>
    <row r="830" spans="2:9" ht="15.75" customHeight="1">
      <c r="B830" s="118"/>
      <c r="C830" s="119"/>
      <c r="E830" s="120"/>
      <c r="I830" s="121"/>
    </row>
    <row r="831" spans="2:9" ht="15.75" customHeight="1">
      <c r="B831" s="118"/>
      <c r="C831" s="119"/>
      <c r="E831" s="120"/>
      <c r="I831" s="121"/>
    </row>
    <row r="832" spans="2:9" ht="15.75" customHeight="1">
      <c r="B832" s="118"/>
      <c r="C832" s="119"/>
      <c r="E832" s="120"/>
      <c r="I832" s="121"/>
    </row>
    <row r="833" spans="2:9" ht="15.75" customHeight="1">
      <c r="B833" s="118"/>
      <c r="C833" s="119"/>
      <c r="E833" s="120"/>
      <c r="I833" s="121"/>
    </row>
    <row r="834" spans="2:9" ht="15.75" customHeight="1">
      <c r="B834" s="118"/>
      <c r="C834" s="119"/>
      <c r="E834" s="120"/>
      <c r="I834" s="121"/>
    </row>
    <row r="835" spans="2:9" ht="15.75" customHeight="1">
      <c r="B835" s="118"/>
      <c r="C835" s="119"/>
      <c r="E835" s="120"/>
      <c r="I835" s="121"/>
    </row>
    <row r="836" spans="2:9" ht="15.75" customHeight="1">
      <c r="B836" s="118"/>
      <c r="C836" s="119"/>
      <c r="E836" s="120"/>
      <c r="I836" s="121"/>
    </row>
    <row r="837" spans="2:9" ht="15.75" customHeight="1">
      <c r="B837" s="118"/>
      <c r="C837" s="119"/>
      <c r="E837" s="120"/>
      <c r="I837" s="121"/>
    </row>
    <row r="838" spans="2:9" ht="15.75" customHeight="1">
      <c r="B838" s="118"/>
      <c r="C838" s="119"/>
      <c r="E838" s="120"/>
      <c r="I838" s="121"/>
    </row>
    <row r="839" spans="2:9" ht="15.75" customHeight="1">
      <c r="B839" s="118"/>
      <c r="C839" s="119"/>
      <c r="E839" s="120"/>
      <c r="I839" s="121"/>
    </row>
    <row r="840" spans="2:9" ht="15.75" customHeight="1">
      <c r="B840" s="118"/>
      <c r="C840" s="119"/>
      <c r="E840" s="120"/>
      <c r="I840" s="121"/>
    </row>
    <row r="841" spans="2:9" ht="15.75" customHeight="1">
      <c r="B841" s="118"/>
      <c r="C841" s="119"/>
      <c r="E841" s="120"/>
      <c r="I841" s="121"/>
    </row>
    <row r="842" spans="2:9" ht="15.75" customHeight="1">
      <c r="B842" s="118"/>
      <c r="C842" s="119"/>
      <c r="E842" s="120"/>
      <c r="I842" s="121"/>
    </row>
    <row r="843" spans="2:9" ht="15.75" customHeight="1">
      <c r="B843" s="118"/>
      <c r="C843" s="119"/>
      <c r="E843" s="120"/>
      <c r="I843" s="121"/>
    </row>
    <row r="844" spans="2:9" ht="15.75" customHeight="1">
      <c r="B844" s="118"/>
      <c r="C844" s="119"/>
      <c r="E844" s="120"/>
      <c r="I844" s="121"/>
    </row>
    <row r="845" spans="2:9" ht="15.75" customHeight="1">
      <c r="B845" s="118"/>
      <c r="C845" s="119"/>
      <c r="E845" s="120"/>
      <c r="I845" s="121"/>
    </row>
    <row r="846" spans="2:9" ht="15.75" customHeight="1">
      <c r="B846" s="118"/>
      <c r="C846" s="119"/>
      <c r="E846" s="120"/>
      <c r="I846" s="121"/>
    </row>
    <row r="847" spans="2:9" ht="15.75" customHeight="1">
      <c r="B847" s="118"/>
      <c r="C847" s="119"/>
      <c r="E847" s="120"/>
      <c r="I847" s="121"/>
    </row>
    <row r="848" spans="2:9" ht="15.75" customHeight="1">
      <c r="B848" s="118"/>
      <c r="C848" s="119"/>
      <c r="E848" s="120"/>
      <c r="I848" s="121"/>
    </row>
    <row r="849" spans="2:9" ht="15.75" customHeight="1">
      <c r="B849" s="118"/>
      <c r="C849" s="119"/>
      <c r="E849" s="120"/>
      <c r="I849" s="121"/>
    </row>
    <row r="850" spans="2:9" ht="15.75" customHeight="1">
      <c r="B850" s="118"/>
      <c r="C850" s="119"/>
      <c r="E850" s="120"/>
      <c r="I850" s="121"/>
    </row>
    <row r="851" spans="2:9" ht="15.75" customHeight="1">
      <c r="B851" s="118"/>
      <c r="C851" s="119"/>
      <c r="E851" s="120"/>
      <c r="I851" s="121"/>
    </row>
    <row r="852" spans="2:9" ht="15.75" customHeight="1">
      <c r="B852" s="118"/>
      <c r="C852" s="119"/>
      <c r="E852" s="120"/>
      <c r="I852" s="121"/>
    </row>
    <row r="853" spans="2:9" ht="15.75" customHeight="1">
      <c r="B853" s="118"/>
      <c r="C853" s="119"/>
      <c r="E853" s="120"/>
      <c r="I853" s="121"/>
    </row>
    <row r="854" spans="2:9" ht="15.75" customHeight="1">
      <c r="B854" s="118"/>
      <c r="C854" s="119"/>
      <c r="E854" s="120"/>
      <c r="I854" s="121"/>
    </row>
    <row r="855" spans="2:9" ht="15.75" customHeight="1">
      <c r="B855" s="118"/>
      <c r="C855" s="119"/>
      <c r="E855" s="120"/>
      <c r="I855" s="121"/>
    </row>
    <row r="856" spans="2:9" ht="15.75" customHeight="1">
      <c r="B856" s="118"/>
      <c r="C856" s="119"/>
      <c r="E856" s="120"/>
      <c r="I856" s="121"/>
    </row>
    <row r="857" spans="2:9" ht="15.75" customHeight="1">
      <c r="B857" s="118"/>
      <c r="C857" s="119"/>
      <c r="E857" s="120"/>
      <c r="I857" s="121"/>
    </row>
    <row r="858" spans="2:9" ht="15.75" customHeight="1">
      <c r="B858" s="118"/>
      <c r="C858" s="119"/>
      <c r="E858" s="120"/>
      <c r="I858" s="121"/>
    </row>
    <row r="859" spans="2:9" ht="15.75" customHeight="1">
      <c r="B859" s="118"/>
      <c r="C859" s="119"/>
      <c r="E859" s="120"/>
      <c r="I859" s="121"/>
    </row>
    <row r="860" spans="2:9" ht="15.75" customHeight="1">
      <c r="B860" s="118"/>
      <c r="C860" s="119"/>
      <c r="E860" s="120"/>
      <c r="I860" s="121"/>
    </row>
    <row r="861" spans="2:9" ht="15.75" customHeight="1">
      <c r="B861" s="118"/>
      <c r="C861" s="119"/>
      <c r="E861" s="120"/>
      <c r="I861" s="121"/>
    </row>
    <row r="862" spans="2:9" ht="15.75" customHeight="1">
      <c r="B862" s="118"/>
      <c r="C862" s="119"/>
      <c r="E862" s="120"/>
      <c r="I862" s="121"/>
    </row>
    <row r="863" spans="2:9" ht="15.75" customHeight="1">
      <c r="B863" s="118"/>
      <c r="C863" s="119"/>
      <c r="E863" s="120"/>
      <c r="I863" s="121"/>
    </row>
    <row r="864" spans="2:9" ht="15.75" customHeight="1">
      <c r="B864" s="118"/>
      <c r="C864" s="119"/>
      <c r="E864" s="120"/>
      <c r="I864" s="121"/>
    </row>
    <row r="865" spans="2:9" ht="15.75" customHeight="1">
      <c r="B865" s="118"/>
      <c r="C865" s="119"/>
      <c r="E865" s="120"/>
      <c r="I865" s="121"/>
    </row>
    <row r="866" spans="2:9" ht="15.75" customHeight="1">
      <c r="B866" s="118"/>
      <c r="C866" s="119"/>
      <c r="E866" s="120"/>
      <c r="I866" s="121"/>
    </row>
    <row r="867" spans="2:9" ht="15.75" customHeight="1">
      <c r="B867" s="118"/>
      <c r="C867" s="119"/>
      <c r="E867" s="120"/>
      <c r="I867" s="121"/>
    </row>
    <row r="868" spans="2:9" ht="15.75" customHeight="1">
      <c r="B868" s="118"/>
      <c r="C868" s="119"/>
      <c r="E868" s="120"/>
      <c r="I868" s="121"/>
    </row>
    <row r="869" spans="2:9" ht="15.75" customHeight="1">
      <c r="B869" s="118"/>
      <c r="C869" s="119"/>
      <c r="E869" s="120"/>
      <c r="I869" s="121"/>
    </row>
    <row r="870" spans="2:9" ht="15.75" customHeight="1">
      <c r="B870" s="118"/>
      <c r="C870" s="119"/>
      <c r="E870" s="120"/>
      <c r="I870" s="121"/>
    </row>
    <row r="871" spans="2:9" ht="15.75" customHeight="1">
      <c r="B871" s="118"/>
      <c r="C871" s="119"/>
      <c r="E871" s="120"/>
      <c r="I871" s="121"/>
    </row>
    <row r="872" spans="2:9" ht="15.75" customHeight="1">
      <c r="B872" s="118"/>
      <c r="C872" s="119"/>
      <c r="E872" s="120"/>
      <c r="I872" s="121"/>
    </row>
    <row r="873" spans="2:9" ht="15.75" customHeight="1">
      <c r="B873" s="118"/>
      <c r="C873" s="119"/>
      <c r="E873" s="120"/>
      <c r="I873" s="121"/>
    </row>
    <row r="874" spans="2:9" ht="15.75" customHeight="1">
      <c r="B874" s="118"/>
      <c r="C874" s="119"/>
      <c r="E874" s="120"/>
      <c r="I874" s="121"/>
    </row>
    <row r="875" spans="2:9" ht="15.75" customHeight="1">
      <c r="B875" s="118"/>
      <c r="C875" s="119"/>
      <c r="E875" s="120"/>
      <c r="I875" s="121"/>
    </row>
    <row r="876" spans="2:9" ht="15.75" customHeight="1">
      <c r="B876" s="118"/>
      <c r="C876" s="119"/>
      <c r="E876" s="120"/>
      <c r="I876" s="121"/>
    </row>
    <row r="877" spans="2:9" ht="15.75" customHeight="1">
      <c r="B877" s="118"/>
      <c r="C877" s="119"/>
      <c r="E877" s="120"/>
      <c r="I877" s="121"/>
    </row>
    <row r="878" spans="2:9" ht="15.75" customHeight="1">
      <c r="B878" s="118"/>
      <c r="C878" s="119"/>
      <c r="E878" s="120"/>
      <c r="I878" s="121"/>
    </row>
    <row r="879" spans="2:9" ht="15.75" customHeight="1">
      <c r="B879" s="118"/>
      <c r="C879" s="119"/>
      <c r="E879" s="120"/>
      <c r="I879" s="121"/>
    </row>
    <row r="880" spans="2:9" ht="15.75" customHeight="1">
      <c r="B880" s="118"/>
      <c r="C880" s="119"/>
      <c r="E880" s="120"/>
      <c r="I880" s="121"/>
    </row>
    <row r="881" spans="2:9" ht="15.75" customHeight="1">
      <c r="B881" s="118"/>
      <c r="C881" s="119"/>
      <c r="E881" s="120"/>
      <c r="I881" s="121"/>
    </row>
    <row r="882" spans="2:9" ht="15.75" customHeight="1">
      <c r="B882" s="118"/>
      <c r="C882" s="119"/>
      <c r="E882" s="120"/>
      <c r="I882" s="121"/>
    </row>
    <row r="883" spans="2:9" ht="15.75" customHeight="1">
      <c r="B883" s="118"/>
      <c r="C883" s="119"/>
      <c r="E883" s="120"/>
      <c r="I883" s="121"/>
    </row>
    <row r="884" spans="2:9" ht="15.75" customHeight="1">
      <c r="B884" s="118"/>
      <c r="C884" s="119"/>
      <c r="E884" s="120"/>
      <c r="I884" s="121"/>
    </row>
    <row r="885" spans="2:9" ht="15.75" customHeight="1">
      <c r="B885" s="118"/>
      <c r="C885" s="119"/>
      <c r="E885" s="120"/>
      <c r="I885" s="121"/>
    </row>
    <row r="886" spans="2:9" ht="15.75" customHeight="1">
      <c r="B886" s="118"/>
      <c r="C886" s="119"/>
      <c r="E886" s="120"/>
      <c r="I886" s="121"/>
    </row>
    <row r="887" spans="2:9" ht="15.75" customHeight="1">
      <c r="B887" s="118"/>
      <c r="C887" s="119"/>
      <c r="E887" s="120"/>
      <c r="I887" s="121"/>
    </row>
    <row r="888" spans="2:9" ht="15.75" customHeight="1">
      <c r="B888" s="118"/>
      <c r="C888" s="119"/>
      <c r="E888" s="120"/>
      <c r="I888" s="121"/>
    </row>
    <row r="889" spans="2:9" ht="15.75" customHeight="1">
      <c r="B889" s="118"/>
      <c r="C889" s="119"/>
      <c r="E889" s="120"/>
      <c r="I889" s="121"/>
    </row>
    <row r="890" spans="2:9" ht="15.75" customHeight="1">
      <c r="B890" s="118"/>
      <c r="C890" s="119"/>
      <c r="E890" s="120"/>
      <c r="I890" s="121"/>
    </row>
    <row r="891" spans="2:9" ht="15.75" customHeight="1">
      <c r="B891" s="118"/>
      <c r="C891" s="119"/>
      <c r="E891" s="120"/>
      <c r="I891" s="121"/>
    </row>
    <row r="892" spans="2:9" ht="15.75" customHeight="1">
      <c r="B892" s="118"/>
      <c r="C892" s="119"/>
      <c r="E892" s="120"/>
      <c r="I892" s="121"/>
    </row>
    <row r="893" spans="2:9" ht="15.75" customHeight="1">
      <c r="B893" s="118"/>
      <c r="C893" s="119"/>
      <c r="E893" s="120"/>
      <c r="I893" s="121"/>
    </row>
    <row r="894" spans="2:9" ht="15.75" customHeight="1">
      <c r="B894" s="118"/>
      <c r="C894" s="119"/>
      <c r="E894" s="120"/>
      <c r="I894" s="121"/>
    </row>
    <row r="895" spans="2:9" ht="15.75" customHeight="1">
      <c r="B895" s="118"/>
      <c r="C895" s="119"/>
      <c r="E895" s="120"/>
      <c r="I895" s="121"/>
    </row>
    <row r="896" spans="2:9" ht="15.75" customHeight="1">
      <c r="B896" s="118"/>
      <c r="C896" s="119"/>
      <c r="E896" s="120"/>
      <c r="I896" s="121"/>
    </row>
    <row r="897" spans="2:9" ht="15.75" customHeight="1">
      <c r="B897" s="118"/>
      <c r="C897" s="119"/>
      <c r="E897" s="120"/>
      <c r="I897" s="121"/>
    </row>
    <row r="898" spans="2:9" ht="15.75" customHeight="1">
      <c r="B898" s="118"/>
      <c r="C898" s="119"/>
      <c r="E898" s="120"/>
      <c r="I898" s="121"/>
    </row>
    <row r="899" spans="2:9" ht="15.75" customHeight="1">
      <c r="B899" s="118"/>
      <c r="C899" s="119"/>
      <c r="E899" s="120"/>
      <c r="I899" s="121"/>
    </row>
    <row r="900" spans="2:9" ht="15.75" customHeight="1">
      <c r="B900" s="118"/>
      <c r="C900" s="119"/>
      <c r="E900" s="120"/>
      <c r="I900" s="121"/>
    </row>
    <row r="901" spans="2:9" ht="15.75" customHeight="1">
      <c r="B901" s="118"/>
      <c r="C901" s="119"/>
      <c r="E901" s="120"/>
      <c r="I901" s="121"/>
    </row>
    <row r="902" spans="2:9" ht="15.75" customHeight="1">
      <c r="B902" s="118"/>
      <c r="C902" s="119"/>
      <c r="E902" s="120"/>
      <c r="I902" s="121"/>
    </row>
    <row r="903" spans="2:9" ht="15.75" customHeight="1">
      <c r="B903" s="118"/>
      <c r="C903" s="119"/>
      <c r="E903" s="120"/>
      <c r="I903" s="121"/>
    </row>
    <row r="904" spans="2:9" ht="15.75" customHeight="1">
      <c r="B904" s="118"/>
      <c r="C904" s="119"/>
      <c r="E904" s="120"/>
      <c r="I904" s="121"/>
    </row>
    <row r="905" spans="2:9" ht="15.75" customHeight="1">
      <c r="B905" s="118"/>
      <c r="C905" s="119"/>
      <c r="E905" s="120"/>
      <c r="I905" s="121"/>
    </row>
    <row r="906" spans="2:9" ht="15.75" customHeight="1">
      <c r="B906" s="118"/>
      <c r="C906" s="119"/>
      <c r="E906" s="120"/>
      <c r="I906" s="121"/>
    </row>
    <row r="907" spans="2:9" ht="15.75" customHeight="1">
      <c r="B907" s="118"/>
      <c r="C907" s="119"/>
      <c r="E907" s="120"/>
      <c r="I907" s="121"/>
    </row>
    <row r="908" spans="2:9" ht="15.75" customHeight="1">
      <c r="B908" s="118"/>
      <c r="C908" s="119"/>
      <c r="E908" s="120"/>
      <c r="I908" s="121"/>
    </row>
    <row r="909" spans="2:9" ht="15.75" customHeight="1">
      <c r="B909" s="118"/>
      <c r="C909" s="119"/>
      <c r="E909" s="120"/>
      <c r="I909" s="121"/>
    </row>
    <row r="910" spans="2:9" ht="15.75" customHeight="1">
      <c r="B910" s="118"/>
      <c r="C910" s="119"/>
      <c r="E910" s="120"/>
      <c r="I910" s="121"/>
    </row>
    <row r="911" spans="2:9" ht="15.75" customHeight="1">
      <c r="B911" s="118"/>
      <c r="C911" s="119"/>
      <c r="E911" s="120"/>
      <c r="I911" s="121"/>
    </row>
    <row r="912" spans="2:9" ht="15.75" customHeight="1">
      <c r="B912" s="118"/>
      <c r="C912" s="119"/>
      <c r="E912" s="120"/>
      <c r="I912" s="121"/>
    </row>
    <row r="913" spans="2:9" ht="15.75" customHeight="1">
      <c r="B913" s="118"/>
      <c r="C913" s="119"/>
      <c r="E913" s="120"/>
      <c r="I913" s="121"/>
    </row>
    <row r="914" spans="2:9" ht="15.75" customHeight="1">
      <c r="B914" s="118"/>
      <c r="C914" s="119"/>
      <c r="E914" s="120"/>
      <c r="I914" s="121"/>
    </row>
    <row r="915" spans="2:9" ht="15.75" customHeight="1">
      <c r="B915" s="118"/>
      <c r="C915" s="119"/>
      <c r="E915" s="120"/>
      <c r="I915" s="121"/>
    </row>
    <row r="916" spans="2:9" ht="15.75" customHeight="1">
      <c r="B916" s="118"/>
      <c r="C916" s="119"/>
      <c r="E916" s="120"/>
      <c r="I916" s="121"/>
    </row>
    <row r="917" spans="2:9" ht="15.75" customHeight="1">
      <c r="B917" s="118"/>
      <c r="C917" s="119"/>
      <c r="E917" s="120"/>
      <c r="I917" s="121"/>
    </row>
    <row r="918" spans="2:9" ht="15.75" customHeight="1">
      <c r="B918" s="118"/>
      <c r="C918" s="119"/>
      <c r="E918" s="120"/>
      <c r="I918" s="121"/>
    </row>
    <row r="919" spans="2:9" ht="15.75" customHeight="1">
      <c r="B919" s="118"/>
      <c r="C919" s="119"/>
      <c r="E919" s="120"/>
      <c r="I919" s="121"/>
    </row>
    <row r="920" spans="2:9" ht="15.75" customHeight="1">
      <c r="B920" s="118"/>
      <c r="C920" s="119"/>
      <c r="E920" s="120"/>
      <c r="I920" s="121"/>
    </row>
    <row r="921" spans="2:9" ht="15.75" customHeight="1">
      <c r="B921" s="118"/>
      <c r="C921" s="119"/>
      <c r="E921" s="120"/>
      <c r="I921" s="121"/>
    </row>
    <row r="922" spans="2:9" ht="15.75" customHeight="1">
      <c r="B922" s="118"/>
      <c r="C922" s="119"/>
      <c r="E922" s="120"/>
      <c r="I922" s="121"/>
    </row>
    <row r="923" spans="2:9" ht="15.75" customHeight="1">
      <c r="B923" s="118"/>
      <c r="C923" s="119"/>
      <c r="E923" s="120"/>
      <c r="I923" s="121"/>
    </row>
    <row r="924" spans="2:9" ht="15.75" customHeight="1">
      <c r="B924" s="118"/>
      <c r="C924" s="119"/>
      <c r="E924" s="120"/>
      <c r="I924" s="121"/>
    </row>
    <row r="925" spans="2:9" ht="15.75" customHeight="1">
      <c r="B925" s="118"/>
      <c r="C925" s="119"/>
      <c r="E925" s="120"/>
      <c r="I925" s="121"/>
    </row>
    <row r="926" spans="2:9" ht="15.75" customHeight="1">
      <c r="B926" s="118"/>
      <c r="C926" s="119"/>
      <c r="E926" s="120"/>
      <c r="I926" s="121"/>
    </row>
    <row r="927" spans="2:9" ht="15.75" customHeight="1">
      <c r="B927" s="118"/>
      <c r="C927" s="119"/>
      <c r="E927" s="120"/>
      <c r="I927" s="121"/>
    </row>
    <row r="928" spans="2:9" ht="15.75" customHeight="1">
      <c r="B928" s="118"/>
      <c r="C928" s="119"/>
      <c r="E928" s="120"/>
      <c r="I928" s="121"/>
    </row>
    <row r="929" spans="2:9" ht="15.75" customHeight="1">
      <c r="B929" s="118"/>
      <c r="C929" s="119"/>
      <c r="E929" s="120"/>
      <c r="I929" s="121"/>
    </row>
    <row r="930" spans="2:9" ht="15.75" customHeight="1">
      <c r="B930" s="118"/>
      <c r="C930" s="119"/>
      <c r="E930" s="120"/>
      <c r="I930" s="121"/>
    </row>
    <row r="931" spans="2:9" ht="15.75" customHeight="1">
      <c r="B931" s="118"/>
      <c r="C931" s="119"/>
      <c r="E931" s="120"/>
      <c r="I931" s="121"/>
    </row>
    <row r="932" spans="2:9" ht="15.75" customHeight="1">
      <c r="B932" s="118"/>
      <c r="C932" s="119"/>
      <c r="E932" s="120"/>
      <c r="I932" s="121"/>
    </row>
    <row r="933" spans="2:9" ht="15.75" customHeight="1">
      <c r="B933" s="118"/>
      <c r="C933" s="119"/>
      <c r="E933" s="120"/>
      <c r="I933" s="121"/>
    </row>
    <row r="934" spans="2:9" ht="15.75" customHeight="1">
      <c r="B934" s="118"/>
      <c r="C934" s="119"/>
      <c r="E934" s="120"/>
      <c r="I934" s="121"/>
    </row>
    <row r="935" spans="2:9" ht="15.75" customHeight="1">
      <c r="B935" s="118"/>
      <c r="C935" s="119"/>
      <c r="E935" s="120"/>
      <c r="I935" s="121"/>
    </row>
    <row r="936" spans="2:9" ht="15.75" customHeight="1">
      <c r="B936" s="118"/>
      <c r="C936" s="119"/>
      <c r="E936" s="120"/>
      <c r="I936" s="121"/>
    </row>
    <row r="937" spans="2:9" ht="15.75" customHeight="1">
      <c r="B937" s="118"/>
      <c r="C937" s="119"/>
      <c r="E937" s="120"/>
      <c r="I937" s="121"/>
    </row>
    <row r="938" spans="2:9" ht="15.75" customHeight="1">
      <c r="B938" s="118"/>
      <c r="C938" s="119"/>
      <c r="E938" s="120"/>
      <c r="I938" s="121"/>
    </row>
    <row r="939" spans="2:9" ht="15.75" customHeight="1">
      <c r="B939" s="118"/>
      <c r="C939" s="119"/>
      <c r="E939" s="120"/>
      <c r="I939" s="121"/>
    </row>
    <row r="940" spans="2:9" ht="15.75" customHeight="1">
      <c r="B940" s="118"/>
      <c r="C940" s="119"/>
      <c r="E940" s="120"/>
      <c r="I940" s="121"/>
    </row>
    <row r="941" spans="2:9" ht="15.75" customHeight="1">
      <c r="B941" s="118"/>
      <c r="C941" s="119"/>
      <c r="E941" s="120"/>
      <c r="I941" s="121"/>
    </row>
    <row r="942" spans="2:9" ht="15.75" customHeight="1">
      <c r="B942" s="118"/>
      <c r="C942" s="119"/>
      <c r="E942" s="120"/>
      <c r="I942" s="121"/>
    </row>
    <row r="943" spans="2:9" ht="15.75" customHeight="1">
      <c r="B943" s="118"/>
      <c r="C943" s="119"/>
      <c r="E943" s="120"/>
      <c r="I943" s="121"/>
    </row>
    <row r="944" spans="2:9" ht="15.75" customHeight="1">
      <c r="B944" s="118"/>
      <c r="C944" s="119"/>
      <c r="E944" s="120"/>
      <c r="I944" s="121"/>
    </row>
    <row r="945" spans="2:9" ht="15.75" customHeight="1">
      <c r="B945" s="118"/>
      <c r="C945" s="119"/>
      <c r="E945" s="120"/>
      <c r="I945" s="121"/>
    </row>
    <row r="946" spans="2:9" ht="15.75" customHeight="1">
      <c r="B946" s="118"/>
      <c r="C946" s="119"/>
      <c r="E946" s="120"/>
      <c r="I946" s="121"/>
    </row>
    <row r="947" spans="2:9" ht="15.75" customHeight="1">
      <c r="B947" s="118"/>
      <c r="C947" s="119"/>
      <c r="E947" s="120"/>
      <c r="I947" s="121"/>
    </row>
    <row r="948" spans="2:9" ht="15.75" customHeight="1">
      <c r="B948" s="118"/>
      <c r="C948" s="119"/>
      <c r="E948" s="120"/>
      <c r="I948" s="121"/>
    </row>
    <row r="949" spans="2:9" ht="15.75" customHeight="1">
      <c r="B949" s="118"/>
      <c r="C949" s="119"/>
      <c r="E949" s="120"/>
      <c r="I949" s="121"/>
    </row>
    <row r="950" spans="2:9" ht="15.75" customHeight="1">
      <c r="B950" s="118"/>
      <c r="C950" s="119"/>
      <c r="E950" s="120"/>
      <c r="I950" s="121"/>
    </row>
    <row r="951" spans="2:9" ht="15.75" customHeight="1">
      <c r="B951" s="118"/>
      <c r="C951" s="119"/>
      <c r="E951" s="120"/>
      <c r="I951" s="121"/>
    </row>
    <row r="952" spans="2:9" ht="15.75" customHeight="1">
      <c r="B952" s="118"/>
      <c r="C952" s="119"/>
      <c r="E952" s="120"/>
      <c r="I952" s="121"/>
    </row>
    <row r="953" spans="2:9" ht="15.75" customHeight="1">
      <c r="B953" s="118"/>
      <c r="C953" s="119"/>
      <c r="E953" s="120"/>
      <c r="I953" s="121"/>
    </row>
    <row r="954" spans="2:9" ht="15.75" customHeight="1">
      <c r="B954" s="118"/>
      <c r="C954" s="119"/>
      <c r="E954" s="120"/>
      <c r="I954" s="121"/>
    </row>
    <row r="955" spans="2:9" ht="15.75" customHeight="1">
      <c r="B955" s="118"/>
      <c r="C955" s="119"/>
      <c r="E955" s="120"/>
      <c r="I955" s="121"/>
    </row>
    <row r="956" spans="2:9" ht="15.75" customHeight="1">
      <c r="B956" s="118"/>
      <c r="C956" s="119"/>
      <c r="E956" s="120"/>
      <c r="I956" s="121"/>
    </row>
    <row r="957" spans="2:9" ht="15.75" customHeight="1">
      <c r="B957" s="118"/>
      <c r="C957" s="119"/>
      <c r="E957" s="120"/>
      <c r="I957" s="121"/>
    </row>
    <row r="958" spans="2:9" ht="15.75" customHeight="1">
      <c r="B958" s="118"/>
      <c r="C958" s="119"/>
      <c r="E958" s="120"/>
      <c r="I958" s="121"/>
    </row>
    <row r="959" spans="2:9" ht="15.75" customHeight="1">
      <c r="B959" s="118"/>
      <c r="C959" s="119"/>
      <c r="E959" s="120"/>
      <c r="I959" s="121"/>
    </row>
    <row r="960" spans="2:9" ht="15.75" customHeight="1">
      <c r="B960" s="118"/>
      <c r="C960" s="119"/>
      <c r="E960" s="120"/>
      <c r="I960" s="121"/>
    </row>
    <row r="961" spans="2:9" ht="15.75" customHeight="1">
      <c r="B961" s="118"/>
      <c r="C961" s="119"/>
      <c r="E961" s="120"/>
      <c r="I961" s="121"/>
    </row>
    <row r="962" spans="2:9" ht="15.75" customHeight="1">
      <c r="B962" s="118"/>
      <c r="C962" s="119"/>
      <c r="E962" s="120"/>
      <c r="I962" s="121"/>
    </row>
    <row r="963" spans="2:9" ht="15.75" customHeight="1">
      <c r="B963" s="118"/>
      <c r="C963" s="119"/>
      <c r="E963" s="120"/>
      <c r="I963" s="121"/>
    </row>
    <row r="964" spans="2:9" ht="15.75" customHeight="1">
      <c r="B964" s="118"/>
      <c r="C964" s="119"/>
      <c r="E964" s="120"/>
      <c r="I964" s="121"/>
    </row>
    <row r="965" spans="2:9" ht="15.75" customHeight="1">
      <c r="B965" s="118"/>
      <c r="C965" s="119"/>
      <c r="E965" s="120"/>
      <c r="I965" s="121"/>
    </row>
    <row r="966" spans="2:9" ht="15.75" customHeight="1">
      <c r="B966" s="118"/>
      <c r="C966" s="119"/>
      <c r="E966" s="120"/>
      <c r="I966" s="121"/>
    </row>
    <row r="967" spans="2:9" ht="15.75" customHeight="1">
      <c r="B967" s="118"/>
      <c r="C967" s="119"/>
      <c r="E967" s="120"/>
      <c r="I967" s="121"/>
    </row>
    <row r="968" spans="2:9" ht="15.75" customHeight="1">
      <c r="B968" s="118"/>
      <c r="C968" s="119"/>
      <c r="E968" s="120"/>
      <c r="I968" s="121"/>
    </row>
    <row r="969" spans="2:9" ht="15.75" customHeight="1">
      <c r="B969" s="118"/>
      <c r="C969" s="119"/>
      <c r="E969" s="120"/>
      <c r="I969" s="121"/>
    </row>
    <row r="970" spans="2:9" ht="15.75" customHeight="1">
      <c r="B970" s="118"/>
      <c r="C970" s="119"/>
      <c r="E970" s="120"/>
      <c r="I970" s="121"/>
    </row>
    <row r="971" spans="2:9" ht="15.75" customHeight="1">
      <c r="B971" s="118"/>
      <c r="C971" s="119"/>
      <c r="E971" s="120"/>
      <c r="I971" s="121"/>
    </row>
    <row r="972" spans="2:9" ht="15.75" customHeight="1">
      <c r="B972" s="118"/>
      <c r="C972" s="119"/>
      <c r="E972" s="120"/>
      <c r="I972" s="121"/>
    </row>
    <row r="973" spans="2:9" ht="15.75" customHeight="1">
      <c r="B973" s="118"/>
      <c r="C973" s="119"/>
      <c r="E973" s="120"/>
      <c r="I973" s="121"/>
    </row>
    <row r="974" spans="2:9" ht="15.75" customHeight="1">
      <c r="B974" s="118"/>
      <c r="C974" s="119"/>
      <c r="E974" s="120"/>
      <c r="I974" s="121"/>
    </row>
    <row r="975" spans="2:9" ht="15.75" customHeight="1">
      <c r="B975" s="118"/>
      <c r="C975" s="119"/>
      <c r="E975" s="120"/>
      <c r="I975" s="121"/>
    </row>
    <row r="976" spans="2:9" ht="15.75" customHeight="1">
      <c r="B976" s="118"/>
      <c r="C976" s="119"/>
      <c r="E976" s="120"/>
      <c r="I976" s="121"/>
    </row>
    <row r="977" spans="2:9" ht="15.75" customHeight="1">
      <c r="B977" s="118"/>
      <c r="C977" s="119"/>
      <c r="E977" s="120"/>
      <c r="I977" s="121"/>
    </row>
    <row r="978" spans="2:9" ht="15.75" customHeight="1">
      <c r="B978" s="118"/>
      <c r="C978" s="119"/>
      <c r="E978" s="120"/>
      <c r="I978" s="121"/>
    </row>
    <row r="979" spans="2:9" ht="15.75" customHeight="1">
      <c r="B979" s="118"/>
      <c r="C979" s="119"/>
      <c r="E979" s="120"/>
      <c r="I979" s="121"/>
    </row>
    <row r="980" spans="2:9" ht="15.75" customHeight="1">
      <c r="B980" s="118"/>
      <c r="C980" s="119"/>
      <c r="E980" s="120"/>
      <c r="I980" s="121"/>
    </row>
    <row r="981" spans="2:9" ht="15.75" customHeight="1">
      <c r="B981" s="118"/>
      <c r="C981" s="119"/>
      <c r="E981" s="120"/>
      <c r="I981" s="121"/>
    </row>
    <row r="982" spans="2:9" ht="15.75" customHeight="1">
      <c r="B982" s="118"/>
      <c r="C982" s="119"/>
      <c r="E982" s="120"/>
      <c r="I982" s="121"/>
    </row>
    <row r="983" spans="2:9" ht="15.75" customHeight="1">
      <c r="B983" s="118"/>
      <c r="C983" s="119"/>
      <c r="E983" s="120"/>
      <c r="I983" s="121"/>
    </row>
    <row r="984" spans="2:9" ht="15.75" customHeight="1">
      <c r="B984" s="118"/>
      <c r="C984" s="119"/>
      <c r="E984" s="120"/>
      <c r="I984" s="121"/>
    </row>
    <row r="985" spans="2:9" ht="15.75" customHeight="1">
      <c r="B985" s="118"/>
      <c r="C985" s="119"/>
      <c r="E985" s="120"/>
      <c r="I985" s="121"/>
    </row>
    <row r="986" spans="2:9" ht="15.75" customHeight="1">
      <c r="B986" s="118"/>
      <c r="C986" s="119"/>
      <c r="E986" s="120"/>
      <c r="I986" s="121"/>
    </row>
    <row r="987" spans="2:9" ht="15.75" customHeight="1">
      <c r="B987" s="118"/>
      <c r="C987" s="119"/>
      <c r="E987" s="120"/>
      <c r="I987" s="121"/>
    </row>
    <row r="988" spans="2:9" ht="15.75" customHeight="1">
      <c r="B988" s="118"/>
      <c r="C988" s="119"/>
      <c r="E988" s="120"/>
      <c r="I988" s="121"/>
    </row>
    <row r="989" spans="2:9" ht="15.75" customHeight="1">
      <c r="B989" s="118"/>
      <c r="C989" s="119"/>
      <c r="E989" s="120"/>
      <c r="I989" s="121"/>
    </row>
    <row r="990" spans="2:9" ht="15.75" customHeight="1">
      <c r="B990" s="118"/>
      <c r="C990" s="119"/>
      <c r="E990" s="120"/>
      <c r="I990" s="121"/>
    </row>
    <row r="991" spans="2:9" ht="15.75" customHeight="1">
      <c r="B991" s="118"/>
      <c r="C991" s="119"/>
      <c r="E991" s="120"/>
      <c r="I991" s="121"/>
    </row>
    <row r="992" spans="2:9" ht="15.75" customHeight="1">
      <c r="B992" s="118"/>
      <c r="C992" s="119"/>
      <c r="E992" s="120"/>
      <c r="I992" s="121"/>
    </row>
    <row r="993" spans="2:9" ht="15.75" customHeight="1">
      <c r="B993" s="118"/>
      <c r="C993" s="119"/>
      <c r="E993" s="120"/>
      <c r="I993" s="121"/>
    </row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48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/>
  <cols>
    <col min="1" max="1" width="12" customWidth="1"/>
    <col min="2" max="2" width="5.875" customWidth="1"/>
    <col min="3" max="3" width="8.25" customWidth="1"/>
    <col min="4" max="4" width="6.125" customWidth="1"/>
    <col min="5" max="5" width="8.5" customWidth="1"/>
    <col min="6" max="6" width="16.75" customWidth="1"/>
    <col min="7" max="7" width="12.375" customWidth="1"/>
    <col min="8" max="9" width="7.5" customWidth="1"/>
    <col min="10" max="10" width="12" customWidth="1"/>
    <col min="11" max="24" width="7.5" customWidth="1"/>
  </cols>
  <sheetData>
    <row r="1" spans="1:24" ht="18.75">
      <c r="A1" s="87" t="s">
        <v>1298</v>
      </c>
      <c r="B1" s="122" t="s">
        <v>1291</v>
      </c>
      <c r="C1" s="123" t="s">
        <v>1292</v>
      </c>
      <c r="D1" s="122" t="s">
        <v>1293</v>
      </c>
      <c r="E1" s="88" t="s">
        <v>1294</v>
      </c>
      <c r="F1" s="87" t="s">
        <v>1</v>
      </c>
      <c r="G1" s="87" t="s">
        <v>3</v>
      </c>
      <c r="H1" s="87" t="s">
        <v>4</v>
      </c>
      <c r="I1" s="87" t="s">
        <v>2</v>
      </c>
      <c r="J1" s="122" t="s">
        <v>6</v>
      </c>
      <c r="K1" s="87" t="s">
        <v>1295</v>
      </c>
      <c r="L1" s="87" t="s">
        <v>1296</v>
      </c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4" ht="18.75">
      <c r="A2" s="91" t="s">
        <v>1298</v>
      </c>
      <c r="B2" s="124">
        <v>9</v>
      </c>
      <c r="C2" s="125">
        <v>14.58</v>
      </c>
      <c r="D2" s="124">
        <v>3</v>
      </c>
      <c r="E2" s="126">
        <v>962</v>
      </c>
      <c r="F2" s="127" t="str">
        <f>+VLOOKUP(E2,Participants!$A$1:$F$2547,2,FALSE)</f>
        <v>Selah Cyrus</v>
      </c>
      <c r="G2" s="128" t="str">
        <f>+VLOOKUP(E2,Participants!$A$1:$F$2547,4,FALSE)</f>
        <v>STT</v>
      </c>
      <c r="H2" s="128" t="str">
        <f>+VLOOKUP(E2,Participants!$A$1:$F$2547,5,FALSE)</f>
        <v>F</v>
      </c>
      <c r="I2" s="128">
        <f>+VLOOKUP(E2,Participants!$A$1:$F$2547,3,FALSE)</f>
        <v>6</v>
      </c>
      <c r="J2" s="129" t="str">
        <f>+VLOOKUP(E2,Participants!$A$1:$G$2547,7,FALSE)</f>
        <v>JV GIRLS</v>
      </c>
      <c r="K2" s="95">
        <v>1</v>
      </c>
      <c r="L2" s="95">
        <v>10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r="3" spans="1:24" ht="18.75">
      <c r="A3" s="91" t="s">
        <v>1298</v>
      </c>
      <c r="B3" s="131">
        <v>7</v>
      </c>
      <c r="C3" s="131">
        <v>14.66</v>
      </c>
      <c r="D3" s="131">
        <v>3</v>
      </c>
      <c r="E3" s="132">
        <v>565</v>
      </c>
      <c r="F3" s="133" t="str">
        <f>+VLOOKUP(E3,Participants!$A$1:$F$2547,2,FALSE)</f>
        <v>Eva Fardo</v>
      </c>
      <c r="G3" s="134" t="str">
        <f>+VLOOKUP(E3,Participants!$A$1:$F$2547,4,FALSE)</f>
        <v>JAM</v>
      </c>
      <c r="H3" s="134" t="str">
        <f>+VLOOKUP(E3,Participants!$A$1:$F$2547,5,FALSE)</f>
        <v>F</v>
      </c>
      <c r="I3" s="134">
        <f>+VLOOKUP(E3,Participants!$A$1:$F$2547,3,FALSE)</f>
        <v>6</v>
      </c>
      <c r="J3" s="135" t="str">
        <f>+VLOOKUP(E3,Participants!$A$1:$G$2547,7,FALSE)</f>
        <v>JV GIRLS</v>
      </c>
      <c r="K3" s="95">
        <v>2</v>
      </c>
      <c r="L3" s="95">
        <v>8</v>
      </c>
    </row>
    <row r="4" spans="1:24" ht="18.75">
      <c r="A4" s="91" t="s">
        <v>1298</v>
      </c>
      <c r="B4" s="136">
        <v>9</v>
      </c>
      <c r="C4" s="136">
        <v>15.03</v>
      </c>
      <c r="D4" s="136">
        <v>4</v>
      </c>
      <c r="E4" s="137">
        <v>277</v>
      </c>
      <c r="F4" s="116" t="str">
        <f>+VLOOKUP(E4,Participants!$A$1:$F$2547,2,FALSE)</f>
        <v>Vienna DiPaolo</v>
      </c>
      <c r="G4" s="116" t="str">
        <f>+VLOOKUP(E4,Participants!$A$1:$F$2547,4,FALSE)</f>
        <v>AMA</v>
      </c>
      <c r="H4" s="116" t="str">
        <f>+VLOOKUP(E4,Participants!$A$1:$F$2547,5,FALSE)</f>
        <v>F</v>
      </c>
      <c r="I4" s="116">
        <f>+VLOOKUP(E4,Participants!$A$1:$F$2547,3,FALSE)</f>
        <v>6</v>
      </c>
      <c r="J4" s="138" t="str">
        <f>+VLOOKUP(E4,Participants!$A$1:$G$2547,7,FALSE)</f>
        <v>JV GIRLS</v>
      </c>
      <c r="K4" s="95">
        <v>3</v>
      </c>
      <c r="L4" s="95">
        <v>6</v>
      </c>
    </row>
    <row r="5" spans="1:24" ht="18.75">
      <c r="A5" s="101" t="s">
        <v>1298</v>
      </c>
      <c r="B5" s="124">
        <v>9</v>
      </c>
      <c r="C5" s="124">
        <v>15.08</v>
      </c>
      <c r="D5" s="124">
        <v>2</v>
      </c>
      <c r="E5" s="126">
        <v>122</v>
      </c>
      <c r="F5" s="127" t="str">
        <f>+VLOOKUP(E5,Participants!$A$1:$F$2547,2,FALSE)</f>
        <v>Scarlett McGovern</v>
      </c>
      <c r="G5" s="128" t="str">
        <f>+VLOOKUP(E5,Participants!$A$1:$F$2547,4,FALSE)</f>
        <v>AGS</v>
      </c>
      <c r="H5" s="128" t="str">
        <f>+VLOOKUP(E5,Participants!$A$1:$F$2547,5,FALSE)</f>
        <v>F</v>
      </c>
      <c r="I5" s="128">
        <f>+VLOOKUP(E5,Participants!$A$1:$F$2547,3,FALSE)</f>
        <v>5</v>
      </c>
      <c r="J5" s="129" t="str">
        <f>+VLOOKUP(E5,Participants!$A$1:$G$2547,7,FALSE)</f>
        <v>JV GIRLS</v>
      </c>
      <c r="K5" s="105">
        <v>4</v>
      </c>
      <c r="L5" s="105">
        <v>5</v>
      </c>
    </row>
    <row r="6" spans="1:24" ht="18.75">
      <c r="A6" s="101" t="s">
        <v>1298</v>
      </c>
      <c r="B6" s="124">
        <v>8</v>
      </c>
      <c r="C6" s="125">
        <v>15.1</v>
      </c>
      <c r="D6" s="124">
        <v>3</v>
      </c>
      <c r="E6" s="126">
        <v>961</v>
      </c>
      <c r="F6" s="127" t="str">
        <f>+VLOOKUP(E6,Participants!$A$1:$F$2547,2,FALSE)</f>
        <v>Raegan Mascaro</v>
      </c>
      <c r="G6" s="128" t="str">
        <f>+VLOOKUP(E6,Participants!$A$1:$F$2547,4,FALSE)</f>
        <v>STT</v>
      </c>
      <c r="H6" s="128" t="str">
        <f>+VLOOKUP(E6,Participants!$A$1:$F$2547,5,FALSE)</f>
        <v>F</v>
      </c>
      <c r="I6" s="128">
        <f>+VLOOKUP(E6,Participants!$A$1:$F$2547,3,FALSE)</f>
        <v>6</v>
      </c>
      <c r="J6" s="129" t="str">
        <f>+VLOOKUP(E6,Participants!$A$1:$G$2547,7,FALSE)</f>
        <v>JV GIRLS</v>
      </c>
      <c r="K6" s="105">
        <v>5</v>
      </c>
      <c r="L6" s="105">
        <v>4</v>
      </c>
    </row>
    <row r="7" spans="1:24" ht="18.75">
      <c r="A7" s="91" t="s">
        <v>1298</v>
      </c>
      <c r="B7" s="139">
        <v>8</v>
      </c>
      <c r="C7" s="139">
        <v>15.2</v>
      </c>
      <c r="D7" s="139">
        <v>2</v>
      </c>
      <c r="E7" s="140">
        <v>117</v>
      </c>
      <c r="F7" s="141" t="str">
        <f>+VLOOKUP(E7,Participants!$A$1:$F$2547,2,FALSE)</f>
        <v>Eva Crofford</v>
      </c>
      <c r="G7" s="141" t="str">
        <f>+VLOOKUP(E7,Participants!$A$1:$F$2547,4,FALSE)</f>
        <v>AGS</v>
      </c>
      <c r="H7" s="141" t="str">
        <f>+VLOOKUP(E7,Participants!$A$1:$F$2547,5,FALSE)</f>
        <v>F</v>
      </c>
      <c r="I7" s="141">
        <f>+VLOOKUP(E7,Participants!$A$1:$F$2547,3,FALSE)</f>
        <v>5</v>
      </c>
      <c r="J7" s="142" t="str">
        <f>+VLOOKUP(E7,Participants!$A$1:$G$2547,7,FALSE)</f>
        <v>JV GIRLS</v>
      </c>
      <c r="K7" s="95">
        <v>6</v>
      </c>
      <c r="L7" s="95">
        <v>3</v>
      </c>
    </row>
    <row r="8" spans="1:24" ht="18.75">
      <c r="A8" s="143" t="s">
        <v>1298</v>
      </c>
      <c r="B8" s="136">
        <v>7</v>
      </c>
      <c r="C8" s="136">
        <v>15.58</v>
      </c>
      <c r="D8" s="136">
        <v>5</v>
      </c>
      <c r="E8" s="137">
        <v>960</v>
      </c>
      <c r="F8" s="116" t="str">
        <f>+VLOOKUP(E8,Participants!$A$1:$F$2547,2,FALSE)</f>
        <v>Nahbila Dingo</v>
      </c>
      <c r="G8" s="116" t="str">
        <f>+VLOOKUP(E8,Participants!$A$1:$F$2547,4,FALSE)</f>
        <v>STT</v>
      </c>
      <c r="H8" s="116" t="str">
        <f>+VLOOKUP(E8,Participants!$A$1:$F$2547,5,FALSE)</f>
        <v>F</v>
      </c>
      <c r="I8" s="116">
        <f>+VLOOKUP(E8,Participants!$A$1:$F$2547,3,FALSE)</f>
        <v>6</v>
      </c>
      <c r="J8" s="138" t="str">
        <f>+VLOOKUP(E8,Participants!$A$1:$G$2547,7,FALSE)</f>
        <v>JV GIRLS</v>
      </c>
      <c r="K8" s="144">
        <v>7</v>
      </c>
      <c r="L8" s="144">
        <v>2</v>
      </c>
    </row>
    <row r="9" spans="1:24" ht="18.75">
      <c r="A9" s="91" t="s">
        <v>1298</v>
      </c>
      <c r="B9" s="136">
        <v>5</v>
      </c>
      <c r="C9" s="136">
        <v>15.61</v>
      </c>
      <c r="D9" s="136">
        <v>3</v>
      </c>
      <c r="E9" s="137">
        <v>123</v>
      </c>
      <c r="F9" s="116" t="str">
        <f>+VLOOKUP(E9,Participants!$A$1:$F$2547,2,FALSE)</f>
        <v>Sydney Ligashesky</v>
      </c>
      <c r="G9" s="116" t="str">
        <f>+VLOOKUP(E9,Participants!$A$1:$F$2547,4,FALSE)</f>
        <v>AGS</v>
      </c>
      <c r="H9" s="116" t="str">
        <f>+VLOOKUP(E9,Participants!$A$1:$F$2547,5,FALSE)</f>
        <v>F</v>
      </c>
      <c r="I9" s="116">
        <f>+VLOOKUP(E9,Participants!$A$1:$F$2547,3,FALSE)</f>
        <v>6</v>
      </c>
      <c r="J9" s="138" t="str">
        <f>+VLOOKUP(E9,Participants!$A$1:$G$2547,7,FALSE)</f>
        <v>JV GIRLS</v>
      </c>
      <c r="K9" s="95">
        <v>8</v>
      </c>
      <c r="L9" s="95">
        <v>1</v>
      </c>
    </row>
    <row r="10" spans="1:24" ht="18.75">
      <c r="A10" s="91" t="s">
        <v>1298</v>
      </c>
      <c r="B10" s="136">
        <v>7</v>
      </c>
      <c r="C10" s="136">
        <v>15.85</v>
      </c>
      <c r="D10" s="136">
        <v>4</v>
      </c>
      <c r="E10" s="137">
        <v>866</v>
      </c>
      <c r="F10" s="116" t="str">
        <f>+VLOOKUP(E10,Participants!$A$1:$F$2547,2,FALSE)</f>
        <v>Kimber McCoy</v>
      </c>
      <c r="G10" s="116" t="str">
        <f>+VLOOKUP(E10,Participants!$A$1:$F$2547,4,FALSE)</f>
        <v>STL</v>
      </c>
      <c r="H10" s="116" t="str">
        <f>+VLOOKUP(E10,Participants!$A$1:$F$2547,5,FALSE)</f>
        <v>F</v>
      </c>
      <c r="I10" s="116">
        <f>+VLOOKUP(E10,Participants!$A$1:$F$2547,3,FALSE)</f>
        <v>6</v>
      </c>
      <c r="J10" s="138" t="str">
        <f>+VLOOKUP(E10,Participants!$A$1:$G$2547,7,FALSE)</f>
        <v>JV GIRLS</v>
      </c>
      <c r="K10" s="93"/>
      <c r="L10" s="95"/>
    </row>
    <row r="11" spans="1:24" ht="18.75">
      <c r="A11" s="91" t="s">
        <v>1298</v>
      </c>
      <c r="B11" s="136">
        <v>6</v>
      </c>
      <c r="C11" s="136">
        <v>15.96</v>
      </c>
      <c r="D11" s="136">
        <v>5</v>
      </c>
      <c r="E11" s="137">
        <v>501</v>
      </c>
      <c r="F11" s="116" t="str">
        <f>+VLOOKUP(E11,Participants!$A$1:$F$2547,2,FALSE)</f>
        <v>Lydia Pierce</v>
      </c>
      <c r="G11" s="116" t="str">
        <f>+VLOOKUP(E11,Participants!$A$1:$F$2547,4,FALSE)</f>
        <v>GRE</v>
      </c>
      <c r="H11" s="116" t="str">
        <f>+VLOOKUP(E11,Participants!$A$1:$F$2547,5,FALSE)</f>
        <v>F</v>
      </c>
      <c r="I11" s="116">
        <f>+VLOOKUP(E11,Participants!$A$1:$F$2547,3,FALSE)</f>
        <v>5</v>
      </c>
      <c r="J11" s="138" t="str">
        <f>+VLOOKUP(E11,Participants!$A$1:$G$2547,7,FALSE)</f>
        <v>JV GIRLS</v>
      </c>
      <c r="K11" s="93"/>
      <c r="L11" s="95"/>
    </row>
    <row r="12" spans="1:24" ht="18.75">
      <c r="A12" s="91" t="s">
        <v>1298</v>
      </c>
      <c r="B12" s="139">
        <v>8</v>
      </c>
      <c r="C12" s="139">
        <v>16.010000000000002</v>
      </c>
      <c r="D12" s="139">
        <v>5</v>
      </c>
      <c r="E12" s="140">
        <v>467</v>
      </c>
      <c r="F12" s="141" t="str">
        <f>+VLOOKUP(E12,Participants!$A$1:$F$2547,2,FALSE)</f>
        <v>Sidney Nagel</v>
      </c>
      <c r="G12" s="141" t="str">
        <f>+VLOOKUP(E12,Participants!$A$1:$F$2547,4,FALSE)</f>
        <v>ELZ</v>
      </c>
      <c r="H12" s="141" t="str">
        <f>+VLOOKUP(E12,Participants!$A$1:$F$2547,5,FALSE)</f>
        <v>F</v>
      </c>
      <c r="I12" s="141">
        <f>+VLOOKUP(E12,Participants!$A$1:$F$2547,3,FALSE)</f>
        <v>6</v>
      </c>
      <c r="J12" s="142" t="str">
        <f>+VLOOKUP(E12,Participants!$A$1:$G$2547,7,FALSE)</f>
        <v>JV GIRLS</v>
      </c>
      <c r="K12" s="93"/>
      <c r="L12" s="95"/>
    </row>
    <row r="13" spans="1:24" ht="18.75">
      <c r="A13" s="101" t="s">
        <v>1298</v>
      </c>
      <c r="B13" s="136">
        <v>9</v>
      </c>
      <c r="C13" s="136">
        <v>16.11</v>
      </c>
      <c r="D13" s="136">
        <v>6</v>
      </c>
      <c r="E13" s="137">
        <v>259</v>
      </c>
      <c r="F13" s="116" t="str">
        <f>+VLOOKUP(E13,Participants!$A$1:$F$2547,2,FALSE)</f>
        <v>Antonette Martin</v>
      </c>
      <c r="G13" s="116" t="str">
        <f>+VLOOKUP(E13,Participants!$A$1:$F$2547,4,FALSE)</f>
        <v>AMA</v>
      </c>
      <c r="H13" s="116" t="str">
        <f>+VLOOKUP(E13,Participants!$A$1:$F$2547,5,FALSE)</f>
        <v>F</v>
      </c>
      <c r="I13" s="116">
        <f>+VLOOKUP(E13,Participants!$A$1:$F$2547,3,FALSE)</f>
        <v>6</v>
      </c>
      <c r="J13" s="138" t="str">
        <f>+VLOOKUP(E13,Participants!$A$1:$G$2547,7,FALSE)</f>
        <v>JV GIRLS</v>
      </c>
      <c r="K13" s="105"/>
      <c r="L13" s="105"/>
    </row>
    <row r="14" spans="1:24" ht="18.75">
      <c r="A14" s="91" t="s">
        <v>1298</v>
      </c>
      <c r="B14" s="124">
        <v>4</v>
      </c>
      <c r="C14" s="124">
        <v>16.149999999999999</v>
      </c>
      <c r="D14" s="136">
        <v>2</v>
      </c>
      <c r="E14" s="126">
        <v>119</v>
      </c>
      <c r="F14" s="127" t="str">
        <f>+VLOOKUP(E14,Participants!$A$1:$F$2547,2,FALSE)</f>
        <v>Isabel Stuckeman</v>
      </c>
      <c r="G14" s="128" t="str">
        <f>+VLOOKUP(E14,Participants!$A$1:$F$2547,4,FALSE)</f>
        <v>AGS</v>
      </c>
      <c r="H14" s="128" t="str">
        <f>+VLOOKUP(E14,Participants!$A$1:$F$2547,5,FALSE)</f>
        <v>F</v>
      </c>
      <c r="I14" s="128">
        <f>+VLOOKUP(E14,Participants!$A$1:$F$2547,3,FALSE)</f>
        <v>5</v>
      </c>
      <c r="J14" s="129" t="str">
        <f>+VLOOKUP(E14,Participants!$A$1:$G$2547,7,FALSE)</f>
        <v>JV GIRLS</v>
      </c>
      <c r="K14" s="93"/>
      <c r="L14" s="95"/>
    </row>
    <row r="15" spans="1:24" ht="18.75">
      <c r="A15" s="101" t="s">
        <v>1298</v>
      </c>
      <c r="B15" s="139">
        <v>5</v>
      </c>
      <c r="C15" s="139">
        <v>16.16</v>
      </c>
      <c r="D15" s="136">
        <v>1</v>
      </c>
      <c r="E15" s="140">
        <v>1146</v>
      </c>
      <c r="F15" s="141" t="str">
        <f>+VLOOKUP(E15,Participants!$A$1:$F$2547,2,FALSE)</f>
        <v>Ava Dainton</v>
      </c>
      <c r="G15" s="141" t="str">
        <f>+VLOOKUP(E15,Participants!$A$1:$F$2547,4,FALSE)</f>
        <v>MCA</v>
      </c>
      <c r="H15" s="141" t="str">
        <f>+VLOOKUP(E15,Participants!$A$1:$F$2547,5,FALSE)</f>
        <v>F</v>
      </c>
      <c r="I15" s="141">
        <f>+VLOOKUP(E15,Participants!$A$1:$F$2547,3,FALSE)</f>
        <v>5</v>
      </c>
      <c r="J15" s="142" t="str">
        <f>+VLOOKUP(E15,Participants!$A$1:$G$2547,7,FALSE)</f>
        <v>JV GIRLS</v>
      </c>
      <c r="K15" s="103"/>
      <c r="L15" s="105"/>
    </row>
    <row r="16" spans="1:24" ht="18.75">
      <c r="A16" s="101" t="s">
        <v>1298</v>
      </c>
      <c r="B16" s="124">
        <v>8</v>
      </c>
      <c r="C16" s="124">
        <v>16.18</v>
      </c>
      <c r="D16" s="124">
        <v>4</v>
      </c>
      <c r="E16" s="126">
        <v>863</v>
      </c>
      <c r="F16" s="127" t="str">
        <f>+VLOOKUP(E16,Participants!$A$1:$F$2547,2,FALSE)</f>
        <v>Claire Birmingham</v>
      </c>
      <c r="G16" s="128" t="str">
        <f>+VLOOKUP(E16,Participants!$A$1:$F$2547,4,FALSE)</f>
        <v>STL</v>
      </c>
      <c r="H16" s="128" t="str">
        <f>+VLOOKUP(E16,Participants!$A$1:$F$2547,5,FALSE)</f>
        <v>F</v>
      </c>
      <c r="I16" s="128">
        <f>+VLOOKUP(E16,Participants!$A$1:$F$2547,3,FALSE)</f>
        <v>5</v>
      </c>
      <c r="J16" s="129" t="str">
        <f>+VLOOKUP(E16,Participants!$A$1:$G$2547,7,FALSE)</f>
        <v>JV GIRLS</v>
      </c>
      <c r="K16" s="105"/>
      <c r="L16" s="103"/>
    </row>
    <row r="17" spans="1:13" ht="18.75">
      <c r="A17" s="101" t="s">
        <v>1298</v>
      </c>
      <c r="B17" s="136">
        <v>6</v>
      </c>
      <c r="C17" s="136">
        <v>16.21</v>
      </c>
      <c r="D17" s="136">
        <v>6</v>
      </c>
      <c r="E17" s="137">
        <v>265</v>
      </c>
      <c r="F17" s="116" t="str">
        <f>+VLOOKUP(E17,Participants!$A$1:$F$2547,2,FALSE)</f>
        <v>Fiona O'Neill</v>
      </c>
      <c r="G17" s="116" t="str">
        <f>+VLOOKUP(E17,Participants!$A$1:$F$2547,4,FALSE)</f>
        <v>AMA</v>
      </c>
      <c r="H17" s="116" t="str">
        <f>+VLOOKUP(E17,Participants!$A$1:$F$2547,5,FALSE)</f>
        <v>F</v>
      </c>
      <c r="I17" s="116">
        <f>+VLOOKUP(E17,Participants!$A$1:$F$2547,3,FALSE)</f>
        <v>5</v>
      </c>
      <c r="J17" s="138" t="str">
        <f>+VLOOKUP(E17,Participants!$A$1:$G$2547,7,FALSE)</f>
        <v>JV GIRLS</v>
      </c>
      <c r="K17" s="103"/>
      <c r="L17" s="103"/>
    </row>
    <row r="18" spans="1:13" ht="18.75">
      <c r="A18" s="143" t="s">
        <v>1298</v>
      </c>
      <c r="B18" s="131">
        <v>5</v>
      </c>
      <c r="C18" s="145">
        <v>16.32</v>
      </c>
      <c r="D18" s="139">
        <v>5</v>
      </c>
      <c r="E18" s="132">
        <v>856</v>
      </c>
      <c r="F18" s="133" t="str">
        <f>+VLOOKUP(E18,Participants!$A$1:$F$2547,2,FALSE)</f>
        <v>Anna Matecki</v>
      </c>
      <c r="G18" s="134" t="str">
        <f>+VLOOKUP(E18,Participants!$A$1:$F$2547,4,FALSE)</f>
        <v>STL</v>
      </c>
      <c r="H18" s="134" t="str">
        <f>+VLOOKUP(E18,Participants!$A$1:$F$2547,5,FALSE)</f>
        <v>F</v>
      </c>
      <c r="I18" s="134">
        <f>+VLOOKUP(E18,Participants!$A$1:$F$2547,3,FALSE)</f>
        <v>6</v>
      </c>
      <c r="J18" s="135" t="str">
        <f>+VLOOKUP(E18,Participants!$A$1:$G$2547,7,FALSE)</f>
        <v>JV GIRLS</v>
      </c>
      <c r="K18" s="133"/>
      <c r="L18" s="133"/>
    </row>
    <row r="19" spans="1:13" ht="18.75">
      <c r="A19" s="91" t="s">
        <v>1298</v>
      </c>
      <c r="B19" s="139">
        <v>7</v>
      </c>
      <c r="C19" s="139">
        <v>16.510000000000002</v>
      </c>
      <c r="D19" s="139">
        <v>6</v>
      </c>
      <c r="E19" s="140">
        <v>511</v>
      </c>
      <c r="F19" s="141" t="str">
        <f>+VLOOKUP(E19,Participants!$A$1:$F$2547,2,FALSE)</f>
        <v>Sarah Palmer</v>
      </c>
      <c r="G19" s="141" t="str">
        <f>+VLOOKUP(E19,Participants!$A$1:$F$2547,4,FALSE)</f>
        <v>GRE</v>
      </c>
      <c r="H19" s="141" t="str">
        <f>+VLOOKUP(E19,Participants!$A$1:$F$2547,5,FALSE)</f>
        <v>F</v>
      </c>
      <c r="I19" s="141">
        <f>+VLOOKUP(E19,Participants!$A$1:$F$2547,3,FALSE)</f>
        <v>5</v>
      </c>
      <c r="J19" s="142" t="str">
        <f>+VLOOKUP(E19,Participants!$A$1:$G$2547,7,FALSE)</f>
        <v>JV GIRLS</v>
      </c>
      <c r="K19" s="93"/>
      <c r="L19" s="93"/>
    </row>
    <row r="20" spans="1:13" ht="18.75">
      <c r="A20" s="101" t="s">
        <v>1298</v>
      </c>
      <c r="B20" s="139">
        <v>7</v>
      </c>
      <c r="C20" s="139">
        <v>16.649999999999999</v>
      </c>
      <c r="D20" s="139">
        <v>1</v>
      </c>
      <c r="E20" s="140">
        <v>266</v>
      </c>
      <c r="F20" s="141" t="str">
        <f>+VLOOKUP(E20,Participants!$A$1:$F$2547,2,FALSE)</f>
        <v>Francesca Dambrogio</v>
      </c>
      <c r="G20" s="141" t="str">
        <f>+VLOOKUP(E20,Participants!$A$1:$F$2547,4,FALSE)</f>
        <v>AMA</v>
      </c>
      <c r="H20" s="141" t="str">
        <f>+VLOOKUP(E20,Participants!$A$1:$F$2547,5,FALSE)</f>
        <v>F</v>
      </c>
      <c r="I20" s="141">
        <f>+VLOOKUP(E20,Participants!$A$1:$F$2547,3,FALSE)</f>
        <v>5</v>
      </c>
      <c r="J20" s="142" t="str">
        <f>+VLOOKUP(E20,Participants!$A$1:$G$2547,7,FALSE)</f>
        <v>JV GIRLS</v>
      </c>
      <c r="K20" s="103"/>
      <c r="L20" s="103"/>
    </row>
    <row r="21" spans="1:13" ht="15.75" customHeight="1">
      <c r="A21" s="146" t="s">
        <v>1298</v>
      </c>
      <c r="B21" s="139">
        <v>3</v>
      </c>
      <c r="C21" s="139">
        <v>16.72</v>
      </c>
      <c r="D21" s="136">
        <v>3</v>
      </c>
      <c r="E21" s="140">
        <v>114</v>
      </c>
      <c r="F21" s="141" t="str">
        <f>+VLOOKUP(E21,Participants!$A$1:$F$2547,2,FALSE)</f>
        <v>Ava Ziemniak</v>
      </c>
      <c r="G21" s="141" t="str">
        <f>+VLOOKUP(E21,Participants!$A$1:$F$2547,4,FALSE)</f>
        <v>AGS</v>
      </c>
      <c r="H21" s="141" t="str">
        <f>+VLOOKUP(E21,Participants!$A$1:$F$2547,5,FALSE)</f>
        <v>F</v>
      </c>
      <c r="I21" s="141">
        <f>+VLOOKUP(E21,Participants!$A$1:$F$2547,3,FALSE)</f>
        <v>5</v>
      </c>
      <c r="J21" s="142" t="str">
        <f>+VLOOKUP(E21,Participants!$A$1:$G$2547,7,FALSE)</f>
        <v>JV GIRLS</v>
      </c>
      <c r="K21" s="147"/>
      <c r="L21" s="147"/>
    </row>
    <row r="22" spans="1:13" ht="15.75" customHeight="1">
      <c r="A22" s="91" t="s">
        <v>1298</v>
      </c>
      <c r="B22" s="131">
        <v>6</v>
      </c>
      <c r="C22" s="145">
        <v>16.73</v>
      </c>
      <c r="D22" s="131">
        <v>4</v>
      </c>
      <c r="E22" s="132">
        <v>465</v>
      </c>
      <c r="F22" s="134" t="str">
        <f>+VLOOKUP(E22,Participants!$A$1:$F$2547,2,FALSE)</f>
        <v>Katie Richardson</v>
      </c>
      <c r="G22" s="134" t="str">
        <f>+VLOOKUP(E22,Participants!$A$1:$F$2547,4,FALSE)</f>
        <v>ELZ</v>
      </c>
      <c r="H22" s="134" t="str">
        <f>+VLOOKUP(E22,Participants!$A$1:$F$2547,5,FALSE)</f>
        <v>F</v>
      </c>
      <c r="I22" s="134">
        <f>+VLOOKUP(E22,Participants!$A$1:$F$2547,3,FALSE)</f>
        <v>6</v>
      </c>
      <c r="J22" s="135" t="str">
        <f>+VLOOKUP(E22,Participants!$A$1:$G$2547,7,FALSE)</f>
        <v>JV GIRLS</v>
      </c>
      <c r="K22" s="93"/>
      <c r="L22" s="93"/>
    </row>
    <row r="23" spans="1:13" ht="15.75" customHeight="1">
      <c r="A23" s="91" t="s">
        <v>1298</v>
      </c>
      <c r="B23" s="131">
        <v>8</v>
      </c>
      <c r="C23" s="145">
        <v>16.760000000000002</v>
      </c>
      <c r="D23" s="131">
        <v>6</v>
      </c>
      <c r="E23" s="132">
        <v>260</v>
      </c>
      <c r="F23" s="134" t="str">
        <f>+VLOOKUP(E23,Participants!$A$1:$F$2547,2,FALSE)</f>
        <v>Ava Smith</v>
      </c>
      <c r="G23" s="134" t="str">
        <f>+VLOOKUP(E23,Participants!$A$1:$F$2547,4,FALSE)</f>
        <v>AMA</v>
      </c>
      <c r="H23" s="134" t="str">
        <f>+VLOOKUP(E23,Participants!$A$1:$F$2547,5,FALSE)</f>
        <v>F</v>
      </c>
      <c r="I23" s="134">
        <f>+VLOOKUP(E23,Participants!$A$1:$F$2547,3,FALSE)</f>
        <v>6</v>
      </c>
      <c r="J23" s="135" t="str">
        <f>+VLOOKUP(E23,Participants!$A$1:$G$2547,7,FALSE)</f>
        <v>JV GIRLS</v>
      </c>
      <c r="K23" s="93"/>
      <c r="L23" s="93"/>
    </row>
    <row r="24" spans="1:13" ht="15.75" customHeight="1">
      <c r="A24" s="146" t="s">
        <v>1298</v>
      </c>
      <c r="B24" s="124">
        <v>5</v>
      </c>
      <c r="C24" s="125">
        <v>16.82</v>
      </c>
      <c r="D24" s="139">
        <v>4</v>
      </c>
      <c r="E24" s="126">
        <v>564</v>
      </c>
      <c r="F24" s="127" t="str">
        <f>+VLOOKUP(E24,Participants!$A$1:$F$2547,2,FALSE)</f>
        <v>Emery Feczko</v>
      </c>
      <c r="G24" s="128" t="str">
        <f>+VLOOKUP(E24,Participants!$A$1:$F$2547,4,FALSE)</f>
        <v>JAM</v>
      </c>
      <c r="H24" s="128" t="str">
        <f>+VLOOKUP(E24,Participants!$A$1:$F$2547,5,FALSE)</f>
        <v>F</v>
      </c>
      <c r="I24" s="128">
        <f>+VLOOKUP(E24,Participants!$A$1:$F$2547,3,FALSE)</f>
        <v>5</v>
      </c>
      <c r="J24" s="129" t="str">
        <f>+VLOOKUP(E24,Participants!$A$1:$G$2547,7,FALSE)</f>
        <v>JV GIRLS</v>
      </c>
      <c r="K24" s="147"/>
      <c r="L24" s="147"/>
    </row>
    <row r="25" spans="1:13" ht="15.75" customHeight="1">
      <c r="A25" s="91" t="s">
        <v>1298</v>
      </c>
      <c r="B25" s="136">
        <v>7</v>
      </c>
      <c r="C25" s="136">
        <v>16.89</v>
      </c>
      <c r="D25" s="136">
        <v>2</v>
      </c>
      <c r="E25" s="137">
        <v>258</v>
      </c>
      <c r="F25" s="116" t="str">
        <f>+VLOOKUP(E25,Participants!$A$1:$F$2547,2,FALSE)</f>
        <v>Alana D'Alo</v>
      </c>
      <c r="G25" s="116" t="str">
        <f>+VLOOKUP(E25,Participants!$A$1:$F$2547,4,FALSE)</f>
        <v>AMA</v>
      </c>
      <c r="H25" s="116" t="str">
        <f>+VLOOKUP(E25,Participants!$A$1:$F$2547,5,FALSE)</f>
        <v>F</v>
      </c>
      <c r="I25" s="116">
        <f>+VLOOKUP(E25,Participants!$A$1:$F$2547,3,FALSE)</f>
        <v>6</v>
      </c>
      <c r="J25" s="138" t="str">
        <f>+VLOOKUP(E25,Participants!$A$1:$G$2547,7,FALSE)</f>
        <v>JV GIRLS</v>
      </c>
      <c r="K25" s="93"/>
      <c r="L25" s="93"/>
    </row>
    <row r="26" spans="1:13" ht="15.75" customHeight="1">
      <c r="A26" s="101" t="s">
        <v>1298</v>
      </c>
      <c r="B26" s="136">
        <v>2</v>
      </c>
      <c r="C26" s="136">
        <v>17.02</v>
      </c>
      <c r="D26" s="136">
        <v>3</v>
      </c>
      <c r="E26" s="137">
        <v>953</v>
      </c>
      <c r="F26" s="116" t="str">
        <f>+VLOOKUP(E26,Participants!$A$1:$F$2547,2,FALSE)</f>
        <v>Alexandra Straub</v>
      </c>
      <c r="G26" s="116" t="str">
        <f>+VLOOKUP(E26,Participants!$A$1:$F$2547,4,FALSE)</f>
        <v>STT</v>
      </c>
      <c r="H26" s="116" t="str">
        <f>+VLOOKUP(E26,Participants!$A$1:$F$2547,5,FALSE)</f>
        <v>F</v>
      </c>
      <c r="I26" s="116">
        <f>+VLOOKUP(E26,Participants!$A$1:$F$2547,3,FALSE)</f>
        <v>5</v>
      </c>
      <c r="J26" s="138" t="str">
        <f>+VLOOKUP(E26,Participants!$A$1:$G$2547,7,FALSE)</f>
        <v>JV GIRLS</v>
      </c>
      <c r="K26" s="103"/>
      <c r="L26" s="103"/>
    </row>
    <row r="27" spans="1:13" ht="15.75" customHeight="1">
      <c r="A27" s="148" t="s">
        <v>1298</v>
      </c>
      <c r="B27" s="149">
        <v>9</v>
      </c>
      <c r="C27" s="149">
        <v>17.05</v>
      </c>
      <c r="D27" s="149">
        <v>5</v>
      </c>
      <c r="E27" s="150">
        <v>305</v>
      </c>
      <c r="F27" s="151" t="str">
        <f>+VLOOKUP(E27,Participants!$A$1:$F$2547,2,FALSE)</f>
        <v>Aaron Daley</v>
      </c>
      <c r="G27" s="151" t="str">
        <f>+VLOOKUP(E27,Participants!$A$1:$F$2547,4,FALSE)</f>
        <v>AMA</v>
      </c>
      <c r="H27" s="151" t="str">
        <f>+VLOOKUP(E27,Participants!$A$1:$F$2547,5,FALSE)</f>
        <v>M</v>
      </c>
      <c r="I27" s="151">
        <f>+VLOOKUP(E27,Participants!$A$1:$F$2547,3,FALSE)</f>
        <v>7</v>
      </c>
      <c r="J27" s="152" t="str">
        <f>+VLOOKUP(E27,Participants!$A$1:$G$2547,7,FALSE)</f>
        <v>VARSITY BOYS</v>
      </c>
      <c r="K27" s="153"/>
      <c r="L27" s="109"/>
      <c r="M27" s="28" t="s">
        <v>1299</v>
      </c>
    </row>
    <row r="28" spans="1:13" ht="15.75" customHeight="1">
      <c r="A28" s="91" t="s">
        <v>1298</v>
      </c>
      <c r="B28" s="124">
        <v>4</v>
      </c>
      <c r="C28" s="124">
        <v>17.07</v>
      </c>
      <c r="D28" s="139">
        <v>5</v>
      </c>
      <c r="E28" s="126">
        <v>269</v>
      </c>
      <c r="F28" s="127" t="str">
        <f>+VLOOKUP(E28,Participants!$A$1:$F$2547,2,FALSE)</f>
        <v>Liliana Silvis</v>
      </c>
      <c r="G28" s="128" t="str">
        <f>+VLOOKUP(E28,Participants!$A$1:$F$2547,4,FALSE)</f>
        <v>AMA</v>
      </c>
      <c r="H28" s="128" t="str">
        <f>+VLOOKUP(E28,Participants!$A$1:$F$2547,5,FALSE)</f>
        <v>F</v>
      </c>
      <c r="I28" s="128">
        <f>+VLOOKUP(E28,Participants!$A$1:$F$2547,3,FALSE)</f>
        <v>5</v>
      </c>
      <c r="J28" s="129" t="str">
        <f>+VLOOKUP(E28,Participants!$A$1:$G$2547,7,FALSE)</f>
        <v>JV GIRLS</v>
      </c>
      <c r="K28" s="93"/>
      <c r="L28" s="93"/>
    </row>
    <row r="29" spans="1:13" ht="15.75" customHeight="1">
      <c r="A29" s="146" t="s">
        <v>1298</v>
      </c>
      <c r="B29" s="124">
        <v>6</v>
      </c>
      <c r="C29" s="125">
        <v>17.22</v>
      </c>
      <c r="D29" s="124">
        <v>2</v>
      </c>
      <c r="E29" s="126">
        <v>958</v>
      </c>
      <c r="F29" s="127" t="str">
        <f>+VLOOKUP(E29,Participants!$A$1:$F$2547,2,FALSE)</f>
        <v>Jillian Burgman</v>
      </c>
      <c r="G29" s="128" t="str">
        <f>+VLOOKUP(E29,Participants!$A$1:$F$2547,4,FALSE)</f>
        <v>STT</v>
      </c>
      <c r="H29" s="128" t="str">
        <f>+VLOOKUP(E29,Participants!$A$1:$F$2547,5,FALSE)</f>
        <v>F</v>
      </c>
      <c r="I29" s="128">
        <f>+VLOOKUP(E29,Participants!$A$1:$F$2547,3,FALSE)</f>
        <v>6</v>
      </c>
      <c r="J29" s="129" t="str">
        <f>+VLOOKUP(E29,Participants!$A$1:$G$2547,7,FALSE)</f>
        <v>JV GIRLS</v>
      </c>
      <c r="K29" s="127"/>
      <c r="L29" s="127"/>
    </row>
    <row r="30" spans="1:13" ht="15.75" customHeight="1">
      <c r="A30" s="143" t="s">
        <v>1298</v>
      </c>
      <c r="B30" s="139">
        <v>8</v>
      </c>
      <c r="C30" s="139">
        <v>17.27</v>
      </c>
      <c r="D30" s="139">
        <v>1</v>
      </c>
      <c r="E30" s="140">
        <v>760</v>
      </c>
      <c r="F30" s="141" t="str">
        <f>+VLOOKUP(E30,Participants!$A$1:$F$2547,2,FALSE)</f>
        <v>Averie Strohm</v>
      </c>
      <c r="G30" s="141" t="str">
        <f>+VLOOKUP(E30,Participants!$A$1:$F$2547,4,FALSE)</f>
        <v>SPS</v>
      </c>
      <c r="H30" s="141" t="str">
        <f>+VLOOKUP(E30,Participants!$A$1:$F$2547,5,FALSE)</f>
        <v>F</v>
      </c>
      <c r="I30" s="141">
        <f>+VLOOKUP(E30,Participants!$A$1:$F$2547,3,FALSE)</f>
        <v>6</v>
      </c>
      <c r="J30" s="142" t="str">
        <f>+VLOOKUP(E30,Participants!$A$1:$G$2547,7,FALSE)</f>
        <v>JV GIRLS</v>
      </c>
      <c r="K30" s="133"/>
      <c r="L30" s="133"/>
    </row>
    <row r="31" spans="1:13" ht="15.75" customHeight="1">
      <c r="A31" s="101" t="s">
        <v>1298</v>
      </c>
      <c r="B31" s="139">
        <v>1</v>
      </c>
      <c r="C31" s="139">
        <v>17.3</v>
      </c>
      <c r="D31" s="139">
        <v>5</v>
      </c>
      <c r="E31" s="140">
        <v>870</v>
      </c>
      <c r="F31" s="141" t="str">
        <f>+VLOOKUP(E31,Participants!$A$1:$F$2547,2,FALSE)</f>
        <v>Perri Hoffrage</v>
      </c>
      <c r="G31" s="141" t="str">
        <f>+VLOOKUP(E31,Participants!$A$1:$F$2547,4,FALSE)</f>
        <v>STL</v>
      </c>
      <c r="H31" s="141" t="str">
        <f>+VLOOKUP(E31,Participants!$A$1:$F$2547,5,FALSE)</f>
        <v>F</v>
      </c>
      <c r="I31" s="141">
        <f>+VLOOKUP(E31,Participants!$A$1:$F$2547,3,FALSE)</f>
        <v>5</v>
      </c>
      <c r="J31" s="142" t="str">
        <f>+VLOOKUP(E31,Participants!$A$1:$G$2547,7,FALSE)</f>
        <v>JV GIRLS</v>
      </c>
      <c r="K31" s="105"/>
      <c r="L31" s="103"/>
    </row>
    <row r="32" spans="1:13" ht="15.75" customHeight="1">
      <c r="A32" s="101" t="s">
        <v>1298</v>
      </c>
      <c r="B32" s="136">
        <v>4</v>
      </c>
      <c r="C32" s="136">
        <v>17.350000000000001</v>
      </c>
      <c r="D32" s="136">
        <v>3</v>
      </c>
      <c r="E32" s="137">
        <v>957</v>
      </c>
      <c r="F32" s="116" t="str">
        <f>+VLOOKUP(E32,Participants!$A$1:$F$2547,2,FALSE)</f>
        <v>Gianna Pascal</v>
      </c>
      <c r="G32" s="116" t="str">
        <f>+VLOOKUP(E32,Participants!$A$1:$F$2547,4,FALSE)</f>
        <v>STT</v>
      </c>
      <c r="H32" s="116" t="str">
        <f>+VLOOKUP(E32,Participants!$A$1:$F$2547,5,FALSE)</f>
        <v>F</v>
      </c>
      <c r="I32" s="116">
        <f>+VLOOKUP(E32,Participants!$A$1:$F$2547,3,FALSE)</f>
        <v>5</v>
      </c>
      <c r="J32" s="138" t="str">
        <f>+VLOOKUP(E32,Participants!$A$1:$G$2547,7,FALSE)</f>
        <v>JV GIRLS</v>
      </c>
      <c r="K32" s="103"/>
      <c r="L32" s="103"/>
    </row>
    <row r="33" spans="1:12" ht="15.75" customHeight="1">
      <c r="A33" s="146" t="s">
        <v>1298</v>
      </c>
      <c r="B33" s="136">
        <v>4</v>
      </c>
      <c r="C33" s="136">
        <v>17.440000000000001</v>
      </c>
      <c r="D33" s="136">
        <v>6</v>
      </c>
      <c r="E33" s="137">
        <v>262</v>
      </c>
      <c r="F33" s="116" t="str">
        <f>+VLOOKUP(E33,Participants!$A$1:$F$2547,2,FALSE)</f>
        <v>Caroline Jesso</v>
      </c>
      <c r="G33" s="116" t="str">
        <f>+VLOOKUP(E33,Participants!$A$1:$F$2547,4,FALSE)</f>
        <v>AMA</v>
      </c>
      <c r="H33" s="116" t="str">
        <f>+VLOOKUP(E33,Participants!$A$1:$F$2547,5,FALSE)</f>
        <v>F</v>
      </c>
      <c r="I33" s="116">
        <f>+VLOOKUP(E33,Participants!$A$1:$F$2547,3,FALSE)</f>
        <v>5</v>
      </c>
      <c r="J33" s="138" t="str">
        <f>+VLOOKUP(E33,Participants!$A$1:$G$2547,7,FALSE)</f>
        <v>JV GIRLS</v>
      </c>
      <c r="K33" s="127"/>
      <c r="L33" s="127"/>
    </row>
    <row r="34" spans="1:12" ht="15.75" customHeight="1">
      <c r="A34" s="101" t="s">
        <v>1298</v>
      </c>
      <c r="B34" s="139">
        <v>5</v>
      </c>
      <c r="C34" s="154">
        <v>17.47</v>
      </c>
      <c r="D34" s="136">
        <v>6</v>
      </c>
      <c r="E34" s="140">
        <v>274</v>
      </c>
      <c r="F34" s="141" t="str">
        <f>+VLOOKUP(E34,Participants!$A$1:$F$2547,2,FALSE)</f>
        <v>Norah Latouf</v>
      </c>
      <c r="G34" s="141" t="str">
        <f>+VLOOKUP(E34,Participants!$A$1:$F$2547,4,FALSE)</f>
        <v>AMA</v>
      </c>
      <c r="H34" s="141" t="str">
        <f>+VLOOKUP(E34,Participants!$A$1:$F$2547,5,FALSE)</f>
        <v>F</v>
      </c>
      <c r="I34" s="141">
        <f>+VLOOKUP(E34,Participants!$A$1:$F$2547,3,FALSE)</f>
        <v>6</v>
      </c>
      <c r="J34" s="142" t="str">
        <f>+VLOOKUP(E34,Participants!$A$1:$G$2547,7,FALSE)</f>
        <v>JV GIRLS</v>
      </c>
      <c r="K34" s="105"/>
      <c r="L34" s="103"/>
    </row>
    <row r="35" spans="1:12" ht="15.75" customHeight="1">
      <c r="A35" s="143" t="s">
        <v>1298</v>
      </c>
      <c r="B35" s="139">
        <v>6</v>
      </c>
      <c r="C35" s="139">
        <v>17.52</v>
      </c>
      <c r="D35" s="139">
        <v>3</v>
      </c>
      <c r="E35" s="140">
        <v>861</v>
      </c>
      <c r="F35" s="141" t="str">
        <f>+VLOOKUP(E35,Participants!$A$1:$F$2547,2,FALSE)</f>
        <v>Betty Glyptis</v>
      </c>
      <c r="G35" s="141" t="str">
        <f>+VLOOKUP(E35,Participants!$A$1:$F$2547,4,FALSE)</f>
        <v>STL</v>
      </c>
      <c r="H35" s="141" t="str">
        <f>+VLOOKUP(E35,Participants!$A$1:$F$2547,5,FALSE)</f>
        <v>F</v>
      </c>
      <c r="I35" s="141">
        <f>+VLOOKUP(E35,Participants!$A$1:$F$2547,3,FALSE)</f>
        <v>5</v>
      </c>
      <c r="J35" s="142" t="str">
        <f>+VLOOKUP(E35,Participants!$A$1:$G$2547,7,FALSE)</f>
        <v>JV GIRLS</v>
      </c>
      <c r="K35" s="144"/>
      <c r="L35" s="133"/>
    </row>
    <row r="36" spans="1:12" ht="15.75" customHeight="1">
      <c r="A36" s="91" t="s">
        <v>1298</v>
      </c>
      <c r="B36" s="139">
        <v>5</v>
      </c>
      <c r="C36" s="139">
        <v>17.68</v>
      </c>
      <c r="D36" s="136">
        <v>2</v>
      </c>
      <c r="E36" s="140">
        <v>762</v>
      </c>
      <c r="F36" s="141" t="str">
        <f>+VLOOKUP(E36,Participants!$A$1:$F$2547,2,FALSE)</f>
        <v>Hannah Hayes</v>
      </c>
      <c r="G36" s="141" t="str">
        <f>+VLOOKUP(E36,Participants!$A$1:$F$2547,4,FALSE)</f>
        <v>SPS</v>
      </c>
      <c r="H36" s="141" t="str">
        <f>+VLOOKUP(E36,Participants!$A$1:$F$2547,5,FALSE)</f>
        <v>F</v>
      </c>
      <c r="I36" s="141">
        <f>+VLOOKUP(E36,Participants!$A$1:$F$2547,3,FALSE)</f>
        <v>6</v>
      </c>
      <c r="J36" s="142" t="str">
        <f>+VLOOKUP(E36,Participants!$A$1:$G$2547,7,FALSE)</f>
        <v>JV GIRLS</v>
      </c>
      <c r="K36" s="93"/>
      <c r="L36" s="93"/>
    </row>
    <row r="37" spans="1:12" ht="15.75" customHeight="1">
      <c r="A37" s="91" t="s">
        <v>1298</v>
      </c>
      <c r="B37" s="139">
        <v>6</v>
      </c>
      <c r="C37" s="139">
        <v>17.739999999999998</v>
      </c>
      <c r="D37" s="139">
        <v>1</v>
      </c>
      <c r="E37" s="140">
        <v>121</v>
      </c>
      <c r="F37" s="141" t="str">
        <f>+VLOOKUP(E37,Participants!$A$1:$F$2547,2,FALSE)</f>
        <v>Lindsay Bressler</v>
      </c>
      <c r="G37" s="141" t="str">
        <f>+VLOOKUP(E37,Participants!$A$1:$F$2547,4,FALSE)</f>
        <v>AGS</v>
      </c>
      <c r="H37" s="141" t="str">
        <f>+VLOOKUP(E37,Participants!$A$1:$F$2547,5,FALSE)</f>
        <v>F</v>
      </c>
      <c r="I37" s="141">
        <f>+VLOOKUP(E37,Participants!$A$1:$F$2547,3,FALSE)</f>
        <v>6</v>
      </c>
      <c r="J37" s="142" t="str">
        <f>+VLOOKUP(E37,Participants!$A$1:$G$2547,7,FALSE)</f>
        <v>JV GIRLS</v>
      </c>
      <c r="K37" s="93"/>
      <c r="L37" s="93"/>
    </row>
    <row r="38" spans="1:12" ht="15.75" customHeight="1">
      <c r="A38" s="101" t="s">
        <v>1298</v>
      </c>
      <c r="B38" s="139">
        <v>3</v>
      </c>
      <c r="C38" s="139">
        <v>17.809999999999999</v>
      </c>
      <c r="D38" s="139">
        <v>4</v>
      </c>
      <c r="E38" s="140">
        <v>568</v>
      </c>
      <c r="F38" s="141" t="str">
        <f>+VLOOKUP(E38,Participants!$A$1:$F$2547,2,FALSE)</f>
        <v>Molly Gauntner</v>
      </c>
      <c r="G38" s="141" t="str">
        <f>+VLOOKUP(E38,Participants!$A$1:$F$2547,4,FALSE)</f>
        <v>JAM</v>
      </c>
      <c r="H38" s="141" t="str">
        <f>+VLOOKUP(E38,Participants!$A$1:$F$2547,5,FALSE)</f>
        <v>F</v>
      </c>
      <c r="I38" s="141">
        <f>+VLOOKUP(E38,Participants!$A$1:$F$2547,3,FALSE)</f>
        <v>5</v>
      </c>
      <c r="J38" s="142" t="str">
        <f>+VLOOKUP(E38,Participants!$A$1:$G$2547,7,FALSE)</f>
        <v>JV GIRLS</v>
      </c>
      <c r="K38" s="103"/>
      <c r="L38" s="103"/>
    </row>
    <row r="39" spans="1:12" ht="15.75" customHeight="1">
      <c r="A39" s="91" t="s">
        <v>1298</v>
      </c>
      <c r="B39" s="136">
        <v>1</v>
      </c>
      <c r="C39" s="136">
        <v>18.04</v>
      </c>
      <c r="D39" s="136">
        <v>1</v>
      </c>
      <c r="E39" s="137">
        <v>761</v>
      </c>
      <c r="F39" s="116" t="str">
        <f>+VLOOKUP(E39,Participants!$A$1:$F$2547,2,FALSE)</f>
        <v>Elsa Snover</v>
      </c>
      <c r="G39" s="116" t="str">
        <f>+VLOOKUP(E39,Participants!$A$1:$F$2547,4,FALSE)</f>
        <v>SPS</v>
      </c>
      <c r="H39" s="116" t="str">
        <f>+VLOOKUP(E39,Participants!$A$1:$F$2547,5,FALSE)</f>
        <v>F</v>
      </c>
      <c r="I39" s="116">
        <f>+VLOOKUP(E39,Participants!$A$1:$F$2547,3,FALSE)</f>
        <v>5</v>
      </c>
      <c r="J39" s="138" t="str">
        <f>+VLOOKUP(E39,Participants!$A$1:$G$2547,7,FALSE)</f>
        <v>JV GIRLS</v>
      </c>
      <c r="K39" s="93"/>
      <c r="L39" s="93"/>
    </row>
    <row r="40" spans="1:12" ht="15.75" customHeight="1">
      <c r="A40" s="143" t="s">
        <v>1298</v>
      </c>
      <c r="B40" s="136">
        <v>4</v>
      </c>
      <c r="C40" s="136">
        <v>18.100000000000001</v>
      </c>
      <c r="D40" s="139">
        <v>4</v>
      </c>
      <c r="E40" s="137">
        <v>808</v>
      </c>
      <c r="F40" s="116" t="str">
        <f>+VLOOKUP(E40,Participants!$A$1:$F$2547,2,FALSE)</f>
        <v>McKenna Koch</v>
      </c>
      <c r="G40" s="116" t="str">
        <f>+VLOOKUP(E40,Participants!$A$1:$F$2547,4,FALSE)</f>
        <v>STL</v>
      </c>
      <c r="H40" s="116" t="str">
        <f>+VLOOKUP(E40,Participants!$A$1:$F$2547,5,FALSE)</f>
        <v>F</v>
      </c>
      <c r="I40" s="116">
        <f>+VLOOKUP(E40,Participants!$A$1:$F$2547,3,FALSE)</f>
        <v>5</v>
      </c>
      <c r="J40" s="138" t="str">
        <f>+VLOOKUP(E40,Participants!$A$1:$G$2547,7,FALSE)</f>
        <v>JV GIRLS</v>
      </c>
      <c r="K40" s="133"/>
      <c r="L40" s="133"/>
    </row>
    <row r="41" spans="1:12" ht="15.75" customHeight="1">
      <c r="A41" s="91" t="s">
        <v>1298</v>
      </c>
      <c r="B41" s="136">
        <v>2</v>
      </c>
      <c r="C41" s="136">
        <v>18.2</v>
      </c>
      <c r="D41" s="139">
        <v>4</v>
      </c>
      <c r="E41" s="137">
        <v>859</v>
      </c>
      <c r="F41" s="116" t="str">
        <f>+VLOOKUP(E41,Participants!$A$1:$F$2547,2,FALSE)</f>
        <v>Aubrey Schilling</v>
      </c>
      <c r="G41" s="116" t="str">
        <f>+VLOOKUP(E41,Participants!$A$1:$F$2547,4,FALSE)</f>
        <v>STL</v>
      </c>
      <c r="H41" s="116" t="str">
        <f>+VLOOKUP(E41,Participants!$A$1:$F$2547,5,FALSE)</f>
        <v>F</v>
      </c>
      <c r="I41" s="116">
        <f>+VLOOKUP(E41,Participants!$A$1:$F$2547,3,FALSE)</f>
        <v>6</v>
      </c>
      <c r="J41" s="138" t="str">
        <f>+VLOOKUP(E41,Participants!$A$1:$G$2547,7,FALSE)</f>
        <v>JV GIRLS</v>
      </c>
      <c r="K41" s="93"/>
      <c r="L41" s="93"/>
    </row>
    <row r="42" spans="1:12" ht="15.75" customHeight="1">
      <c r="A42" s="91" t="s">
        <v>1298</v>
      </c>
      <c r="B42" s="139">
        <v>4</v>
      </c>
      <c r="C42" s="139">
        <v>18.309999999999999</v>
      </c>
      <c r="D42" s="136">
        <v>1</v>
      </c>
      <c r="E42" s="140">
        <v>765</v>
      </c>
      <c r="F42" s="141" t="str">
        <f>+VLOOKUP(E42,Participants!$A$1:$F$2547,2,FALSE)</f>
        <v>Riley Sanders</v>
      </c>
      <c r="G42" s="141" t="str">
        <f>+VLOOKUP(E42,Participants!$A$1:$F$2547,4,FALSE)</f>
        <v>SPS</v>
      </c>
      <c r="H42" s="141" t="str">
        <f>+VLOOKUP(E42,Participants!$A$1:$F$2547,5,FALSE)</f>
        <v>F</v>
      </c>
      <c r="I42" s="141">
        <f>+VLOOKUP(E42,Participants!$A$1:$F$2547,3,FALSE)</f>
        <v>6</v>
      </c>
      <c r="J42" s="142" t="str">
        <f>+VLOOKUP(E42,Participants!$A$1:$G$2547,7,FALSE)</f>
        <v>JV GIRLS</v>
      </c>
      <c r="K42" s="93"/>
      <c r="L42" s="93"/>
    </row>
    <row r="43" spans="1:12" ht="15.75" customHeight="1">
      <c r="A43" s="101" t="s">
        <v>1298</v>
      </c>
      <c r="B43" s="136">
        <v>3</v>
      </c>
      <c r="C43" s="136">
        <v>18.32</v>
      </c>
      <c r="D43" s="136">
        <v>6</v>
      </c>
      <c r="E43" s="137">
        <v>264</v>
      </c>
      <c r="F43" s="116" t="str">
        <f>+VLOOKUP(E43,Participants!$A$1:$F$2547,2,FALSE)</f>
        <v>Faith Simon</v>
      </c>
      <c r="G43" s="116" t="str">
        <f>+VLOOKUP(E43,Participants!$A$1:$F$2547,4,FALSE)</f>
        <v>AMA</v>
      </c>
      <c r="H43" s="116" t="str">
        <f>+VLOOKUP(E43,Participants!$A$1:$F$2547,5,FALSE)</f>
        <v>F</v>
      </c>
      <c r="I43" s="116">
        <f>+VLOOKUP(E43,Participants!$A$1:$F$2547,3,FALSE)</f>
        <v>5</v>
      </c>
      <c r="J43" s="138" t="str">
        <f>+VLOOKUP(E43,Participants!$A$1:$G$2547,7,FALSE)</f>
        <v>JV GIRLS</v>
      </c>
      <c r="K43" s="105"/>
      <c r="L43" s="103"/>
    </row>
    <row r="44" spans="1:12" ht="15.75" customHeight="1">
      <c r="A44" s="101" t="s">
        <v>1298</v>
      </c>
      <c r="B44" s="136">
        <v>1</v>
      </c>
      <c r="C44" s="136">
        <v>18.54</v>
      </c>
      <c r="D44" s="136">
        <v>6</v>
      </c>
      <c r="E44" s="137">
        <v>464</v>
      </c>
      <c r="F44" s="116" t="str">
        <f>+VLOOKUP(E44,Participants!$A$1:$F$2547,2,FALSE)</f>
        <v>Emalie Ingold</v>
      </c>
      <c r="G44" s="116" t="str">
        <f>+VLOOKUP(E44,Participants!$A$1:$F$2547,4,FALSE)</f>
        <v>ELZ</v>
      </c>
      <c r="H44" s="116" t="str">
        <f>+VLOOKUP(E44,Participants!$A$1:$F$2547,5,FALSE)</f>
        <v>F</v>
      </c>
      <c r="I44" s="116">
        <f>+VLOOKUP(E44,Participants!$A$1:$F$2547,3,FALSE)</f>
        <v>6</v>
      </c>
      <c r="J44" s="138" t="str">
        <f>+VLOOKUP(E44,Participants!$A$1:$G$2547,7,FALSE)</f>
        <v>JV GIRLS</v>
      </c>
      <c r="K44" s="105"/>
      <c r="L44" s="103"/>
    </row>
    <row r="45" spans="1:12" ht="15.75" customHeight="1">
      <c r="A45" s="101" t="s">
        <v>1298</v>
      </c>
      <c r="B45" s="136">
        <v>1</v>
      </c>
      <c r="C45" s="136">
        <v>18.7</v>
      </c>
      <c r="D45" s="136">
        <v>3</v>
      </c>
      <c r="E45" s="137">
        <v>959</v>
      </c>
      <c r="F45" s="116" t="str">
        <f>+VLOOKUP(E45,Participants!$A$1:$F$2547,2,FALSE)</f>
        <v>McKenna Crowley</v>
      </c>
      <c r="G45" s="116" t="str">
        <f>+VLOOKUP(E45,Participants!$A$1:$F$2547,4,FALSE)</f>
        <v>STT</v>
      </c>
      <c r="H45" s="116" t="str">
        <f>+VLOOKUP(E45,Participants!$A$1:$F$2547,5,FALSE)</f>
        <v>F</v>
      </c>
      <c r="I45" s="116">
        <f>+VLOOKUP(E45,Participants!$A$1:$F$2547,3,FALSE)</f>
        <v>5</v>
      </c>
      <c r="J45" s="138" t="str">
        <f>+VLOOKUP(E45,Participants!$A$1:$G$2547,7,FALSE)</f>
        <v>JV GIRLS</v>
      </c>
      <c r="K45" s="103"/>
      <c r="L45" s="103"/>
    </row>
    <row r="46" spans="1:12" ht="15.75" customHeight="1">
      <c r="A46" s="146" t="s">
        <v>1298</v>
      </c>
      <c r="B46" s="139">
        <v>1</v>
      </c>
      <c r="C46" s="139">
        <v>18.84</v>
      </c>
      <c r="D46" s="139">
        <v>4</v>
      </c>
      <c r="E46" s="140">
        <v>567</v>
      </c>
      <c r="F46" s="141" t="str">
        <f>+VLOOKUP(E46,Participants!$A$1:$F$2547,2,FALSE)</f>
        <v>Gabby Vilcheck</v>
      </c>
      <c r="G46" s="141" t="str">
        <f>+VLOOKUP(E46,Participants!$A$1:$F$2547,4,FALSE)</f>
        <v>JAM</v>
      </c>
      <c r="H46" s="141" t="str">
        <f>+VLOOKUP(E46,Participants!$A$1:$F$2547,5,FALSE)</f>
        <v>F</v>
      </c>
      <c r="I46" s="141">
        <f>+VLOOKUP(E46,Participants!$A$1:$F$2547,3,FALSE)</f>
        <v>5</v>
      </c>
      <c r="J46" s="142" t="str">
        <f>+VLOOKUP(E46,Participants!$A$1:$G$2547,7,FALSE)</f>
        <v>JV GIRLS</v>
      </c>
      <c r="K46" s="127"/>
      <c r="L46" s="127"/>
    </row>
    <row r="47" spans="1:12" ht="15.75" customHeight="1">
      <c r="A47" s="146" t="s">
        <v>1298</v>
      </c>
      <c r="B47" s="139">
        <v>2</v>
      </c>
      <c r="C47" s="154">
        <v>19.07</v>
      </c>
      <c r="D47" s="136">
        <v>6</v>
      </c>
      <c r="E47" s="137">
        <v>268</v>
      </c>
      <c r="F47" s="141" t="str">
        <f>+VLOOKUP(E47,Participants!$A$1:$F$2547,2,FALSE)</f>
        <v>Jennifer Wilson</v>
      </c>
      <c r="G47" s="141" t="str">
        <f>+VLOOKUP(E47,Participants!$A$1:$F$2547,4,FALSE)</f>
        <v>AMA</v>
      </c>
      <c r="H47" s="141" t="str">
        <f>+VLOOKUP(E47,Participants!$A$1:$F$2547,5,FALSE)</f>
        <v>F</v>
      </c>
      <c r="I47" s="141">
        <f>+VLOOKUP(E47,Participants!$A$1:$F$2547,3,FALSE)</f>
        <v>5</v>
      </c>
      <c r="J47" s="142" t="str">
        <f>+VLOOKUP(E47,Participants!$A$1:$G$2547,7,FALSE)</f>
        <v>JV GIRLS</v>
      </c>
      <c r="K47" s="127"/>
      <c r="L47" s="127"/>
    </row>
    <row r="48" spans="1:12" ht="15.75" customHeight="1">
      <c r="A48" s="101" t="s">
        <v>1298</v>
      </c>
      <c r="B48" s="136">
        <v>3</v>
      </c>
      <c r="C48" s="136">
        <v>19.07</v>
      </c>
      <c r="D48" s="136">
        <v>1</v>
      </c>
      <c r="E48" s="137">
        <v>1148</v>
      </c>
      <c r="F48" s="116" t="str">
        <f>+VLOOKUP(E48,Participants!$A$1:$F$2547,2,FALSE)</f>
        <v>Chole Barnes</v>
      </c>
      <c r="G48" s="116" t="str">
        <f>+VLOOKUP(E48,Participants!$A$1:$F$2547,4,FALSE)</f>
        <v>MCA</v>
      </c>
      <c r="H48" s="116" t="str">
        <f>+VLOOKUP(E48,Participants!$A$1:$F$2547,5,FALSE)</f>
        <v>F</v>
      </c>
      <c r="I48" s="116">
        <f>+VLOOKUP(E48,Participants!$A$1:$F$2547,3,FALSE)</f>
        <v>5</v>
      </c>
      <c r="J48" s="138" t="str">
        <f>+VLOOKUP(E48,Participants!$A$1:$G$2547,7,FALSE)</f>
        <v>JV GIRLS</v>
      </c>
      <c r="K48" s="103"/>
      <c r="L48" s="103"/>
    </row>
    <row r="49" spans="1:12" ht="15.75" customHeight="1">
      <c r="A49" s="143" t="s">
        <v>1298</v>
      </c>
      <c r="B49" s="139">
        <v>3</v>
      </c>
      <c r="C49" s="139">
        <v>19.16</v>
      </c>
      <c r="D49" s="136">
        <v>2</v>
      </c>
      <c r="E49" s="137">
        <v>115</v>
      </c>
      <c r="F49" s="141" t="str">
        <f>+VLOOKUP(E49,Participants!$A$1:$F$2547,2,FALSE)</f>
        <v>Bella Walsh</v>
      </c>
      <c r="G49" s="141" t="str">
        <f>+VLOOKUP(E49,Participants!$A$1:$F$2547,4,FALSE)</f>
        <v>AGS</v>
      </c>
      <c r="H49" s="141" t="str">
        <f>+VLOOKUP(E49,Participants!$A$1:$F$2547,5,FALSE)</f>
        <v>F</v>
      </c>
      <c r="I49" s="141">
        <f>+VLOOKUP(E49,Participants!$A$1:$F$2547,3,FALSE)</f>
        <v>5</v>
      </c>
      <c r="J49" s="142" t="str">
        <f>+VLOOKUP(E49,Participants!$A$1:$G$2547,7,FALSE)</f>
        <v>JV GIRLS</v>
      </c>
      <c r="K49" s="144"/>
      <c r="L49" s="133"/>
    </row>
    <row r="50" spans="1:12" ht="15.75" customHeight="1">
      <c r="A50" s="146" t="s">
        <v>1298</v>
      </c>
      <c r="B50" s="131">
        <v>3</v>
      </c>
      <c r="C50" s="145">
        <v>19.170000000000002</v>
      </c>
      <c r="D50" s="139">
        <v>5</v>
      </c>
      <c r="E50" s="132">
        <v>275</v>
      </c>
      <c r="F50" s="133" t="str">
        <f>+VLOOKUP(E50,Participants!$A$1:$F$2547,2,FALSE)</f>
        <v>Olivia Sibbet</v>
      </c>
      <c r="G50" s="134" t="str">
        <f>+VLOOKUP(E50,Participants!$A$1:$F$2547,4,FALSE)</f>
        <v>AMA</v>
      </c>
      <c r="H50" s="134" t="str">
        <f>+VLOOKUP(E50,Participants!$A$1:$F$2547,5,FALSE)</f>
        <v>F</v>
      </c>
      <c r="I50" s="134">
        <f>+VLOOKUP(E50,Participants!$A$1:$F$2547,3,FALSE)</f>
        <v>5</v>
      </c>
      <c r="J50" s="135" t="str">
        <f>+VLOOKUP(E50,Participants!$A$1:$G$2547,7,FALSE)</f>
        <v>JV GIRLS</v>
      </c>
      <c r="K50" s="127"/>
      <c r="L50" s="127"/>
    </row>
    <row r="51" spans="1:12" ht="15.75" customHeight="1">
      <c r="A51" s="146" t="s">
        <v>1298</v>
      </c>
      <c r="B51" s="131">
        <v>2</v>
      </c>
      <c r="C51" s="145">
        <v>19.45</v>
      </c>
      <c r="D51" s="136">
        <v>1</v>
      </c>
      <c r="E51" s="132">
        <v>113</v>
      </c>
      <c r="F51" s="134" t="str">
        <f>+VLOOKUP(E51,Participants!$A$1:$F$2547,2,FALSE)</f>
        <v>Anna Cicchino</v>
      </c>
      <c r="G51" s="134" t="str">
        <f>+VLOOKUP(E51,Participants!$A$1:$F$2547,4,FALSE)</f>
        <v>AGS</v>
      </c>
      <c r="H51" s="134" t="str">
        <f>+VLOOKUP(E51,Participants!$A$1:$F$2547,5,FALSE)</f>
        <v>F</v>
      </c>
      <c r="I51" s="134">
        <f>+VLOOKUP(E51,Participants!$A$1:$F$2547,3,FALSE)</f>
        <v>5</v>
      </c>
      <c r="J51" s="135" t="str">
        <f>+VLOOKUP(E51,Participants!$A$1:$G$2547,7,FALSE)</f>
        <v>JV GIRLS</v>
      </c>
      <c r="K51" s="147"/>
      <c r="L51" s="147"/>
    </row>
    <row r="52" spans="1:12" ht="15.75" customHeight="1">
      <c r="A52" s="146" t="s">
        <v>1298</v>
      </c>
      <c r="B52" s="136">
        <v>1</v>
      </c>
      <c r="C52" s="136">
        <v>19.93</v>
      </c>
      <c r="D52" s="136">
        <v>2</v>
      </c>
      <c r="E52" s="137">
        <v>118</v>
      </c>
      <c r="F52" s="116" t="str">
        <f>+VLOOKUP(E52,Participants!$A$1:$F$2547,2,FALSE)</f>
        <v>Gina Cicchino</v>
      </c>
      <c r="G52" s="116" t="str">
        <f>+VLOOKUP(E52,Participants!$A$1:$F$2547,4,FALSE)</f>
        <v>AGS</v>
      </c>
      <c r="H52" s="116" t="str">
        <f>+VLOOKUP(E52,Participants!$A$1:$F$2547,5,FALSE)</f>
        <v>F</v>
      </c>
      <c r="I52" s="116">
        <f>+VLOOKUP(E52,Participants!$A$1:$F$2547,3,FALSE)</f>
        <v>5</v>
      </c>
      <c r="J52" s="138" t="str">
        <f>+VLOOKUP(E52,Participants!$A$1:$G$2547,7,FALSE)</f>
        <v>JV GIRLS</v>
      </c>
      <c r="K52" s="127"/>
      <c r="L52" s="127"/>
    </row>
    <row r="53" spans="1:12" ht="15.75" customHeight="1">
      <c r="A53" s="91" t="s">
        <v>1298</v>
      </c>
      <c r="B53" s="136">
        <v>2</v>
      </c>
      <c r="C53" s="136">
        <v>20.16</v>
      </c>
      <c r="D53" s="139">
        <v>5</v>
      </c>
      <c r="E53" s="137">
        <v>263</v>
      </c>
      <c r="F53" s="116" t="str">
        <f>+VLOOKUP(E53,Participants!$A$1:$F$2547,2,FALSE)</f>
        <v>Emalee Hooper</v>
      </c>
      <c r="G53" s="116" t="str">
        <f>+VLOOKUP(E53,Participants!$A$1:$F$2547,4,FALSE)</f>
        <v>AMA</v>
      </c>
      <c r="H53" s="116" t="str">
        <f>+VLOOKUP(E53,Participants!$A$1:$F$2547,5,FALSE)</f>
        <v>F</v>
      </c>
      <c r="I53" s="116">
        <f>+VLOOKUP(E53,Participants!$A$1:$F$2547,3,FALSE)</f>
        <v>5</v>
      </c>
      <c r="J53" s="138" t="str">
        <f>+VLOOKUP(E53,Participants!$A$1:$G$2547,7,FALSE)</f>
        <v>JV GIRLS</v>
      </c>
      <c r="K53" s="93"/>
      <c r="L53" s="93"/>
    </row>
    <row r="54" spans="1:12" ht="15.75" customHeight="1">
      <c r="A54" s="91" t="s">
        <v>1298</v>
      </c>
      <c r="B54" s="136">
        <v>2</v>
      </c>
      <c r="C54" s="136">
        <v>20.77</v>
      </c>
      <c r="D54" s="136">
        <v>2</v>
      </c>
      <c r="E54" s="137">
        <v>563</v>
      </c>
      <c r="F54" s="116" t="str">
        <f>+VLOOKUP(E54,Participants!$A$1:$F$2547,2,FALSE)</f>
        <v>Adelaide Delaney</v>
      </c>
      <c r="G54" s="116" t="str">
        <f>+VLOOKUP(E54,Participants!$A$1:$F$2547,4,FALSE)</f>
        <v>JAM</v>
      </c>
      <c r="H54" s="116" t="str">
        <f>+VLOOKUP(E54,Participants!$A$1:$F$2547,5,FALSE)</f>
        <v>F</v>
      </c>
      <c r="I54" s="116">
        <f>+VLOOKUP(E54,Participants!$A$1:$F$2547,3,FALSE)</f>
        <v>5</v>
      </c>
      <c r="J54" s="138" t="str">
        <f>+VLOOKUP(E54,Participants!$A$1:$G$2547,7,FALSE)</f>
        <v>JV GIRLS</v>
      </c>
      <c r="K54" s="95"/>
      <c r="L54" s="93"/>
    </row>
    <row r="55" spans="1:12" ht="15.75" customHeight="1">
      <c r="A55" s="91" t="s">
        <v>1298</v>
      </c>
      <c r="B55" s="124">
        <v>9</v>
      </c>
      <c r="C55" s="125"/>
      <c r="D55" s="124">
        <v>1</v>
      </c>
      <c r="E55" s="126"/>
      <c r="F55" s="127" t="e">
        <f>+VLOOKUP(E55,Participants!$A$1:$F$2547,2,FALSE)</f>
        <v>#N/A</v>
      </c>
      <c r="G55" s="128" t="e">
        <f>+VLOOKUP(E55,Participants!$A$1:$F$2547,4,FALSE)</f>
        <v>#N/A</v>
      </c>
      <c r="H55" s="128" t="e">
        <f>+VLOOKUP(E55,Participants!$A$1:$F$2547,5,FALSE)</f>
        <v>#N/A</v>
      </c>
      <c r="I55" s="128" t="e">
        <f>+VLOOKUP(E55,Participants!$A$1:$F$2547,3,FALSE)</f>
        <v>#N/A</v>
      </c>
      <c r="J55" s="129" t="e">
        <f>+VLOOKUP(E55,Participants!$A$1:$G$2547,7,FALSE)</f>
        <v>#N/A</v>
      </c>
      <c r="K55" s="93"/>
      <c r="L55" s="93"/>
    </row>
    <row r="56" spans="1:12" ht="15.75" customHeight="1">
      <c r="A56" s="96"/>
      <c r="B56" s="155"/>
      <c r="C56" s="155"/>
      <c r="D56" s="155"/>
      <c r="E56" s="156"/>
      <c r="F56" s="114"/>
      <c r="G56" s="114"/>
      <c r="H56" s="114"/>
      <c r="I56" s="114"/>
      <c r="J56" s="157"/>
      <c r="K56" s="98"/>
      <c r="L56" s="98"/>
    </row>
    <row r="57" spans="1:12" ht="15.75" customHeight="1">
      <c r="A57" s="146" t="s">
        <v>1298</v>
      </c>
      <c r="B57" s="124">
        <v>6</v>
      </c>
      <c r="C57" s="125">
        <v>12.51</v>
      </c>
      <c r="D57" s="124">
        <v>6</v>
      </c>
      <c r="E57" s="126">
        <v>312</v>
      </c>
      <c r="F57" s="128" t="str">
        <f>+VLOOKUP(E57,Participants!$A$1:$F$2547,2,FALSE)</f>
        <v>Finn O'Neill</v>
      </c>
      <c r="G57" s="128" t="str">
        <f>+VLOOKUP(E57,Participants!$A$1:$F$2547,4,FALSE)</f>
        <v>AMA</v>
      </c>
      <c r="H57" s="128" t="str">
        <f>+VLOOKUP(E57,Participants!$A$1:$F$2547,5,FALSE)</f>
        <v>M</v>
      </c>
      <c r="I57" s="128">
        <f>+VLOOKUP(E57,Participants!$A$1:$F$2547,3,FALSE)</f>
        <v>8</v>
      </c>
      <c r="J57" s="129" t="str">
        <f>+VLOOKUP(E57,Participants!$A$1:$G$2547,7,FALSE)</f>
        <v>VARSITY BOYS</v>
      </c>
      <c r="K57" s="158">
        <v>1</v>
      </c>
      <c r="L57" s="158">
        <v>10</v>
      </c>
    </row>
    <row r="58" spans="1:12" ht="15.75" customHeight="1">
      <c r="A58" s="146" t="s">
        <v>1298</v>
      </c>
      <c r="B58" s="124">
        <v>6</v>
      </c>
      <c r="C58" s="124">
        <v>12.54</v>
      </c>
      <c r="D58" s="124">
        <v>3</v>
      </c>
      <c r="E58" s="126">
        <v>900</v>
      </c>
      <c r="F58" s="127" t="str">
        <f>+VLOOKUP(E58,Participants!$A$1:$F$2547,2,FALSE)</f>
        <v>Forrest Betz</v>
      </c>
      <c r="G58" s="128" t="str">
        <f>+VLOOKUP(E58,Participants!$A$1:$F$2547,4,FALSE)</f>
        <v>STL</v>
      </c>
      <c r="H58" s="128" t="str">
        <f>+VLOOKUP(E58,Participants!$A$1:$F$2547,5,FALSE)</f>
        <v>M</v>
      </c>
      <c r="I58" s="128">
        <f>+VLOOKUP(E58,Participants!$A$1:$F$2547,3,FALSE)</f>
        <v>8</v>
      </c>
      <c r="J58" s="129" t="str">
        <f>+VLOOKUP(E58,Participants!$A$1:$G$2547,7,FALSE)</f>
        <v>VARSITY BOYS</v>
      </c>
      <c r="K58" s="158">
        <v>2</v>
      </c>
      <c r="L58" s="158">
        <v>8</v>
      </c>
    </row>
    <row r="59" spans="1:12" ht="15.75" customHeight="1">
      <c r="A59" s="146" t="s">
        <v>1298</v>
      </c>
      <c r="B59" s="124">
        <v>6</v>
      </c>
      <c r="C59" s="125">
        <v>12.66</v>
      </c>
      <c r="D59" s="124">
        <v>2</v>
      </c>
      <c r="E59" s="126">
        <v>157</v>
      </c>
      <c r="F59" s="127" t="str">
        <f>+VLOOKUP(E59,Participants!$A$1:$F$2547,2,FALSE)</f>
        <v>Christian Williams</v>
      </c>
      <c r="G59" s="128" t="str">
        <f>+VLOOKUP(E59,Participants!$A$1:$F$2547,4,FALSE)</f>
        <v>AGS</v>
      </c>
      <c r="H59" s="128" t="str">
        <f>+VLOOKUP(E59,Participants!$A$1:$F$2547,5,FALSE)</f>
        <v>M</v>
      </c>
      <c r="I59" s="128">
        <f>+VLOOKUP(E59,Participants!$A$1:$F$2547,3,FALSE)</f>
        <v>7</v>
      </c>
      <c r="J59" s="129" t="str">
        <f>+VLOOKUP(E59,Participants!$A$1:$G$2547,7,FALSE)</f>
        <v>VARSITY BOYS</v>
      </c>
      <c r="K59" s="126">
        <v>3</v>
      </c>
      <c r="L59" s="126">
        <v>6</v>
      </c>
    </row>
    <row r="60" spans="1:12" ht="15.75" customHeight="1">
      <c r="A60" s="143" t="s">
        <v>1298</v>
      </c>
      <c r="B60" s="131">
        <v>6</v>
      </c>
      <c r="C60" s="131">
        <v>12.89</v>
      </c>
      <c r="D60" s="131">
        <v>1</v>
      </c>
      <c r="E60" s="132">
        <v>163</v>
      </c>
      <c r="F60" s="133" t="str">
        <f>+VLOOKUP(E60,Participants!$A$1:$F$2547,2,FALSE)</f>
        <v>Matthew Mickle</v>
      </c>
      <c r="G60" s="134" t="str">
        <f>+VLOOKUP(E60,Participants!$A$1:$F$2547,4,FALSE)</f>
        <v>AGS</v>
      </c>
      <c r="H60" s="134" t="str">
        <f>+VLOOKUP(E60,Participants!$A$1:$F$2547,5,FALSE)</f>
        <v>M</v>
      </c>
      <c r="I60" s="134">
        <f>+VLOOKUP(E60,Participants!$A$1:$F$2547,3,FALSE)</f>
        <v>8</v>
      </c>
      <c r="J60" s="135" t="str">
        <f>+VLOOKUP(E60,Participants!$A$1:$G$2547,7,FALSE)</f>
        <v>VARSITY BOYS</v>
      </c>
      <c r="K60" s="144">
        <v>4</v>
      </c>
      <c r="L60" s="144">
        <v>5</v>
      </c>
    </row>
    <row r="61" spans="1:12" ht="15.75" customHeight="1">
      <c r="A61" s="146" t="s">
        <v>1298</v>
      </c>
      <c r="B61" s="124">
        <v>5</v>
      </c>
      <c r="C61" s="124">
        <v>13.1</v>
      </c>
      <c r="D61" s="124">
        <v>1</v>
      </c>
      <c r="E61" s="126">
        <v>159</v>
      </c>
      <c r="F61" s="127" t="str">
        <f>+VLOOKUP(E61,Participants!$A$1:$F$2547,2,FALSE)</f>
        <v>Henry Barbisch</v>
      </c>
      <c r="G61" s="128" t="str">
        <f>+VLOOKUP(E61,Participants!$A$1:$F$2547,4,FALSE)</f>
        <v>AGS</v>
      </c>
      <c r="H61" s="128" t="str">
        <f>+VLOOKUP(E61,Participants!$A$1:$F$2547,5,FALSE)</f>
        <v>M</v>
      </c>
      <c r="I61" s="128">
        <f>+VLOOKUP(E61,Participants!$A$1:$F$2547,3,FALSE)</f>
        <v>8</v>
      </c>
      <c r="J61" s="135" t="str">
        <f>+VLOOKUP(E61,Participants!$A$1:$G$2547,7,FALSE)</f>
        <v>VARSITY BOYS</v>
      </c>
      <c r="K61" s="158">
        <v>5</v>
      </c>
      <c r="L61" s="158">
        <v>4</v>
      </c>
    </row>
    <row r="62" spans="1:12" ht="15.75" customHeight="1">
      <c r="A62" s="146" t="s">
        <v>1298</v>
      </c>
      <c r="B62" s="124">
        <v>5</v>
      </c>
      <c r="C62" s="125">
        <v>13.21</v>
      </c>
      <c r="D62" s="124">
        <v>2</v>
      </c>
      <c r="E62" s="126">
        <v>781</v>
      </c>
      <c r="F62" s="127" t="str">
        <f>+VLOOKUP(E62,Participants!$A$1:$F$2547,2,FALSE)</f>
        <v>Ryan Jameson</v>
      </c>
      <c r="G62" s="128" t="str">
        <f>+VLOOKUP(E62,Participants!$A$1:$F$2547,4,FALSE)</f>
        <v>SPS</v>
      </c>
      <c r="H62" s="128" t="str">
        <f>+VLOOKUP(E62,Participants!$A$1:$F$2547,5,FALSE)</f>
        <v>M</v>
      </c>
      <c r="I62" s="128">
        <f>+VLOOKUP(E62,Participants!$A$1:$F$2547,3,FALSE)</f>
        <v>8</v>
      </c>
      <c r="J62" s="129" t="str">
        <f>+VLOOKUP(E62,Participants!$A$1:$G$2547,7,FALSE)</f>
        <v>VARSITY BOYS</v>
      </c>
      <c r="K62" s="158">
        <v>6</v>
      </c>
      <c r="L62" s="158">
        <v>3</v>
      </c>
    </row>
    <row r="63" spans="1:12" ht="15.75" customHeight="1">
      <c r="A63" s="146" t="s">
        <v>1298</v>
      </c>
      <c r="B63" s="124">
        <v>5</v>
      </c>
      <c r="C63" s="124">
        <v>13.26</v>
      </c>
      <c r="D63" s="124">
        <v>5</v>
      </c>
      <c r="E63" s="126">
        <v>896</v>
      </c>
      <c r="F63" s="127" t="str">
        <f>+VLOOKUP(E63,Participants!$A$1:$F$2547,2,FALSE)</f>
        <v>Brenden McCarthy</v>
      </c>
      <c r="G63" s="128" t="str">
        <f>+VLOOKUP(E63,Participants!$A$1:$F$2547,4,FALSE)</f>
        <v>STL</v>
      </c>
      <c r="H63" s="128" t="str">
        <f>+VLOOKUP(E63,Participants!$A$1:$F$2547,5,FALSE)</f>
        <v>M</v>
      </c>
      <c r="I63" s="128">
        <f>+VLOOKUP(E63,Participants!$A$1:$F$2547,3,FALSE)</f>
        <v>8</v>
      </c>
      <c r="J63" s="129" t="str">
        <f>+VLOOKUP(E63,Participants!$A$1:$G$2547,7,FALSE)</f>
        <v>VARSITY BOYS</v>
      </c>
      <c r="K63" s="158">
        <v>7</v>
      </c>
      <c r="L63" s="158">
        <v>2</v>
      </c>
    </row>
    <row r="64" spans="1:12" ht="15.75" customHeight="1">
      <c r="A64" s="143" t="s">
        <v>1298</v>
      </c>
      <c r="B64" s="131">
        <v>5</v>
      </c>
      <c r="C64" s="131">
        <v>13.35</v>
      </c>
      <c r="D64" s="131">
        <v>6</v>
      </c>
      <c r="E64" s="132">
        <v>322</v>
      </c>
      <c r="F64" s="133" t="str">
        <f>+VLOOKUP(E64,Participants!$A$1:$F$2547,2,FALSE)</f>
        <v>Reed Farmerie</v>
      </c>
      <c r="G64" s="134" t="str">
        <f>+VLOOKUP(E64,Participants!$A$1:$F$2547,4,FALSE)</f>
        <v>AMA</v>
      </c>
      <c r="H64" s="134" t="str">
        <f>+VLOOKUP(E64,Participants!$A$1:$F$2547,5,FALSE)</f>
        <v>M</v>
      </c>
      <c r="I64" s="134">
        <f>+VLOOKUP(E64,Participants!$A$1:$F$2547,3,FALSE)</f>
        <v>8</v>
      </c>
      <c r="J64" s="135" t="str">
        <f>+VLOOKUP(E64,Participants!$A$1:$G$2547,7,FALSE)</f>
        <v>VARSITY BOYS</v>
      </c>
      <c r="K64" s="144">
        <v>8</v>
      </c>
      <c r="L64" s="144">
        <v>1</v>
      </c>
    </row>
    <row r="65" spans="1:12" ht="15.75" customHeight="1">
      <c r="A65" s="143" t="s">
        <v>1298</v>
      </c>
      <c r="B65" s="131">
        <v>5</v>
      </c>
      <c r="C65" s="145">
        <v>13.38</v>
      </c>
      <c r="D65" s="131">
        <v>4</v>
      </c>
      <c r="E65" s="132">
        <v>156</v>
      </c>
      <c r="F65" s="134" t="str">
        <f>+VLOOKUP(E65,Participants!$A$1:$F$2547,2,FALSE)</f>
        <v>Carter Cross</v>
      </c>
      <c r="G65" s="134" t="str">
        <f>+VLOOKUP(E65,Participants!$A$1:$F$2547,4,FALSE)</f>
        <v>AGS</v>
      </c>
      <c r="H65" s="134" t="str">
        <f>+VLOOKUP(E65,Participants!$A$1:$F$2547,5,FALSE)</f>
        <v>M</v>
      </c>
      <c r="I65" s="134">
        <f>+VLOOKUP(E65,Participants!$A$1:$F$2547,3,FALSE)</f>
        <v>7</v>
      </c>
      <c r="J65" s="135" t="str">
        <f>+VLOOKUP(E65,Participants!$A$1:$G$2547,7,FALSE)</f>
        <v>VARSITY BOYS</v>
      </c>
      <c r="K65" s="144"/>
      <c r="L65" s="133"/>
    </row>
    <row r="66" spans="1:12" ht="15.75" customHeight="1">
      <c r="A66" s="146" t="s">
        <v>1298</v>
      </c>
      <c r="B66" s="124">
        <v>4</v>
      </c>
      <c r="C66" s="125">
        <v>13.6</v>
      </c>
      <c r="D66" s="124">
        <v>6</v>
      </c>
      <c r="E66" s="126">
        <v>905</v>
      </c>
      <c r="F66" s="127" t="str">
        <f>+VLOOKUP(E66,Participants!$A$1:$F$2547,2,FALSE)</f>
        <v>Regis Manion</v>
      </c>
      <c r="G66" s="128" t="str">
        <f>+VLOOKUP(E66,Participants!$A$1:$F$2547,4,FALSE)</f>
        <v>STL</v>
      </c>
      <c r="H66" s="128" t="str">
        <f>+VLOOKUP(E66,Participants!$A$1:$F$2547,5,FALSE)</f>
        <v>M</v>
      </c>
      <c r="I66" s="128">
        <f>+VLOOKUP(E66,Participants!$A$1:$F$2547,3,FALSE)</f>
        <v>8</v>
      </c>
      <c r="J66" s="135" t="str">
        <f>+VLOOKUP(E66,Participants!$A$1:$G$2547,7,FALSE)</f>
        <v>VARSITY BOYS</v>
      </c>
      <c r="K66" s="127"/>
      <c r="L66" s="127"/>
    </row>
    <row r="67" spans="1:12" ht="15.75" customHeight="1">
      <c r="A67" s="91" t="s">
        <v>1298</v>
      </c>
      <c r="B67" s="136">
        <v>4</v>
      </c>
      <c r="C67" s="136">
        <v>13.79</v>
      </c>
      <c r="D67" s="136">
        <v>3</v>
      </c>
      <c r="E67" s="137">
        <v>906</v>
      </c>
      <c r="F67" s="116" t="str">
        <f>+VLOOKUP(E67,Participants!$A$1:$F$2547,2,FALSE)</f>
        <v>Sawyer Sisk</v>
      </c>
      <c r="G67" s="116" t="str">
        <f>+VLOOKUP(E67,Participants!$A$1:$F$2547,4,FALSE)</f>
        <v>STL</v>
      </c>
      <c r="H67" s="116" t="str">
        <f>+VLOOKUP(E67,Participants!$A$1:$F$2547,5,FALSE)</f>
        <v>M</v>
      </c>
      <c r="I67" s="116">
        <f>+VLOOKUP(E67,Participants!$A$1:$F$2547,3,FALSE)</f>
        <v>7</v>
      </c>
      <c r="J67" s="138" t="str">
        <f>+VLOOKUP(E67,Participants!$A$1:$G$2547,7,FALSE)</f>
        <v>VARSITY BOYS</v>
      </c>
      <c r="K67" s="93"/>
      <c r="L67" s="93"/>
    </row>
    <row r="68" spans="1:12" ht="15.75" customHeight="1">
      <c r="A68" s="146" t="s">
        <v>1298</v>
      </c>
      <c r="B68" s="124">
        <v>6</v>
      </c>
      <c r="C68" s="125">
        <v>13.8</v>
      </c>
      <c r="D68" s="124">
        <v>5</v>
      </c>
      <c r="E68" s="126">
        <v>318</v>
      </c>
      <c r="F68" s="128" t="str">
        <f>+VLOOKUP(E68,Participants!$A$1:$F$2547,2,FALSE)</f>
        <v>Joey Levis</v>
      </c>
      <c r="G68" s="128" t="str">
        <f>+VLOOKUP(E68,Participants!$A$1:$F$2547,4,FALSE)</f>
        <v>AMA</v>
      </c>
      <c r="H68" s="128" t="str">
        <f>+VLOOKUP(E68,Participants!$A$1:$F$2547,5,FALSE)</f>
        <v>M</v>
      </c>
      <c r="I68" s="128">
        <f>+VLOOKUP(E68,Participants!$A$1:$F$2547,3,FALSE)</f>
        <v>8</v>
      </c>
      <c r="J68" s="129" t="str">
        <f>+VLOOKUP(E68,Participants!$A$1:$G$2547,7,FALSE)</f>
        <v>VARSITY BOYS</v>
      </c>
      <c r="K68" s="158"/>
      <c r="L68" s="158"/>
    </row>
    <row r="69" spans="1:12" ht="15.75" customHeight="1">
      <c r="A69" s="101" t="s">
        <v>1298</v>
      </c>
      <c r="B69" s="139">
        <v>4</v>
      </c>
      <c r="C69" s="139">
        <v>14.37</v>
      </c>
      <c r="D69" s="139">
        <v>2</v>
      </c>
      <c r="E69" s="140">
        <v>158</v>
      </c>
      <c r="F69" s="141" t="str">
        <f>+VLOOKUP(E69,Participants!$A$1:$F$2547,2,FALSE)</f>
        <v>Harold Tarr</v>
      </c>
      <c r="G69" s="141" t="str">
        <f>+VLOOKUP(E69,Participants!$A$1:$F$2547,4,FALSE)</f>
        <v>AGS</v>
      </c>
      <c r="H69" s="141" t="str">
        <f>+VLOOKUP(E69,Participants!$A$1:$F$2547,5,FALSE)</f>
        <v>M</v>
      </c>
      <c r="I69" s="141">
        <f>+VLOOKUP(E69,Participants!$A$1:$F$2547,3,FALSE)</f>
        <v>8</v>
      </c>
      <c r="J69" s="142" t="str">
        <f>+VLOOKUP(E69,Participants!$A$1:$G$2547,7,FALSE)</f>
        <v>VARSITY BOYS</v>
      </c>
      <c r="K69" s="105"/>
      <c r="L69" s="103"/>
    </row>
    <row r="70" spans="1:12" ht="15.75" customHeight="1">
      <c r="A70" s="146" t="s">
        <v>1298</v>
      </c>
      <c r="B70" s="124">
        <v>3</v>
      </c>
      <c r="C70" s="125">
        <v>14.39</v>
      </c>
      <c r="D70" s="124">
        <v>4</v>
      </c>
      <c r="E70" s="126">
        <v>160</v>
      </c>
      <c r="F70" s="127" t="str">
        <f>+VLOOKUP(E70,Participants!$A$1:$F$2547,2,FALSE)</f>
        <v>Jack Marcello</v>
      </c>
      <c r="G70" s="128" t="str">
        <f>+VLOOKUP(E70,Participants!$A$1:$F$2547,4,FALSE)</f>
        <v>AGS</v>
      </c>
      <c r="H70" s="128" t="str">
        <f>+VLOOKUP(E70,Participants!$A$1:$F$2547,5,FALSE)</f>
        <v>M</v>
      </c>
      <c r="I70" s="128">
        <f>+VLOOKUP(E70,Participants!$A$1:$F$2547,3,FALSE)</f>
        <v>8</v>
      </c>
      <c r="J70" s="129" t="str">
        <f>+VLOOKUP(E70,Participants!$A$1:$G$2547,7,FALSE)</f>
        <v>VARSITY BOYS</v>
      </c>
      <c r="K70" s="127"/>
      <c r="L70" s="127"/>
    </row>
    <row r="71" spans="1:12" ht="15.75" customHeight="1">
      <c r="A71" s="146" t="s">
        <v>1298</v>
      </c>
      <c r="B71" s="124">
        <v>3</v>
      </c>
      <c r="C71" s="124">
        <v>14.5</v>
      </c>
      <c r="D71" s="124">
        <v>2</v>
      </c>
      <c r="E71" s="126">
        <v>907</v>
      </c>
      <c r="F71" s="127" t="str">
        <f>+VLOOKUP(E71,Participants!$A$1:$F$2547,2,FALSE)</f>
        <v>Silvio Adams</v>
      </c>
      <c r="G71" s="128" t="str">
        <f>+VLOOKUP(E71,Participants!$A$1:$F$2547,4,FALSE)</f>
        <v>STL</v>
      </c>
      <c r="H71" s="128" t="str">
        <f>+VLOOKUP(E71,Participants!$A$1:$F$2547,5,FALSE)</f>
        <v>M</v>
      </c>
      <c r="I71" s="128">
        <f>+VLOOKUP(E71,Participants!$A$1:$F$2547,3,FALSE)</f>
        <v>7</v>
      </c>
      <c r="J71" s="129" t="str">
        <f>+VLOOKUP(E71,Participants!$A$1:$G$2547,7,FALSE)</f>
        <v>VARSITY BOYS</v>
      </c>
      <c r="K71" s="147"/>
      <c r="L71" s="147"/>
    </row>
    <row r="72" spans="1:12" ht="15.75" customHeight="1">
      <c r="A72" s="146" t="s">
        <v>1298</v>
      </c>
      <c r="B72" s="124">
        <v>2</v>
      </c>
      <c r="C72" s="125">
        <v>14.87</v>
      </c>
      <c r="D72" s="124">
        <v>1</v>
      </c>
      <c r="E72" s="126">
        <v>154</v>
      </c>
      <c r="F72" s="127" t="str">
        <f>+VLOOKUP(E72,Participants!$A$1:$F$2547,2,FALSE)</f>
        <v>Brayden Douglass</v>
      </c>
      <c r="G72" s="128" t="str">
        <f>+VLOOKUP(E72,Participants!$A$1:$F$2547,4,FALSE)</f>
        <v>AGS</v>
      </c>
      <c r="H72" s="128" t="str">
        <f>+VLOOKUP(E72,Participants!$A$1:$F$2547,5,FALSE)</f>
        <v>M</v>
      </c>
      <c r="I72" s="128">
        <f>+VLOOKUP(E72,Participants!$A$1:$F$2547,3,FALSE)</f>
        <v>7</v>
      </c>
      <c r="J72" s="129" t="str">
        <f>+VLOOKUP(E72,Participants!$A$1:$G$2547,7,FALSE)</f>
        <v>VARSITY BOYS</v>
      </c>
      <c r="K72" s="127"/>
      <c r="L72" s="127"/>
    </row>
    <row r="73" spans="1:12" ht="15.75" customHeight="1">
      <c r="A73" s="143" t="s">
        <v>1298</v>
      </c>
      <c r="B73" s="131">
        <v>2</v>
      </c>
      <c r="C73" s="145">
        <v>15.33</v>
      </c>
      <c r="D73" s="131">
        <v>3</v>
      </c>
      <c r="E73" s="132">
        <v>162</v>
      </c>
      <c r="F73" s="134" t="str">
        <f>+VLOOKUP(E73,Participants!$A$1:$F$2547,2,FALSE)</f>
        <v>Liam McAndrews</v>
      </c>
      <c r="G73" s="134" t="str">
        <f>+VLOOKUP(E73,Participants!$A$1:$F$2547,4,FALSE)</f>
        <v>AGS</v>
      </c>
      <c r="H73" s="134" t="str">
        <f>+VLOOKUP(E73,Participants!$A$1:$F$2547,5,FALSE)</f>
        <v>M</v>
      </c>
      <c r="I73" s="134">
        <f>+VLOOKUP(E73,Participants!$A$1:$F$2547,3,FALSE)</f>
        <v>8</v>
      </c>
      <c r="J73" s="135" t="str">
        <f>+VLOOKUP(E73,Participants!$A$1:$G$2547,7,FALSE)</f>
        <v>VARSITY BOYS</v>
      </c>
      <c r="K73" s="144"/>
      <c r="L73" s="133"/>
    </row>
    <row r="74" spans="1:12" ht="15.75" customHeight="1">
      <c r="A74" s="101" t="s">
        <v>1298</v>
      </c>
      <c r="B74" s="139">
        <v>3</v>
      </c>
      <c r="C74" s="139">
        <v>15.33</v>
      </c>
      <c r="D74" s="139">
        <v>3</v>
      </c>
      <c r="E74" s="140">
        <v>323</v>
      </c>
      <c r="F74" s="141" t="str">
        <f>+VLOOKUP(E74,Participants!$A$1:$F$2547,2,FALSE)</f>
        <v>Tommy Slowey</v>
      </c>
      <c r="G74" s="141" t="str">
        <f>+VLOOKUP(E74,Participants!$A$1:$F$2547,4,FALSE)</f>
        <v>AMA</v>
      </c>
      <c r="H74" s="141" t="str">
        <f>+VLOOKUP(E74,Participants!$A$1:$F$2547,5,FALSE)</f>
        <v>M</v>
      </c>
      <c r="I74" s="141">
        <f>+VLOOKUP(E74,Participants!$A$1:$F$2547,3,FALSE)</f>
        <v>8</v>
      </c>
      <c r="J74" s="142" t="str">
        <f>+VLOOKUP(E74,Participants!$A$1:$G$2547,7,FALSE)</f>
        <v>VARSITY BOYS</v>
      </c>
      <c r="K74" s="103"/>
      <c r="L74" s="103"/>
    </row>
    <row r="75" spans="1:12" ht="15.75" customHeight="1">
      <c r="A75" s="146" t="s">
        <v>1298</v>
      </c>
      <c r="B75" s="124">
        <v>4</v>
      </c>
      <c r="C75" s="125">
        <v>15.51</v>
      </c>
      <c r="D75" s="124">
        <v>1</v>
      </c>
      <c r="E75" s="126">
        <v>1153</v>
      </c>
      <c r="F75" s="127" t="str">
        <f>+VLOOKUP(E75,Participants!$A$1:$F$2547,2,FALSE)</f>
        <v>Oliver Tomsic</v>
      </c>
      <c r="G75" s="128" t="str">
        <f>+VLOOKUP(E75,Participants!$A$1:$F$2547,4,FALSE)</f>
        <v>MCA</v>
      </c>
      <c r="H75" s="128" t="str">
        <f>+VLOOKUP(E75,Participants!$A$1:$F$2547,5,FALSE)</f>
        <v>M</v>
      </c>
      <c r="I75" s="128">
        <f>+VLOOKUP(E75,Participants!$A$1:$F$2547,3,FALSE)</f>
        <v>7</v>
      </c>
      <c r="J75" s="129" t="str">
        <f>+VLOOKUP(E75,Participants!$A$1:$G$2547,7,FALSE)</f>
        <v>VARSITY BOYS</v>
      </c>
      <c r="K75" s="127"/>
      <c r="L75" s="127"/>
    </row>
    <row r="76" spans="1:12" ht="15.75" customHeight="1">
      <c r="A76" s="101" t="s">
        <v>1298</v>
      </c>
      <c r="B76" s="139">
        <v>4</v>
      </c>
      <c r="C76" s="139">
        <v>15.52</v>
      </c>
      <c r="D76" s="139">
        <v>5</v>
      </c>
      <c r="E76" s="140">
        <v>306</v>
      </c>
      <c r="F76" s="141" t="str">
        <f>+VLOOKUP(E76,Participants!$A$1:$F$2547,2,FALSE)</f>
        <v>Alex Dziezgowski</v>
      </c>
      <c r="G76" s="141" t="str">
        <f>+VLOOKUP(E76,Participants!$A$1:$F$2547,4,FALSE)</f>
        <v>AMA</v>
      </c>
      <c r="H76" s="141" t="str">
        <f>+VLOOKUP(E76,Participants!$A$1:$F$2547,5,FALSE)</f>
        <v>M</v>
      </c>
      <c r="I76" s="141">
        <f>+VLOOKUP(E76,Participants!$A$1:$F$2547,3,FALSE)</f>
        <v>8</v>
      </c>
      <c r="J76" s="142" t="str">
        <f>+VLOOKUP(E76,Participants!$A$1:$G$2547,7,FALSE)</f>
        <v>VARSITY BOYS</v>
      </c>
      <c r="K76" s="103"/>
      <c r="L76" s="103"/>
    </row>
    <row r="77" spans="1:12" ht="15.75" customHeight="1">
      <c r="A77" s="146" t="s">
        <v>1298</v>
      </c>
      <c r="B77" s="124">
        <v>2</v>
      </c>
      <c r="C77" s="125">
        <v>15.93</v>
      </c>
      <c r="D77" s="124">
        <v>2</v>
      </c>
      <c r="E77" s="126">
        <v>310</v>
      </c>
      <c r="F77" s="127" t="str">
        <f>+VLOOKUP(E77,Participants!$A$1:$F$2547,2,FALSE)</f>
        <v>Danny Slowey</v>
      </c>
      <c r="G77" s="128" t="str">
        <f>+VLOOKUP(E77,Participants!$A$1:$F$2547,4,FALSE)</f>
        <v>AMA</v>
      </c>
      <c r="H77" s="128" t="str">
        <f>+VLOOKUP(E77,Participants!$A$1:$F$2547,5,FALSE)</f>
        <v>M</v>
      </c>
      <c r="I77" s="128">
        <f>+VLOOKUP(E77,Participants!$A$1:$F$2547,3,FALSE)</f>
        <v>7</v>
      </c>
      <c r="J77" s="129" t="str">
        <f>+VLOOKUP(E77,Participants!$A$1:$G$2547,7,FALSE)</f>
        <v>VARSITY BOYS</v>
      </c>
      <c r="K77" s="127"/>
      <c r="L77" s="127"/>
    </row>
    <row r="78" spans="1:12" ht="15.75" customHeight="1">
      <c r="A78" s="146" t="s">
        <v>1298</v>
      </c>
      <c r="B78" s="124">
        <v>3</v>
      </c>
      <c r="C78" s="125">
        <v>15.96</v>
      </c>
      <c r="D78" s="124">
        <v>6</v>
      </c>
      <c r="E78" s="126">
        <v>311</v>
      </c>
      <c r="F78" s="127" t="str">
        <f>+VLOOKUP(E78,Participants!$A$1:$F$2547,2,FALSE)</f>
        <v>David Weidaw</v>
      </c>
      <c r="G78" s="128" t="str">
        <f>+VLOOKUP(E78,Participants!$A$1:$F$2547,4,FALSE)</f>
        <v>AMA</v>
      </c>
      <c r="H78" s="128" t="str">
        <f>+VLOOKUP(E78,Participants!$A$1:$F$2547,5,FALSE)</f>
        <v>M</v>
      </c>
      <c r="I78" s="128">
        <f>+VLOOKUP(E78,Participants!$A$1:$F$2547,3,FALSE)</f>
        <v>8</v>
      </c>
      <c r="J78" s="129" t="str">
        <f>+VLOOKUP(E78,Participants!$A$1:$G$2547,7,FALSE)</f>
        <v>VARSITY BOYS</v>
      </c>
      <c r="K78" s="127"/>
      <c r="L78" s="127"/>
    </row>
    <row r="79" spans="1:12" ht="15.75" customHeight="1">
      <c r="A79" s="146" t="s">
        <v>1298</v>
      </c>
      <c r="B79" s="124">
        <v>1</v>
      </c>
      <c r="C79" s="125">
        <v>16.18</v>
      </c>
      <c r="D79" s="124">
        <v>4</v>
      </c>
      <c r="E79" s="126">
        <v>316</v>
      </c>
      <c r="F79" s="127" t="str">
        <f>+VLOOKUP(E79,Participants!$A$1:$F$2547,2,FALSE)</f>
        <v>Isaac Betlow</v>
      </c>
      <c r="G79" s="128" t="str">
        <f>+VLOOKUP(E79,Participants!$A$1:$F$2547,4,FALSE)</f>
        <v>AMA</v>
      </c>
      <c r="H79" s="128" t="str">
        <f>+VLOOKUP(E79,Participants!$A$1:$F$2547,5,FALSE)</f>
        <v>M</v>
      </c>
      <c r="I79" s="128">
        <f>+VLOOKUP(E79,Participants!$A$1:$F$2547,3,FALSE)</f>
        <v>7</v>
      </c>
      <c r="J79" s="129" t="str">
        <f>+VLOOKUP(E79,Participants!$A$1:$G$2547,7,FALSE)</f>
        <v>VARSITY BOYS</v>
      </c>
      <c r="K79" s="127"/>
      <c r="L79" s="127"/>
    </row>
    <row r="80" spans="1:12" ht="15.75" customHeight="1">
      <c r="A80" s="146" t="s">
        <v>1298</v>
      </c>
      <c r="B80" s="124">
        <v>1</v>
      </c>
      <c r="C80" s="125">
        <v>16.190000000000001</v>
      </c>
      <c r="D80" s="124">
        <v>2</v>
      </c>
      <c r="E80" s="126">
        <v>153</v>
      </c>
      <c r="F80" s="127" t="str">
        <f>+VLOOKUP(E80,Participants!$A$1:$F$2547,2,FALSE)</f>
        <v>Brady Rooney</v>
      </c>
      <c r="G80" s="128" t="str">
        <f>+VLOOKUP(E80,Participants!$A$1:$F$2547,4,FALSE)</f>
        <v>AGS</v>
      </c>
      <c r="H80" s="128" t="str">
        <f>+VLOOKUP(E80,Participants!$A$1:$F$2547,5,FALSE)</f>
        <v>M</v>
      </c>
      <c r="I80" s="128">
        <f>+VLOOKUP(E80,Participants!$A$1:$F$2547,3,FALSE)</f>
        <v>7</v>
      </c>
      <c r="J80" s="129" t="str">
        <f>+VLOOKUP(E80,Participants!$A$1:$G$2547,7,FALSE)</f>
        <v>VARSITY BOYS</v>
      </c>
      <c r="K80" s="127"/>
      <c r="L80" s="127"/>
    </row>
    <row r="81" spans="1:12" ht="15.75" customHeight="1">
      <c r="A81" s="146" t="s">
        <v>1298</v>
      </c>
      <c r="B81" s="124">
        <v>3</v>
      </c>
      <c r="C81" s="124">
        <v>16.350000000000001</v>
      </c>
      <c r="D81" s="124">
        <v>1</v>
      </c>
      <c r="E81" s="126">
        <v>165</v>
      </c>
      <c r="F81" s="127" t="str">
        <f>+VLOOKUP(E81,Participants!$A$1:$F$2547,2,FALSE)</f>
        <v>Sean Frosell</v>
      </c>
      <c r="G81" s="128" t="str">
        <f>+VLOOKUP(E81,Participants!$A$1:$F$2547,4,FALSE)</f>
        <v>AGS</v>
      </c>
      <c r="H81" s="128" t="str">
        <f>+VLOOKUP(E81,Participants!$A$1:$F$2547,5,FALSE)</f>
        <v>M</v>
      </c>
      <c r="I81" s="128">
        <f>+VLOOKUP(E81,Participants!$A$1:$F$2547,3,FALSE)</f>
        <v>8</v>
      </c>
      <c r="J81" s="129" t="str">
        <f>+VLOOKUP(E81,Participants!$A$1:$G$2547,7,FALSE)</f>
        <v>VARSITY BOYS</v>
      </c>
      <c r="K81" s="147"/>
      <c r="L81" s="147"/>
    </row>
    <row r="82" spans="1:12" ht="15.75" customHeight="1">
      <c r="A82" s="146" t="s">
        <v>1298</v>
      </c>
      <c r="B82" s="124">
        <v>2</v>
      </c>
      <c r="C82" s="125">
        <v>16.5</v>
      </c>
      <c r="D82" s="124">
        <v>5</v>
      </c>
      <c r="E82" s="126">
        <v>897</v>
      </c>
      <c r="F82" s="127" t="str">
        <f>+VLOOKUP(E82,Participants!$A$1:$F$2547,2,FALSE)</f>
        <v>Caleb Anthony</v>
      </c>
      <c r="G82" s="128" t="str">
        <f>+VLOOKUP(E82,Participants!$A$1:$F$2547,4,FALSE)</f>
        <v>STL</v>
      </c>
      <c r="H82" s="128" t="str">
        <f>+VLOOKUP(E82,Participants!$A$1:$F$2547,5,FALSE)</f>
        <v>M</v>
      </c>
      <c r="I82" s="128">
        <f>+VLOOKUP(E82,Participants!$A$1:$F$2547,3,FALSE)</f>
        <v>7</v>
      </c>
      <c r="J82" s="129" t="str">
        <f>+VLOOKUP(E82,Participants!$A$1:$G$2547,7,FALSE)</f>
        <v>VARSITY BOYS</v>
      </c>
      <c r="K82" s="127"/>
      <c r="L82" s="127"/>
    </row>
    <row r="83" spans="1:12" ht="15.75" customHeight="1">
      <c r="A83" s="146" t="s">
        <v>1298</v>
      </c>
      <c r="B83" s="124">
        <v>1</v>
      </c>
      <c r="C83" s="125">
        <v>16.88</v>
      </c>
      <c r="D83" s="124">
        <v>3</v>
      </c>
      <c r="E83" s="126">
        <v>893</v>
      </c>
      <c r="F83" s="127" t="str">
        <f>+VLOOKUP(E83,Participants!$A$1:$F$2547,2,FALSE)</f>
        <v>Alex Klein</v>
      </c>
      <c r="G83" s="128" t="str">
        <f>+VLOOKUP(E83,Participants!$A$1:$F$2547,4,FALSE)</f>
        <v>STL</v>
      </c>
      <c r="H83" s="128" t="str">
        <f>+VLOOKUP(E83,Participants!$A$1:$F$2547,5,FALSE)</f>
        <v>M</v>
      </c>
      <c r="I83" s="128">
        <f>+VLOOKUP(E83,Participants!$A$1:$F$2547,3,FALSE)</f>
        <v>7</v>
      </c>
      <c r="J83" s="129" t="str">
        <f>+VLOOKUP(E83,Participants!$A$1:$G$2547,7,FALSE)</f>
        <v>VARSITY BOYS</v>
      </c>
      <c r="K83" s="127"/>
      <c r="L83" s="127"/>
    </row>
    <row r="84" spans="1:12" ht="15.75" customHeight="1">
      <c r="A84" s="146" t="s">
        <v>1298</v>
      </c>
      <c r="B84" s="124">
        <v>3</v>
      </c>
      <c r="C84" s="125">
        <v>17.079999999999998</v>
      </c>
      <c r="D84" s="124">
        <v>5</v>
      </c>
      <c r="E84" s="126">
        <v>321</v>
      </c>
      <c r="F84" s="127" t="str">
        <f>+VLOOKUP(E84,Participants!$A$1:$F$2547,2,FALSE)</f>
        <v>Matt Gerber</v>
      </c>
      <c r="G84" s="128" t="str">
        <f>+VLOOKUP(E84,Participants!$A$1:$F$2547,4,FALSE)</f>
        <v>AMA</v>
      </c>
      <c r="H84" s="128" t="str">
        <f>+VLOOKUP(E84,Participants!$A$1:$F$2547,5,FALSE)</f>
        <v>M</v>
      </c>
      <c r="I84" s="128">
        <f>+VLOOKUP(E84,Participants!$A$1:$F$2547,3,FALSE)</f>
        <v>8</v>
      </c>
      <c r="J84" s="129" t="str">
        <f>+VLOOKUP(E84,Participants!$A$1:$G$2547,7,FALSE)</f>
        <v>VARSITY BOYS</v>
      </c>
      <c r="K84" s="127"/>
      <c r="L84" s="127"/>
    </row>
    <row r="85" spans="1:12" ht="15.75" customHeight="1">
      <c r="A85" s="146" t="s">
        <v>1298</v>
      </c>
      <c r="B85" s="124">
        <v>6</v>
      </c>
      <c r="C85" s="124">
        <v>17.14</v>
      </c>
      <c r="D85" s="124">
        <v>4</v>
      </c>
      <c r="E85" s="126">
        <v>475</v>
      </c>
      <c r="F85" s="127" t="str">
        <f>+VLOOKUP(E85,Participants!$A$1:$F$2547,2,FALSE)</f>
        <v>Derek Corigliano</v>
      </c>
      <c r="G85" s="128" t="str">
        <f>+VLOOKUP(E85,Participants!$A$1:$F$2547,4,FALSE)</f>
        <v>ELZ</v>
      </c>
      <c r="H85" s="128" t="str">
        <f>+VLOOKUP(E85,Participants!$A$1:$F$2547,5,FALSE)</f>
        <v>M</v>
      </c>
      <c r="I85" s="128">
        <f>+VLOOKUP(E85,Participants!$A$1:$F$2547,3,FALSE)</f>
        <v>8</v>
      </c>
      <c r="J85" s="129" t="str">
        <f>+VLOOKUP(E85,Participants!$A$1:$G$2547,7,FALSE)</f>
        <v>VARSITY BOYS</v>
      </c>
      <c r="K85" s="127"/>
      <c r="L85" s="127"/>
    </row>
    <row r="86" spans="1:12" ht="15.75" customHeight="1">
      <c r="A86" s="143" t="s">
        <v>1298</v>
      </c>
      <c r="B86" s="131">
        <v>1</v>
      </c>
      <c r="C86" s="145">
        <v>18.399999999999999</v>
      </c>
      <c r="D86" s="131">
        <v>5</v>
      </c>
      <c r="E86" s="132">
        <v>892</v>
      </c>
      <c r="F86" s="133" t="str">
        <f>+VLOOKUP(E86,Participants!$A$1:$F$2547,2,FALSE)</f>
        <v>Alex Cable</v>
      </c>
      <c r="G86" s="134" t="str">
        <f>+VLOOKUP(E86,Participants!$A$1:$F$2547,4,FALSE)</f>
        <v>STL</v>
      </c>
      <c r="H86" s="134" t="str">
        <f>+VLOOKUP(E86,Participants!$A$1:$F$2547,5,FALSE)</f>
        <v>M</v>
      </c>
      <c r="I86" s="134">
        <f>+VLOOKUP(E86,Participants!$A$1:$F$2547,3,FALSE)</f>
        <v>7</v>
      </c>
      <c r="J86" s="135" t="str">
        <f>+VLOOKUP(E86,Participants!$A$1:$G$2547,7,FALSE)</f>
        <v>VARSITY BOYS</v>
      </c>
      <c r="K86" s="133"/>
      <c r="L86" s="133"/>
    </row>
    <row r="87" spans="1:12" ht="15.75" customHeight="1">
      <c r="A87" s="146" t="s">
        <v>1298</v>
      </c>
      <c r="B87" s="124">
        <v>2</v>
      </c>
      <c r="C87" s="125">
        <v>19.12</v>
      </c>
      <c r="D87" s="124">
        <v>4</v>
      </c>
      <c r="E87" s="126">
        <v>509</v>
      </c>
      <c r="F87" s="127" t="str">
        <f>+VLOOKUP(E87,Participants!$A$1:$F$2547,2,FALSE)</f>
        <v>Julian Silecky</v>
      </c>
      <c r="G87" s="128" t="str">
        <f>+VLOOKUP(E87,Participants!$A$1:$F$2547,4,FALSE)</f>
        <v>GRE</v>
      </c>
      <c r="H87" s="128" t="str">
        <f>+VLOOKUP(E87,Participants!$A$1:$F$2547,5,FALSE)</f>
        <v>M</v>
      </c>
      <c r="I87" s="128">
        <f>+VLOOKUP(E87,Participants!$A$1:$F$2547,3,FALSE)</f>
        <v>7</v>
      </c>
      <c r="J87" s="129" t="str">
        <f>+VLOOKUP(E87,Participants!$A$1:$G$2547,7,FALSE)</f>
        <v>VARSITY BOYS</v>
      </c>
      <c r="K87" s="127"/>
      <c r="L87" s="127"/>
    </row>
    <row r="88" spans="1:12" ht="15.75" customHeight="1">
      <c r="A88" s="146" t="s">
        <v>1298</v>
      </c>
      <c r="B88" s="124">
        <v>2</v>
      </c>
      <c r="C88" s="124">
        <v>19.190000000000001</v>
      </c>
      <c r="D88" s="124">
        <v>6</v>
      </c>
      <c r="E88" s="126">
        <v>313</v>
      </c>
      <c r="F88" s="127" t="str">
        <f>+VLOOKUP(E88,Participants!$A$1:$F$2547,2,FALSE)</f>
        <v>Finnegan Racey</v>
      </c>
      <c r="G88" s="128" t="str">
        <f>+VLOOKUP(E88,Participants!$A$1:$F$2547,4,FALSE)</f>
        <v>AMA</v>
      </c>
      <c r="H88" s="128" t="str">
        <f>+VLOOKUP(E88,Participants!$A$1:$F$2547,5,FALSE)</f>
        <v>M</v>
      </c>
      <c r="I88" s="128">
        <f>+VLOOKUP(E88,Participants!$A$1:$F$2547,3,FALSE)</f>
        <v>7</v>
      </c>
      <c r="J88" s="129" t="str">
        <f>+VLOOKUP(E88,Participants!$A$1:$G$2547,7,FALSE)</f>
        <v>VARSITY BOYS</v>
      </c>
      <c r="K88" s="127"/>
      <c r="L88" s="127"/>
    </row>
    <row r="89" spans="1:12" ht="15.75" customHeight="1">
      <c r="A89" s="143" t="s">
        <v>1298</v>
      </c>
      <c r="B89" s="131">
        <v>4</v>
      </c>
      <c r="C89" s="131">
        <v>19.829999999999998</v>
      </c>
      <c r="D89" s="131">
        <v>4</v>
      </c>
      <c r="E89" s="132">
        <v>309</v>
      </c>
      <c r="F89" s="133" t="str">
        <f>+VLOOKUP(E89,Participants!$A$1:$F$2547,2,FALSE)</f>
        <v>Caleb Capicotto</v>
      </c>
      <c r="G89" s="134" t="str">
        <f>+VLOOKUP(E89,Participants!$A$1:$F$2547,4,FALSE)</f>
        <v>AMA</v>
      </c>
      <c r="H89" s="134" t="str">
        <f>+VLOOKUP(E89,Participants!$A$1:$F$2547,5,FALSE)</f>
        <v>M</v>
      </c>
      <c r="I89" s="134">
        <f>+VLOOKUP(E89,Participants!$A$1:$F$2547,3,FALSE)</f>
        <v>8</v>
      </c>
      <c r="J89" s="135" t="str">
        <f>+VLOOKUP(E89,Participants!$A$1:$G$2547,7,FALSE)</f>
        <v>VARSITY BOYS</v>
      </c>
      <c r="K89" s="159"/>
      <c r="L89" s="159"/>
    </row>
    <row r="90" spans="1:12" ht="15.75" customHeight="1">
      <c r="A90" s="143" t="s">
        <v>1298</v>
      </c>
      <c r="B90" s="131">
        <v>1</v>
      </c>
      <c r="C90" s="145">
        <v>20.65</v>
      </c>
      <c r="D90" s="131">
        <v>1</v>
      </c>
      <c r="E90" s="132">
        <v>155</v>
      </c>
      <c r="F90" s="133" t="str">
        <f>+VLOOKUP(E90,Participants!$A$1:$F$2547,2,FALSE)</f>
        <v>Calin Kane</v>
      </c>
      <c r="G90" s="134" t="str">
        <f>+VLOOKUP(E90,Participants!$A$1:$F$2547,4,FALSE)</f>
        <v>AGS</v>
      </c>
      <c r="H90" s="134" t="str">
        <f>+VLOOKUP(E90,Participants!$A$1:$F$2547,5,FALSE)</f>
        <v>M</v>
      </c>
      <c r="I90" s="134">
        <f>+VLOOKUP(E90,Participants!$A$1:$F$2547,3,FALSE)</f>
        <v>8</v>
      </c>
      <c r="J90" s="135" t="str">
        <f>+VLOOKUP(E90,Participants!$A$1:$G$2547,7,FALSE)</f>
        <v>VARSITY BOYS</v>
      </c>
      <c r="K90" s="133"/>
      <c r="L90" s="133"/>
    </row>
    <row r="91" spans="1:12" ht="15.75" customHeight="1">
      <c r="A91" s="146" t="s">
        <v>1298</v>
      </c>
      <c r="B91" s="124">
        <v>1</v>
      </c>
      <c r="C91" s="124">
        <v>22.96</v>
      </c>
      <c r="D91" s="124">
        <v>6</v>
      </c>
      <c r="E91" s="126">
        <v>315</v>
      </c>
      <c r="F91" s="127" t="str">
        <f>+VLOOKUP(E91,Participants!$A$1:$F$2547,2,FALSE)</f>
        <v>Giovanni Sigg</v>
      </c>
      <c r="G91" s="128" t="str">
        <f>+VLOOKUP(E91,Participants!$A$1:$F$2547,4,FALSE)</f>
        <v>AMA</v>
      </c>
      <c r="H91" s="128" t="str">
        <f>+VLOOKUP(E91,Participants!$A$1:$F$2547,5,FALSE)</f>
        <v>M</v>
      </c>
      <c r="I91" s="128">
        <f>+VLOOKUP(E91,Participants!$A$1:$F$2547,3,FALSE)</f>
        <v>7</v>
      </c>
      <c r="J91" s="129" t="str">
        <f>+VLOOKUP(E91,Participants!$A$1:$G$2547,7,FALSE)</f>
        <v>VARSITY BOYS</v>
      </c>
      <c r="K91" s="127"/>
      <c r="L91" s="127"/>
    </row>
    <row r="92" spans="1:12" ht="15.75" customHeight="1">
      <c r="A92" s="160" t="s">
        <v>1298</v>
      </c>
      <c r="B92" s="161"/>
      <c r="C92" s="162"/>
      <c r="D92" s="161"/>
      <c r="E92" s="163"/>
      <c r="F92" s="164" t="e">
        <f>+VLOOKUP(E92,Participants!$A$1:$F$2547,2,FALSE)</f>
        <v>#N/A</v>
      </c>
      <c r="G92" s="164" t="e">
        <f>+VLOOKUP(E92,Participants!$A$1:$F$2547,4,FALSE)</f>
        <v>#N/A</v>
      </c>
      <c r="H92" s="164" t="e">
        <f>+VLOOKUP(E92,Participants!$A$1:$F$2547,5,FALSE)</f>
        <v>#N/A</v>
      </c>
      <c r="I92" s="164" t="e">
        <f>+VLOOKUP(E92,Participants!$A$1:$F$2547,3,FALSE)</f>
        <v>#N/A</v>
      </c>
      <c r="J92" s="165" t="e">
        <f>+VLOOKUP(E92,Participants!$A$1:$G$2547,7,FALSE)</f>
        <v>#N/A</v>
      </c>
      <c r="K92" s="166"/>
      <c r="L92" s="166"/>
    </row>
    <row r="93" spans="1:12" ht="15.75" customHeight="1">
      <c r="A93" s="146" t="s">
        <v>1298</v>
      </c>
      <c r="B93" s="124">
        <v>6</v>
      </c>
      <c r="C93" s="136">
        <v>14.73</v>
      </c>
      <c r="D93" s="124">
        <v>4</v>
      </c>
      <c r="E93" s="126">
        <v>573</v>
      </c>
      <c r="F93" s="128" t="str">
        <f>+VLOOKUP(E93,Participants!$A$1:$F$2547,2,FALSE)</f>
        <v>Tiernan McCullough</v>
      </c>
      <c r="G93" s="128" t="str">
        <f>+VLOOKUP(E93,Participants!$A$1:$F$2547,4,FALSE)</f>
        <v>JAM</v>
      </c>
      <c r="H93" s="128" t="str">
        <f>+VLOOKUP(E93,Participants!$A$1:$F$2547,5,FALSE)</f>
        <v>M</v>
      </c>
      <c r="I93" s="128">
        <f>+VLOOKUP(E93,Participants!$A$1:$F$2547,3,FALSE)</f>
        <v>6</v>
      </c>
      <c r="J93" s="129" t="str">
        <f>+VLOOKUP(E93,Participants!$A$1:$G$2547,7,FALSE)</f>
        <v>JV BOYS</v>
      </c>
      <c r="K93" s="158">
        <v>1</v>
      </c>
      <c r="L93" s="158">
        <v>10</v>
      </c>
    </row>
    <row r="94" spans="1:12" ht="15.75" customHeight="1">
      <c r="A94" s="146" t="s">
        <v>1298</v>
      </c>
      <c r="B94" s="124">
        <v>6</v>
      </c>
      <c r="C94" s="125">
        <v>14.8</v>
      </c>
      <c r="D94" s="124">
        <v>3</v>
      </c>
      <c r="E94" s="126">
        <v>884</v>
      </c>
      <c r="F94" s="128" t="str">
        <f>+VLOOKUP(E94,Participants!$A$1:$F$2547,2,FALSE)</f>
        <v>Ronan Sipe</v>
      </c>
      <c r="G94" s="128" t="str">
        <f>+VLOOKUP(E94,Participants!$A$1:$F$2547,4,FALSE)</f>
        <v>STL</v>
      </c>
      <c r="H94" s="128" t="str">
        <f>+VLOOKUP(E94,Participants!$A$1:$F$2547,5,FALSE)</f>
        <v>M</v>
      </c>
      <c r="I94" s="128">
        <f>+VLOOKUP(E94,Participants!$A$1:$F$2547,3,FALSE)</f>
        <v>5</v>
      </c>
      <c r="J94" s="129" t="str">
        <f>+VLOOKUP(E94,Participants!$A$1:$G$2547,7,FALSE)</f>
        <v>JV BOYS</v>
      </c>
      <c r="K94" s="158">
        <v>2</v>
      </c>
      <c r="L94" s="158">
        <v>8</v>
      </c>
    </row>
    <row r="95" spans="1:12" ht="15.75" customHeight="1">
      <c r="A95" s="146" t="s">
        <v>1298</v>
      </c>
      <c r="B95" s="124">
        <v>5</v>
      </c>
      <c r="C95" s="125">
        <v>14.81</v>
      </c>
      <c r="D95" s="124">
        <v>3</v>
      </c>
      <c r="E95" s="126">
        <v>872</v>
      </c>
      <c r="F95" s="128" t="str">
        <f>+VLOOKUP(E95,Participants!$A$1:$F$2547,2,FALSE)</f>
        <v>Caius Belldina</v>
      </c>
      <c r="G95" s="128" t="str">
        <f>+VLOOKUP(E95,Participants!$A$1:$F$2547,4,FALSE)</f>
        <v>STL</v>
      </c>
      <c r="H95" s="128" t="str">
        <f>+VLOOKUP(E95,Participants!$A$1:$F$2547,5,FALSE)</f>
        <v>M</v>
      </c>
      <c r="I95" s="128">
        <f>+VLOOKUP(E95,Participants!$A$1:$F$2547,3,FALSE)</f>
        <v>5</v>
      </c>
      <c r="J95" s="129" t="str">
        <f>+VLOOKUP(E95,Participants!$A$1:$G$2547,7,FALSE)</f>
        <v>JV BOYS</v>
      </c>
      <c r="K95" s="158">
        <v>3</v>
      </c>
      <c r="L95" s="158">
        <v>6</v>
      </c>
    </row>
    <row r="96" spans="1:12" ht="15.75" customHeight="1">
      <c r="A96" s="146" t="s">
        <v>1298</v>
      </c>
      <c r="B96" s="124">
        <v>4</v>
      </c>
      <c r="C96" s="125">
        <v>15.05</v>
      </c>
      <c r="D96" s="124">
        <v>4</v>
      </c>
      <c r="E96" s="126">
        <v>469</v>
      </c>
      <c r="F96" s="128" t="str">
        <f>+VLOOKUP(E96,Participants!$A$1:$F$2547,2,FALSE)</f>
        <v>Jonathan Wega</v>
      </c>
      <c r="G96" s="128" t="str">
        <f>+VLOOKUP(E96,Participants!$A$1:$F$2547,4,FALSE)</f>
        <v>ELZ</v>
      </c>
      <c r="H96" s="128" t="str">
        <f>+VLOOKUP(E96,Participants!$A$1:$F$2547,5,FALSE)</f>
        <v>M</v>
      </c>
      <c r="I96" s="128">
        <f>+VLOOKUP(E96,Participants!$A$1:$F$2547,3,FALSE)</f>
        <v>6</v>
      </c>
      <c r="J96" s="129" t="str">
        <f>+VLOOKUP(E96,Participants!$A$1:$G$2547,7,FALSE)</f>
        <v>JV BOYS</v>
      </c>
      <c r="K96" s="158">
        <v>4</v>
      </c>
      <c r="L96" s="158">
        <v>5</v>
      </c>
    </row>
    <row r="97" spans="1:12" ht="15.75" customHeight="1">
      <c r="A97" s="146" t="s">
        <v>1298</v>
      </c>
      <c r="B97" s="124">
        <v>5</v>
      </c>
      <c r="C97" s="125">
        <v>15.27</v>
      </c>
      <c r="D97" s="124">
        <v>4</v>
      </c>
      <c r="E97" s="126">
        <v>569</v>
      </c>
      <c r="F97" s="128" t="str">
        <f>+VLOOKUP(E97,Participants!$A$1:$F$2547,2,FALSE)</f>
        <v>Francis Igrec</v>
      </c>
      <c r="G97" s="128" t="str">
        <f>+VLOOKUP(E97,Participants!$A$1:$F$2547,4,FALSE)</f>
        <v>JAM</v>
      </c>
      <c r="H97" s="128" t="str">
        <f>+VLOOKUP(E97,Participants!$A$1:$F$2547,5,FALSE)</f>
        <v>M</v>
      </c>
      <c r="I97" s="128">
        <f>+VLOOKUP(E97,Participants!$A$1:$F$2547,3,FALSE)</f>
        <v>6</v>
      </c>
      <c r="J97" s="129" t="str">
        <f>+VLOOKUP(E97,Participants!$A$1:$G$2547,7,FALSE)</f>
        <v>JV BOYS</v>
      </c>
      <c r="K97" s="158">
        <v>5</v>
      </c>
      <c r="L97" s="158">
        <v>4</v>
      </c>
    </row>
    <row r="98" spans="1:12" ht="15.75" customHeight="1">
      <c r="A98" s="146" t="s">
        <v>1298</v>
      </c>
      <c r="B98" s="124">
        <v>4</v>
      </c>
      <c r="C98" s="125">
        <v>15.35</v>
      </c>
      <c r="D98" s="124">
        <v>2</v>
      </c>
      <c r="E98" s="126">
        <v>292</v>
      </c>
      <c r="F98" s="128" t="str">
        <f>+VLOOKUP(E98,Participants!$A$1:$F$2547,2,FALSE)</f>
        <v>Tyler Kovalcik</v>
      </c>
      <c r="G98" s="128" t="str">
        <f>+VLOOKUP(E98,Participants!$A$1:$F$2547,4,FALSE)</f>
        <v>AMA</v>
      </c>
      <c r="H98" s="128" t="str">
        <f>+VLOOKUP(E98,Participants!$A$1:$F$2547,5,FALSE)</f>
        <v>M</v>
      </c>
      <c r="I98" s="128">
        <f>+VLOOKUP(E98,Participants!$A$1:$F$2547,3,FALSE)</f>
        <v>6</v>
      </c>
      <c r="J98" s="129" t="str">
        <f>+VLOOKUP(E98,Participants!$A$1:$G$2547,7,FALSE)</f>
        <v>JV BOYS</v>
      </c>
      <c r="K98" s="158">
        <v>6</v>
      </c>
      <c r="L98" s="158">
        <v>3</v>
      </c>
    </row>
    <row r="99" spans="1:12" ht="15.75" customHeight="1">
      <c r="A99" s="146" t="s">
        <v>1298</v>
      </c>
      <c r="B99" s="124">
        <v>3</v>
      </c>
      <c r="C99" s="125">
        <v>15.66</v>
      </c>
      <c r="D99" s="124">
        <v>3</v>
      </c>
      <c r="E99" s="126">
        <v>875</v>
      </c>
      <c r="F99" s="128" t="str">
        <f>+VLOOKUP(E99,Participants!$A$1:$F$2547,2,FALSE)</f>
        <v>Domenic Conzemius</v>
      </c>
      <c r="G99" s="128" t="str">
        <f>+VLOOKUP(E99,Participants!$A$1:$F$2547,4,FALSE)</f>
        <v>STL</v>
      </c>
      <c r="H99" s="128" t="str">
        <f>+VLOOKUP(E99,Participants!$A$1:$F$2547,5,FALSE)</f>
        <v>M</v>
      </c>
      <c r="I99" s="128">
        <f>+VLOOKUP(E99,Participants!$A$1:$F$2547,3,FALSE)</f>
        <v>5</v>
      </c>
      <c r="J99" s="129" t="str">
        <f>+VLOOKUP(E99,Participants!$A$1:$G$2547,7,FALSE)</f>
        <v>JV BOYS</v>
      </c>
      <c r="K99" s="158">
        <v>7</v>
      </c>
      <c r="L99" s="158">
        <v>2</v>
      </c>
    </row>
    <row r="100" spans="1:12" ht="15.75" customHeight="1">
      <c r="A100" s="146" t="s">
        <v>1298</v>
      </c>
      <c r="B100" s="124">
        <v>2</v>
      </c>
      <c r="C100" s="136">
        <v>15.69</v>
      </c>
      <c r="D100" s="124">
        <v>5</v>
      </c>
      <c r="E100" s="126">
        <v>572</v>
      </c>
      <c r="F100" s="128" t="str">
        <f>+VLOOKUP(E100,Participants!$A$1:$F$2547,2,FALSE)</f>
        <v>Isaac Tarbuk</v>
      </c>
      <c r="G100" s="128" t="str">
        <f>+VLOOKUP(E100,Participants!$A$1:$F$2547,4,FALSE)</f>
        <v>JAM</v>
      </c>
      <c r="H100" s="128" t="str">
        <f>+VLOOKUP(E100,Participants!$A$1:$F$2547,5,FALSE)</f>
        <v>M</v>
      </c>
      <c r="I100" s="128">
        <f>+VLOOKUP(E100,Participants!$A$1:$F$2547,3,FALSE)</f>
        <v>6</v>
      </c>
      <c r="J100" s="129" t="str">
        <f>+VLOOKUP(E100,Participants!$A$1:$G$2547,7,FALSE)</f>
        <v>JV BOYS</v>
      </c>
      <c r="K100" s="158">
        <v>8</v>
      </c>
      <c r="L100" s="158">
        <v>1</v>
      </c>
    </row>
    <row r="101" spans="1:12" ht="15.75" customHeight="1">
      <c r="A101" s="146" t="s">
        <v>1298</v>
      </c>
      <c r="B101" s="136">
        <v>2</v>
      </c>
      <c r="C101" s="167">
        <v>15.75</v>
      </c>
      <c r="D101" s="136">
        <v>4</v>
      </c>
      <c r="E101" s="137">
        <v>282</v>
      </c>
      <c r="F101" s="128" t="str">
        <f>+VLOOKUP(E101,Participants!$A$1:$F$2547,2,FALSE)</f>
        <v>Eli Gargani</v>
      </c>
      <c r="G101" s="128" t="str">
        <f>+VLOOKUP(E101,Participants!$A$1:$F$2547,4,FALSE)</f>
        <v>AMA</v>
      </c>
      <c r="H101" s="128" t="str">
        <f>+VLOOKUP(E101,Participants!$A$1:$F$2547,5,FALSE)</f>
        <v>M</v>
      </c>
      <c r="I101" s="128">
        <f>+VLOOKUP(E101,Participants!$A$1:$F$2547,3,FALSE)</f>
        <v>6</v>
      </c>
      <c r="J101" s="129" t="str">
        <f>+VLOOKUP(E101,Participants!$A$1:$G$2547,7,FALSE)</f>
        <v>JV BOYS</v>
      </c>
      <c r="K101" s="158"/>
      <c r="L101" s="127"/>
    </row>
    <row r="102" spans="1:12" ht="15.75" customHeight="1">
      <c r="A102" s="91" t="s">
        <v>1298</v>
      </c>
      <c r="B102" s="136">
        <v>4</v>
      </c>
      <c r="C102" s="167">
        <v>15.95</v>
      </c>
      <c r="D102" s="136">
        <v>5</v>
      </c>
      <c r="E102" s="137">
        <v>571</v>
      </c>
      <c r="F102" s="116" t="str">
        <f>+VLOOKUP(E102,Participants!$A$1:$F$2547,2,FALSE)</f>
        <v>Henrik Wright</v>
      </c>
      <c r="G102" s="116" t="str">
        <f>+VLOOKUP(E102,Participants!$A$1:$F$2547,4,FALSE)</f>
        <v>JAM</v>
      </c>
      <c r="H102" s="116" t="str">
        <f>+VLOOKUP(E102,Participants!$A$1:$F$2547,5,FALSE)</f>
        <v>M</v>
      </c>
      <c r="I102" s="116">
        <f>+VLOOKUP(E102,Participants!$A$1:$F$2547,3,FALSE)</f>
        <v>6</v>
      </c>
      <c r="J102" s="138" t="str">
        <f>+VLOOKUP(E102,Participants!$A$1:$G$2547,7,FALSE)</f>
        <v>JV BOYS</v>
      </c>
      <c r="K102" s="158"/>
      <c r="L102" s="127"/>
    </row>
    <row r="103" spans="1:12" ht="15.75" customHeight="1">
      <c r="A103" s="146" t="s">
        <v>1298</v>
      </c>
      <c r="B103" s="124">
        <v>1</v>
      </c>
      <c r="C103" s="125">
        <v>16.05</v>
      </c>
      <c r="D103" s="124">
        <v>3</v>
      </c>
      <c r="E103" s="126">
        <v>963</v>
      </c>
      <c r="F103" s="128" t="str">
        <f>+VLOOKUP(E103,Participants!$A$1:$F$2547,2,FALSE)</f>
        <v>Felix Zhang</v>
      </c>
      <c r="G103" s="128" t="str">
        <f>+VLOOKUP(E103,Participants!$A$1:$F$2547,4,FALSE)</f>
        <v>STT</v>
      </c>
      <c r="H103" s="128" t="str">
        <f>+VLOOKUP(E103,Participants!$A$1:$F$2547,5,FALSE)</f>
        <v>M</v>
      </c>
      <c r="I103" s="128">
        <f>+VLOOKUP(E103,Participants!$A$1:$F$2547,3,FALSE)</f>
        <v>6</v>
      </c>
      <c r="J103" s="129" t="str">
        <f>+VLOOKUP(E103,Participants!$A$1:$G$2547,7,FALSE)</f>
        <v>JV BOYS</v>
      </c>
      <c r="K103" s="158"/>
      <c r="L103" s="127"/>
    </row>
    <row r="104" spans="1:12" ht="15.75" customHeight="1">
      <c r="A104" s="146" t="s">
        <v>1298</v>
      </c>
      <c r="B104" s="124">
        <v>3</v>
      </c>
      <c r="C104" s="125">
        <v>16.059999999999999</v>
      </c>
      <c r="D104" s="124">
        <v>6</v>
      </c>
      <c r="E104" s="126">
        <v>291</v>
      </c>
      <c r="F104" s="128" t="str">
        <f>+VLOOKUP(E104,Participants!$A$1:$F$2547,2,FALSE)</f>
        <v>Tyler Debski</v>
      </c>
      <c r="G104" s="128" t="str">
        <f>+VLOOKUP(E104,Participants!$A$1:$F$2547,4,FALSE)</f>
        <v>AMA</v>
      </c>
      <c r="H104" s="128" t="str">
        <f>+VLOOKUP(E104,Participants!$A$1:$F$2547,5,FALSE)</f>
        <v>M</v>
      </c>
      <c r="I104" s="128">
        <f>+VLOOKUP(E104,Participants!$A$1:$F$2547,3,FALSE)</f>
        <v>6</v>
      </c>
      <c r="J104" s="129" t="str">
        <f>+VLOOKUP(E104,Participants!$A$1:$G$2547,7,FALSE)</f>
        <v>JV BOYS</v>
      </c>
      <c r="K104" s="95"/>
      <c r="L104" s="93"/>
    </row>
    <row r="105" spans="1:12" ht="15.75" customHeight="1">
      <c r="A105" s="91" t="s">
        <v>1298</v>
      </c>
      <c r="B105" s="136">
        <v>6</v>
      </c>
      <c r="C105" s="136">
        <v>16.14</v>
      </c>
      <c r="D105" s="136">
        <v>2</v>
      </c>
      <c r="E105" s="137">
        <v>136</v>
      </c>
      <c r="F105" s="116" t="str">
        <f>+VLOOKUP(E105,Participants!$A$1:$F$2547,2,FALSE)</f>
        <v>Wyatt Walsh</v>
      </c>
      <c r="G105" s="116" t="str">
        <f>+VLOOKUP(E105,Participants!$A$1:$F$2547,4,FALSE)</f>
        <v>AGS</v>
      </c>
      <c r="H105" s="116" t="str">
        <f>+VLOOKUP(E105,Participants!$A$1:$F$2547,5,FALSE)</f>
        <v>M</v>
      </c>
      <c r="I105" s="116">
        <f>+VLOOKUP(E105,Participants!$A$1:$F$2547,3,FALSE)</f>
        <v>5</v>
      </c>
      <c r="J105" s="138" t="str">
        <f>+VLOOKUP(E105,Participants!$A$1:$G$2547,7,FALSE)</f>
        <v>JV BOYS</v>
      </c>
      <c r="K105" s="158"/>
      <c r="L105" s="127"/>
    </row>
    <row r="106" spans="1:12" ht="15.75" customHeight="1">
      <c r="A106" s="146" t="s">
        <v>1298</v>
      </c>
      <c r="B106" s="124">
        <v>4</v>
      </c>
      <c r="C106" s="125">
        <v>16.18</v>
      </c>
      <c r="D106" s="124">
        <v>6</v>
      </c>
      <c r="E106" s="126">
        <v>278</v>
      </c>
      <c r="F106" s="128" t="str">
        <f>+VLOOKUP(E106,Participants!$A$1:$F$2547,2,FALSE)</f>
        <v>Alexander Fellin</v>
      </c>
      <c r="G106" s="128" t="str">
        <f>+VLOOKUP(E106,Participants!$A$1:$F$2547,4,FALSE)</f>
        <v>AMA</v>
      </c>
      <c r="H106" s="128" t="str">
        <f>+VLOOKUP(E106,Participants!$A$1:$F$2547,5,FALSE)</f>
        <v>M</v>
      </c>
      <c r="I106" s="128">
        <f>+VLOOKUP(E106,Participants!$A$1:$F$2547,3,FALSE)</f>
        <v>5</v>
      </c>
      <c r="J106" s="129" t="str">
        <f>+VLOOKUP(E106,Participants!$A$1:$G$2547,7,FALSE)</f>
        <v>JV BOYS</v>
      </c>
      <c r="K106" s="158"/>
      <c r="L106" s="127"/>
    </row>
    <row r="107" spans="1:12" ht="15.75" customHeight="1">
      <c r="A107" s="146" t="s">
        <v>1298</v>
      </c>
      <c r="B107" s="124">
        <v>1</v>
      </c>
      <c r="C107" s="125">
        <v>16.190000000000001</v>
      </c>
      <c r="D107" s="124">
        <v>5</v>
      </c>
      <c r="E107" s="126">
        <v>504</v>
      </c>
      <c r="F107" s="128" t="str">
        <f>+VLOOKUP(E107,Participants!$A$1:$F$2547,2,FALSE)</f>
        <v>Grady Knauf</v>
      </c>
      <c r="G107" s="128" t="str">
        <f>+VLOOKUP(E107,Participants!$A$1:$F$2547,4,FALSE)</f>
        <v>GRE</v>
      </c>
      <c r="H107" s="128" t="str">
        <f>+VLOOKUP(E107,Participants!$A$1:$F$2547,5,FALSE)</f>
        <v>M</v>
      </c>
      <c r="I107" s="128">
        <f>+VLOOKUP(E107,Participants!$A$1:$F$2547,3,FALSE)</f>
        <v>5</v>
      </c>
      <c r="J107" s="129" t="str">
        <f>+VLOOKUP(E107,Participants!$A$1:$G$2547,7,FALSE)</f>
        <v>JV BOYS</v>
      </c>
      <c r="K107" s="158"/>
      <c r="L107" s="127"/>
    </row>
    <row r="108" spans="1:12" ht="15.75" customHeight="1">
      <c r="A108" s="146" t="s">
        <v>1298</v>
      </c>
      <c r="B108" s="124">
        <v>6</v>
      </c>
      <c r="C108" s="125">
        <v>16.28</v>
      </c>
      <c r="D108" s="124">
        <v>1</v>
      </c>
      <c r="E108" s="126">
        <v>768</v>
      </c>
      <c r="F108" s="128" t="str">
        <f>+VLOOKUP(E108,Participants!$A$1:$F$2547,2,FALSE)</f>
        <v>Dashiell Sargent</v>
      </c>
      <c r="G108" s="128" t="str">
        <f>+VLOOKUP(E108,Participants!$A$1:$F$2547,4,FALSE)</f>
        <v>SPS</v>
      </c>
      <c r="H108" s="128" t="str">
        <f>+VLOOKUP(E108,Participants!$A$1:$F$2547,5,FALSE)</f>
        <v>M</v>
      </c>
      <c r="I108" s="128">
        <f>+VLOOKUP(E108,Participants!$A$1:$F$2547,3,FALSE)</f>
        <v>6</v>
      </c>
      <c r="J108" s="129" t="str">
        <f>+VLOOKUP(E108,Participants!$A$1:$G$2547,7,FALSE)</f>
        <v>JV BOYS</v>
      </c>
      <c r="K108" s="95"/>
      <c r="L108" s="93"/>
    </row>
    <row r="109" spans="1:12" ht="15.75" customHeight="1">
      <c r="A109" s="146" t="s">
        <v>1298</v>
      </c>
      <c r="B109" s="124">
        <v>5</v>
      </c>
      <c r="C109" s="125">
        <v>16.34</v>
      </c>
      <c r="D109" s="124">
        <v>2</v>
      </c>
      <c r="E109" s="126">
        <v>128</v>
      </c>
      <c r="F109" s="128" t="str">
        <f>+VLOOKUP(E109,Participants!$A$1:$F$2547,2,FALSE)</f>
        <v>Christian Gill</v>
      </c>
      <c r="G109" s="128" t="str">
        <f>+VLOOKUP(E109,Participants!$A$1:$F$2547,4,FALSE)</f>
        <v>AGS</v>
      </c>
      <c r="H109" s="128" t="str">
        <f>+VLOOKUP(E109,Participants!$A$1:$F$2547,5,FALSE)</f>
        <v>M</v>
      </c>
      <c r="I109" s="128">
        <f>+VLOOKUP(E109,Participants!$A$1:$F$2547,3,FALSE)</f>
        <v>6</v>
      </c>
      <c r="J109" s="129" t="str">
        <f>+VLOOKUP(E109,Participants!$A$1:$G$2547,7,FALSE)</f>
        <v>JV BOYS</v>
      </c>
      <c r="K109" s="158"/>
      <c r="L109" s="127"/>
    </row>
    <row r="110" spans="1:12" ht="15.75" customHeight="1">
      <c r="A110" s="146" t="s">
        <v>1298</v>
      </c>
      <c r="B110" s="124">
        <v>3</v>
      </c>
      <c r="C110" s="125">
        <v>16.559999999999999</v>
      </c>
      <c r="D110" s="124">
        <v>2</v>
      </c>
      <c r="E110" s="126">
        <v>124</v>
      </c>
      <c r="F110" s="128" t="str">
        <f>+VLOOKUP(E110,Participants!$A$1:$F$2547,2,FALSE)</f>
        <v>Aiden Curry</v>
      </c>
      <c r="G110" s="128" t="str">
        <f>+VLOOKUP(E110,Participants!$A$1:$F$2547,4,FALSE)</f>
        <v>AGS</v>
      </c>
      <c r="H110" s="128" t="str">
        <f>+VLOOKUP(E110,Participants!$A$1:$F$2547,5,FALSE)</f>
        <v>M</v>
      </c>
      <c r="I110" s="128">
        <f>+VLOOKUP(E110,Participants!$A$1:$F$2547,3,FALSE)</f>
        <v>6</v>
      </c>
      <c r="J110" s="129" t="str">
        <f>+VLOOKUP(E110,Participants!$A$1:$G$2547,7,FALSE)</f>
        <v>JV BOYS</v>
      </c>
      <c r="K110" s="158"/>
      <c r="L110" s="127"/>
    </row>
    <row r="111" spans="1:12" ht="15.75" customHeight="1">
      <c r="A111" s="91" t="s">
        <v>1298</v>
      </c>
      <c r="B111" s="136">
        <v>2</v>
      </c>
      <c r="C111" s="136">
        <v>16.77</v>
      </c>
      <c r="D111" s="136">
        <v>6</v>
      </c>
      <c r="E111" s="137">
        <v>468</v>
      </c>
      <c r="F111" s="116" t="str">
        <f>+VLOOKUP(E111,Participants!$A$1:$F$2547,2,FALSE)</f>
        <v>Cayden Johnson</v>
      </c>
      <c r="G111" s="116" t="str">
        <f>+VLOOKUP(E111,Participants!$A$1:$F$2547,4,FALSE)</f>
        <v>ELZ</v>
      </c>
      <c r="H111" s="116" t="str">
        <f>+VLOOKUP(E111,Participants!$A$1:$F$2547,5,FALSE)</f>
        <v>M</v>
      </c>
      <c r="I111" s="116">
        <f>+VLOOKUP(E111,Participants!$A$1:$F$2547,3,FALSE)</f>
        <v>6</v>
      </c>
      <c r="J111" s="138" t="str">
        <f>+VLOOKUP(E111,Participants!$A$1:$G$2547,7,FALSE)</f>
        <v>JV BOYS</v>
      </c>
      <c r="K111" s="158"/>
      <c r="L111" s="127"/>
    </row>
    <row r="112" spans="1:12" ht="15.75" customHeight="1">
      <c r="A112" s="146" t="s">
        <v>1298</v>
      </c>
      <c r="B112" s="124">
        <v>6</v>
      </c>
      <c r="C112" s="125">
        <v>16.84</v>
      </c>
      <c r="D112" s="124">
        <v>5</v>
      </c>
      <c r="E112" s="126">
        <v>288</v>
      </c>
      <c r="F112" s="128" t="str">
        <f>+VLOOKUP(E112,Participants!$A$1:$F$2547,2,FALSE)</f>
        <v>Marcus Gerber</v>
      </c>
      <c r="G112" s="128" t="str">
        <f>+VLOOKUP(E112,Participants!$A$1:$F$2547,4,FALSE)</f>
        <v>AMA</v>
      </c>
      <c r="H112" s="128" t="str">
        <f>+VLOOKUP(E112,Participants!$A$1:$F$2547,5,FALSE)</f>
        <v>M</v>
      </c>
      <c r="I112" s="128">
        <f>+VLOOKUP(E112,Participants!$A$1:$F$2547,3,FALSE)</f>
        <v>5</v>
      </c>
      <c r="J112" s="129" t="str">
        <f>+VLOOKUP(E112,Participants!$A$1:$G$2547,7,FALSE)</f>
        <v>JV BOYS</v>
      </c>
      <c r="K112" s="158"/>
      <c r="L112" s="127"/>
    </row>
    <row r="113" spans="1:12" ht="15.75" customHeight="1">
      <c r="A113" s="146" t="s">
        <v>1298</v>
      </c>
      <c r="B113" s="124">
        <v>4</v>
      </c>
      <c r="C113" s="125">
        <v>16.95</v>
      </c>
      <c r="D113" s="124">
        <v>3</v>
      </c>
      <c r="E113" s="126">
        <v>133</v>
      </c>
      <c r="F113" s="128" t="str">
        <f>+VLOOKUP(E113,Participants!$A$1:$F$2547,2,FALSE)</f>
        <v>Marco Buzzard</v>
      </c>
      <c r="G113" s="128" t="str">
        <f>+VLOOKUP(E113,Participants!$A$1:$F$2547,4,FALSE)</f>
        <v>AGS</v>
      </c>
      <c r="H113" s="128" t="str">
        <f>+VLOOKUP(E113,Participants!$A$1:$F$2547,5,FALSE)</f>
        <v>M</v>
      </c>
      <c r="I113" s="128">
        <f>+VLOOKUP(E113,Participants!$A$1:$F$2547,3,FALSE)</f>
        <v>6</v>
      </c>
      <c r="J113" s="129" t="str">
        <f>+VLOOKUP(E113,Participants!$A$1:$G$2547,7,FALSE)</f>
        <v>JV BOYS</v>
      </c>
      <c r="K113" s="158"/>
      <c r="L113" s="127"/>
    </row>
    <row r="114" spans="1:12" ht="15.75" customHeight="1">
      <c r="A114" s="146" t="s">
        <v>1298</v>
      </c>
      <c r="B114" s="124">
        <v>2</v>
      </c>
      <c r="C114" s="125">
        <v>17.05</v>
      </c>
      <c r="D114" s="124">
        <v>2</v>
      </c>
      <c r="E114" s="126">
        <v>280</v>
      </c>
      <c r="F114" s="128" t="str">
        <f>+VLOOKUP(E114,Participants!$A$1:$F$2547,2,FALSE)</f>
        <v>Caleb Betlow</v>
      </c>
      <c r="G114" s="128" t="str">
        <f>+VLOOKUP(E114,Participants!$A$1:$F$2547,4,FALSE)</f>
        <v>AMA</v>
      </c>
      <c r="H114" s="128" t="str">
        <f>+VLOOKUP(E114,Participants!$A$1:$F$2547,5,FALSE)</f>
        <v>M</v>
      </c>
      <c r="I114" s="128">
        <f>+VLOOKUP(E114,Participants!$A$1:$F$2547,3,FALSE)</f>
        <v>6</v>
      </c>
      <c r="J114" s="129" t="str">
        <f>+VLOOKUP(E114,Participants!$A$1:$G$2547,7,FALSE)</f>
        <v>JV BOYS</v>
      </c>
      <c r="K114" s="158"/>
      <c r="L114" s="127"/>
    </row>
    <row r="115" spans="1:12" ht="15.75" customHeight="1">
      <c r="A115" s="91" t="s">
        <v>1298</v>
      </c>
      <c r="B115" s="136">
        <v>5</v>
      </c>
      <c r="C115" s="167">
        <v>17.13</v>
      </c>
      <c r="D115" s="136">
        <v>5</v>
      </c>
      <c r="E115" s="137">
        <v>286</v>
      </c>
      <c r="F115" s="116" t="str">
        <f>+VLOOKUP(E115,Participants!$A$1:$F$2547,2,FALSE)</f>
        <v>Jonah Delmonaco</v>
      </c>
      <c r="G115" s="116" t="str">
        <f>+VLOOKUP(E115,Participants!$A$1:$F$2547,4,FALSE)</f>
        <v>AMA</v>
      </c>
      <c r="H115" s="116" t="str">
        <f>+VLOOKUP(E115,Participants!$A$1:$F$2547,5,FALSE)</f>
        <v>M</v>
      </c>
      <c r="I115" s="116">
        <f>+VLOOKUP(E115,Participants!$A$1:$F$2547,3,FALSE)</f>
        <v>5</v>
      </c>
      <c r="J115" s="138" t="str">
        <f>+VLOOKUP(E115,Participants!$A$1:$G$2547,7,FALSE)</f>
        <v>JV BOYS</v>
      </c>
      <c r="K115" s="95"/>
      <c r="L115" s="93"/>
    </row>
    <row r="116" spans="1:12" ht="15.75" customHeight="1">
      <c r="A116" s="146" t="s">
        <v>1298</v>
      </c>
      <c r="B116" s="124">
        <v>3</v>
      </c>
      <c r="C116" s="125">
        <v>17.14</v>
      </c>
      <c r="D116" s="124">
        <v>5</v>
      </c>
      <c r="E116" s="126">
        <v>570</v>
      </c>
      <c r="F116" s="128" t="str">
        <f>+VLOOKUP(E116,Participants!$A$1:$F$2547,2,FALSE)</f>
        <v>Grant Griesacker</v>
      </c>
      <c r="G116" s="128" t="str">
        <f>+VLOOKUP(E116,Participants!$A$1:$F$2547,4,FALSE)</f>
        <v>JAM</v>
      </c>
      <c r="H116" s="128" t="str">
        <f>+VLOOKUP(E116,Participants!$A$1:$F$2547,5,FALSE)</f>
        <v>M</v>
      </c>
      <c r="I116" s="128">
        <f>+VLOOKUP(E116,Participants!$A$1:$F$2547,3,FALSE)</f>
        <v>6</v>
      </c>
      <c r="J116" s="129" t="str">
        <f>+VLOOKUP(E116,Participants!$A$1:$G$2547,7,FALSE)</f>
        <v>JV BOYS</v>
      </c>
      <c r="K116" s="158"/>
      <c r="L116" s="127"/>
    </row>
    <row r="117" spans="1:12" ht="15.75" customHeight="1">
      <c r="A117" s="91" t="s">
        <v>1298</v>
      </c>
      <c r="B117" s="124">
        <v>3</v>
      </c>
      <c r="C117" s="125">
        <v>17.16</v>
      </c>
      <c r="D117" s="124">
        <v>4</v>
      </c>
      <c r="E117" s="126">
        <v>470</v>
      </c>
      <c r="F117" s="116" t="str">
        <f>+VLOOKUP(E117,Participants!$A$1:$F$2547,2,FALSE)</f>
        <v>Luke Lorentz</v>
      </c>
      <c r="G117" s="116" t="str">
        <f>+VLOOKUP(E117,Participants!$A$1:$F$2547,4,FALSE)</f>
        <v>ELZ</v>
      </c>
      <c r="H117" s="116" t="str">
        <f>+VLOOKUP(E117,Participants!$A$1:$F$2547,5,FALSE)</f>
        <v>M</v>
      </c>
      <c r="I117" s="116">
        <f>+VLOOKUP(E117,Participants!$A$1:$F$2547,3,FALSE)</f>
        <v>6</v>
      </c>
      <c r="J117" s="138" t="str">
        <f>+VLOOKUP(E117,Participants!$A$1:$G$2547,7,FALSE)</f>
        <v>JV BOYS</v>
      </c>
      <c r="K117" s="158"/>
      <c r="L117" s="127"/>
    </row>
    <row r="118" spans="1:12" ht="15.75" customHeight="1">
      <c r="A118" s="146" t="s">
        <v>1298</v>
      </c>
      <c r="B118" s="124">
        <v>4</v>
      </c>
      <c r="C118" s="125">
        <v>17.34</v>
      </c>
      <c r="D118" s="124">
        <v>1</v>
      </c>
      <c r="E118" s="126">
        <v>130</v>
      </c>
      <c r="F118" s="128" t="str">
        <f>+VLOOKUP(E118,Participants!$A$1:$F$2547,2,FALSE)</f>
        <v>Ethan Hankinson</v>
      </c>
      <c r="G118" s="128" t="str">
        <f>+VLOOKUP(E118,Participants!$A$1:$F$2547,4,FALSE)</f>
        <v>AGS</v>
      </c>
      <c r="H118" s="128" t="str">
        <f>+VLOOKUP(E118,Participants!$A$1:$F$2547,5,FALSE)</f>
        <v>M</v>
      </c>
      <c r="I118" s="128">
        <f>+VLOOKUP(E118,Participants!$A$1:$F$2547,3,FALSE)</f>
        <v>5</v>
      </c>
      <c r="J118" s="129" t="str">
        <f>+VLOOKUP(E118,Participants!$A$1:$G$2547,7,FALSE)</f>
        <v>JV BOYS</v>
      </c>
      <c r="K118" s="158"/>
      <c r="L118" s="127"/>
    </row>
    <row r="119" spans="1:12" ht="15.75" customHeight="1">
      <c r="A119" s="146" t="s">
        <v>1298</v>
      </c>
      <c r="B119" s="124">
        <v>2</v>
      </c>
      <c r="C119" s="136">
        <v>17.489999999999998</v>
      </c>
      <c r="D119" s="124">
        <v>1</v>
      </c>
      <c r="E119" s="126">
        <v>876</v>
      </c>
      <c r="F119" s="128" t="str">
        <f>+VLOOKUP(E119,Participants!$A$1:$F$2547,2,FALSE)</f>
        <v>Elijah Klipstine</v>
      </c>
      <c r="G119" s="128" t="str">
        <f>+VLOOKUP(E119,Participants!$A$1:$F$2547,4,FALSE)</f>
        <v>STL</v>
      </c>
      <c r="H119" s="128" t="str">
        <f>+VLOOKUP(E119,Participants!$A$1:$F$2547,5,FALSE)</f>
        <v>M</v>
      </c>
      <c r="I119" s="128">
        <f>+VLOOKUP(E119,Participants!$A$1:$F$2547,3,FALSE)</f>
        <v>5</v>
      </c>
      <c r="J119" s="129" t="str">
        <f>+VLOOKUP(E119,Participants!$A$1:$G$2547,7,FALSE)</f>
        <v>JV BOYS</v>
      </c>
      <c r="K119" s="158"/>
      <c r="L119" s="127"/>
    </row>
    <row r="120" spans="1:12" ht="15.75" customHeight="1">
      <c r="A120" s="146" t="s">
        <v>1298</v>
      </c>
      <c r="B120" s="124">
        <v>2</v>
      </c>
      <c r="C120" s="125">
        <v>17.64</v>
      </c>
      <c r="D120" s="124">
        <v>3</v>
      </c>
      <c r="E120" s="126">
        <v>287</v>
      </c>
      <c r="F120" s="128" t="str">
        <f>+VLOOKUP(E120,Participants!$A$1:$F$2547,2,FALSE)</f>
        <v>Liam Guinee</v>
      </c>
      <c r="G120" s="128" t="str">
        <f>+VLOOKUP(E120,Participants!$A$1:$F$2547,4,FALSE)</f>
        <v>AMA</v>
      </c>
      <c r="H120" s="128" t="str">
        <f>+VLOOKUP(E120,Participants!$A$1:$F$2547,5,FALSE)</f>
        <v>M</v>
      </c>
      <c r="I120" s="128">
        <f>+VLOOKUP(E120,Participants!$A$1:$F$2547,3,FALSE)</f>
        <v>6</v>
      </c>
      <c r="J120" s="129" t="str">
        <f>+VLOOKUP(E120,Participants!$A$1:$G$2547,7,FALSE)</f>
        <v>JV BOYS</v>
      </c>
      <c r="K120" s="158"/>
      <c r="L120" s="127"/>
    </row>
    <row r="121" spans="1:12" ht="15.75" customHeight="1">
      <c r="A121" s="146" t="s">
        <v>1298</v>
      </c>
      <c r="B121" s="124">
        <v>1</v>
      </c>
      <c r="C121" s="125">
        <v>17.79</v>
      </c>
      <c r="D121" s="124">
        <v>4</v>
      </c>
      <c r="E121" s="126">
        <v>127</v>
      </c>
      <c r="F121" s="128" t="str">
        <f>+VLOOKUP(E121,Participants!$A$1:$F$2547,2,FALSE)</f>
        <v>Andrew Taylor</v>
      </c>
      <c r="G121" s="128" t="str">
        <f>+VLOOKUP(E121,Participants!$A$1:$F$2547,4,FALSE)</f>
        <v>AGS</v>
      </c>
      <c r="H121" s="128" t="str">
        <f>+VLOOKUP(E121,Participants!$A$1:$F$2547,5,FALSE)</f>
        <v>M</v>
      </c>
      <c r="I121" s="128">
        <f>+VLOOKUP(E121,Participants!$A$1:$F$2547,3,FALSE)</f>
        <v>6</v>
      </c>
      <c r="J121" s="129" t="str">
        <f>+VLOOKUP(E121,Participants!$A$1:$G$2547,7,FALSE)</f>
        <v>JV BOYS</v>
      </c>
      <c r="K121" s="95"/>
      <c r="L121" s="93"/>
    </row>
    <row r="122" spans="1:12" ht="15.75" customHeight="1">
      <c r="A122" s="146" t="s">
        <v>1298</v>
      </c>
      <c r="B122" s="124">
        <v>5</v>
      </c>
      <c r="C122" s="125">
        <v>17.79</v>
      </c>
      <c r="D122" s="124">
        <v>1</v>
      </c>
      <c r="E122" s="126">
        <v>775</v>
      </c>
      <c r="F122" s="128" t="str">
        <f>+VLOOKUP(E122,Participants!$A$1:$F$2547,2,FALSE)</f>
        <v>Sam Hall</v>
      </c>
      <c r="G122" s="128" t="str">
        <f>+VLOOKUP(E122,Participants!$A$1:$F$2547,4,FALSE)</f>
        <v>SPS</v>
      </c>
      <c r="H122" s="128" t="str">
        <f>+VLOOKUP(E122,Participants!$A$1:$F$2547,5,FALSE)</f>
        <v>M</v>
      </c>
      <c r="I122" s="128">
        <f>+VLOOKUP(E122,Participants!$A$1:$F$2547,3,FALSE)</f>
        <v>6</v>
      </c>
      <c r="J122" s="129" t="str">
        <f>+VLOOKUP(E122,Participants!$A$1:$G$2547,7,FALSE)</f>
        <v>JV BOYS</v>
      </c>
      <c r="K122" s="158"/>
      <c r="L122" s="127"/>
    </row>
    <row r="123" spans="1:12" ht="15.75" customHeight="1">
      <c r="A123" s="146" t="s">
        <v>1298</v>
      </c>
      <c r="B123" s="124">
        <v>3</v>
      </c>
      <c r="C123" s="125">
        <v>18.87</v>
      </c>
      <c r="D123" s="124">
        <v>1</v>
      </c>
      <c r="E123" s="126">
        <v>771</v>
      </c>
      <c r="F123" s="128" t="str">
        <f>+VLOOKUP(E123,Participants!$A$1:$F$2547,2,FALSE)</f>
        <v>Jordan Gramz</v>
      </c>
      <c r="G123" s="128" t="str">
        <f>+VLOOKUP(E123,Participants!$A$1:$F$2547,4,FALSE)</f>
        <v>SPS</v>
      </c>
      <c r="H123" s="128" t="str">
        <f>+VLOOKUP(E123,Participants!$A$1:$F$2547,5,FALSE)</f>
        <v>M</v>
      </c>
      <c r="I123" s="128">
        <f>+VLOOKUP(E123,Participants!$A$1:$F$2547,3,FALSE)</f>
        <v>6</v>
      </c>
      <c r="J123" s="129" t="str">
        <f>+VLOOKUP(E123,Participants!$A$1:$G$2547,7,FALSE)</f>
        <v>JV BOYS</v>
      </c>
      <c r="K123" s="95"/>
      <c r="L123" s="93"/>
    </row>
    <row r="124" spans="1:12" ht="15.75" customHeight="1">
      <c r="A124" s="146" t="s">
        <v>1298</v>
      </c>
      <c r="B124" s="124">
        <v>1</v>
      </c>
      <c r="C124" s="125">
        <v>19.05</v>
      </c>
      <c r="D124" s="124">
        <v>1</v>
      </c>
      <c r="E124" s="126">
        <v>1143</v>
      </c>
      <c r="F124" s="128" t="str">
        <f>+VLOOKUP(E124,Participants!$A$1:$F$2547,2,FALSE)</f>
        <v>Jackson Izzo</v>
      </c>
      <c r="G124" s="128" t="str">
        <f>+VLOOKUP(E124,Participants!$A$1:$F$2547,4,FALSE)</f>
        <v>MCA</v>
      </c>
      <c r="H124" s="128" t="str">
        <f>+VLOOKUP(E124,Participants!$A$1:$F$2547,5,FALSE)</f>
        <v>M</v>
      </c>
      <c r="I124" s="128">
        <f>+VLOOKUP(E124,Participants!$A$1:$F$2547,3,FALSE)</f>
        <v>5</v>
      </c>
      <c r="J124" s="129" t="str">
        <f>+VLOOKUP(E124,Participants!$A$1:$G$2547,7,FALSE)</f>
        <v>JV BOYS</v>
      </c>
      <c r="K124" s="158"/>
      <c r="L124" s="127"/>
    </row>
    <row r="125" spans="1:12" ht="15.75" customHeight="1">
      <c r="A125" s="146" t="s">
        <v>1298</v>
      </c>
      <c r="B125" s="124">
        <v>1</v>
      </c>
      <c r="C125" s="125">
        <v>19.79</v>
      </c>
      <c r="D125" s="124">
        <v>6</v>
      </c>
      <c r="E125" s="126">
        <v>877</v>
      </c>
      <c r="F125" s="128" t="str">
        <f>+VLOOKUP(E125,Participants!$A$1:$F$2547,2,FALSE)</f>
        <v>Ian Buczynski</v>
      </c>
      <c r="G125" s="128" t="str">
        <f>+VLOOKUP(E125,Participants!$A$1:$F$2547,4,FALSE)</f>
        <v>STL</v>
      </c>
      <c r="H125" s="128" t="str">
        <f>+VLOOKUP(E125,Participants!$A$1:$F$2547,5,FALSE)</f>
        <v>M</v>
      </c>
      <c r="I125" s="128">
        <f>+VLOOKUP(E125,Participants!$A$1:$F$2547,3,FALSE)</f>
        <v>6</v>
      </c>
      <c r="J125" s="129" t="str">
        <f>+VLOOKUP(E125,Participants!$A$1:$G$2547,7,FALSE)</f>
        <v>JV BOYS</v>
      </c>
      <c r="K125" s="158"/>
      <c r="L125" s="127"/>
    </row>
    <row r="126" spans="1:12" ht="15.75" customHeight="1">
      <c r="A126" s="146" t="s">
        <v>1298</v>
      </c>
      <c r="B126" s="124">
        <v>1</v>
      </c>
      <c r="C126" s="125">
        <v>20.27</v>
      </c>
      <c r="D126" s="124">
        <v>2</v>
      </c>
      <c r="E126" s="126">
        <v>769</v>
      </c>
      <c r="F126" s="128" t="str">
        <f>+VLOOKUP(E126,Participants!$A$1:$F$2547,2,FALSE)</f>
        <v>Isaiah Gamble</v>
      </c>
      <c r="G126" s="128" t="str">
        <f>+VLOOKUP(E126,Participants!$A$1:$F$2547,4,FALSE)</f>
        <v>SPS</v>
      </c>
      <c r="H126" s="128" t="str">
        <f>+VLOOKUP(E126,Participants!$A$1:$F$2547,5,FALSE)</f>
        <v>M</v>
      </c>
      <c r="I126" s="128">
        <f>+VLOOKUP(E126,Participants!$A$1:$F$2547,3,FALSE)</f>
        <v>5</v>
      </c>
      <c r="J126" s="129" t="str">
        <f>+VLOOKUP(E126,Participants!$A$1:$G$2547,7,FALSE)</f>
        <v>JV BOYS</v>
      </c>
      <c r="K126" s="158"/>
      <c r="L126" s="127"/>
    </row>
    <row r="127" spans="1:12" ht="15.75" customHeight="1">
      <c r="A127" s="160" t="s">
        <v>1298</v>
      </c>
      <c r="B127" s="161"/>
      <c r="C127" s="162"/>
      <c r="D127" s="161"/>
      <c r="E127" s="163"/>
      <c r="F127" s="164" t="e">
        <f>+VLOOKUP(E127,Participants!$A$1:$F$2547,2,FALSE)</f>
        <v>#N/A</v>
      </c>
      <c r="G127" s="164" t="e">
        <f>+VLOOKUP(E127,Participants!$A$1:$F$2547,4,FALSE)</f>
        <v>#N/A</v>
      </c>
      <c r="H127" s="164" t="e">
        <f>+VLOOKUP(E127,Participants!$A$1:$F$2547,5,FALSE)</f>
        <v>#N/A</v>
      </c>
      <c r="I127" s="164" t="e">
        <f>+VLOOKUP(E127,Participants!$A$1:$F$2547,3,FALSE)</f>
        <v>#N/A</v>
      </c>
      <c r="J127" s="165" t="e">
        <f>+VLOOKUP(E127,Participants!$A$1:$G$2547,7,FALSE)</f>
        <v>#N/A</v>
      </c>
      <c r="K127" s="166"/>
      <c r="L127" s="168"/>
    </row>
    <row r="128" spans="1:12" ht="15.75" customHeight="1">
      <c r="A128" s="91" t="s">
        <v>1298</v>
      </c>
      <c r="B128" s="136">
        <v>7</v>
      </c>
      <c r="C128" s="136">
        <v>13.93</v>
      </c>
      <c r="D128" s="136">
        <v>4</v>
      </c>
      <c r="E128" s="137">
        <v>150</v>
      </c>
      <c r="F128" s="116" t="str">
        <f>+VLOOKUP(E128,Participants!$A$1:$F$2547,2,FALSE)</f>
        <v>Sophia Saginaw</v>
      </c>
      <c r="G128" s="116" t="str">
        <f>+VLOOKUP(E128,Participants!$A$1:$F$2547,4,FALSE)</f>
        <v>AGS</v>
      </c>
      <c r="H128" s="116" t="str">
        <f>+VLOOKUP(E128,Participants!$A$1:$F$2547,5,FALSE)</f>
        <v>F</v>
      </c>
      <c r="I128" s="116">
        <f>+VLOOKUP(E128,Participants!$A$1:$F$2547,3,FALSE)</f>
        <v>7</v>
      </c>
      <c r="J128" s="138" t="str">
        <f>+VLOOKUP(E128,Participants!$A$1:$G$2547,7,FALSE)</f>
        <v>VARSITY GIRLS</v>
      </c>
      <c r="K128" s="95">
        <v>1</v>
      </c>
      <c r="L128" s="95">
        <v>10</v>
      </c>
    </row>
    <row r="129" spans="1:24" ht="15.75" customHeight="1">
      <c r="A129" s="91" t="s">
        <v>1298</v>
      </c>
      <c r="B129" s="136">
        <v>7</v>
      </c>
      <c r="C129" s="136">
        <v>14.09</v>
      </c>
      <c r="D129" s="136">
        <v>2</v>
      </c>
      <c r="E129" s="137">
        <v>889</v>
      </c>
      <c r="F129" s="116" t="str">
        <f>+VLOOKUP(E129,Participants!$A$1:$F$2547,2,FALSE)</f>
        <v>Sadie Orie</v>
      </c>
      <c r="G129" s="116" t="str">
        <f>+VLOOKUP(E129,Participants!$A$1:$F$2547,4,FALSE)</f>
        <v>STL</v>
      </c>
      <c r="H129" s="116" t="str">
        <f>+VLOOKUP(E129,Participants!$A$1:$F$2547,5,FALSE)</f>
        <v>F</v>
      </c>
      <c r="I129" s="116">
        <f>+VLOOKUP(E129,Participants!$A$1:$F$2547,3,FALSE)</f>
        <v>8</v>
      </c>
      <c r="J129" s="138" t="str">
        <f>+VLOOKUP(E129,Participants!$A$1:$G$2547,7,FALSE)</f>
        <v>VARSITY GIRLS</v>
      </c>
      <c r="K129" s="95">
        <v>2</v>
      </c>
      <c r="L129" s="95">
        <v>8</v>
      </c>
    </row>
    <row r="130" spans="1:24" ht="15.75" customHeight="1">
      <c r="A130" s="146" t="s">
        <v>1298</v>
      </c>
      <c r="B130" s="124">
        <v>6</v>
      </c>
      <c r="C130" s="125">
        <v>14.31</v>
      </c>
      <c r="D130" s="124">
        <v>5</v>
      </c>
      <c r="E130" s="126">
        <v>298</v>
      </c>
      <c r="F130" s="128" t="str">
        <f>+VLOOKUP(E130,Participants!$A$1:$F$2547,2,FALSE)</f>
        <v>Kamyia Morris</v>
      </c>
      <c r="G130" s="128" t="str">
        <f>+VLOOKUP(E130,Participants!$A$1:$F$2547,4,FALSE)</f>
        <v>AMA</v>
      </c>
      <c r="H130" s="128" t="str">
        <f>+VLOOKUP(E130,Participants!$A$1:$F$2547,5,FALSE)</f>
        <v>F</v>
      </c>
      <c r="I130" s="128">
        <f>+VLOOKUP(E130,Participants!$A$1:$F$2547,3,FALSE)</f>
        <v>8</v>
      </c>
      <c r="J130" s="129" t="str">
        <f>+VLOOKUP(E130,Participants!$A$1:$G$2547,7,FALSE)</f>
        <v>VARSITY GIRLS</v>
      </c>
      <c r="K130" s="158">
        <v>3</v>
      </c>
      <c r="L130" s="158">
        <v>6</v>
      </c>
    </row>
    <row r="131" spans="1:24" ht="15.75" customHeight="1">
      <c r="A131" s="91" t="s">
        <v>1298</v>
      </c>
      <c r="B131" s="136">
        <v>7</v>
      </c>
      <c r="C131" s="136">
        <v>14.45</v>
      </c>
      <c r="D131" s="136">
        <v>6</v>
      </c>
      <c r="E131" s="137">
        <v>575</v>
      </c>
      <c r="F131" s="116" t="str">
        <f>+VLOOKUP(E131,Participants!$A$1:$F$2547,2,FALSE)</f>
        <v>Charlotte Gauntner</v>
      </c>
      <c r="G131" s="116" t="str">
        <f>+VLOOKUP(E131,Participants!$A$1:$F$2547,4,FALSE)</f>
        <v>JAM</v>
      </c>
      <c r="H131" s="116" t="str">
        <f>+VLOOKUP(E131,Participants!$A$1:$F$2547,5,FALSE)</f>
        <v>F</v>
      </c>
      <c r="I131" s="116">
        <f>+VLOOKUP(E131,Participants!$A$1:$F$2547,3,FALSE)</f>
        <v>7</v>
      </c>
      <c r="J131" s="138" t="str">
        <f>+VLOOKUP(E131,Participants!$A$1:$G$2547,7,FALSE)</f>
        <v>VARSITY GIRLS</v>
      </c>
      <c r="K131" s="95">
        <v>4</v>
      </c>
      <c r="L131" s="95">
        <v>5</v>
      </c>
    </row>
    <row r="132" spans="1:24" ht="15.75" customHeight="1">
      <c r="A132" s="91" t="s">
        <v>1298</v>
      </c>
      <c r="B132" s="136">
        <v>7</v>
      </c>
      <c r="C132" s="136">
        <v>14.77</v>
      </c>
      <c r="D132" s="136">
        <v>5</v>
      </c>
      <c r="E132" s="137">
        <v>294</v>
      </c>
      <c r="F132" s="116" t="str">
        <f>+VLOOKUP(E132,Participants!$A$1:$F$2547,2,FALSE)</f>
        <v>Gabby Emery</v>
      </c>
      <c r="G132" s="116" t="str">
        <f>+VLOOKUP(E132,Participants!$A$1:$F$2547,4,FALSE)</f>
        <v>AMA</v>
      </c>
      <c r="H132" s="116" t="str">
        <f>+VLOOKUP(E132,Participants!$A$1:$F$2547,5,FALSE)</f>
        <v>F</v>
      </c>
      <c r="I132" s="116">
        <f>+VLOOKUP(E132,Participants!$A$1:$F$2547,3,FALSE)</f>
        <v>7</v>
      </c>
      <c r="J132" s="138" t="str">
        <f>+VLOOKUP(E132,Participants!$A$1:$G$2547,7,FALSE)</f>
        <v>VARSITY GIRLS</v>
      </c>
      <c r="K132" s="95">
        <v>5</v>
      </c>
      <c r="L132" s="95">
        <v>4</v>
      </c>
    </row>
    <row r="133" spans="1:24" ht="15.75" customHeight="1">
      <c r="A133" s="91" t="s">
        <v>1298</v>
      </c>
      <c r="B133" s="136">
        <v>4</v>
      </c>
      <c r="C133" s="136">
        <v>14.91</v>
      </c>
      <c r="D133" s="136">
        <v>4</v>
      </c>
      <c r="E133" s="137">
        <v>141</v>
      </c>
      <c r="F133" s="116" t="str">
        <f>+VLOOKUP(E133,Participants!$A$1:$F$2547,2,FALSE)</f>
        <v>Corinna Martella</v>
      </c>
      <c r="G133" s="116" t="str">
        <f>+VLOOKUP(E133,Participants!$A$1:$F$2547,4,FALSE)</f>
        <v>AGS</v>
      </c>
      <c r="H133" s="116" t="str">
        <f>+VLOOKUP(E133,Participants!$A$1:$F$2547,5,FALSE)</f>
        <v>F</v>
      </c>
      <c r="I133" s="116">
        <f>+VLOOKUP(E133,Participants!$A$1:$F$2547,3,FALSE)</f>
        <v>8</v>
      </c>
      <c r="J133" s="138" t="str">
        <f>+VLOOKUP(E133,Participants!$A$1:$G$2547,7,FALSE)</f>
        <v>VARSITY GIRLS</v>
      </c>
      <c r="K133" s="95">
        <v>6</v>
      </c>
      <c r="L133" s="95">
        <v>3</v>
      </c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</row>
    <row r="134" spans="1:24" ht="15.75" customHeight="1">
      <c r="A134" s="146" t="s">
        <v>1298</v>
      </c>
      <c r="B134" s="124">
        <v>7</v>
      </c>
      <c r="C134" s="125">
        <v>14.92</v>
      </c>
      <c r="D134" s="124">
        <v>1</v>
      </c>
      <c r="E134" s="126">
        <v>776</v>
      </c>
      <c r="F134" s="128" t="str">
        <f>+VLOOKUP(E134,Participants!$A$1:$F$2547,2,FALSE)</f>
        <v>Allie Foster</v>
      </c>
      <c r="G134" s="128" t="str">
        <f>+VLOOKUP(E134,Participants!$A$1:$F$2547,4,FALSE)</f>
        <v>SPS</v>
      </c>
      <c r="H134" s="128" t="str">
        <f>+VLOOKUP(E134,Participants!$A$1:$F$2547,5,FALSE)</f>
        <v>F</v>
      </c>
      <c r="I134" s="128">
        <f>+VLOOKUP(E134,Participants!$A$1:$F$2547,3,FALSE)</f>
        <v>7</v>
      </c>
      <c r="J134" s="129" t="str">
        <f>+VLOOKUP(E134,Participants!$A$1:$G$2547,7,FALSE)</f>
        <v>VARSITY GIRLS</v>
      </c>
      <c r="K134" s="158">
        <v>7</v>
      </c>
      <c r="L134" s="158">
        <v>2</v>
      </c>
    </row>
    <row r="135" spans="1:24" ht="15.75" customHeight="1">
      <c r="A135" s="91" t="s">
        <v>1298</v>
      </c>
      <c r="B135" s="136">
        <v>4</v>
      </c>
      <c r="C135" s="136">
        <v>15.14</v>
      </c>
      <c r="D135" s="136">
        <v>5</v>
      </c>
      <c r="E135" s="137">
        <v>143</v>
      </c>
      <c r="F135" s="116" t="str">
        <f>+VLOOKUP(E135,Participants!$A$1:$F$2547,2,FALSE)</f>
        <v>Leah Parker</v>
      </c>
      <c r="G135" s="116" t="str">
        <f>+VLOOKUP(E135,Participants!$A$1:$F$2547,4,FALSE)</f>
        <v>AGS</v>
      </c>
      <c r="H135" s="116" t="str">
        <f>+VLOOKUP(E135,Participants!$A$1:$F$2547,5,FALSE)</f>
        <v>F</v>
      </c>
      <c r="I135" s="116">
        <f>+VLOOKUP(E135,Participants!$A$1:$F$2547,3,FALSE)</f>
        <v>7</v>
      </c>
      <c r="J135" s="138" t="str">
        <f>+VLOOKUP(E135,Participants!$A$1:$G$2547,7,FALSE)</f>
        <v>VARSITY GIRLS</v>
      </c>
      <c r="K135" s="95">
        <v>8</v>
      </c>
      <c r="L135" s="95">
        <v>1</v>
      </c>
    </row>
    <row r="136" spans="1:24" ht="15.75" customHeight="1">
      <c r="A136" s="91" t="s">
        <v>1298</v>
      </c>
      <c r="B136" s="136">
        <v>6</v>
      </c>
      <c r="C136" s="136">
        <v>15.21</v>
      </c>
      <c r="D136" s="136">
        <v>4</v>
      </c>
      <c r="E136" s="137">
        <v>145</v>
      </c>
      <c r="F136" s="116" t="str">
        <f>+VLOOKUP(E136,Participants!$A$1:$F$2547,2,FALSE)</f>
        <v>Lily Ireland</v>
      </c>
      <c r="G136" s="116" t="str">
        <f>+VLOOKUP(E136,Participants!$A$1:$F$2547,4,FALSE)</f>
        <v>AGS</v>
      </c>
      <c r="H136" s="116" t="str">
        <f>+VLOOKUP(E136,Participants!$A$1:$F$2547,5,FALSE)</f>
        <v>F</v>
      </c>
      <c r="I136" s="116">
        <f>+VLOOKUP(E136,Participants!$A$1:$F$2547,3,FALSE)</f>
        <v>8</v>
      </c>
      <c r="J136" s="138" t="str">
        <f>+VLOOKUP(E136,Participants!$A$1:$G$2547,7,FALSE)</f>
        <v>VARSITY GIRLS</v>
      </c>
      <c r="K136" s="95"/>
      <c r="L136" s="93"/>
    </row>
    <row r="137" spans="1:24" ht="15.75" customHeight="1">
      <c r="A137" s="91" t="s">
        <v>1298</v>
      </c>
      <c r="B137" s="136">
        <v>2</v>
      </c>
      <c r="C137" s="167">
        <v>15.31</v>
      </c>
      <c r="D137" s="136">
        <v>4</v>
      </c>
      <c r="E137" s="137">
        <v>300</v>
      </c>
      <c r="F137" s="116" t="str">
        <f>+VLOOKUP(E137,Participants!$A$1:$F$2547,2,FALSE)</f>
        <v>Lilianna Lutheran</v>
      </c>
      <c r="G137" s="116" t="str">
        <f>+VLOOKUP(E137,Participants!$A$1:$F$2547,4,FALSE)</f>
        <v>AMA</v>
      </c>
      <c r="H137" s="116" t="str">
        <f>+VLOOKUP(E137,Participants!$A$1:$F$2547,5,FALSE)</f>
        <v>F</v>
      </c>
      <c r="I137" s="116">
        <f>+VLOOKUP(E137,Participants!$A$1:$F$2547,3,FALSE)</f>
        <v>8</v>
      </c>
      <c r="J137" s="138" t="str">
        <f>+VLOOKUP(E137,Participants!$A$1:$G$2547,7,FALSE)</f>
        <v>VARSITY GIRLS</v>
      </c>
      <c r="K137" s="95"/>
      <c r="L137" s="93"/>
    </row>
    <row r="138" spans="1:24" ht="15.75" customHeight="1">
      <c r="A138" s="146" t="s">
        <v>1298</v>
      </c>
      <c r="B138" s="124">
        <v>2</v>
      </c>
      <c r="C138" s="167">
        <v>15.37</v>
      </c>
      <c r="D138" s="124">
        <v>2</v>
      </c>
      <c r="E138" s="126">
        <v>151</v>
      </c>
      <c r="F138" s="128" t="str">
        <f>+VLOOKUP(E138,Participants!$A$1:$F$2547,2,FALSE)</f>
        <v>Tanner Gorsuch</v>
      </c>
      <c r="G138" s="128" t="str">
        <f>+VLOOKUP(E138,Participants!$A$1:$F$2547,4,FALSE)</f>
        <v>AGS</v>
      </c>
      <c r="H138" s="128" t="str">
        <f>+VLOOKUP(E138,Participants!$A$1:$F$2547,5,FALSE)</f>
        <v>F</v>
      </c>
      <c r="I138" s="128">
        <f>+VLOOKUP(E138,Participants!$A$1:$F$2547,3,FALSE)</f>
        <v>8</v>
      </c>
      <c r="J138" s="129" t="str">
        <f>+VLOOKUP(E138,Participants!$A$1:$G$2547,7,FALSE)</f>
        <v>VARSITY GIRLS</v>
      </c>
      <c r="K138" s="158"/>
      <c r="L138" s="127"/>
    </row>
    <row r="139" spans="1:24" ht="15.75" customHeight="1">
      <c r="A139" s="91" t="s">
        <v>1298</v>
      </c>
      <c r="B139" s="136">
        <v>6</v>
      </c>
      <c r="C139" s="136">
        <v>15.37</v>
      </c>
      <c r="D139" s="136">
        <v>3</v>
      </c>
      <c r="E139" s="137">
        <v>971</v>
      </c>
      <c r="F139" s="116" t="str">
        <f>+VLOOKUP(E139,Participants!$A$1:$F$2547,2,FALSE)</f>
        <v>Olivia Hill</v>
      </c>
      <c r="G139" s="116" t="str">
        <f>+VLOOKUP(E139,Participants!$A$1:$F$2547,4,FALSE)</f>
        <v>STT</v>
      </c>
      <c r="H139" s="116" t="str">
        <f>+VLOOKUP(E139,Participants!$A$1:$F$2547,5,FALSE)</f>
        <v>F</v>
      </c>
      <c r="I139" s="116">
        <f>+VLOOKUP(E139,Participants!$A$1:$F$2547,3,FALSE)</f>
        <v>8</v>
      </c>
      <c r="J139" s="138" t="str">
        <f>+VLOOKUP(E139,Participants!$A$1:$G$2547,7,FALSE)</f>
        <v>VARSITY GIRLS</v>
      </c>
      <c r="K139" s="95"/>
      <c r="L139" s="93"/>
    </row>
    <row r="140" spans="1:24" ht="15.75" customHeight="1">
      <c r="A140" s="91" t="s">
        <v>1298</v>
      </c>
      <c r="B140" s="136">
        <v>4</v>
      </c>
      <c r="C140" s="136">
        <v>15.41</v>
      </c>
      <c r="D140" s="136">
        <v>1</v>
      </c>
      <c r="E140" s="137">
        <v>473</v>
      </c>
      <c r="F140" s="116" t="str">
        <f>+VLOOKUP(E140,Participants!$A$1:$F$2547,2,FALSE)</f>
        <v>Alex Sciullo</v>
      </c>
      <c r="G140" s="116" t="str">
        <f>+VLOOKUP(E140,Participants!$A$1:$F$2547,4,FALSE)</f>
        <v>ELZ</v>
      </c>
      <c r="H140" s="116" t="str">
        <f>+VLOOKUP(E140,Participants!$A$1:$F$2547,5,FALSE)</f>
        <v>F</v>
      </c>
      <c r="I140" s="116">
        <f>+VLOOKUP(E140,Participants!$A$1:$F$2547,3,FALSE)</f>
        <v>7</v>
      </c>
      <c r="J140" s="138" t="str">
        <f>+VLOOKUP(E140,Participants!$A$1:$G$2547,7,FALSE)</f>
        <v>VARSITY GIRLS</v>
      </c>
      <c r="K140" s="95"/>
      <c r="L140" s="93"/>
    </row>
    <row r="141" spans="1:24" ht="15.75" customHeight="1">
      <c r="A141" s="91" t="s">
        <v>1298</v>
      </c>
      <c r="B141" s="136">
        <v>3</v>
      </c>
      <c r="C141" s="167">
        <v>15.6</v>
      </c>
      <c r="D141" s="136">
        <v>6</v>
      </c>
      <c r="E141" s="137">
        <v>578</v>
      </c>
      <c r="F141" s="116" t="str">
        <f>+VLOOKUP(E141,Participants!$A$1:$F$2547,2,FALSE)</f>
        <v>Lily Hunter</v>
      </c>
      <c r="G141" s="116" t="str">
        <f>+VLOOKUP(E141,Participants!$A$1:$F$2547,4,FALSE)</f>
        <v>JAM</v>
      </c>
      <c r="H141" s="116" t="str">
        <f>+VLOOKUP(E141,Participants!$A$1:$F$2547,5,FALSE)</f>
        <v>F</v>
      </c>
      <c r="I141" s="116">
        <f>+VLOOKUP(E141,Participants!$A$1:$F$2547,3,FALSE)</f>
        <v>7</v>
      </c>
      <c r="J141" s="138" t="str">
        <f>+VLOOKUP(E141,Participants!$A$1:$G$2547,7,FALSE)</f>
        <v>VARSITY GIRLS</v>
      </c>
      <c r="K141" s="95"/>
      <c r="L141" s="93"/>
    </row>
    <row r="142" spans="1:24" ht="15.75" customHeight="1">
      <c r="A142" s="91" t="s">
        <v>1298</v>
      </c>
      <c r="B142" s="136">
        <v>7</v>
      </c>
      <c r="C142" s="136">
        <v>15.62</v>
      </c>
      <c r="D142" s="136">
        <v>3</v>
      </c>
      <c r="E142" s="137">
        <v>968</v>
      </c>
      <c r="F142" s="116" t="str">
        <f>+VLOOKUP(E142,Participants!$A$1:$F$2547,2,FALSE)</f>
        <v>Leah Olson</v>
      </c>
      <c r="G142" s="116" t="str">
        <f>+VLOOKUP(E142,Participants!$A$1:$F$2547,4,FALSE)</f>
        <v>STT</v>
      </c>
      <c r="H142" s="116" t="str">
        <f>+VLOOKUP(E142,Participants!$A$1:$F$2547,5,FALSE)</f>
        <v>F</v>
      </c>
      <c r="I142" s="116">
        <f>+VLOOKUP(E142,Participants!$A$1:$F$2547,3,FALSE)</f>
        <v>8</v>
      </c>
      <c r="J142" s="138" t="str">
        <f>+VLOOKUP(E142,Participants!$A$1:$G$2547,7,FALSE)</f>
        <v>VARSITY GIRLS</v>
      </c>
      <c r="K142" s="95"/>
      <c r="L142" s="95"/>
    </row>
    <row r="143" spans="1:24" ht="15.75" customHeight="1">
      <c r="A143" s="91" t="s">
        <v>1298</v>
      </c>
      <c r="B143" s="136">
        <v>5</v>
      </c>
      <c r="C143" s="167">
        <v>15.68</v>
      </c>
      <c r="D143" s="136">
        <v>3</v>
      </c>
      <c r="E143" s="137">
        <v>969</v>
      </c>
      <c r="F143" s="116" t="str">
        <f>+VLOOKUP(E143,Participants!$A$1:$F$2547,2,FALSE)</f>
        <v>Myia Haney</v>
      </c>
      <c r="G143" s="116" t="str">
        <f>+VLOOKUP(E143,Participants!$A$1:$F$2547,4,FALSE)</f>
        <v>STT</v>
      </c>
      <c r="H143" s="116" t="str">
        <f>+VLOOKUP(E143,Participants!$A$1:$F$2547,5,FALSE)</f>
        <v>F</v>
      </c>
      <c r="I143" s="116">
        <f>+VLOOKUP(E143,Participants!$A$1:$F$2547,3,FALSE)</f>
        <v>8</v>
      </c>
      <c r="J143" s="138" t="str">
        <f>+VLOOKUP(E143,Participants!$A$1:$G$2547,7,FALSE)</f>
        <v>VARSITY GIRLS</v>
      </c>
      <c r="K143" s="95"/>
      <c r="L143" s="93"/>
    </row>
    <row r="144" spans="1:24" ht="15.75" customHeight="1">
      <c r="A144" s="91" t="s">
        <v>1298</v>
      </c>
      <c r="B144" s="136">
        <v>5</v>
      </c>
      <c r="C144" s="136">
        <v>15.71</v>
      </c>
      <c r="D144" s="136">
        <v>4</v>
      </c>
      <c r="E144" s="137">
        <v>139</v>
      </c>
      <c r="F144" s="116" t="str">
        <f>+VLOOKUP(E144,Participants!$A$1:$F$2547,2,FALSE)</f>
        <v>Ava Tournay</v>
      </c>
      <c r="G144" s="116" t="str">
        <f>+VLOOKUP(E144,Participants!$A$1:$F$2547,4,FALSE)</f>
        <v>AGS</v>
      </c>
      <c r="H144" s="116" t="str">
        <f>+VLOOKUP(E144,Participants!$A$1:$F$2547,5,FALSE)</f>
        <v>F</v>
      </c>
      <c r="I144" s="116">
        <f>+VLOOKUP(E144,Participants!$A$1:$F$2547,3,FALSE)</f>
        <v>8</v>
      </c>
      <c r="J144" s="138" t="str">
        <f>+VLOOKUP(E144,Participants!$A$1:$G$2547,7,FALSE)</f>
        <v>VARSITY GIRLS</v>
      </c>
      <c r="K144" s="95"/>
      <c r="L144" s="93"/>
    </row>
    <row r="145" spans="1:12" ht="15.75" customHeight="1">
      <c r="A145" s="146" t="s">
        <v>1298</v>
      </c>
      <c r="B145" s="124">
        <v>2</v>
      </c>
      <c r="C145" s="125">
        <v>15.72</v>
      </c>
      <c r="D145" s="124">
        <v>3</v>
      </c>
      <c r="E145" s="126">
        <v>142</v>
      </c>
      <c r="F145" s="128" t="str">
        <f>+VLOOKUP(E145,Participants!$A$1:$F$2547,2,FALSE)</f>
        <v>Julia Davoli</v>
      </c>
      <c r="G145" s="128" t="str">
        <f>+VLOOKUP(E145,Participants!$A$1:$F$2547,4,FALSE)</f>
        <v>AGS</v>
      </c>
      <c r="H145" s="128" t="str">
        <f>+VLOOKUP(E145,Participants!$A$1:$F$2547,5,FALSE)</f>
        <v>F</v>
      </c>
      <c r="I145" s="128">
        <f>+VLOOKUP(E145,Participants!$A$1:$F$2547,3,FALSE)</f>
        <v>7</v>
      </c>
      <c r="J145" s="129" t="str">
        <f>+VLOOKUP(E145,Participants!$A$1:$G$2547,7,FALSE)</f>
        <v>VARSITY GIRLS</v>
      </c>
      <c r="K145" s="158"/>
      <c r="L145" s="127"/>
    </row>
    <row r="146" spans="1:12" ht="15.75" customHeight="1">
      <c r="A146" s="146" t="s">
        <v>1298</v>
      </c>
      <c r="B146" s="124">
        <v>5</v>
      </c>
      <c r="C146" s="125">
        <v>15.78</v>
      </c>
      <c r="D146" s="124">
        <v>2</v>
      </c>
      <c r="E146" s="126">
        <v>886</v>
      </c>
      <c r="F146" s="128" t="str">
        <f>+VLOOKUP(E146,Participants!$A$1:$F$2547,2,FALSE)</f>
        <v>Eve Friday</v>
      </c>
      <c r="G146" s="128" t="str">
        <f>+VLOOKUP(E146,Participants!$A$1:$F$2547,4,FALSE)</f>
        <v>STL</v>
      </c>
      <c r="H146" s="128" t="str">
        <f>+VLOOKUP(E146,Participants!$A$1:$F$2547,5,FALSE)</f>
        <v>F</v>
      </c>
      <c r="I146" s="128">
        <f>+VLOOKUP(E146,Participants!$A$1:$F$2547,3,FALSE)</f>
        <v>7</v>
      </c>
      <c r="J146" s="129" t="str">
        <f>+VLOOKUP(E146,Participants!$A$1:$G$2547,7,FALSE)</f>
        <v>VARSITY GIRLS</v>
      </c>
      <c r="K146" s="158"/>
      <c r="L146" s="127"/>
    </row>
    <row r="147" spans="1:12" ht="15.75" customHeight="1">
      <c r="A147" s="146" t="s">
        <v>1298</v>
      </c>
      <c r="B147" s="124">
        <v>1</v>
      </c>
      <c r="C147" s="125">
        <v>15.83</v>
      </c>
      <c r="D147" s="124">
        <v>3</v>
      </c>
      <c r="E147" s="126">
        <v>967</v>
      </c>
      <c r="F147" s="128" t="str">
        <f>+VLOOKUP(E147,Participants!$A$1:$F$2547,2,FALSE)</f>
        <v>Maren Crowley</v>
      </c>
      <c r="G147" s="128" t="str">
        <f>+VLOOKUP(E147,Participants!$A$1:$F$2547,4,FALSE)</f>
        <v>STT</v>
      </c>
      <c r="H147" s="128" t="str">
        <f>+VLOOKUP(E147,Participants!$A$1:$F$2547,5,FALSE)</f>
        <v>F</v>
      </c>
      <c r="I147" s="128">
        <f>+VLOOKUP(E147,Participants!$A$1:$F$2547,3,FALSE)</f>
        <v>7</v>
      </c>
      <c r="J147" s="129" t="str">
        <f>+VLOOKUP(E147,Participants!$A$1:$G$2547,7,FALSE)</f>
        <v>VARSITY GIRLS</v>
      </c>
      <c r="K147" s="158"/>
      <c r="L147" s="127"/>
    </row>
    <row r="148" spans="1:12" ht="15.75" customHeight="1">
      <c r="A148" s="91" t="s">
        <v>1298</v>
      </c>
      <c r="B148" s="136">
        <v>6</v>
      </c>
      <c r="C148" s="167">
        <v>15.87</v>
      </c>
      <c r="D148" s="136">
        <v>6</v>
      </c>
      <c r="E148" s="137">
        <v>580</v>
      </c>
      <c r="F148" s="116" t="str">
        <f>+VLOOKUP(E148,Participants!$A$1:$F$2547,2,FALSE)</f>
        <v>Mackenzie Mars</v>
      </c>
      <c r="G148" s="116" t="str">
        <f>+VLOOKUP(E148,Participants!$A$1:$F$2547,4,FALSE)</f>
        <v>JAM</v>
      </c>
      <c r="H148" s="116" t="str">
        <f>+VLOOKUP(E148,Participants!$A$1:$F$2547,5,FALSE)</f>
        <v>F</v>
      </c>
      <c r="I148" s="116">
        <f>+VLOOKUP(E148,Participants!$A$1:$F$2547,3,FALSE)</f>
        <v>7</v>
      </c>
      <c r="J148" s="138" t="str">
        <f>+VLOOKUP(E148,Participants!$A$1:$G$2547,7,FALSE)</f>
        <v>VARSITY GIRLS</v>
      </c>
      <c r="K148" s="95"/>
      <c r="L148" s="93"/>
    </row>
    <row r="149" spans="1:12" ht="15.75" customHeight="1">
      <c r="A149" s="91" t="s">
        <v>1298</v>
      </c>
      <c r="B149" s="136">
        <v>5</v>
      </c>
      <c r="C149" s="136">
        <v>15.9</v>
      </c>
      <c r="D149" s="136">
        <v>1</v>
      </c>
      <c r="E149" s="137">
        <v>149</v>
      </c>
      <c r="F149" s="116" t="str">
        <f>+VLOOKUP(E149,Participants!$A$1:$F$2547,2,FALSE)</f>
        <v>Sarah Buzzard</v>
      </c>
      <c r="G149" s="116" t="str">
        <f>+VLOOKUP(E149,Participants!$A$1:$F$2547,4,FALSE)</f>
        <v>AGS</v>
      </c>
      <c r="H149" s="116" t="str">
        <f>+VLOOKUP(E149,Participants!$A$1:$F$2547,5,FALSE)</f>
        <v>F</v>
      </c>
      <c r="I149" s="116">
        <f>+VLOOKUP(E149,Participants!$A$1:$F$2547,3,FALSE)</f>
        <v>8</v>
      </c>
      <c r="J149" s="138" t="str">
        <f>+VLOOKUP(E149,Participants!$A$1:$G$2547,7,FALSE)</f>
        <v>VARSITY GIRLS</v>
      </c>
      <c r="K149" s="95"/>
      <c r="L149" s="93"/>
    </row>
    <row r="150" spans="1:12" ht="15.75" customHeight="1">
      <c r="A150" s="146" t="s">
        <v>1298</v>
      </c>
      <c r="B150" s="124">
        <v>5</v>
      </c>
      <c r="C150" s="125">
        <v>15.9</v>
      </c>
      <c r="D150" s="124">
        <v>5</v>
      </c>
      <c r="E150" s="126">
        <v>302</v>
      </c>
      <c r="F150" s="128" t="str">
        <f>+VLOOKUP(E150,Participants!$A$1:$F$2547,2,FALSE)</f>
        <v>Sarah Ripley</v>
      </c>
      <c r="G150" s="128" t="str">
        <f>+VLOOKUP(E150,Participants!$A$1:$F$2547,4,FALSE)</f>
        <v>AMA</v>
      </c>
      <c r="H150" s="128" t="str">
        <f>+VLOOKUP(E150,Participants!$A$1:$F$2547,5,FALSE)</f>
        <v>F</v>
      </c>
      <c r="I150" s="128">
        <f>+VLOOKUP(E150,Participants!$A$1:$F$2547,3,FALSE)</f>
        <v>8</v>
      </c>
      <c r="J150" s="129" t="str">
        <f>+VLOOKUP(E150,Participants!$A$1:$G$2547,7,FALSE)</f>
        <v>VARSITY GIRLS</v>
      </c>
      <c r="K150" s="158"/>
      <c r="L150" s="127"/>
    </row>
    <row r="151" spans="1:12" ht="15.75" customHeight="1">
      <c r="A151" s="146" t="s">
        <v>1298</v>
      </c>
      <c r="B151" s="124">
        <v>3</v>
      </c>
      <c r="C151" s="125">
        <v>15.93</v>
      </c>
      <c r="D151" s="124">
        <v>4</v>
      </c>
      <c r="E151" s="126">
        <v>137</v>
      </c>
      <c r="F151" s="128" t="str">
        <f>+VLOOKUP(E151,Participants!$A$1:$F$2547,2,FALSE)</f>
        <v>Ashlyn Gill</v>
      </c>
      <c r="G151" s="128" t="str">
        <f>+VLOOKUP(E151,Participants!$A$1:$F$2547,4,FALSE)</f>
        <v>AGS</v>
      </c>
      <c r="H151" s="128" t="str">
        <f>+VLOOKUP(E151,Participants!$A$1:$F$2547,5,FALSE)</f>
        <v>F</v>
      </c>
      <c r="I151" s="128">
        <f>+VLOOKUP(E151,Participants!$A$1:$F$2547,3,FALSE)</f>
        <v>8</v>
      </c>
      <c r="J151" s="129" t="str">
        <f>+VLOOKUP(E151,Participants!$A$1:$G$2547,7,FALSE)</f>
        <v>VARSITY GIRLS</v>
      </c>
      <c r="K151" s="158"/>
      <c r="L151" s="127"/>
    </row>
    <row r="152" spans="1:12" ht="15.75" customHeight="1">
      <c r="A152" s="146" t="s">
        <v>1298</v>
      </c>
      <c r="B152" s="124">
        <v>4</v>
      </c>
      <c r="C152" s="125">
        <v>16.03</v>
      </c>
      <c r="D152" s="124">
        <v>2</v>
      </c>
      <c r="E152" s="126">
        <v>138</v>
      </c>
      <c r="F152" s="128" t="str">
        <f>+VLOOKUP(E152,Participants!$A$1:$F$2547,2,FALSE)</f>
        <v>Ava Domenico</v>
      </c>
      <c r="G152" s="128" t="str">
        <f>+VLOOKUP(E152,Participants!$A$1:$F$2547,4,FALSE)</f>
        <v>AGS</v>
      </c>
      <c r="H152" s="128" t="str">
        <f>+VLOOKUP(E152,Participants!$A$1:$F$2547,5,FALSE)</f>
        <v>F</v>
      </c>
      <c r="I152" s="128">
        <f>+VLOOKUP(E152,Participants!$A$1:$F$2547,3,FALSE)</f>
        <v>7</v>
      </c>
      <c r="J152" s="129" t="str">
        <f>+VLOOKUP(E152,Participants!$A$1:$G$2547,7,FALSE)</f>
        <v>VARSITY GIRLS</v>
      </c>
      <c r="K152" s="158"/>
      <c r="L152" s="127"/>
    </row>
    <row r="153" spans="1:12" ht="15.75" customHeight="1">
      <c r="A153" s="91" t="s">
        <v>1298</v>
      </c>
      <c r="B153" s="136">
        <v>5</v>
      </c>
      <c r="C153" s="167">
        <v>16.170000000000002</v>
      </c>
      <c r="D153" s="136">
        <v>6</v>
      </c>
      <c r="E153" s="137">
        <v>581</v>
      </c>
      <c r="F153" s="116" t="str">
        <f>+VLOOKUP(E153,Participants!$A$1:$F$2547,2,FALSE)</f>
        <v>Margaret Mary Sweeney</v>
      </c>
      <c r="G153" s="116" t="str">
        <f>+VLOOKUP(E153,Participants!$A$1:$F$2547,4,FALSE)</f>
        <v>JAM</v>
      </c>
      <c r="H153" s="116" t="str">
        <f>+VLOOKUP(E153,Participants!$A$1:$F$2547,5,FALSE)</f>
        <v>F</v>
      </c>
      <c r="I153" s="116">
        <f>+VLOOKUP(E153,Participants!$A$1:$F$2547,3,FALSE)</f>
        <v>8</v>
      </c>
      <c r="J153" s="138" t="str">
        <f>+VLOOKUP(E153,Participants!$A$1:$G$2547,7,FALSE)</f>
        <v>VARSITY GIRLS</v>
      </c>
      <c r="K153" s="95"/>
      <c r="L153" s="93"/>
    </row>
    <row r="154" spans="1:12" ht="15.75" customHeight="1">
      <c r="A154" s="146" t="s">
        <v>1298</v>
      </c>
      <c r="B154" s="124">
        <v>4</v>
      </c>
      <c r="C154" s="125">
        <v>16.25</v>
      </c>
      <c r="D154" s="124">
        <v>6</v>
      </c>
      <c r="E154" s="126">
        <v>579</v>
      </c>
      <c r="F154" s="128" t="str">
        <f>+VLOOKUP(E154,Participants!$A$1:$F$2547,2,FALSE)</f>
        <v>Liz Fabian</v>
      </c>
      <c r="G154" s="128" t="str">
        <f>+VLOOKUP(E154,Participants!$A$1:$F$2547,4,FALSE)</f>
        <v>JAM</v>
      </c>
      <c r="H154" s="128" t="str">
        <f>+VLOOKUP(E154,Participants!$A$1:$F$2547,5,FALSE)</f>
        <v>F</v>
      </c>
      <c r="I154" s="128">
        <f>+VLOOKUP(E154,Participants!$A$1:$F$2547,3,FALSE)</f>
        <v>7</v>
      </c>
      <c r="J154" s="129" t="str">
        <f>+VLOOKUP(E154,Participants!$A$1:$G$2547,7,FALSE)</f>
        <v>VARSITY GIRLS</v>
      </c>
      <c r="K154" s="158"/>
      <c r="L154" s="127"/>
    </row>
    <row r="155" spans="1:12" ht="15.75" customHeight="1">
      <c r="A155" s="91" t="s">
        <v>1298</v>
      </c>
      <c r="B155" s="136">
        <v>1</v>
      </c>
      <c r="C155" s="136">
        <v>16.53</v>
      </c>
      <c r="D155" s="136">
        <v>5</v>
      </c>
      <c r="E155" s="137">
        <v>295</v>
      </c>
      <c r="F155" s="116" t="str">
        <f>+VLOOKUP(E155,Participants!$A$1:$F$2547,2,FALSE)</f>
        <v>Gianna Ferrieri</v>
      </c>
      <c r="G155" s="116" t="str">
        <f>+VLOOKUP(E155,Participants!$A$1:$F$2547,4,FALSE)</f>
        <v>AMA</v>
      </c>
      <c r="H155" s="116" t="str">
        <f>+VLOOKUP(E155,Participants!$A$1:$F$2547,5,FALSE)</f>
        <v>F</v>
      </c>
      <c r="I155" s="116">
        <f>+VLOOKUP(E155,Participants!$A$1:$F$2547,3,FALSE)</f>
        <v>8</v>
      </c>
      <c r="J155" s="138" t="str">
        <f>+VLOOKUP(E155,Participants!$A$1:$G$2547,7,FALSE)</f>
        <v>VARSITY GIRLS</v>
      </c>
      <c r="K155" s="95"/>
      <c r="L155" s="93"/>
    </row>
    <row r="156" spans="1:12" ht="15.75" customHeight="1">
      <c r="A156" s="91" t="s">
        <v>1298</v>
      </c>
      <c r="B156" s="136">
        <v>3</v>
      </c>
      <c r="C156" s="136">
        <v>16.7</v>
      </c>
      <c r="D156" s="136">
        <v>2</v>
      </c>
      <c r="E156" s="137">
        <v>885</v>
      </c>
      <c r="F156" s="116" t="str">
        <f>+VLOOKUP(E156,Participants!$A$1:$F$2547,2,FALSE)</f>
        <v>Carsen Brown</v>
      </c>
      <c r="G156" s="116" t="str">
        <f>+VLOOKUP(E156,Participants!$A$1:$F$2547,4,FALSE)</f>
        <v>STL</v>
      </c>
      <c r="H156" s="116" t="str">
        <f>+VLOOKUP(E156,Participants!$A$1:$F$2547,5,FALSE)</f>
        <v>F</v>
      </c>
      <c r="I156" s="116">
        <f>+VLOOKUP(E156,Participants!$A$1:$F$2547,3,FALSE)</f>
        <v>7</v>
      </c>
      <c r="J156" s="138" t="str">
        <f>+VLOOKUP(E156,Participants!$A$1:$G$2547,7,FALSE)</f>
        <v>VARSITY GIRLS</v>
      </c>
      <c r="K156" s="95"/>
      <c r="L156" s="93"/>
    </row>
    <row r="157" spans="1:12" ht="15.75" customHeight="1">
      <c r="A157" s="146" t="s">
        <v>1298</v>
      </c>
      <c r="B157" s="124">
        <v>3</v>
      </c>
      <c r="C157" s="125">
        <v>16.809999999999999</v>
      </c>
      <c r="D157" s="124">
        <v>1</v>
      </c>
      <c r="E157" s="126">
        <v>472</v>
      </c>
      <c r="F157" s="128" t="str">
        <f>+VLOOKUP(E157,Participants!$A$1:$F$2547,2,FALSE)</f>
        <v>Abagail Ingold</v>
      </c>
      <c r="G157" s="128" t="str">
        <f>+VLOOKUP(E157,Participants!$A$1:$F$2547,4,FALSE)</f>
        <v>ELZ</v>
      </c>
      <c r="H157" s="128" t="str">
        <f>+VLOOKUP(E157,Participants!$A$1:$F$2547,5,FALSE)</f>
        <v>F</v>
      </c>
      <c r="I157" s="128">
        <f>+VLOOKUP(E157,Participants!$A$1:$F$2547,3,FALSE)</f>
        <v>8</v>
      </c>
      <c r="J157" s="129" t="str">
        <f>+VLOOKUP(E157,Participants!$A$1:$G$2547,7,FALSE)</f>
        <v>VARSITY GIRLS</v>
      </c>
      <c r="K157" s="158"/>
      <c r="L157" s="127"/>
    </row>
    <row r="158" spans="1:12" ht="15.75" customHeight="1">
      <c r="A158" s="91" t="s">
        <v>1298</v>
      </c>
      <c r="B158" s="136">
        <v>1</v>
      </c>
      <c r="C158" s="167">
        <v>16.920000000000002</v>
      </c>
      <c r="D158" s="136">
        <v>2</v>
      </c>
      <c r="E158" s="137">
        <v>854</v>
      </c>
      <c r="F158" s="116" t="str">
        <f>+VLOOKUP(E158,Participants!$A$1:$F$2547,2,FALSE)</f>
        <v>Vyla Tomachesky</v>
      </c>
      <c r="G158" s="116" t="str">
        <f>+VLOOKUP(E158,Participants!$A$1:$F$2547,4,FALSE)</f>
        <v>STL</v>
      </c>
      <c r="H158" s="116" t="str">
        <f>+VLOOKUP(E158,Participants!$A$1:$F$2547,5,FALSE)</f>
        <v>F</v>
      </c>
      <c r="I158" s="116">
        <f>+VLOOKUP(E158,Participants!$A$1:$F$2547,3,FALSE)</f>
        <v>7</v>
      </c>
      <c r="J158" s="138" t="str">
        <f>+VLOOKUP(E158,Participants!$A$1:$G$2547,7,FALSE)</f>
        <v>VARSITY GIRLS</v>
      </c>
      <c r="K158" s="95"/>
      <c r="L158" s="93"/>
    </row>
    <row r="159" spans="1:12" ht="15.75" customHeight="1">
      <c r="A159" s="146" t="s">
        <v>1298</v>
      </c>
      <c r="B159" s="124">
        <v>3</v>
      </c>
      <c r="C159" s="125">
        <v>17.25</v>
      </c>
      <c r="D159" s="124">
        <v>5</v>
      </c>
      <c r="E159" s="126">
        <v>144</v>
      </c>
      <c r="F159" s="128" t="str">
        <f>+VLOOKUP(E159,Participants!$A$1:$F$2547,2,FALSE)</f>
        <v>Lexi Kolocouris</v>
      </c>
      <c r="G159" s="128" t="str">
        <f>+VLOOKUP(E159,Participants!$A$1:$F$2547,4,FALSE)</f>
        <v>AGS</v>
      </c>
      <c r="H159" s="128" t="str">
        <f>+VLOOKUP(E159,Participants!$A$1:$F$2547,5,FALSE)</f>
        <v>F</v>
      </c>
      <c r="I159" s="128">
        <f>+VLOOKUP(E159,Participants!$A$1:$F$2547,3,FALSE)</f>
        <v>7</v>
      </c>
      <c r="J159" s="129" t="str">
        <f>+VLOOKUP(E159,Participants!$A$1:$G$2547,7,FALSE)</f>
        <v>VARSITY GIRLS</v>
      </c>
      <c r="K159" s="158"/>
      <c r="L159" s="127"/>
    </row>
    <row r="160" spans="1:12" ht="15.75" customHeight="1">
      <c r="A160" s="91" t="s">
        <v>1298</v>
      </c>
      <c r="B160" s="136">
        <v>3</v>
      </c>
      <c r="C160" s="136">
        <v>17.309999999999999</v>
      </c>
      <c r="D160" s="136">
        <v>3</v>
      </c>
      <c r="E160" s="137">
        <v>966</v>
      </c>
      <c r="F160" s="116" t="str">
        <f>+VLOOKUP(E160,Participants!$A$1:$F$2547,2,FALSE)</f>
        <v>Fabiana Fritz</v>
      </c>
      <c r="G160" s="116" t="str">
        <f>+VLOOKUP(E160,Participants!$A$1:$F$2547,4,FALSE)</f>
        <v>STT</v>
      </c>
      <c r="H160" s="116" t="str">
        <f>+VLOOKUP(E160,Participants!$A$1:$F$2547,5,FALSE)</f>
        <v>F</v>
      </c>
      <c r="I160" s="116">
        <f>+VLOOKUP(E160,Participants!$A$1:$F$2547,3,FALSE)</f>
        <v>8</v>
      </c>
      <c r="J160" s="138" t="str">
        <f>+VLOOKUP(E160,Participants!$A$1:$G$2547,7,FALSE)</f>
        <v>VARSITY GIRLS</v>
      </c>
      <c r="K160" s="95"/>
      <c r="L160" s="93"/>
    </row>
    <row r="161" spans="1:24" ht="15.75" customHeight="1">
      <c r="A161" s="91" t="s">
        <v>1298</v>
      </c>
      <c r="B161" s="136">
        <v>2</v>
      </c>
      <c r="C161" s="136">
        <v>17.34</v>
      </c>
      <c r="D161" s="136">
        <v>5</v>
      </c>
      <c r="E161" s="137">
        <v>574</v>
      </c>
      <c r="F161" s="116" t="str">
        <f>+VLOOKUP(E161,Participants!$A$1:$F$2547,2,FALSE)</f>
        <v>Ally Fabian</v>
      </c>
      <c r="G161" s="116" t="str">
        <f>+VLOOKUP(E161,Participants!$A$1:$F$2547,4,FALSE)</f>
        <v>JAM</v>
      </c>
      <c r="H161" s="116" t="str">
        <f>+VLOOKUP(E161,Participants!$A$1:$F$2547,5,FALSE)</f>
        <v>F</v>
      </c>
      <c r="I161" s="116">
        <f>+VLOOKUP(E161,Participants!$A$1:$F$2547,3,FALSE)</f>
        <v>7</v>
      </c>
      <c r="J161" s="138" t="str">
        <f>+VLOOKUP(E161,Participants!$A$1:$G$2547,7,FALSE)</f>
        <v>VARSITY GIRLS</v>
      </c>
      <c r="K161" s="95"/>
      <c r="L161" s="93"/>
    </row>
    <row r="162" spans="1:24" ht="15.75" customHeight="1">
      <c r="A162" s="146" t="s">
        <v>1298</v>
      </c>
      <c r="B162" s="124">
        <v>4</v>
      </c>
      <c r="C162" s="125">
        <v>17.68</v>
      </c>
      <c r="D162" s="124">
        <v>3</v>
      </c>
      <c r="E162" s="126">
        <v>956</v>
      </c>
      <c r="F162" s="128" t="str">
        <f>+VLOOKUP(E162,Participants!$A$1:$F$2547,2,FALSE)</f>
        <v>Emaya Green</v>
      </c>
      <c r="G162" s="128" t="str">
        <f>+VLOOKUP(E162,Participants!$A$1:$F$2547,4,FALSE)</f>
        <v>STT</v>
      </c>
      <c r="H162" s="128" t="str">
        <f>+VLOOKUP(E162,Participants!$A$1:$F$2547,5,FALSE)</f>
        <v>F</v>
      </c>
      <c r="I162" s="128">
        <f>+VLOOKUP(E162,Participants!$A$1:$F$2547,3,FALSE)</f>
        <v>5</v>
      </c>
      <c r="J162" s="129" t="str">
        <f>+VLOOKUP(E162,Participants!$A$1:$G$2547,7,FALSE)</f>
        <v>JV GIRLS</v>
      </c>
      <c r="K162" s="158"/>
      <c r="L162" s="127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</row>
    <row r="163" spans="1:24" ht="15.75" customHeight="1">
      <c r="A163" s="146" t="s">
        <v>1298</v>
      </c>
      <c r="B163" s="124">
        <v>1</v>
      </c>
      <c r="C163" s="125">
        <v>17.809999999999999</v>
      </c>
      <c r="D163" s="124">
        <v>4</v>
      </c>
      <c r="E163" s="126">
        <v>146</v>
      </c>
      <c r="F163" s="128" t="str">
        <f>+VLOOKUP(E163,Participants!$A$1:$F$2547,2,FALSE)</f>
        <v>Madisyn Phillips</v>
      </c>
      <c r="G163" s="128" t="str">
        <f>+VLOOKUP(E163,Participants!$A$1:$F$2547,4,FALSE)</f>
        <v>AGS</v>
      </c>
      <c r="H163" s="128" t="str">
        <f>+VLOOKUP(E163,Participants!$A$1:$F$2547,5,FALSE)</f>
        <v>F</v>
      </c>
      <c r="I163" s="128">
        <f>+VLOOKUP(E163,Participants!$A$1:$F$2547,3,FALSE)</f>
        <v>8</v>
      </c>
      <c r="J163" s="129" t="str">
        <f>+VLOOKUP(E163,Participants!$A$1:$G$2547,7,FALSE)</f>
        <v>VARSITY GIRLS</v>
      </c>
      <c r="K163" s="158"/>
      <c r="L163" s="127"/>
    </row>
    <row r="164" spans="1:24" ht="15.75" customHeight="1">
      <c r="A164" s="146" t="s">
        <v>1298</v>
      </c>
      <c r="B164" s="124">
        <v>1</v>
      </c>
      <c r="C164" s="125">
        <v>18.12</v>
      </c>
      <c r="D164" s="124">
        <v>1</v>
      </c>
      <c r="E164" s="126">
        <v>474</v>
      </c>
      <c r="F164" s="128" t="str">
        <f>+VLOOKUP(E164,Participants!$A$1:$F$2547,2,FALSE)</f>
        <v>Bailey Pendleton</v>
      </c>
      <c r="G164" s="128" t="str">
        <f>+VLOOKUP(E164,Participants!$A$1:$F$2547,4,FALSE)</f>
        <v>ELZ</v>
      </c>
      <c r="H164" s="128" t="str">
        <f>+VLOOKUP(E164,Participants!$A$1:$F$2547,5,FALSE)</f>
        <v>F</v>
      </c>
      <c r="I164" s="128">
        <f>+VLOOKUP(E164,Participants!$A$1:$F$2547,3,FALSE)</f>
        <v>7</v>
      </c>
      <c r="J164" s="129" t="str">
        <f>+VLOOKUP(E164,Participants!$A$1:$G$2547,7,FALSE)</f>
        <v>VARSITY GIRLS</v>
      </c>
      <c r="K164" s="158"/>
      <c r="L164" s="127"/>
    </row>
    <row r="165" spans="1:24" ht="15.75" customHeight="1">
      <c r="A165" s="146" t="s">
        <v>1298</v>
      </c>
      <c r="B165" s="124">
        <v>2</v>
      </c>
      <c r="C165" s="125">
        <v>18.21</v>
      </c>
      <c r="D165" s="124">
        <v>1</v>
      </c>
      <c r="E165" s="126">
        <v>965</v>
      </c>
      <c r="F165" s="128" t="str">
        <f>+VLOOKUP(E165,Participants!$A$1:$F$2547,2,FALSE)</f>
        <v>Emma Moss</v>
      </c>
      <c r="G165" s="128" t="str">
        <f>+VLOOKUP(E165,Participants!$A$1:$F$2547,4,FALSE)</f>
        <v>STT</v>
      </c>
      <c r="H165" s="128" t="str">
        <f>+VLOOKUP(E165,Participants!$A$1:$F$2547,5,FALSE)</f>
        <v>F</v>
      </c>
      <c r="I165" s="128">
        <f>+VLOOKUP(E165,Participants!$A$1:$F$2547,3,FALSE)</f>
        <v>7</v>
      </c>
      <c r="J165" s="129" t="str">
        <f>+VLOOKUP(E165,Participants!$A$1:$G$2547,7,FALSE)</f>
        <v>VARSITY GIRLS</v>
      </c>
      <c r="K165" s="158"/>
      <c r="L165" s="127"/>
    </row>
    <row r="166" spans="1:24" ht="15.75" customHeight="1">
      <c r="A166" s="146" t="s">
        <v>1298</v>
      </c>
      <c r="B166" s="124">
        <v>2</v>
      </c>
      <c r="C166" s="125">
        <v>19.27</v>
      </c>
      <c r="D166" s="124">
        <v>6</v>
      </c>
      <c r="E166" s="126">
        <v>582</v>
      </c>
      <c r="F166" s="128" t="str">
        <f>+VLOOKUP(E166,Participants!$A$1:$F$2547,2,FALSE)</f>
        <v>Phoebe Vilcheck</v>
      </c>
      <c r="G166" s="128" t="str">
        <f>+VLOOKUP(E166,Participants!$A$1:$F$2547,4,FALSE)</f>
        <v>JAM</v>
      </c>
      <c r="H166" s="128" t="str">
        <f>+VLOOKUP(E166,Participants!$A$1:$F$2547,5,FALSE)</f>
        <v>F</v>
      </c>
      <c r="I166" s="128">
        <f>+VLOOKUP(E166,Participants!$A$1:$F$2547,3,FALSE)</f>
        <v>7</v>
      </c>
      <c r="J166" s="129" t="str">
        <f>+VLOOKUP(E166,Participants!$A$1:$G$2547,7,FALSE)</f>
        <v>VARSITY GIRLS</v>
      </c>
      <c r="K166" s="158"/>
      <c r="L166" s="127"/>
    </row>
    <row r="167" spans="1:24" ht="15.75" customHeight="1">
      <c r="A167" s="146" t="s">
        <v>1298</v>
      </c>
      <c r="B167" s="124">
        <v>1</v>
      </c>
      <c r="C167" s="125">
        <v>19.62</v>
      </c>
      <c r="D167" s="124">
        <v>6</v>
      </c>
      <c r="E167" s="126">
        <v>577</v>
      </c>
      <c r="F167" s="128" t="str">
        <f>+VLOOKUP(E167,Participants!$A$1:$F$2547,2,FALSE)</f>
        <v>Gabby Glevicky</v>
      </c>
      <c r="G167" s="128" t="str">
        <f>+VLOOKUP(E167,Participants!$A$1:$F$2547,4,FALSE)</f>
        <v>JAM</v>
      </c>
      <c r="H167" s="128" t="str">
        <f>+VLOOKUP(E167,Participants!$A$1:$F$2547,5,FALSE)</f>
        <v>F</v>
      </c>
      <c r="I167" s="128">
        <f>+VLOOKUP(E167,Participants!$A$1:$F$2547,3,FALSE)</f>
        <v>7</v>
      </c>
      <c r="J167" s="129" t="str">
        <f>+VLOOKUP(E167,Participants!$A$1:$G$2547,7,FALSE)</f>
        <v>VARSITY GIRLS</v>
      </c>
      <c r="K167" s="158"/>
      <c r="L167" s="127"/>
    </row>
    <row r="168" spans="1:24" ht="15.75" customHeight="1">
      <c r="A168" s="160" t="s">
        <v>1298</v>
      </c>
      <c r="B168" s="161">
        <v>6</v>
      </c>
      <c r="C168" s="162" t="s">
        <v>9</v>
      </c>
      <c r="D168" s="161">
        <v>1</v>
      </c>
      <c r="E168" s="163" t="s">
        <v>9</v>
      </c>
      <c r="F168" s="164" t="e">
        <f>+VLOOKUP(E168,Participants!$A$1:$F$2547,2,FALSE)</f>
        <v>#N/A</v>
      </c>
      <c r="G168" s="164" t="e">
        <f>+VLOOKUP(E168,Participants!$A$1:$F$2547,4,FALSE)</f>
        <v>#N/A</v>
      </c>
      <c r="H168" s="164" t="e">
        <f>+VLOOKUP(E168,Participants!$A$1:$F$2547,5,FALSE)</f>
        <v>#N/A</v>
      </c>
      <c r="I168" s="164" t="e">
        <f>+VLOOKUP(E168,Participants!$A$1:$F$2547,3,FALSE)</f>
        <v>#N/A</v>
      </c>
      <c r="J168" s="165" t="e">
        <f>+VLOOKUP(E168,Participants!$A$1:$G$2547,7,FALSE)</f>
        <v>#N/A</v>
      </c>
      <c r="K168" s="166"/>
      <c r="L168" s="168"/>
    </row>
    <row r="169" spans="1:24" ht="15.75" customHeight="1">
      <c r="A169" s="146" t="s">
        <v>1298</v>
      </c>
      <c r="B169" s="136">
        <v>13</v>
      </c>
      <c r="C169" s="167">
        <v>15.16</v>
      </c>
      <c r="D169" s="136">
        <v>2</v>
      </c>
      <c r="E169" s="137">
        <v>926</v>
      </c>
      <c r="F169" s="128" t="str">
        <f>+VLOOKUP(E169,Participants!$A$1:$F$2547,2,FALSE)</f>
        <v>Kennedy Williams</v>
      </c>
      <c r="G169" s="128" t="str">
        <f>+VLOOKUP(E169,Participants!$A$1:$F$2547,4,FALSE)</f>
        <v>STT</v>
      </c>
      <c r="H169" s="128" t="str">
        <f>+VLOOKUP(E169,Participants!$A$1:$F$2547,5,FALSE)</f>
        <v>F</v>
      </c>
      <c r="I169" s="128">
        <f>+VLOOKUP(E169,Participants!$A$1:$F$2547,3,FALSE)</f>
        <v>4</v>
      </c>
      <c r="J169" s="129" t="str">
        <f>+VLOOKUP(E169,Participants!$A$1:$G$2547,7,FALSE)</f>
        <v>DEV GIRLS</v>
      </c>
      <c r="K169" s="158">
        <v>1</v>
      </c>
      <c r="L169" s="158">
        <v>10</v>
      </c>
    </row>
    <row r="170" spans="1:24" ht="15.75" customHeight="1">
      <c r="A170" s="91" t="s">
        <v>1298</v>
      </c>
      <c r="B170" s="136">
        <v>9</v>
      </c>
      <c r="C170" s="167">
        <v>15.39</v>
      </c>
      <c r="D170" s="136">
        <v>4</v>
      </c>
      <c r="E170" s="137">
        <v>205</v>
      </c>
      <c r="F170" s="116" t="str">
        <f>+VLOOKUP(E170,Participants!$A$1:$F$2547,2,FALSE)</f>
        <v>Molly McGrath</v>
      </c>
      <c r="G170" s="116" t="str">
        <f>+VLOOKUP(E170,Participants!$A$1:$F$2547,4,FALSE)</f>
        <v>AMA</v>
      </c>
      <c r="H170" s="116" t="str">
        <f>+VLOOKUP(E170,Participants!$A$1:$F$2547,5,FALSE)</f>
        <v>F</v>
      </c>
      <c r="I170" s="116">
        <f>+VLOOKUP(E170,Participants!$A$1:$F$2547,3,FALSE)</f>
        <v>4</v>
      </c>
      <c r="J170" s="138" t="str">
        <f>+VLOOKUP(E170,Participants!$A$1:$G$2547,7,FALSE)</f>
        <v>DEV GIRLS</v>
      </c>
      <c r="K170" s="95">
        <v>2</v>
      </c>
      <c r="L170" s="95">
        <v>8</v>
      </c>
    </row>
    <row r="171" spans="1:24" ht="15.75" customHeight="1">
      <c r="A171" s="91" t="s">
        <v>1298</v>
      </c>
      <c r="B171" s="136">
        <v>10</v>
      </c>
      <c r="C171" s="136">
        <v>15.56</v>
      </c>
      <c r="D171" s="136">
        <v>2</v>
      </c>
      <c r="E171" s="137">
        <v>931</v>
      </c>
      <c r="F171" s="116" t="str">
        <f>+VLOOKUP(E171,Participants!$A$1:$F$2547,2,FALSE)</f>
        <v>Londyn Tomman</v>
      </c>
      <c r="G171" s="116" t="str">
        <f>+VLOOKUP(E171,Participants!$A$1:$F$2547,4,FALSE)</f>
        <v>STT</v>
      </c>
      <c r="H171" s="116" t="str">
        <f>+VLOOKUP(E171,Participants!$A$1:$F$2547,5,FALSE)</f>
        <v>F</v>
      </c>
      <c r="I171" s="116">
        <f>+VLOOKUP(E171,Participants!$A$1:$F$2547,3,FALSE)</f>
        <v>3</v>
      </c>
      <c r="J171" s="138" t="str">
        <f>+VLOOKUP(E171,Participants!$A$1:$G$2547,7,FALSE)</f>
        <v>DEV GIRLS</v>
      </c>
      <c r="K171" s="95">
        <v>3</v>
      </c>
      <c r="L171" s="95">
        <v>6</v>
      </c>
    </row>
    <row r="172" spans="1:24" ht="15.75" customHeight="1">
      <c r="A172" s="91" t="s">
        <v>1298</v>
      </c>
      <c r="B172" s="136">
        <v>10</v>
      </c>
      <c r="C172" s="167">
        <v>16.05</v>
      </c>
      <c r="D172" s="136">
        <v>3</v>
      </c>
      <c r="E172" s="137">
        <v>806</v>
      </c>
      <c r="F172" s="116" t="str">
        <f>+VLOOKUP(E172,Participants!$A$1:$F$2547,2,FALSE)</f>
        <v>Madeline Bannister</v>
      </c>
      <c r="G172" s="116" t="str">
        <f>+VLOOKUP(E172,Participants!$A$1:$F$2547,4,FALSE)</f>
        <v>STL</v>
      </c>
      <c r="H172" s="116" t="str">
        <f>+VLOOKUP(E172,Participants!$A$1:$F$2547,5,FALSE)</f>
        <v>F</v>
      </c>
      <c r="I172" s="116">
        <f>+VLOOKUP(E172,Participants!$A$1:$F$2547,3,FALSE)</f>
        <v>4</v>
      </c>
      <c r="J172" s="138" t="str">
        <f>+VLOOKUP(E172,Participants!$A$1:$G$2547,7,FALSE)</f>
        <v>DEV GIRLS</v>
      </c>
      <c r="K172" s="95">
        <v>4</v>
      </c>
      <c r="L172" s="95">
        <v>5</v>
      </c>
    </row>
    <row r="173" spans="1:24" ht="15.75" customHeight="1">
      <c r="A173" s="91" t="s">
        <v>1298</v>
      </c>
      <c r="B173" s="136">
        <v>4</v>
      </c>
      <c r="C173" s="136">
        <v>16.57</v>
      </c>
      <c r="D173" s="136">
        <v>6</v>
      </c>
      <c r="E173" s="137">
        <v>202</v>
      </c>
      <c r="F173" s="116" t="str">
        <f>+VLOOKUP(E173,Participants!$A$1:$F$2547,2,FALSE)</f>
        <v>Marie Gasperini</v>
      </c>
      <c r="G173" s="116" t="str">
        <f>+VLOOKUP(E173,Participants!$A$1:$F$2547,4,FALSE)</f>
        <v>AMA</v>
      </c>
      <c r="H173" s="116" t="str">
        <f>+VLOOKUP(E173,Participants!$A$1:$F$2547,5,FALSE)</f>
        <v>F</v>
      </c>
      <c r="I173" s="116">
        <f>+VLOOKUP(E173,Participants!$A$1:$F$2547,3,FALSE)</f>
        <v>2</v>
      </c>
      <c r="J173" s="138" t="str">
        <f>+VLOOKUP(E173,Participants!$A$1:$G$2547,7,FALSE)</f>
        <v>DEV GIRLS</v>
      </c>
      <c r="K173" s="95">
        <v>5</v>
      </c>
      <c r="L173" s="95">
        <v>4</v>
      </c>
    </row>
    <row r="174" spans="1:24" ht="15.75" customHeight="1">
      <c r="A174" s="146" t="s">
        <v>1298</v>
      </c>
      <c r="B174" s="136">
        <v>13</v>
      </c>
      <c r="C174" s="136">
        <v>16.690000000000001</v>
      </c>
      <c r="D174" s="136">
        <v>5</v>
      </c>
      <c r="E174" s="137">
        <v>98</v>
      </c>
      <c r="F174" s="128" t="str">
        <f>+VLOOKUP(E174,Participants!$A$1:$F$2547,2,FALSE)</f>
        <v>Kaylee Tamburino</v>
      </c>
      <c r="G174" s="128" t="str">
        <f>+VLOOKUP(E174,Participants!$A$1:$F$2547,4,FALSE)</f>
        <v>AGS</v>
      </c>
      <c r="H174" s="128" t="str">
        <f>+VLOOKUP(E174,Participants!$A$1:$F$2547,5,FALSE)</f>
        <v>F</v>
      </c>
      <c r="I174" s="128">
        <f>+VLOOKUP(E174,Participants!$A$1:$F$2547,3,FALSE)</f>
        <v>4</v>
      </c>
      <c r="J174" s="129" t="str">
        <f>+VLOOKUP(E174,Participants!$A$1:$G$2547,7,FALSE)</f>
        <v>DEV GIRLS</v>
      </c>
      <c r="K174" s="158">
        <v>6</v>
      </c>
      <c r="L174" s="158">
        <v>3</v>
      </c>
    </row>
    <row r="175" spans="1:24" ht="15.75" customHeight="1">
      <c r="A175" s="169" t="s">
        <v>1298</v>
      </c>
      <c r="B175" s="136">
        <v>7</v>
      </c>
      <c r="C175" s="136">
        <v>16.75</v>
      </c>
      <c r="D175" s="131">
        <v>1</v>
      </c>
      <c r="E175" s="137">
        <v>174</v>
      </c>
      <c r="F175" s="128" t="str">
        <f>+VLOOKUP(E175,Participants!$A$1:$F$2547,2,FALSE)</f>
        <v>Amber Wittkopp</v>
      </c>
      <c r="G175" s="128" t="str">
        <f>+VLOOKUP(E175,Participants!$A$1:$F$2547,4,FALSE)</f>
        <v>AMA</v>
      </c>
      <c r="H175" s="128" t="str">
        <f>+VLOOKUP(E175,Participants!$A$1:$F$2547,5,FALSE)</f>
        <v>F</v>
      </c>
      <c r="I175" s="128">
        <f>+VLOOKUP(E175,Participants!$A$1:$F$2547,3,FALSE)</f>
        <v>3</v>
      </c>
      <c r="J175" s="129" t="str">
        <f>+VLOOKUP(E175,Participants!$A$1:$G$2547,7,FALSE)</f>
        <v>DEV GIRLS</v>
      </c>
      <c r="K175" s="158">
        <v>7</v>
      </c>
      <c r="L175" s="158">
        <v>1.5</v>
      </c>
    </row>
    <row r="176" spans="1:24" ht="15.75" customHeight="1">
      <c r="A176" s="91" t="s">
        <v>1298</v>
      </c>
      <c r="B176" s="136">
        <v>13</v>
      </c>
      <c r="C176" s="136">
        <v>16.75</v>
      </c>
      <c r="D176" s="136">
        <v>3</v>
      </c>
      <c r="E176" s="137">
        <v>95</v>
      </c>
      <c r="F176" s="116" t="str">
        <f>+VLOOKUP(E176,Participants!$A$1:$F$2547,2,FALSE)</f>
        <v>Emily Williams</v>
      </c>
      <c r="G176" s="116" t="str">
        <f>+VLOOKUP(E176,Participants!$A$1:$F$2547,4,FALSE)</f>
        <v>AGS</v>
      </c>
      <c r="H176" s="116" t="str">
        <f>+VLOOKUP(E176,Participants!$A$1:$F$2547,5,FALSE)</f>
        <v>F</v>
      </c>
      <c r="I176" s="116">
        <f>+VLOOKUP(E176,Participants!$A$1:$F$2547,3,FALSE)</f>
        <v>3</v>
      </c>
      <c r="J176" s="138" t="str">
        <f>+VLOOKUP(E176,Participants!$A$1:$G$2547,7,FALSE)</f>
        <v>DEV GIRLS</v>
      </c>
      <c r="K176" s="95">
        <v>7</v>
      </c>
      <c r="L176" s="95">
        <v>1.5</v>
      </c>
    </row>
    <row r="177" spans="1:24" ht="15.75" customHeight="1">
      <c r="A177" s="91" t="s">
        <v>1298</v>
      </c>
      <c r="B177" s="136">
        <v>9</v>
      </c>
      <c r="C177" s="167">
        <v>16.8</v>
      </c>
      <c r="D177" s="136">
        <v>2</v>
      </c>
      <c r="E177" s="137">
        <v>797</v>
      </c>
      <c r="F177" s="116" t="str">
        <f>+VLOOKUP(E177,Participants!$A$1:$F$2547,2,FALSE)</f>
        <v>Claire Heller</v>
      </c>
      <c r="G177" s="116" t="str">
        <f>+VLOOKUP(E177,Participants!$A$1:$F$2547,4,FALSE)</f>
        <v>STL</v>
      </c>
      <c r="H177" s="116" t="str">
        <f>+VLOOKUP(E177,Participants!$A$1:$F$2547,5,FALSE)</f>
        <v>F</v>
      </c>
      <c r="I177" s="116">
        <f>+VLOOKUP(E177,Participants!$A$1:$F$2547,3,FALSE)</f>
        <v>4</v>
      </c>
      <c r="J177" s="138" t="str">
        <f>+VLOOKUP(E177,Participants!$A$1:$G$2547,7,FALSE)</f>
        <v>DEV GIRLS</v>
      </c>
      <c r="K177" s="93"/>
      <c r="L177" s="93"/>
    </row>
    <row r="178" spans="1:24" ht="15.75" customHeight="1">
      <c r="A178" s="146" t="s">
        <v>1298</v>
      </c>
      <c r="B178" s="136">
        <v>9</v>
      </c>
      <c r="C178" s="136">
        <v>16.88</v>
      </c>
      <c r="D178" s="131">
        <v>1</v>
      </c>
      <c r="E178" s="137">
        <v>927</v>
      </c>
      <c r="F178" s="128" t="str">
        <f>+VLOOKUP(E178,Participants!$A$1:$F$2547,2,FALSE)</f>
        <v>Leah Straub</v>
      </c>
      <c r="G178" s="128" t="str">
        <f>+VLOOKUP(E178,Participants!$A$1:$F$2547,4,FALSE)</f>
        <v>STT</v>
      </c>
      <c r="H178" s="128" t="str">
        <f>+VLOOKUP(E178,Participants!$A$1:$F$2547,5,FALSE)</f>
        <v>F</v>
      </c>
      <c r="I178" s="128">
        <f>+VLOOKUP(E178,Participants!$A$1:$F$2547,3,FALSE)</f>
        <v>3</v>
      </c>
      <c r="J178" s="129" t="str">
        <f>+VLOOKUP(E178,Participants!$A$1:$G$2547,7,FALSE)</f>
        <v>DEV GIRLS</v>
      </c>
      <c r="K178" s="158"/>
      <c r="L178" s="127"/>
    </row>
    <row r="179" spans="1:24" ht="15.75" customHeight="1">
      <c r="A179" s="146" t="s">
        <v>1298</v>
      </c>
      <c r="B179" s="136">
        <v>8</v>
      </c>
      <c r="C179" s="167">
        <v>16.989999999999998</v>
      </c>
      <c r="D179" s="131">
        <v>1</v>
      </c>
      <c r="E179" s="137">
        <v>1152</v>
      </c>
      <c r="F179" s="128" t="str">
        <f>+VLOOKUP(E179,Participants!$A$1:$F$2547,2,FALSE)</f>
        <v>Lily Gaydosz</v>
      </c>
      <c r="G179" s="128" t="str">
        <f>+VLOOKUP(E179,Participants!$A$1:$F$2547,4,FALSE)</f>
        <v>MCA</v>
      </c>
      <c r="H179" s="128" t="str">
        <f>+VLOOKUP(E179,Participants!$A$1:$F$2547,5,FALSE)</f>
        <v>F</v>
      </c>
      <c r="I179" s="128">
        <f>+VLOOKUP(E179,Participants!$A$1:$F$2547,3,FALSE)</f>
        <v>3</v>
      </c>
      <c r="J179" s="129" t="str">
        <f>+VLOOKUP(E179,Participants!$A$1:$G$2547,7,FALSE)</f>
        <v>DEV GIRLS</v>
      </c>
      <c r="K179" s="158"/>
      <c r="L179" s="158"/>
    </row>
    <row r="180" spans="1:24" ht="15.75" customHeight="1">
      <c r="A180" s="170" t="s">
        <v>1298</v>
      </c>
      <c r="B180" s="124">
        <v>6</v>
      </c>
      <c r="C180" s="125">
        <v>17.02</v>
      </c>
      <c r="D180" s="136">
        <v>5</v>
      </c>
      <c r="E180" s="126">
        <v>198</v>
      </c>
      <c r="F180" s="133" t="str">
        <f>+VLOOKUP(E180,Participants!$A$1:$F$2547,2,FALSE)</f>
        <v>Lauren Daley</v>
      </c>
      <c r="G180" s="134" t="str">
        <f>+VLOOKUP(E180,Participants!$A$1:$F$2547,4,FALSE)</f>
        <v>AMA</v>
      </c>
      <c r="H180" s="134" t="str">
        <f>+VLOOKUP(E180,Participants!$A$1:$F$2547,5,FALSE)</f>
        <v>F</v>
      </c>
      <c r="I180" s="134">
        <f>+VLOOKUP(E180,Participants!$A$1:$F$2547,3,FALSE)</f>
        <v>3</v>
      </c>
      <c r="J180" s="135" t="str">
        <f>+VLOOKUP(E180,Participants!$A$1:$G$2547,7,FALSE)</f>
        <v>DEV GIRLS</v>
      </c>
      <c r="K180" s="132"/>
      <c r="L180" s="132"/>
    </row>
    <row r="181" spans="1:24" ht="15.75" customHeight="1">
      <c r="A181" s="91" t="s">
        <v>1298</v>
      </c>
      <c r="B181" s="124">
        <v>11</v>
      </c>
      <c r="C181" s="125">
        <v>17.11</v>
      </c>
      <c r="D181" s="136">
        <v>6</v>
      </c>
      <c r="E181" s="126">
        <v>737</v>
      </c>
      <c r="F181" s="116" t="str">
        <f>+VLOOKUP(E181,Participants!$A$1:$F$2547,2,FALSE)</f>
        <v>Serenity Harris</v>
      </c>
      <c r="G181" s="116" t="str">
        <f>+VLOOKUP(E181,Participants!$A$1:$F$2547,4,FALSE)</f>
        <v>SPS</v>
      </c>
      <c r="H181" s="116" t="str">
        <f>+VLOOKUP(E181,Participants!$A$1:$F$2547,5,FALSE)</f>
        <v>F</v>
      </c>
      <c r="I181" s="116">
        <f>+VLOOKUP(E181,Participants!$A$1:$F$2547,3,FALSE)</f>
        <v>3</v>
      </c>
      <c r="J181" s="138" t="str">
        <f>+VLOOKUP(E181,Participants!$A$1:$G$2547,7,FALSE)</f>
        <v>DEV GIRLS</v>
      </c>
      <c r="K181" s="95"/>
      <c r="L181" s="93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</row>
    <row r="182" spans="1:24" ht="15.75" customHeight="1">
      <c r="A182" s="146" t="s">
        <v>1298</v>
      </c>
      <c r="B182" s="136">
        <v>13</v>
      </c>
      <c r="C182" s="167">
        <v>17.11</v>
      </c>
      <c r="D182" s="136">
        <v>1</v>
      </c>
      <c r="E182" s="137">
        <v>928</v>
      </c>
      <c r="F182" s="128" t="str">
        <f>+VLOOKUP(E182,Participants!$A$1:$F$2547,2,FALSE)</f>
        <v>Lexi Pearce</v>
      </c>
      <c r="G182" s="128" t="str">
        <f>+VLOOKUP(E182,Participants!$A$1:$F$2547,4,FALSE)</f>
        <v>STT</v>
      </c>
      <c r="H182" s="128" t="str">
        <f>+VLOOKUP(E182,Participants!$A$1:$F$2547,5,FALSE)</f>
        <v>F</v>
      </c>
      <c r="I182" s="128">
        <f>+VLOOKUP(E182,Participants!$A$1:$F$2547,3,FALSE)</f>
        <v>4</v>
      </c>
      <c r="J182" s="129" t="str">
        <f>+VLOOKUP(E182,Participants!$A$1:$G$2547,7,FALSE)</f>
        <v>DEV GIRLS</v>
      </c>
      <c r="K182" s="158"/>
      <c r="L182" s="127"/>
    </row>
    <row r="183" spans="1:24" ht="15.75" customHeight="1">
      <c r="A183" s="146" t="s">
        <v>1298</v>
      </c>
      <c r="B183" s="136">
        <v>11</v>
      </c>
      <c r="C183" s="167">
        <v>17.21</v>
      </c>
      <c r="D183" s="136">
        <v>4</v>
      </c>
      <c r="E183" s="137">
        <v>195</v>
      </c>
      <c r="F183" s="128" t="str">
        <f>+VLOOKUP(E183,Participants!$A$1:$F$2547,2,FALSE)</f>
        <v>Hannah Ripley</v>
      </c>
      <c r="G183" s="128" t="str">
        <f>+VLOOKUP(E183,Participants!$A$1:$F$2547,4,FALSE)</f>
        <v>AMA</v>
      </c>
      <c r="H183" s="128" t="str">
        <f>+VLOOKUP(E183,Participants!$A$1:$F$2547,5,FALSE)</f>
        <v>F</v>
      </c>
      <c r="I183" s="128">
        <f>+VLOOKUP(E183,Participants!$A$1:$F$2547,3,FALSE)</f>
        <v>4</v>
      </c>
      <c r="J183" s="129" t="str">
        <f>+VLOOKUP(E183,Participants!$A$1:$G$2547,7,FALSE)</f>
        <v>DEV GIRLS</v>
      </c>
      <c r="K183" s="158"/>
      <c r="L183" s="127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</row>
    <row r="184" spans="1:24" ht="15.75" customHeight="1">
      <c r="A184" s="91" t="s">
        <v>1298</v>
      </c>
      <c r="B184" s="136">
        <v>6</v>
      </c>
      <c r="C184" s="136">
        <v>17.440000000000001</v>
      </c>
      <c r="D184" s="136">
        <v>4</v>
      </c>
      <c r="E184" s="137">
        <v>192</v>
      </c>
      <c r="F184" s="116" t="str">
        <f>+VLOOKUP(E184,Participants!$A$1:$F$2547,2,FALSE)</f>
        <v>Gemma Silvis</v>
      </c>
      <c r="G184" s="116" t="str">
        <f>+VLOOKUP(E184,Participants!$A$1:$F$2547,4,FALSE)</f>
        <v>AMA</v>
      </c>
      <c r="H184" s="116" t="str">
        <f>+VLOOKUP(E184,Participants!$A$1:$F$2547,5,FALSE)</f>
        <v>F</v>
      </c>
      <c r="I184" s="116">
        <f>+VLOOKUP(E184,Participants!$A$1:$F$2547,3,FALSE)</f>
        <v>2</v>
      </c>
      <c r="J184" s="138" t="str">
        <f>+VLOOKUP(E184,Participants!$A$1:$G$2547,7,FALSE)</f>
        <v>DEV GIRLS</v>
      </c>
      <c r="K184" s="95"/>
      <c r="L184" s="93"/>
    </row>
    <row r="185" spans="1:24" ht="15.75" customHeight="1">
      <c r="A185" s="91" t="s">
        <v>1298</v>
      </c>
      <c r="B185" s="124">
        <v>11</v>
      </c>
      <c r="C185" s="125">
        <v>17.559999999999999</v>
      </c>
      <c r="D185" s="136">
        <v>3</v>
      </c>
      <c r="E185" s="126">
        <v>92</v>
      </c>
      <c r="F185" s="116" t="str">
        <f>+VLOOKUP(E185,Participants!$A$1:$F$2547,2,FALSE)</f>
        <v>Ashlyn Curry</v>
      </c>
      <c r="G185" s="116" t="str">
        <f>+VLOOKUP(E185,Participants!$A$1:$F$2547,4,FALSE)</f>
        <v>AGS</v>
      </c>
      <c r="H185" s="116" t="str">
        <f>+VLOOKUP(E185,Participants!$A$1:$F$2547,5,FALSE)</f>
        <v>F</v>
      </c>
      <c r="I185" s="116">
        <f>+VLOOKUP(E185,Participants!$A$1:$F$2547,3,FALSE)</f>
        <v>4</v>
      </c>
      <c r="J185" s="138" t="str">
        <f>+VLOOKUP(E185,Participants!$A$1:$G$2547,7,FALSE)</f>
        <v>DEV GIRLS</v>
      </c>
      <c r="K185" s="95"/>
      <c r="L185" s="93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</row>
    <row r="186" spans="1:24" ht="15.75" customHeight="1">
      <c r="A186" s="91" t="s">
        <v>1298</v>
      </c>
      <c r="B186" s="136">
        <v>4</v>
      </c>
      <c r="C186" s="136">
        <v>17.63</v>
      </c>
      <c r="D186" s="131">
        <v>1</v>
      </c>
      <c r="E186" s="137">
        <v>791</v>
      </c>
      <c r="F186" s="116" t="str">
        <f>+VLOOKUP(E186,Participants!$A$1:$F$2547,2,FALSE)</f>
        <v>Ava Hladek</v>
      </c>
      <c r="G186" s="116" t="str">
        <f>+VLOOKUP(E186,Participants!$A$1:$F$2547,4,FALSE)</f>
        <v>STL</v>
      </c>
      <c r="H186" s="116" t="str">
        <f>+VLOOKUP(E186,Participants!$A$1:$F$2547,5,FALSE)</f>
        <v>F</v>
      </c>
      <c r="I186" s="116">
        <f>+VLOOKUP(E186,Participants!$A$1:$F$2547,3,FALSE)</f>
        <v>2</v>
      </c>
      <c r="J186" s="138" t="str">
        <f>+VLOOKUP(E186,Participants!$A$1:$G$2547,7,FALSE)</f>
        <v>DEV GIRLS</v>
      </c>
      <c r="K186" s="95"/>
      <c r="L186" s="93"/>
    </row>
    <row r="187" spans="1:24" ht="15.75" customHeight="1">
      <c r="A187" s="91" t="s">
        <v>1298</v>
      </c>
      <c r="B187" s="136">
        <v>9</v>
      </c>
      <c r="C187" s="136">
        <v>17.649999999999999</v>
      </c>
      <c r="D187" s="136">
        <v>3</v>
      </c>
      <c r="E187" s="137">
        <v>91</v>
      </c>
      <c r="F187" s="116" t="str">
        <f>+VLOOKUP(E187,Participants!$A$1:$F$2547,2,FALSE)</f>
        <v>Alexandra Sipusic</v>
      </c>
      <c r="G187" s="116" t="str">
        <f>+VLOOKUP(E187,Participants!$A$1:$F$2547,4,FALSE)</f>
        <v>AGS</v>
      </c>
      <c r="H187" s="116" t="str">
        <f>+VLOOKUP(E187,Participants!$A$1:$F$2547,5,FALSE)</f>
        <v>F</v>
      </c>
      <c r="I187" s="116">
        <f>+VLOOKUP(E187,Participants!$A$1:$F$2547,3,FALSE)</f>
        <v>4</v>
      </c>
      <c r="J187" s="138" t="str">
        <f>+VLOOKUP(E187,Participants!$A$1:$G$2547,7,FALSE)</f>
        <v>DEV GIRLS</v>
      </c>
      <c r="K187" s="93"/>
      <c r="L187" s="93"/>
    </row>
    <row r="188" spans="1:24" ht="15.75" customHeight="1">
      <c r="A188" s="91" t="s">
        <v>1298</v>
      </c>
      <c r="B188" s="124">
        <v>8</v>
      </c>
      <c r="C188" s="125">
        <v>17.73</v>
      </c>
      <c r="D188" s="136">
        <v>4</v>
      </c>
      <c r="E188" s="126">
        <v>96</v>
      </c>
      <c r="F188" s="116" t="str">
        <f>+VLOOKUP(E188,Participants!$A$1:$F$2547,2,FALSE)</f>
        <v>Heidi Surlow</v>
      </c>
      <c r="G188" s="116" t="str">
        <f>+VLOOKUP(E188,Participants!$A$1:$F$2547,4,FALSE)</f>
        <v>AGS</v>
      </c>
      <c r="H188" s="116" t="str">
        <f>+VLOOKUP(E188,Participants!$A$1:$F$2547,5,FALSE)</f>
        <v>F</v>
      </c>
      <c r="I188" s="116">
        <f>+VLOOKUP(E188,Participants!$A$1:$F$2547,3,FALSE)</f>
        <v>3</v>
      </c>
      <c r="J188" s="138" t="str">
        <f>+VLOOKUP(E188,Participants!$A$1:$G$2547,7,FALSE)</f>
        <v>DEV GIRLS</v>
      </c>
      <c r="K188" s="95"/>
      <c r="L188" s="93"/>
    </row>
    <row r="189" spans="1:24" ht="15.75" customHeight="1">
      <c r="A189" s="146" t="s">
        <v>1298</v>
      </c>
      <c r="B189" s="124">
        <v>10</v>
      </c>
      <c r="C189" s="125">
        <v>17.75</v>
      </c>
      <c r="D189" s="136">
        <v>4</v>
      </c>
      <c r="E189" s="126">
        <v>90</v>
      </c>
      <c r="F189" s="128" t="str">
        <f>+VLOOKUP(E189,Participants!$A$1:$F$2547,2,FALSE)</f>
        <v>Abigail Williams</v>
      </c>
      <c r="G189" s="128" t="str">
        <f>+VLOOKUP(E189,Participants!$A$1:$F$2547,4,FALSE)</f>
        <v>AGS</v>
      </c>
      <c r="H189" s="128" t="str">
        <f>+VLOOKUP(E189,Participants!$A$1:$F$2547,5,FALSE)</f>
        <v>F</v>
      </c>
      <c r="I189" s="128">
        <f>+VLOOKUP(E189,Participants!$A$1:$F$2547,3,FALSE)</f>
        <v>3</v>
      </c>
      <c r="J189" s="129" t="str">
        <f>+VLOOKUP(E189,Participants!$A$1:$G$2547,7,FALSE)</f>
        <v>DEV GIRLS</v>
      </c>
      <c r="K189" s="158"/>
      <c r="L189" s="127"/>
    </row>
    <row r="190" spans="1:24" ht="15.75" customHeight="1">
      <c r="A190" s="146" t="s">
        <v>1298</v>
      </c>
      <c r="B190" s="136">
        <v>8</v>
      </c>
      <c r="C190" s="167">
        <v>17.78</v>
      </c>
      <c r="D190" s="136">
        <v>5</v>
      </c>
      <c r="E190" s="137">
        <v>178</v>
      </c>
      <c r="F190" s="128" t="str">
        <f>+VLOOKUP(E190,Participants!$A$1:$F$2547,2,FALSE)</f>
        <v>Audrey Conquest</v>
      </c>
      <c r="G190" s="128" t="str">
        <f>+VLOOKUP(E190,Participants!$A$1:$F$2547,4,FALSE)</f>
        <v>AMA</v>
      </c>
      <c r="H190" s="128" t="str">
        <f>+VLOOKUP(E190,Participants!$A$1:$F$2547,5,FALSE)</f>
        <v>F</v>
      </c>
      <c r="I190" s="128">
        <f>+VLOOKUP(E190,Participants!$A$1:$F$2547,3,FALSE)</f>
        <v>3</v>
      </c>
      <c r="J190" s="129" t="str">
        <f>+VLOOKUP(E190,Participants!$A$1:$G$2547,7,FALSE)</f>
        <v>DEV GIRLS</v>
      </c>
      <c r="K190" s="158"/>
      <c r="L190" s="127"/>
    </row>
    <row r="191" spans="1:24" ht="15.75" customHeight="1">
      <c r="A191" s="91" t="s">
        <v>1298</v>
      </c>
      <c r="B191" s="124">
        <v>10</v>
      </c>
      <c r="C191" s="125">
        <v>17.809999999999999</v>
      </c>
      <c r="D191" s="136">
        <v>6</v>
      </c>
      <c r="E191" s="126">
        <v>729</v>
      </c>
      <c r="F191" s="116" t="str">
        <f>+VLOOKUP(E191,Participants!$A$1:$F$2547,2,FALSE)</f>
        <v>Juliet Snover</v>
      </c>
      <c r="G191" s="116" t="str">
        <f>+VLOOKUP(E191,Participants!$A$1:$F$2547,4,FALSE)</f>
        <v>SPS</v>
      </c>
      <c r="H191" s="116" t="str">
        <f>+VLOOKUP(E191,Participants!$A$1:$F$2547,5,FALSE)</f>
        <v>F</v>
      </c>
      <c r="I191" s="116">
        <f>+VLOOKUP(E191,Participants!$A$1:$F$2547,3,FALSE)</f>
        <v>4</v>
      </c>
      <c r="J191" s="138" t="str">
        <f>+VLOOKUP(E191,Participants!$A$1:$G$2547,7,FALSE)</f>
        <v>DEV GIRLS</v>
      </c>
      <c r="K191" s="95"/>
      <c r="L191" s="93"/>
    </row>
    <row r="192" spans="1:24" ht="15.75" customHeight="1">
      <c r="A192" s="91" t="s">
        <v>1298</v>
      </c>
      <c r="B192" s="136">
        <v>8</v>
      </c>
      <c r="C192" s="167">
        <v>17.98</v>
      </c>
      <c r="D192" s="136">
        <v>6</v>
      </c>
      <c r="E192" s="137">
        <v>188</v>
      </c>
      <c r="F192" s="116" t="str">
        <f>+VLOOKUP(E192,Participants!$A$1:$F$2547,2,FALSE)</f>
        <v>Esther DeFilippo</v>
      </c>
      <c r="G192" s="116" t="str">
        <f>+VLOOKUP(E192,Participants!$A$1:$F$2547,4,FALSE)</f>
        <v>AMA</v>
      </c>
      <c r="H192" s="116" t="str">
        <f>+VLOOKUP(E192,Participants!$A$1:$F$2547,5,FALSE)</f>
        <v>F</v>
      </c>
      <c r="I192" s="116">
        <f>+VLOOKUP(E192,Participants!$A$1:$F$2547,3,FALSE)</f>
        <v>3</v>
      </c>
      <c r="J192" s="138" t="str">
        <f>+VLOOKUP(E192,Participants!$A$1:$G$2547,7,FALSE)</f>
        <v>DEV GIRLS</v>
      </c>
      <c r="K192" s="95"/>
      <c r="L192" s="93"/>
    </row>
    <row r="193" spans="1:24" ht="15.75" customHeight="1">
      <c r="A193" s="146" t="s">
        <v>1298</v>
      </c>
      <c r="B193" s="124">
        <v>7</v>
      </c>
      <c r="C193" s="125">
        <v>18.18</v>
      </c>
      <c r="D193" s="136">
        <v>5</v>
      </c>
      <c r="E193" s="126">
        <v>211</v>
      </c>
      <c r="F193" s="128" t="str">
        <f>+VLOOKUP(E193,Participants!$A$1:$F$2547,2,FALSE)</f>
        <v>Scarlett Sibbet</v>
      </c>
      <c r="G193" s="128" t="str">
        <f>+VLOOKUP(E193,Participants!$A$1:$F$2547,4,FALSE)</f>
        <v>AMA</v>
      </c>
      <c r="H193" s="128" t="str">
        <f>+VLOOKUP(E193,Participants!$A$1:$F$2547,5,FALSE)</f>
        <v>F</v>
      </c>
      <c r="I193" s="128">
        <f>+VLOOKUP(E193,Participants!$A$1:$F$2547,3,FALSE)</f>
        <v>3</v>
      </c>
      <c r="J193" s="129" t="str">
        <f>+VLOOKUP(E193,Participants!$A$1:$G$2547,7,FALSE)</f>
        <v>DEV GIRLS</v>
      </c>
      <c r="K193" s="158"/>
      <c r="L193" s="158"/>
    </row>
    <row r="194" spans="1:24" ht="15.75" customHeight="1">
      <c r="A194" s="146" t="s">
        <v>1298</v>
      </c>
      <c r="B194" s="124">
        <v>13</v>
      </c>
      <c r="C194" s="125">
        <v>18.2</v>
      </c>
      <c r="D194" s="124">
        <v>4</v>
      </c>
      <c r="E194" s="126">
        <v>731</v>
      </c>
      <c r="F194" s="128" t="str">
        <f>+VLOOKUP(E194,Participants!$A$1:$F$2547,2,FALSE)</f>
        <v>Maddie Hayes</v>
      </c>
      <c r="G194" s="128" t="str">
        <f>+VLOOKUP(E194,Participants!$A$1:$F$2547,4,FALSE)</f>
        <v>SPS</v>
      </c>
      <c r="H194" s="128" t="str">
        <f>+VLOOKUP(E194,Participants!$A$1:$F$2547,5,FALSE)</f>
        <v>F</v>
      </c>
      <c r="I194" s="128">
        <f>+VLOOKUP(E194,Participants!$A$1:$F$2547,3,FALSE)</f>
        <v>4</v>
      </c>
      <c r="J194" s="129" t="str">
        <f>+VLOOKUP(E194,Participants!$A$1:$G$2547,7,FALSE)</f>
        <v>DEV GIRLS</v>
      </c>
      <c r="K194" s="158"/>
      <c r="L194" s="127"/>
    </row>
    <row r="195" spans="1:24" ht="15.75" customHeight="1">
      <c r="A195" s="91" t="s">
        <v>1298</v>
      </c>
      <c r="B195" s="136">
        <v>4</v>
      </c>
      <c r="C195" s="136">
        <v>18.25</v>
      </c>
      <c r="D195" s="136">
        <v>4</v>
      </c>
      <c r="E195" s="137">
        <v>182</v>
      </c>
      <c r="F195" s="116" t="str">
        <f>+VLOOKUP(E195,Participants!$A$1:$F$2547,2,FALSE)</f>
        <v>Cecilia Hazel</v>
      </c>
      <c r="G195" s="116" t="str">
        <f>+VLOOKUP(E195,Participants!$A$1:$F$2547,4,FALSE)</f>
        <v>AMA</v>
      </c>
      <c r="H195" s="116" t="str">
        <f>+VLOOKUP(E195,Participants!$A$1:$F$2547,5,FALSE)</f>
        <v>F</v>
      </c>
      <c r="I195" s="116">
        <f>+VLOOKUP(E195,Participants!$A$1:$F$2547,3,FALSE)</f>
        <v>2</v>
      </c>
      <c r="J195" s="138" t="str">
        <f>+VLOOKUP(E195,Participants!$A$1:$G$2547,7,FALSE)</f>
        <v>DEV GIRLS</v>
      </c>
      <c r="K195" s="95"/>
      <c r="L195" s="93"/>
    </row>
    <row r="196" spans="1:24" ht="15.75" customHeight="1">
      <c r="A196" s="91" t="s">
        <v>1298</v>
      </c>
      <c r="B196" s="136">
        <v>9</v>
      </c>
      <c r="C196" s="167">
        <v>18.3</v>
      </c>
      <c r="D196" s="136">
        <v>6</v>
      </c>
      <c r="E196" s="137">
        <v>450</v>
      </c>
      <c r="F196" s="116" t="str">
        <f>+VLOOKUP(E196,Participants!$A$1:$F$2547,2,FALSE)</f>
        <v>Danna Zamarripa</v>
      </c>
      <c r="G196" s="116" t="str">
        <f>+VLOOKUP(E196,Participants!$A$1:$F$2547,4,FALSE)</f>
        <v>ELZ</v>
      </c>
      <c r="H196" s="116" t="str">
        <f>+VLOOKUP(E196,Participants!$A$1:$F$2547,5,FALSE)</f>
        <v>F</v>
      </c>
      <c r="I196" s="116">
        <f>+VLOOKUP(E196,Participants!$A$1:$F$2547,3,FALSE)</f>
        <v>4</v>
      </c>
      <c r="J196" s="138" t="str">
        <f>+VLOOKUP(E196,Participants!$A$1:$G$2547,7,FALSE)</f>
        <v>DEV GIRLS</v>
      </c>
      <c r="K196" s="95"/>
      <c r="L196" s="93"/>
    </row>
    <row r="197" spans="1:24" ht="15.75" customHeight="1">
      <c r="A197" s="91" t="s">
        <v>1298</v>
      </c>
      <c r="B197" s="136">
        <v>12</v>
      </c>
      <c r="C197" s="167">
        <v>18.34</v>
      </c>
      <c r="D197" s="136">
        <v>3</v>
      </c>
      <c r="E197" s="137">
        <v>210</v>
      </c>
      <c r="F197" s="116" t="str">
        <f>+VLOOKUP(E197,Participants!$A$1:$F$2547,2,FALSE)</f>
        <v>Samantha Hinkofer</v>
      </c>
      <c r="G197" s="116" t="str">
        <f>+VLOOKUP(E197,Participants!$A$1:$F$2547,4,FALSE)</f>
        <v>AMA</v>
      </c>
      <c r="H197" s="116" t="str">
        <f>+VLOOKUP(E197,Participants!$A$1:$F$2547,5,FALSE)</f>
        <v>F</v>
      </c>
      <c r="I197" s="116">
        <f>+VLOOKUP(E197,Participants!$A$1:$F$2547,3,FALSE)</f>
        <v>4</v>
      </c>
      <c r="J197" s="138" t="str">
        <f>+VLOOKUP(E197,Participants!$A$1:$G$2547,7,FALSE)</f>
        <v>DEV GIRLS</v>
      </c>
      <c r="K197" s="95"/>
      <c r="L197" s="93"/>
    </row>
    <row r="198" spans="1:24" ht="15.75" customHeight="1">
      <c r="A198" s="91" t="s">
        <v>1298</v>
      </c>
      <c r="B198" s="136">
        <v>4</v>
      </c>
      <c r="C198" s="136">
        <v>18.350000000000001</v>
      </c>
      <c r="D198" s="136">
        <v>3</v>
      </c>
      <c r="E198" s="137">
        <v>485</v>
      </c>
      <c r="F198" s="116" t="str">
        <f>+VLOOKUP(E198,Participants!$A$1:$F$2547,2,FALSE)</f>
        <v>Adelina Campagna</v>
      </c>
      <c r="G198" s="116" t="str">
        <f>+VLOOKUP(E198,Participants!$A$1:$F$2547,4,FALSE)</f>
        <v>GRE</v>
      </c>
      <c r="H198" s="116" t="str">
        <f>+VLOOKUP(E198,Participants!$A$1:$F$2547,5,FALSE)</f>
        <v>F</v>
      </c>
      <c r="I198" s="116">
        <f>+VLOOKUP(E198,Participants!$A$1:$F$2547,3,FALSE)</f>
        <v>1</v>
      </c>
      <c r="J198" s="138" t="str">
        <f>+VLOOKUP(E198,Participants!$A$1:$G$2547,7,FALSE)</f>
        <v>DEV GIRLS</v>
      </c>
      <c r="K198" s="95"/>
      <c r="L198" s="93"/>
    </row>
    <row r="199" spans="1:24" ht="15.75" customHeight="1">
      <c r="A199" s="91" t="s">
        <v>1298</v>
      </c>
      <c r="B199" s="136">
        <v>6</v>
      </c>
      <c r="C199" s="136">
        <v>18.38</v>
      </c>
      <c r="D199" s="136">
        <v>3</v>
      </c>
      <c r="E199" s="137">
        <v>181</v>
      </c>
      <c r="F199" s="116" t="str">
        <f>+VLOOKUP(E199,Participants!$A$1:$F$2547,2,FALSE)</f>
        <v>Catherine Foster</v>
      </c>
      <c r="G199" s="116" t="str">
        <f>+VLOOKUP(E199,Participants!$A$1:$F$2547,4,FALSE)</f>
        <v>AMA</v>
      </c>
      <c r="H199" s="116" t="str">
        <f>+VLOOKUP(E199,Participants!$A$1:$F$2547,5,FALSE)</f>
        <v>F</v>
      </c>
      <c r="I199" s="116">
        <f>+VLOOKUP(E199,Participants!$A$1:$F$2547,3,FALSE)</f>
        <v>2</v>
      </c>
      <c r="J199" s="138" t="str">
        <f>+VLOOKUP(E199,Participants!$A$1:$G$2547,7,FALSE)</f>
        <v>DEV GIRLS</v>
      </c>
      <c r="K199" s="95"/>
      <c r="L199" s="93"/>
    </row>
    <row r="200" spans="1:24" ht="15.75" customHeight="1">
      <c r="A200" s="91" t="s">
        <v>1298</v>
      </c>
      <c r="B200" s="124">
        <v>12</v>
      </c>
      <c r="C200" s="125">
        <v>18.52</v>
      </c>
      <c r="D200" s="136">
        <v>2</v>
      </c>
      <c r="E200" s="126">
        <v>491</v>
      </c>
      <c r="F200" s="116" t="str">
        <f>+VLOOKUP(E200,Participants!$A$1:$F$2547,2,FALSE)</f>
        <v>Emily Birchok</v>
      </c>
      <c r="G200" s="116" t="str">
        <f>+VLOOKUP(E200,Participants!$A$1:$F$2547,4,FALSE)</f>
        <v>GRE</v>
      </c>
      <c r="H200" s="116" t="str">
        <f>+VLOOKUP(E200,Participants!$A$1:$F$2547,5,FALSE)</f>
        <v>F</v>
      </c>
      <c r="I200" s="116">
        <f>+VLOOKUP(E200,Participants!$A$1:$F$2547,3,FALSE)</f>
        <v>4</v>
      </c>
      <c r="J200" s="138" t="str">
        <f>+VLOOKUP(E200,Participants!$A$1:$G$2547,7,FALSE)</f>
        <v>DEV GIRLS</v>
      </c>
      <c r="K200" s="95"/>
      <c r="L200" s="93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</row>
    <row r="201" spans="1:24" ht="15.75" customHeight="1">
      <c r="A201" s="146" t="s">
        <v>1298</v>
      </c>
      <c r="B201" s="124">
        <v>7</v>
      </c>
      <c r="C201" s="125">
        <v>18.64</v>
      </c>
      <c r="D201" s="136">
        <v>3</v>
      </c>
      <c r="E201" s="126">
        <v>97</v>
      </c>
      <c r="F201" s="128" t="str">
        <f>+VLOOKUP(E201,Participants!$A$1:$F$2547,2,FALSE)</f>
        <v>Karly Gill</v>
      </c>
      <c r="G201" s="128" t="str">
        <f>+VLOOKUP(E201,Participants!$A$1:$F$2547,4,FALSE)</f>
        <v>AGS</v>
      </c>
      <c r="H201" s="128" t="str">
        <f>+VLOOKUP(E201,Participants!$A$1:$F$2547,5,FALSE)</f>
        <v>F</v>
      </c>
      <c r="I201" s="128">
        <f>+VLOOKUP(E201,Participants!$A$1:$F$2547,3,FALSE)</f>
        <v>3</v>
      </c>
      <c r="J201" s="129" t="str">
        <f>+VLOOKUP(E201,Participants!$A$1:$G$2547,7,FALSE)</f>
        <v>DEV GIRLS</v>
      </c>
      <c r="K201" s="158"/>
      <c r="L201" s="158"/>
    </row>
    <row r="202" spans="1:24" ht="15.75" customHeight="1">
      <c r="A202" s="91" t="s">
        <v>1298</v>
      </c>
      <c r="B202" s="136">
        <v>11</v>
      </c>
      <c r="C202" s="136">
        <v>18.670000000000002</v>
      </c>
      <c r="D202" s="136">
        <v>2</v>
      </c>
      <c r="E202" s="137">
        <v>920</v>
      </c>
      <c r="F202" s="116" t="str">
        <f>+VLOOKUP(E202,Participants!$A$1:$F$2547,2,FALSE)</f>
        <v>Ellie Moss</v>
      </c>
      <c r="G202" s="116" t="str">
        <f>+VLOOKUP(E202,Participants!$A$1:$F$2547,4,FALSE)</f>
        <v>STT</v>
      </c>
      <c r="H202" s="116" t="str">
        <f>+VLOOKUP(E202,Participants!$A$1:$F$2547,5,FALSE)</f>
        <v>F</v>
      </c>
      <c r="I202" s="116">
        <f>+VLOOKUP(E202,Participants!$A$1:$F$2547,3,FALSE)</f>
        <v>4</v>
      </c>
      <c r="J202" s="138" t="str">
        <f>+VLOOKUP(E202,Participants!$A$1:$G$2547,7,FALSE)</f>
        <v>DEV GIRLS</v>
      </c>
      <c r="K202" s="95"/>
      <c r="L202" s="93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</row>
    <row r="203" spans="1:24" ht="15.75" customHeight="1">
      <c r="A203" s="91" t="s">
        <v>1298</v>
      </c>
      <c r="B203" s="136">
        <v>3</v>
      </c>
      <c r="C203" s="136">
        <v>18.690000000000001</v>
      </c>
      <c r="D203" s="136">
        <v>3</v>
      </c>
      <c r="E203" s="137">
        <v>190</v>
      </c>
      <c r="F203" s="116" t="str">
        <f>+VLOOKUP(E203,Participants!$A$1:$F$2547,2,FALSE)</f>
        <v>Finley Schran</v>
      </c>
      <c r="G203" s="116" t="str">
        <f>+VLOOKUP(E203,Participants!$A$1:$F$2547,4,FALSE)</f>
        <v>AMA</v>
      </c>
      <c r="H203" s="116" t="str">
        <f>+VLOOKUP(E203,Participants!$A$1:$F$2547,5,FALSE)</f>
        <v>F</v>
      </c>
      <c r="I203" s="116">
        <f>+VLOOKUP(E203,Participants!$A$1:$F$2547,3,FALSE)</f>
        <v>2</v>
      </c>
      <c r="J203" s="138" t="str">
        <f>+VLOOKUP(E203,Participants!$A$1:$G$2547,7,FALSE)</f>
        <v>DEV GIRLS</v>
      </c>
      <c r="K203" s="95"/>
      <c r="L203" s="93"/>
    </row>
    <row r="204" spans="1:24" ht="15.75" customHeight="1">
      <c r="A204" s="91" t="s">
        <v>1298</v>
      </c>
      <c r="B204" s="136">
        <v>2</v>
      </c>
      <c r="C204" s="136">
        <v>18.82</v>
      </c>
      <c r="D204" s="136">
        <v>6</v>
      </c>
      <c r="E204" s="137">
        <v>183</v>
      </c>
      <c r="F204" s="116" t="str">
        <f>+VLOOKUP(E204,Participants!$A$1:$F$2547,2,FALSE)</f>
        <v>Charlotte Massaro</v>
      </c>
      <c r="G204" s="116" t="str">
        <f>+VLOOKUP(E204,Participants!$A$1:$F$2547,4,FALSE)</f>
        <v>AMA</v>
      </c>
      <c r="H204" s="116" t="str">
        <f>+VLOOKUP(E204,Participants!$A$1:$F$2547,5,FALSE)</f>
        <v>F</v>
      </c>
      <c r="I204" s="116">
        <f>+VLOOKUP(E204,Participants!$A$1:$F$2547,3,FALSE)</f>
        <v>1</v>
      </c>
      <c r="J204" s="138" t="str">
        <f>+VLOOKUP(E204,Participants!$A$1:$G$2547,7,FALSE)</f>
        <v>DEV GIRLS</v>
      </c>
      <c r="K204" s="95"/>
      <c r="L204" s="93"/>
    </row>
    <row r="205" spans="1:24" ht="15.75" customHeight="1">
      <c r="A205" s="91" t="s">
        <v>1298</v>
      </c>
      <c r="B205" s="136">
        <v>6</v>
      </c>
      <c r="C205" s="136">
        <v>18.91</v>
      </c>
      <c r="D205" s="136">
        <v>2</v>
      </c>
      <c r="E205" s="137">
        <v>814</v>
      </c>
      <c r="F205" s="116" t="str">
        <f>+VLOOKUP(E205,Participants!$A$1:$F$2547,2,FALSE)</f>
        <v>Pennie Balta</v>
      </c>
      <c r="G205" s="116" t="str">
        <f>+VLOOKUP(E205,Participants!$A$1:$F$2547,4,FALSE)</f>
        <v>STL</v>
      </c>
      <c r="H205" s="116" t="str">
        <f>+VLOOKUP(E205,Participants!$A$1:$F$2547,5,FALSE)</f>
        <v>F</v>
      </c>
      <c r="I205" s="116">
        <f>+VLOOKUP(E205,Participants!$A$1:$F$2547,3,FALSE)</f>
        <v>2</v>
      </c>
      <c r="J205" s="138" t="str">
        <f>+VLOOKUP(E205,Participants!$A$1:$G$2547,7,FALSE)</f>
        <v>DEV GIRLS</v>
      </c>
      <c r="K205" s="95"/>
      <c r="L205" s="93"/>
    </row>
    <row r="206" spans="1:24" ht="15.75" customHeight="1">
      <c r="A206" s="91" t="s">
        <v>1298</v>
      </c>
      <c r="B206" s="136">
        <v>3</v>
      </c>
      <c r="C206" s="136">
        <v>19.02</v>
      </c>
      <c r="D206" s="136">
        <v>2</v>
      </c>
      <c r="E206" s="137">
        <v>486</v>
      </c>
      <c r="F206" s="116" t="str">
        <f>+VLOOKUP(E206,Participants!$A$1:$F$2547,2,FALSE)</f>
        <v>Alexis Birchok</v>
      </c>
      <c r="G206" s="116" t="str">
        <f>+VLOOKUP(E206,Participants!$A$1:$F$2547,4,FALSE)</f>
        <v>GRE</v>
      </c>
      <c r="H206" s="116" t="str">
        <f>+VLOOKUP(E206,Participants!$A$1:$F$2547,5,FALSE)</f>
        <v>F</v>
      </c>
      <c r="I206" s="116">
        <f>+VLOOKUP(E206,Participants!$A$1:$F$2547,3,FALSE)</f>
        <v>2</v>
      </c>
      <c r="J206" s="138" t="str">
        <f>+VLOOKUP(E206,Participants!$A$1:$G$2547,7,FALSE)</f>
        <v>DEV GIRLS</v>
      </c>
      <c r="K206" s="95"/>
      <c r="L206" s="93"/>
    </row>
    <row r="207" spans="1:24" ht="15.75" customHeight="1">
      <c r="A207" s="91" t="s">
        <v>1298</v>
      </c>
      <c r="B207" s="136">
        <v>10</v>
      </c>
      <c r="C207" s="167">
        <v>19.190000000000001</v>
      </c>
      <c r="D207" s="136">
        <v>5</v>
      </c>
      <c r="E207" s="137">
        <v>180</v>
      </c>
      <c r="F207" s="116" t="str">
        <f>+VLOOKUP(E207,Participants!$A$1:$F$2547,2,FALSE)</f>
        <v>Caroline Howell</v>
      </c>
      <c r="G207" s="116" t="str">
        <f>+VLOOKUP(E207,Participants!$A$1:$F$2547,4,FALSE)</f>
        <v>AMA</v>
      </c>
      <c r="H207" s="116" t="str">
        <f>+VLOOKUP(E207,Participants!$A$1:$F$2547,5,FALSE)</f>
        <v>F</v>
      </c>
      <c r="I207" s="116">
        <f>+VLOOKUP(E207,Participants!$A$1:$F$2547,3,FALSE)</f>
        <v>4</v>
      </c>
      <c r="J207" s="138" t="str">
        <f>+VLOOKUP(E207,Participants!$A$1:$G$2547,7,FALSE)</f>
        <v>DEV GIRLS</v>
      </c>
      <c r="K207" s="95"/>
      <c r="L207" s="93"/>
    </row>
    <row r="208" spans="1:24" ht="15.75" customHeight="1">
      <c r="A208" s="146" t="s">
        <v>1298</v>
      </c>
      <c r="B208" s="124">
        <v>9</v>
      </c>
      <c r="C208" s="125">
        <v>19.399999999999999</v>
      </c>
      <c r="D208" s="136">
        <v>5</v>
      </c>
      <c r="E208" s="126">
        <v>724</v>
      </c>
      <c r="F208" s="128" t="str">
        <f>+VLOOKUP(E208,Participants!$A$1:$F$2547,2,FALSE)</f>
        <v>Eden Franc</v>
      </c>
      <c r="G208" s="128" t="str">
        <f>+VLOOKUP(E208,Participants!$A$1:$F$2547,4,FALSE)</f>
        <v>SPS</v>
      </c>
      <c r="H208" s="128" t="str">
        <f>+VLOOKUP(E208,Participants!$A$1:$F$2547,5,FALSE)</f>
        <v>F</v>
      </c>
      <c r="I208" s="128">
        <f>+VLOOKUP(E208,Participants!$A$1:$F$2547,3,FALSE)</f>
        <v>4</v>
      </c>
      <c r="J208" s="129" t="str">
        <f>+VLOOKUP(E208,Participants!$A$1:$G$2547,7,FALSE)</f>
        <v>DEV GIRLS</v>
      </c>
      <c r="K208" s="158"/>
      <c r="L208" s="127"/>
    </row>
    <row r="209" spans="1:24" ht="15.75" customHeight="1">
      <c r="A209" s="91" t="s">
        <v>1298</v>
      </c>
      <c r="B209" s="136">
        <v>4</v>
      </c>
      <c r="C209" s="136">
        <v>19.510000000000002</v>
      </c>
      <c r="D209" s="136">
        <v>5</v>
      </c>
      <c r="E209" s="137">
        <v>727</v>
      </c>
      <c r="F209" s="116" t="str">
        <f>+VLOOKUP(E209,Participants!$A$1:$F$2547,2,FALSE)</f>
        <v>Haley Stickman</v>
      </c>
      <c r="G209" s="116" t="str">
        <f>+VLOOKUP(E209,Participants!$A$1:$F$2547,4,FALSE)</f>
        <v>SPS</v>
      </c>
      <c r="H209" s="116" t="str">
        <f>+VLOOKUP(E209,Participants!$A$1:$F$2547,5,FALSE)</f>
        <v>F</v>
      </c>
      <c r="I209" s="116">
        <f>+VLOOKUP(E209,Participants!$A$1:$F$2547,3,FALSE)</f>
        <v>2</v>
      </c>
      <c r="J209" s="138" t="str">
        <f>+VLOOKUP(E209,Participants!$A$1:$G$2547,7,FALSE)</f>
        <v>DEV GIRLS</v>
      </c>
      <c r="K209" s="95"/>
      <c r="L209" s="93"/>
    </row>
    <row r="210" spans="1:24" ht="15.75" customHeight="1">
      <c r="A210" s="91" t="s">
        <v>1298</v>
      </c>
      <c r="B210" s="136">
        <v>5</v>
      </c>
      <c r="C210" s="136">
        <v>19.510000000000002</v>
      </c>
      <c r="D210" s="136">
        <v>3</v>
      </c>
      <c r="E210" s="137">
        <v>489</v>
      </c>
      <c r="F210" s="116" t="str">
        <f>+VLOOKUP(E210,Participants!$A$1:$F$2547,2,FALSE)</f>
        <v>Elizabeth Deem</v>
      </c>
      <c r="G210" s="116" t="str">
        <f>+VLOOKUP(E210,Participants!$A$1:$F$2547,4,FALSE)</f>
        <v>GRE</v>
      </c>
      <c r="H210" s="116" t="str">
        <f>+VLOOKUP(E210,Participants!$A$1:$F$2547,5,FALSE)</f>
        <v>F</v>
      </c>
      <c r="I210" s="116">
        <f>+VLOOKUP(E210,Participants!$A$1:$F$2547,3,FALSE)</f>
        <v>2</v>
      </c>
      <c r="J210" s="138" t="str">
        <f>+VLOOKUP(E210,Participants!$A$1:$G$2547,7,FALSE)</f>
        <v>DEV GIRLS</v>
      </c>
      <c r="K210" s="95"/>
      <c r="L210" s="93"/>
    </row>
    <row r="211" spans="1:24" ht="15.75" customHeight="1">
      <c r="A211" s="91" t="s">
        <v>1298</v>
      </c>
      <c r="B211" s="136">
        <v>5</v>
      </c>
      <c r="C211" s="136">
        <v>19.559999999999999</v>
      </c>
      <c r="D211" s="136">
        <v>6</v>
      </c>
      <c r="E211" s="137">
        <v>726</v>
      </c>
      <c r="F211" s="116" t="str">
        <f>+VLOOKUP(E211,Participants!$A$1:$F$2547,2,FALSE)</f>
        <v>Elsie Gorchak</v>
      </c>
      <c r="G211" s="116" t="str">
        <f>+VLOOKUP(E211,Participants!$A$1:$F$2547,4,FALSE)</f>
        <v>SPS</v>
      </c>
      <c r="H211" s="116" t="str">
        <f>+VLOOKUP(E211,Participants!$A$1:$F$2547,5,FALSE)</f>
        <v>F</v>
      </c>
      <c r="I211" s="116">
        <f>+VLOOKUP(E211,Participants!$A$1:$F$2547,3,FALSE)</f>
        <v>2</v>
      </c>
      <c r="J211" s="138" t="str">
        <f>+VLOOKUP(E211,Participants!$A$1:$G$2547,7,FALSE)</f>
        <v>DEV GIRLS</v>
      </c>
      <c r="K211" s="95"/>
      <c r="L211" s="93"/>
    </row>
    <row r="212" spans="1:24" ht="15.75" customHeight="1">
      <c r="A212" s="91" t="s">
        <v>1298</v>
      </c>
      <c r="B212" s="136">
        <v>5</v>
      </c>
      <c r="C212" s="136">
        <v>19.8</v>
      </c>
      <c r="D212" s="136">
        <v>2</v>
      </c>
      <c r="E212" s="137">
        <v>792</v>
      </c>
      <c r="F212" s="116" t="str">
        <f>+VLOOKUP(E212,Participants!$A$1:$F$2547,2,FALSE)</f>
        <v>Avery Och</v>
      </c>
      <c r="G212" s="116" t="str">
        <f>+VLOOKUP(E212,Participants!$A$1:$F$2547,4,FALSE)</f>
        <v>STL</v>
      </c>
      <c r="H212" s="116" t="str">
        <f>+VLOOKUP(E212,Participants!$A$1:$F$2547,5,FALSE)</f>
        <v>F</v>
      </c>
      <c r="I212" s="116">
        <f>+VLOOKUP(E212,Participants!$A$1:$F$2547,3,FALSE)</f>
        <v>2</v>
      </c>
      <c r="J212" s="138" t="str">
        <f>+VLOOKUP(E212,Participants!$A$1:$G$2547,7,FALSE)</f>
        <v>DEV GIRLS</v>
      </c>
      <c r="K212" s="95"/>
      <c r="L212" s="93"/>
    </row>
    <row r="213" spans="1:24" ht="15.75" customHeight="1">
      <c r="A213" s="91" t="s">
        <v>1298</v>
      </c>
      <c r="B213" s="136">
        <v>8</v>
      </c>
      <c r="C213" s="136">
        <v>20.29</v>
      </c>
      <c r="D213" s="136">
        <v>3</v>
      </c>
      <c r="E213" s="137">
        <v>1147</v>
      </c>
      <c r="F213" s="116" t="str">
        <f>+VLOOKUP(E213,Participants!$A$1:$F$2547,2,FALSE)</f>
        <v>Allie Dainton</v>
      </c>
      <c r="G213" s="116" t="str">
        <f>+VLOOKUP(E213,Participants!$A$1:$F$2547,4,FALSE)</f>
        <v>MCA</v>
      </c>
      <c r="H213" s="116" t="str">
        <f>+VLOOKUP(E213,Participants!$A$1:$F$2547,5,FALSE)</f>
        <v>F</v>
      </c>
      <c r="I213" s="116">
        <f>+VLOOKUP(E213,Participants!$A$1:$F$2547,3,FALSE)</f>
        <v>3</v>
      </c>
      <c r="J213" s="138" t="str">
        <f>+VLOOKUP(E213,Participants!$A$1:$G$2547,7,FALSE)</f>
        <v>DEV GIRLS</v>
      </c>
      <c r="K213" s="93"/>
      <c r="L213" s="95"/>
    </row>
    <row r="214" spans="1:24" ht="15.75" customHeight="1">
      <c r="A214" s="91" t="s">
        <v>1298</v>
      </c>
      <c r="B214" s="136">
        <v>6</v>
      </c>
      <c r="C214" s="136">
        <v>20.309999999999999</v>
      </c>
      <c r="D214" s="131">
        <v>1</v>
      </c>
      <c r="E214" s="137">
        <v>209</v>
      </c>
      <c r="F214" s="116" t="str">
        <f>+VLOOKUP(E214,Participants!$A$1:$F$2547,2,FALSE)</f>
        <v>Rachel George</v>
      </c>
      <c r="G214" s="116" t="str">
        <f>+VLOOKUP(E214,Participants!$A$1:$F$2547,4,FALSE)</f>
        <v>AMA</v>
      </c>
      <c r="H214" s="116" t="str">
        <f>+VLOOKUP(E214,Participants!$A$1:$F$2547,5,FALSE)</f>
        <v>F</v>
      </c>
      <c r="I214" s="116">
        <f>+VLOOKUP(E214,Participants!$A$1:$F$2547,3,FALSE)</f>
        <v>2</v>
      </c>
      <c r="J214" s="138" t="str">
        <f>+VLOOKUP(E214,Participants!$A$1:$G$2547,7,FALSE)</f>
        <v>DEV GIRLS</v>
      </c>
      <c r="K214" s="95"/>
      <c r="L214" s="93"/>
    </row>
    <row r="215" spans="1:24" ht="15.75" customHeight="1">
      <c r="A215" s="91" t="s">
        <v>1298</v>
      </c>
      <c r="B215" s="124">
        <v>11</v>
      </c>
      <c r="C215" s="125">
        <v>20.34</v>
      </c>
      <c r="D215" s="136">
        <v>5</v>
      </c>
      <c r="E215" s="126">
        <v>728</v>
      </c>
      <c r="F215" s="116" t="str">
        <f>+VLOOKUP(E215,Participants!$A$1:$F$2547,2,FALSE)</f>
        <v>Julia Lane</v>
      </c>
      <c r="G215" s="116" t="str">
        <f>+VLOOKUP(E215,Participants!$A$1:$F$2547,4,FALSE)</f>
        <v>SPS</v>
      </c>
      <c r="H215" s="116" t="str">
        <f>+VLOOKUP(E215,Participants!$A$1:$F$2547,5,FALSE)</f>
        <v>F</v>
      </c>
      <c r="I215" s="116">
        <f>+VLOOKUP(E215,Participants!$A$1:$F$2547,3,FALSE)</f>
        <v>2</v>
      </c>
      <c r="J215" s="138" t="str">
        <f>+VLOOKUP(E215,Participants!$A$1:$G$2547,7,FALSE)</f>
        <v>DEV GIRLS</v>
      </c>
      <c r="K215" s="93"/>
      <c r="L215" s="93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</row>
    <row r="216" spans="1:24" ht="15.75" customHeight="1">
      <c r="A216" s="91" t="s">
        <v>1298</v>
      </c>
      <c r="B216" s="136">
        <v>4</v>
      </c>
      <c r="C216" s="136">
        <v>20.41</v>
      </c>
      <c r="D216" s="136">
        <v>2</v>
      </c>
      <c r="E216" s="137">
        <v>1144</v>
      </c>
      <c r="F216" s="116" t="str">
        <f>+VLOOKUP(E216,Participants!$A$1:$F$2547,2,FALSE)</f>
        <v>Natalie Izzo</v>
      </c>
      <c r="G216" s="116" t="str">
        <f>+VLOOKUP(E216,Participants!$A$1:$F$2547,4,FALSE)</f>
        <v>MCA</v>
      </c>
      <c r="H216" s="116" t="str">
        <f>+VLOOKUP(E216,Participants!$A$1:$F$2547,5,FALSE)</f>
        <v>F</v>
      </c>
      <c r="I216" s="116">
        <f>+VLOOKUP(E216,Participants!$A$1:$F$2547,3,FALSE)</f>
        <v>2</v>
      </c>
      <c r="J216" s="138" t="str">
        <f>+VLOOKUP(E216,Participants!$A$1:$G$2547,7,FALSE)</f>
        <v>DEV GIRLS</v>
      </c>
      <c r="K216" s="95"/>
      <c r="L216" s="93"/>
    </row>
    <row r="217" spans="1:24" ht="15.75" customHeight="1">
      <c r="A217" s="91" t="s">
        <v>1298</v>
      </c>
      <c r="B217" s="136">
        <v>11</v>
      </c>
      <c r="C217" s="167">
        <v>20.46</v>
      </c>
      <c r="D217" s="131">
        <v>1</v>
      </c>
      <c r="E217" s="137">
        <v>921</v>
      </c>
      <c r="F217" s="116" t="str">
        <f>+VLOOKUP(E217,Participants!$A$1:$F$2547,2,FALSE)</f>
        <v>Emily Horensky</v>
      </c>
      <c r="G217" s="116" t="str">
        <f>+VLOOKUP(E217,Participants!$A$1:$F$2547,4,FALSE)</f>
        <v>STT</v>
      </c>
      <c r="H217" s="116" t="str">
        <f>+VLOOKUP(E217,Participants!$A$1:$F$2547,5,FALSE)</f>
        <v>F</v>
      </c>
      <c r="I217" s="116">
        <f>+VLOOKUP(E217,Participants!$A$1:$F$2547,3,FALSE)</f>
        <v>4</v>
      </c>
      <c r="J217" s="138" t="str">
        <f>+VLOOKUP(E217,Participants!$A$1:$G$2547,7,FALSE)</f>
        <v>DEV GIRLS</v>
      </c>
      <c r="K217" s="95"/>
      <c r="L217" s="93"/>
    </row>
    <row r="218" spans="1:24" ht="15.75" customHeight="1">
      <c r="A218" s="91" t="s">
        <v>1298</v>
      </c>
      <c r="B218" s="136">
        <v>5</v>
      </c>
      <c r="C218" s="136">
        <v>20.54</v>
      </c>
      <c r="D218" s="136">
        <v>5</v>
      </c>
      <c r="E218" s="137">
        <v>793</v>
      </c>
      <c r="F218" s="116" t="str">
        <f>+VLOOKUP(E218,Participants!$A$1:$F$2547,2,FALSE)</f>
        <v>Bella Sladack</v>
      </c>
      <c r="G218" s="116" t="str">
        <f>+VLOOKUP(E218,Participants!$A$1:$F$2547,4,FALSE)</f>
        <v>STL</v>
      </c>
      <c r="H218" s="116" t="str">
        <f>+VLOOKUP(E218,Participants!$A$1:$F$2547,5,FALSE)</f>
        <v>F</v>
      </c>
      <c r="I218" s="116">
        <f>+VLOOKUP(E218,Participants!$A$1:$F$2547,3,FALSE)</f>
        <v>2</v>
      </c>
      <c r="J218" s="138" t="str">
        <f>+VLOOKUP(E218,Participants!$A$1:$G$2547,7,FALSE)</f>
        <v>DEV GIRLS</v>
      </c>
      <c r="K218" s="95"/>
      <c r="L218" s="93"/>
    </row>
    <row r="219" spans="1:24" ht="15.75" customHeight="1">
      <c r="A219" s="91" t="s">
        <v>1298</v>
      </c>
      <c r="B219" s="136">
        <v>3</v>
      </c>
      <c r="C219" s="136">
        <v>20.67</v>
      </c>
      <c r="D219" s="136">
        <v>4</v>
      </c>
      <c r="E219" s="137">
        <v>924</v>
      </c>
      <c r="F219" s="116" t="str">
        <f>+VLOOKUP(E219,Participants!$A$1:$F$2547,2,FALSE)</f>
        <v>Eve Bovee</v>
      </c>
      <c r="G219" s="116" t="str">
        <f>+VLOOKUP(E219,Participants!$A$1:$F$2547,4,FALSE)</f>
        <v>STT</v>
      </c>
      <c r="H219" s="116" t="str">
        <f>+VLOOKUP(E219,Participants!$A$1:$F$2547,5,FALSE)</f>
        <v>F</v>
      </c>
      <c r="I219" s="116">
        <f>+VLOOKUP(E219,Participants!$A$1:$F$2547,3,FALSE)</f>
        <v>1</v>
      </c>
      <c r="J219" s="138" t="str">
        <f>+VLOOKUP(E219,Participants!$A$1:$G$2547,7,FALSE)</f>
        <v>DEV GIRLS</v>
      </c>
      <c r="K219" s="95"/>
      <c r="L219" s="93"/>
    </row>
    <row r="220" spans="1:24" ht="15.75" customHeight="1">
      <c r="A220" s="169" t="s">
        <v>1298</v>
      </c>
      <c r="B220" s="124">
        <v>6</v>
      </c>
      <c r="C220" s="125">
        <v>20.73</v>
      </c>
      <c r="D220" s="136">
        <v>6</v>
      </c>
      <c r="E220" s="126">
        <v>752</v>
      </c>
      <c r="F220" s="128" t="str">
        <f>+VLOOKUP(E220,Participants!$A$1:$F$2547,2,FALSE)</f>
        <v>Ryan Stickman</v>
      </c>
      <c r="G220" s="128" t="str">
        <f>+VLOOKUP(E220,Participants!$A$1:$F$2547,4,FALSE)</f>
        <v>SPS</v>
      </c>
      <c r="H220" s="128" t="str">
        <f>+VLOOKUP(E220,Participants!$A$1:$F$2547,5,FALSE)</f>
        <v>M</v>
      </c>
      <c r="I220" s="128">
        <f>+VLOOKUP(E220,Participants!$A$1:$F$2547,3,FALSE)</f>
        <v>2</v>
      </c>
      <c r="J220" s="129" t="str">
        <f>+VLOOKUP(E220,Participants!$A$1:$G$2547,7,FALSE)</f>
        <v>DEV BOYS</v>
      </c>
      <c r="K220" s="158"/>
      <c r="L220" s="158"/>
    </row>
    <row r="221" spans="1:24" ht="15.75" customHeight="1">
      <c r="A221" s="146" t="s">
        <v>1298</v>
      </c>
      <c r="B221" s="136">
        <v>7</v>
      </c>
      <c r="C221" s="136">
        <v>20.79</v>
      </c>
      <c r="D221" s="136">
        <v>2</v>
      </c>
      <c r="E221" s="137">
        <v>932</v>
      </c>
      <c r="F221" s="128" t="str">
        <f>+VLOOKUP(E221,Participants!$A$1:$F$2547,2,FALSE)</f>
        <v>Meredith Burgman</v>
      </c>
      <c r="G221" s="128" t="str">
        <f>+VLOOKUP(E221,Participants!$A$1:$F$2547,4,FALSE)</f>
        <v>STT</v>
      </c>
      <c r="H221" s="128" t="str">
        <f>+VLOOKUP(E221,Participants!$A$1:$F$2547,5,FALSE)</f>
        <v>F</v>
      </c>
      <c r="I221" s="128">
        <f>+VLOOKUP(E221,Participants!$A$1:$F$2547,3,FALSE)</f>
        <v>3</v>
      </c>
      <c r="J221" s="129" t="str">
        <f>+VLOOKUP(E221,Participants!$A$1:$G$2547,7,FALSE)</f>
        <v>DEV GIRLS</v>
      </c>
      <c r="K221" s="158"/>
      <c r="L221" s="158"/>
    </row>
    <row r="222" spans="1:24" ht="15.75" customHeight="1">
      <c r="A222" s="91" t="s">
        <v>1298</v>
      </c>
      <c r="B222" s="136">
        <v>1</v>
      </c>
      <c r="C222" s="136">
        <v>21.08</v>
      </c>
      <c r="D222" s="136">
        <v>4</v>
      </c>
      <c r="E222" s="137">
        <v>184</v>
      </c>
      <c r="F222" s="116" t="str">
        <f>+VLOOKUP(E222,Participants!$A$1:$F$2547,2,FALSE)</f>
        <v>Clara Gasperini</v>
      </c>
      <c r="G222" s="116" t="str">
        <f>+VLOOKUP(E222,Participants!$A$1:$F$2547,4,FALSE)</f>
        <v>AMA</v>
      </c>
      <c r="H222" s="116" t="str">
        <f>+VLOOKUP(E222,Participants!$A$1:$F$2547,5,FALSE)</f>
        <v>F</v>
      </c>
      <c r="I222" s="116" t="str">
        <f>+VLOOKUP(E222,Participants!$A$1:$F$2547,3,FALSE)</f>
        <v>K</v>
      </c>
      <c r="J222" s="138" t="str">
        <f>+VLOOKUP(E222,Participants!$A$1:$G$2547,7,FALSE)</f>
        <v>DEV GIRLS</v>
      </c>
      <c r="K222" s="95"/>
      <c r="L222" s="95"/>
    </row>
    <row r="223" spans="1:24" ht="15.75" customHeight="1">
      <c r="A223" s="91" t="s">
        <v>1298</v>
      </c>
      <c r="B223" s="136">
        <v>1</v>
      </c>
      <c r="C223" s="136">
        <v>21.23</v>
      </c>
      <c r="D223" s="136">
        <v>6</v>
      </c>
      <c r="E223" s="137">
        <v>200</v>
      </c>
      <c r="F223" s="116" t="str">
        <f>+VLOOKUP(E223,Participants!$A$1:$F$2547,2,FALSE)</f>
        <v>Lila Howell</v>
      </c>
      <c r="G223" s="116" t="str">
        <f>+VLOOKUP(E223,Participants!$A$1:$F$2547,4,FALSE)</f>
        <v>AMA</v>
      </c>
      <c r="H223" s="116" t="str">
        <f>+VLOOKUP(E223,Participants!$A$1:$F$2547,5,FALSE)</f>
        <v>F</v>
      </c>
      <c r="I223" s="116">
        <f>+VLOOKUP(E223,Participants!$A$1:$F$2547,3,FALSE)</f>
        <v>1</v>
      </c>
      <c r="J223" s="138" t="str">
        <f>+VLOOKUP(E223,Participants!$A$1:$G$2547,7,FALSE)</f>
        <v>DEV GIRLS</v>
      </c>
      <c r="K223" s="95"/>
      <c r="L223" s="93"/>
    </row>
    <row r="224" spans="1:24" ht="15.75" customHeight="1">
      <c r="A224" s="91" t="s">
        <v>1298</v>
      </c>
      <c r="B224" s="124">
        <v>7</v>
      </c>
      <c r="C224" s="125">
        <v>21.43</v>
      </c>
      <c r="D224" s="136">
        <v>6</v>
      </c>
      <c r="E224" s="126">
        <v>100</v>
      </c>
      <c r="F224" s="116" t="str">
        <f>+VLOOKUP(E224,Participants!$A$1:$F$2547,2,FALSE)</f>
        <v>Sophia Colosimo</v>
      </c>
      <c r="G224" s="116" t="str">
        <f>+VLOOKUP(E224,Participants!$A$1:$F$2547,4,FALSE)</f>
        <v>AGS</v>
      </c>
      <c r="H224" s="116" t="str">
        <f>+VLOOKUP(E224,Participants!$A$1:$F$2547,5,FALSE)</f>
        <v>F</v>
      </c>
      <c r="I224" s="116">
        <f>+VLOOKUP(E224,Participants!$A$1:$F$2547,3,FALSE)</f>
        <v>4</v>
      </c>
      <c r="J224" s="138" t="str">
        <f>+VLOOKUP(E224,Participants!$A$1:$G$2547,7,FALSE)</f>
        <v>DEV GIRLS</v>
      </c>
      <c r="K224" s="95"/>
      <c r="L224" s="95"/>
    </row>
    <row r="225" spans="1:24" ht="15.75" customHeight="1">
      <c r="A225" s="91" t="s">
        <v>1298</v>
      </c>
      <c r="B225" s="136">
        <v>2</v>
      </c>
      <c r="C225" s="136">
        <v>21.75</v>
      </c>
      <c r="D225" s="136">
        <v>4</v>
      </c>
      <c r="E225" s="137">
        <v>177</v>
      </c>
      <c r="F225" s="116" t="str">
        <f>+VLOOKUP(E225,Participants!$A$1:$F$2547,2,FALSE)</f>
        <v>Annie Nienstedt</v>
      </c>
      <c r="G225" s="116" t="str">
        <f>+VLOOKUP(E225,Participants!$A$1:$F$2547,4,FALSE)</f>
        <v>AMA</v>
      </c>
      <c r="H225" s="116" t="str">
        <f>+VLOOKUP(E225,Participants!$A$1:$F$2547,5,FALSE)</f>
        <v>F</v>
      </c>
      <c r="I225" s="116">
        <f>+VLOOKUP(E225,Participants!$A$1:$F$2547,3,FALSE)</f>
        <v>1</v>
      </c>
      <c r="J225" s="138" t="str">
        <f>+VLOOKUP(E225,Participants!$A$1:$G$2547,7,FALSE)</f>
        <v>DEV GIRLS</v>
      </c>
      <c r="K225" s="95"/>
      <c r="L225" s="93"/>
    </row>
    <row r="226" spans="1:24" ht="15.75" customHeight="1">
      <c r="A226" s="91" t="s">
        <v>1298</v>
      </c>
      <c r="B226" s="136">
        <v>2</v>
      </c>
      <c r="C226" s="136">
        <v>21.78</v>
      </c>
      <c r="D226" s="136">
        <v>2</v>
      </c>
      <c r="E226" s="137">
        <v>493</v>
      </c>
      <c r="F226" s="116" t="str">
        <f>+VLOOKUP(E226,Participants!$A$1:$F$2547,2,FALSE)</f>
        <v>Mary Lariviere</v>
      </c>
      <c r="G226" s="116" t="str">
        <f>+VLOOKUP(E226,Participants!$A$1:$F$2547,4,FALSE)</f>
        <v>GRE</v>
      </c>
      <c r="H226" s="116" t="str">
        <f>+VLOOKUP(E226,Participants!$A$1:$F$2547,5,FALSE)</f>
        <v>F</v>
      </c>
      <c r="I226" s="116">
        <f>+VLOOKUP(E226,Participants!$A$1:$F$2547,3,FALSE)</f>
        <v>1</v>
      </c>
      <c r="J226" s="138" t="str">
        <f>+VLOOKUP(E226,Participants!$A$1:$G$2547,7,FALSE)</f>
        <v>DEV GIRLS</v>
      </c>
      <c r="K226" s="95"/>
      <c r="L226" s="93"/>
    </row>
    <row r="227" spans="1:24" ht="15.75" customHeight="1">
      <c r="A227" s="91" t="s">
        <v>1298</v>
      </c>
      <c r="B227" s="136">
        <v>5</v>
      </c>
      <c r="C227" s="136">
        <v>21.79</v>
      </c>
      <c r="D227" s="136">
        <v>4</v>
      </c>
      <c r="E227" s="137">
        <v>194</v>
      </c>
      <c r="F227" s="116" t="str">
        <f>+VLOOKUP(E227,Participants!$A$1:$F$2547,2,FALSE)</f>
        <v>Gianna Baldonieri</v>
      </c>
      <c r="G227" s="116" t="str">
        <f>+VLOOKUP(E227,Participants!$A$1:$F$2547,4,FALSE)</f>
        <v>AMA</v>
      </c>
      <c r="H227" s="116" t="str">
        <f>+VLOOKUP(E227,Participants!$A$1:$F$2547,5,FALSE)</f>
        <v>F</v>
      </c>
      <c r="I227" s="116">
        <f>+VLOOKUP(E227,Participants!$A$1:$F$2547,3,FALSE)</f>
        <v>2</v>
      </c>
      <c r="J227" s="138" t="str">
        <f>+VLOOKUP(E227,Participants!$A$1:$G$2547,7,FALSE)</f>
        <v>DEV GIRLS</v>
      </c>
      <c r="K227" s="95"/>
      <c r="L227" s="93"/>
    </row>
    <row r="228" spans="1:24" ht="15.75" customHeight="1">
      <c r="A228" s="91" t="s">
        <v>1298</v>
      </c>
      <c r="B228" s="136">
        <v>5</v>
      </c>
      <c r="C228" s="136">
        <v>22.11</v>
      </c>
      <c r="D228" s="131">
        <v>1</v>
      </c>
      <c r="E228" s="137">
        <v>171</v>
      </c>
      <c r="F228" s="116" t="str">
        <f>+VLOOKUP(E228,Participants!$A$1:$F$2547,2,FALSE)</f>
        <v>Abigail Harris</v>
      </c>
      <c r="G228" s="116" t="str">
        <f>+VLOOKUP(E228,Participants!$A$1:$F$2547,4,FALSE)</f>
        <v>AMA</v>
      </c>
      <c r="H228" s="116" t="str">
        <f>+VLOOKUP(E228,Participants!$A$1:$F$2547,5,FALSE)</f>
        <v>F</v>
      </c>
      <c r="I228" s="116">
        <f>+VLOOKUP(E228,Participants!$A$1:$F$2547,3,FALSE)</f>
        <v>2</v>
      </c>
      <c r="J228" s="138" t="str">
        <f>+VLOOKUP(E228,Participants!$A$1:$G$2547,7,FALSE)</f>
        <v>DEV GIRLS</v>
      </c>
      <c r="K228" s="95"/>
      <c r="L228" s="93"/>
    </row>
    <row r="229" spans="1:24" ht="15.75" customHeight="1">
      <c r="A229" s="91" t="s">
        <v>1298</v>
      </c>
      <c r="B229" s="136">
        <v>2</v>
      </c>
      <c r="C229" s="136">
        <v>22.51</v>
      </c>
      <c r="D229" s="136">
        <v>3</v>
      </c>
      <c r="E229" s="137">
        <v>172</v>
      </c>
      <c r="F229" s="116" t="str">
        <f>+VLOOKUP(E229,Participants!$A$1:$F$2547,2,FALSE)</f>
        <v>Adrienne McDermott</v>
      </c>
      <c r="G229" s="116" t="str">
        <f>+VLOOKUP(E229,Participants!$A$1:$F$2547,4,FALSE)</f>
        <v>AMA</v>
      </c>
      <c r="H229" s="116" t="str">
        <f>+VLOOKUP(E229,Participants!$A$1:$F$2547,5,FALSE)</f>
        <v>F</v>
      </c>
      <c r="I229" s="116">
        <f>+VLOOKUP(E229,Participants!$A$1:$F$2547,3,FALSE)</f>
        <v>1</v>
      </c>
      <c r="J229" s="138" t="str">
        <f>+VLOOKUP(E229,Participants!$A$1:$G$2547,7,FALSE)</f>
        <v>DEV GIRLS</v>
      </c>
      <c r="K229" s="95"/>
      <c r="L229" s="93"/>
    </row>
    <row r="230" spans="1:24" ht="15.75" customHeight="1">
      <c r="A230" s="146" t="s">
        <v>1298</v>
      </c>
      <c r="B230" s="124">
        <v>8</v>
      </c>
      <c r="C230" s="125">
        <v>22.63</v>
      </c>
      <c r="D230" s="136">
        <v>2</v>
      </c>
      <c r="E230" s="126">
        <v>929</v>
      </c>
      <c r="F230" s="128" t="str">
        <f>+VLOOKUP(E230,Participants!$A$1:$F$2547,2,FALSE)</f>
        <v>Linda Stone</v>
      </c>
      <c r="G230" s="128" t="str">
        <f>+VLOOKUP(E230,Participants!$A$1:$F$2547,4,FALSE)</f>
        <v>STT</v>
      </c>
      <c r="H230" s="128" t="str">
        <f>+VLOOKUP(E230,Participants!$A$1:$F$2547,5,FALSE)</f>
        <v>F</v>
      </c>
      <c r="I230" s="128">
        <f>+VLOOKUP(E230,Participants!$A$1:$F$2547,3,FALSE)</f>
        <v>3</v>
      </c>
      <c r="J230" s="129" t="str">
        <f>+VLOOKUP(E230,Participants!$A$1:$G$2547,7,FALSE)</f>
        <v>DEV GIRLS</v>
      </c>
      <c r="K230" s="158"/>
      <c r="L230" s="158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</row>
    <row r="231" spans="1:24" ht="15.75" customHeight="1">
      <c r="A231" s="91" t="s">
        <v>1298</v>
      </c>
      <c r="B231" s="136">
        <v>3</v>
      </c>
      <c r="C231" s="136">
        <v>22.8</v>
      </c>
      <c r="D231" s="136">
        <v>5</v>
      </c>
      <c r="E231" s="137">
        <v>922</v>
      </c>
      <c r="F231" s="116" t="str">
        <f>+VLOOKUP(E231,Participants!$A$1:$F$2547,2,FALSE)</f>
        <v>Emma Kuzma</v>
      </c>
      <c r="G231" s="116" t="str">
        <f>+VLOOKUP(E231,Participants!$A$1:$F$2547,4,FALSE)</f>
        <v>STT</v>
      </c>
      <c r="H231" s="116" t="str">
        <f>+VLOOKUP(E231,Participants!$A$1:$F$2547,5,FALSE)</f>
        <v>F</v>
      </c>
      <c r="I231" s="116">
        <f>+VLOOKUP(E231,Participants!$A$1:$F$2547,3,FALSE)</f>
        <v>1</v>
      </c>
      <c r="J231" s="138" t="str">
        <f>+VLOOKUP(E231,Participants!$A$1:$G$2547,7,FALSE)</f>
        <v>DEV GIRLS</v>
      </c>
      <c r="K231" s="95"/>
      <c r="L231" s="93"/>
    </row>
    <row r="232" spans="1:24" ht="15.75" customHeight="1">
      <c r="A232" s="91" t="s">
        <v>1298</v>
      </c>
      <c r="B232" s="136">
        <v>7</v>
      </c>
      <c r="C232" s="167">
        <v>23.45</v>
      </c>
      <c r="D232" s="136">
        <v>4</v>
      </c>
      <c r="E232" s="137">
        <v>1145</v>
      </c>
      <c r="F232" s="116" t="str">
        <f>+VLOOKUP(E232,Participants!$A$1:$F$2547,2,FALSE)</f>
        <v>Lilyana Izzo</v>
      </c>
      <c r="G232" s="116" t="str">
        <f>+VLOOKUP(E232,Participants!$A$1:$F$2547,4,FALSE)</f>
        <v>MCA</v>
      </c>
      <c r="H232" s="116" t="str">
        <f>+VLOOKUP(E232,Participants!$A$1:$F$2547,5,FALSE)</f>
        <v>F</v>
      </c>
      <c r="I232" s="116">
        <f>+VLOOKUP(E232,Participants!$A$1:$F$2547,3,FALSE)</f>
        <v>3</v>
      </c>
      <c r="J232" s="138" t="str">
        <f>+VLOOKUP(E232,Participants!$A$1:$G$2547,7,FALSE)</f>
        <v>DEV GIRLS</v>
      </c>
      <c r="K232" s="95"/>
      <c r="L232" s="95"/>
    </row>
    <row r="233" spans="1:24" ht="15.75" customHeight="1">
      <c r="A233" s="91" t="s">
        <v>1298</v>
      </c>
      <c r="B233" s="136">
        <v>2</v>
      </c>
      <c r="C233" s="136">
        <v>23.54</v>
      </c>
      <c r="D233" s="136">
        <v>5</v>
      </c>
      <c r="E233" s="137">
        <v>937</v>
      </c>
      <c r="F233" s="116" t="str">
        <f>+VLOOKUP(E233,Participants!$A$1:$F$2547,2,FALSE)</f>
        <v>Sarah Geiger</v>
      </c>
      <c r="G233" s="116" t="str">
        <f>+VLOOKUP(E233,Participants!$A$1:$F$2547,4,FALSE)</f>
        <v>STT</v>
      </c>
      <c r="H233" s="116" t="str">
        <f>+VLOOKUP(E233,Participants!$A$1:$F$2547,5,FALSE)</f>
        <v>F</v>
      </c>
      <c r="I233" s="116">
        <f>+VLOOKUP(E233,Participants!$A$1:$F$2547,3,FALSE)</f>
        <v>1</v>
      </c>
      <c r="J233" s="138" t="str">
        <f>+VLOOKUP(E233,Participants!$A$1:$G$2547,7,FALSE)</f>
        <v>DEV GIRLS</v>
      </c>
      <c r="K233" s="93"/>
      <c r="L233" s="93"/>
    </row>
    <row r="234" spans="1:24" ht="15.75" customHeight="1">
      <c r="A234" s="91" t="s">
        <v>1298</v>
      </c>
      <c r="B234" s="136">
        <v>10</v>
      </c>
      <c r="C234" s="136">
        <v>23.92</v>
      </c>
      <c r="D234" s="131">
        <v>1</v>
      </c>
      <c r="E234" s="137">
        <v>915</v>
      </c>
      <c r="F234" s="116" t="str">
        <f>+VLOOKUP(E234,Participants!$A$1:$F$2547,2,FALSE)</f>
        <v>Abby McDonald</v>
      </c>
      <c r="G234" s="116" t="str">
        <f>+VLOOKUP(E234,Participants!$A$1:$F$2547,4,FALSE)</f>
        <v>STT</v>
      </c>
      <c r="H234" s="116" t="str">
        <f>+VLOOKUP(E234,Participants!$A$1:$F$2547,5,FALSE)</f>
        <v>F</v>
      </c>
      <c r="I234" s="116">
        <f>+VLOOKUP(E234,Participants!$A$1:$F$2547,3,FALSE)</f>
        <v>4</v>
      </c>
      <c r="J234" s="138" t="str">
        <f>+VLOOKUP(E234,Participants!$A$1:$G$2547,7,FALSE)</f>
        <v>DEV GIRLS</v>
      </c>
      <c r="K234" s="95"/>
      <c r="L234" s="93"/>
    </row>
    <row r="235" spans="1:24" ht="15.75" customHeight="1">
      <c r="A235" s="91" t="s">
        <v>1298</v>
      </c>
      <c r="B235" s="136">
        <v>1</v>
      </c>
      <c r="C235" s="136">
        <v>24.6</v>
      </c>
      <c r="D235" s="136">
        <v>5</v>
      </c>
      <c r="E235" s="137">
        <v>720</v>
      </c>
      <c r="F235" s="116" t="str">
        <f>+VLOOKUP(E235,Participants!$A$1:$F$2547,2,FALSE)</f>
        <v>Adalyn Simons</v>
      </c>
      <c r="G235" s="116" t="str">
        <f>+VLOOKUP(E235,Participants!$A$1:$F$2547,4,FALSE)</f>
        <v>SPS</v>
      </c>
      <c r="H235" s="116" t="str">
        <f>+VLOOKUP(E235,Participants!$A$1:$F$2547,5,FALSE)</f>
        <v>F</v>
      </c>
      <c r="I235" s="116">
        <f>+VLOOKUP(E235,Participants!$A$1:$F$2547,3,FALSE)</f>
        <v>1</v>
      </c>
      <c r="J235" s="138" t="str">
        <f>+VLOOKUP(E235,Participants!$A$1:$G$2547,7,FALSE)</f>
        <v>DEV GIRLS</v>
      </c>
      <c r="K235" s="95"/>
      <c r="L235" s="95"/>
    </row>
    <row r="236" spans="1:24" ht="15.75" customHeight="1">
      <c r="A236" s="91" t="s">
        <v>1298</v>
      </c>
      <c r="B236" s="136">
        <v>2</v>
      </c>
      <c r="C236" s="136">
        <v>25.28</v>
      </c>
      <c r="D236" s="131">
        <v>1</v>
      </c>
      <c r="E236" s="137">
        <v>490</v>
      </c>
      <c r="F236" s="116" t="str">
        <f>+VLOOKUP(E236,Participants!$A$1:$F$2547,2,FALSE)</f>
        <v>Elizabeth Moulton</v>
      </c>
      <c r="G236" s="116" t="str">
        <f>+VLOOKUP(E236,Participants!$A$1:$F$2547,4,FALSE)</f>
        <v>GRE</v>
      </c>
      <c r="H236" s="116" t="str">
        <f>+VLOOKUP(E236,Participants!$A$1:$F$2547,5,FALSE)</f>
        <v>F</v>
      </c>
      <c r="I236" s="116">
        <f>+VLOOKUP(E236,Participants!$A$1:$F$2547,3,FALSE)</f>
        <v>1</v>
      </c>
      <c r="J236" s="138" t="str">
        <f>+VLOOKUP(E236,Participants!$A$1:$G$2547,7,FALSE)</f>
        <v>DEV GIRLS</v>
      </c>
      <c r="K236" s="95"/>
      <c r="L236" s="93"/>
    </row>
    <row r="237" spans="1:24" ht="15.75" customHeight="1">
      <c r="A237" s="91" t="s">
        <v>1298</v>
      </c>
      <c r="B237" s="136">
        <v>3</v>
      </c>
      <c r="C237" s="136">
        <v>25.48</v>
      </c>
      <c r="D237" s="136">
        <v>6</v>
      </c>
      <c r="E237" s="137">
        <v>451</v>
      </c>
      <c r="F237" s="116" t="str">
        <f>+VLOOKUP(E237,Participants!$A$1:$F$2547,2,FALSE)</f>
        <v>Emma Zamarripa</v>
      </c>
      <c r="G237" s="116" t="str">
        <f>+VLOOKUP(E237,Participants!$A$1:$F$2547,4,FALSE)</f>
        <v>ELZ</v>
      </c>
      <c r="H237" s="116" t="str">
        <f>+VLOOKUP(E237,Participants!$A$1:$F$2547,5,FALSE)</f>
        <v>F</v>
      </c>
      <c r="I237" s="116" t="str">
        <f>+VLOOKUP(E237,Participants!$A$1:$F$2547,3,FALSE)</f>
        <v>K</v>
      </c>
      <c r="J237" s="138" t="str">
        <f>+VLOOKUP(E237,Participants!$A$1:$G$2547,7,FALSE)</f>
        <v>DEV GIRLS</v>
      </c>
      <c r="K237" s="95"/>
      <c r="L237" s="93"/>
    </row>
    <row r="238" spans="1:24" ht="15.75" customHeight="1">
      <c r="A238" s="143" t="s">
        <v>1298</v>
      </c>
      <c r="B238" s="131">
        <v>1</v>
      </c>
      <c r="C238" s="131">
        <v>26.58</v>
      </c>
      <c r="D238" s="131">
        <v>1</v>
      </c>
      <c r="E238" s="132">
        <v>173</v>
      </c>
      <c r="F238" s="133" t="str">
        <f>+VLOOKUP(E238,Participants!$A$1:$F$2547,2,FALSE)</f>
        <v>Alexandra Hinkofer</v>
      </c>
      <c r="G238" s="134" t="str">
        <f>+VLOOKUP(E238,Participants!$A$1:$F$2547,4,FALSE)</f>
        <v>AMA</v>
      </c>
      <c r="H238" s="134" t="str">
        <f>+VLOOKUP(E238,Participants!$A$1:$F$2547,5,FALSE)</f>
        <v>F</v>
      </c>
      <c r="I238" s="134" t="str">
        <f>+VLOOKUP(E238,Participants!$A$1:$F$2547,3,FALSE)</f>
        <v>K</v>
      </c>
      <c r="J238" s="135" t="str">
        <f>+VLOOKUP(E238,Participants!$A$1:$G$2547,7,FALSE)</f>
        <v>DEV GIRLS</v>
      </c>
      <c r="K238" s="133"/>
      <c r="L238" s="133"/>
    </row>
    <row r="239" spans="1:24" ht="15.75" customHeight="1">
      <c r="A239" s="91" t="s">
        <v>1298</v>
      </c>
      <c r="B239" s="136">
        <v>3</v>
      </c>
      <c r="C239" s="136">
        <v>26.72</v>
      </c>
      <c r="D239" s="131">
        <v>1</v>
      </c>
      <c r="E239" s="137">
        <v>930</v>
      </c>
      <c r="F239" s="116" t="str">
        <f>+VLOOKUP(E239,Participants!$A$1:$F$2547,2,FALSE)</f>
        <v>Loie Kross</v>
      </c>
      <c r="G239" s="116" t="str">
        <f>+VLOOKUP(E239,Participants!$A$1:$F$2547,4,FALSE)</f>
        <v>STT</v>
      </c>
      <c r="H239" s="116" t="str">
        <f>+VLOOKUP(E239,Participants!$A$1:$F$2547,5,FALSE)</f>
        <v>F</v>
      </c>
      <c r="I239" s="116">
        <f>+VLOOKUP(E239,Participants!$A$1:$F$2547,3,FALSE)</f>
        <v>2</v>
      </c>
      <c r="J239" s="138" t="str">
        <f>+VLOOKUP(E239,Participants!$A$1:$G$2547,7,FALSE)</f>
        <v>DEV GIRLS</v>
      </c>
      <c r="K239" s="95"/>
      <c r="L239" s="93"/>
    </row>
    <row r="240" spans="1:24" ht="15.75" customHeight="1">
      <c r="A240" s="91" t="s">
        <v>1298</v>
      </c>
      <c r="B240" s="136">
        <v>1</v>
      </c>
      <c r="C240" s="136">
        <v>28.05</v>
      </c>
      <c r="D240" s="136">
        <v>2</v>
      </c>
      <c r="E240" s="137">
        <v>175</v>
      </c>
      <c r="F240" s="116" t="str">
        <f>+VLOOKUP(E240,Participants!$A$1:$F$2547,2,FALSE)</f>
        <v>Amelia Suders</v>
      </c>
      <c r="G240" s="116" t="str">
        <f>+VLOOKUP(E240,Participants!$A$1:$F$2547,4,FALSE)</f>
        <v>AMA</v>
      </c>
      <c r="H240" s="116" t="str">
        <f>+VLOOKUP(E240,Participants!$A$1:$F$2547,5,FALSE)</f>
        <v>F</v>
      </c>
      <c r="I240" s="116" t="str">
        <f>+VLOOKUP(E240,Participants!$A$1:$F$2547,3,FALSE)</f>
        <v>K</v>
      </c>
      <c r="J240" s="138" t="str">
        <f>+VLOOKUP(E240,Participants!$A$1:$G$2547,7,FALSE)</f>
        <v>DEV GIRLS</v>
      </c>
      <c r="K240" s="95"/>
      <c r="L240" s="95"/>
    </row>
    <row r="241" spans="1:24" ht="15.75" customHeight="1">
      <c r="A241" s="91" t="s">
        <v>1298</v>
      </c>
      <c r="B241" s="136">
        <v>1</v>
      </c>
      <c r="C241" s="136">
        <v>28.4</v>
      </c>
      <c r="D241" s="136">
        <v>3</v>
      </c>
      <c r="E241" s="137">
        <v>189</v>
      </c>
      <c r="F241" s="116" t="str">
        <f>+VLOOKUP(E241,Participants!$A$1:$F$2547,2,FALSE)</f>
        <v>Filomena Christoforetti</v>
      </c>
      <c r="G241" s="116" t="str">
        <f>+VLOOKUP(E241,Participants!$A$1:$F$2547,4,FALSE)</f>
        <v>AMA</v>
      </c>
      <c r="H241" s="116" t="str">
        <f>+VLOOKUP(E241,Participants!$A$1:$F$2547,5,FALSE)</f>
        <v>F</v>
      </c>
      <c r="I241" s="116">
        <f>+VLOOKUP(E241,Participants!$A$1:$F$2547,3,FALSE)</f>
        <v>0</v>
      </c>
      <c r="J241" s="138" t="str">
        <f>+VLOOKUP(E241,Participants!$A$1:$G$2547,7,FALSE)</f>
        <v>DEV GIRLS</v>
      </c>
      <c r="K241" s="95"/>
      <c r="L241" s="95"/>
    </row>
    <row r="242" spans="1:24" ht="15.75" customHeight="1">
      <c r="A242" s="146" t="s">
        <v>1298</v>
      </c>
      <c r="B242" s="124">
        <v>12</v>
      </c>
      <c r="C242" s="125">
        <v>39.04</v>
      </c>
      <c r="D242" s="131">
        <v>1</v>
      </c>
      <c r="E242" s="126">
        <v>176</v>
      </c>
      <c r="F242" s="128" t="str">
        <f>+VLOOKUP(E242,Participants!$A$1:$F$2547,2,FALSE)</f>
        <v>Anne Farnan</v>
      </c>
      <c r="G242" s="128" t="str">
        <f>+VLOOKUP(E242,Participants!$A$1:$F$2547,4,FALSE)</f>
        <v>AMA</v>
      </c>
      <c r="H242" s="128" t="str">
        <f>+VLOOKUP(E242,Participants!$A$1:$F$2547,5,FALSE)</f>
        <v>F</v>
      </c>
      <c r="I242" s="128">
        <f>+VLOOKUP(E242,Participants!$A$1:$F$2547,3,FALSE)</f>
        <v>4</v>
      </c>
      <c r="J242" s="129" t="str">
        <f>+VLOOKUP(E242,Participants!$A$1:$G$2547,7,FALSE)</f>
        <v>DEV GIRLS</v>
      </c>
      <c r="K242" s="158"/>
      <c r="L242" s="127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</row>
    <row r="243" spans="1:24" ht="15.75" customHeight="1">
      <c r="A243" s="160" t="s">
        <v>1298</v>
      </c>
      <c r="B243" s="155"/>
      <c r="C243" s="171"/>
      <c r="D243" s="155"/>
      <c r="E243" s="156"/>
      <c r="F243" s="164" t="e">
        <f>+VLOOKUP(E243,Participants!$A$1:$F$2547,2,FALSE)</f>
        <v>#N/A</v>
      </c>
      <c r="G243" s="164" t="e">
        <f>+VLOOKUP(E243,Participants!$A$1:$F$2547,4,FALSE)</f>
        <v>#N/A</v>
      </c>
      <c r="H243" s="164" t="e">
        <f>+VLOOKUP(E243,Participants!$A$1:$F$2547,5,FALSE)</f>
        <v>#N/A</v>
      </c>
      <c r="I243" s="164" t="e">
        <f>+VLOOKUP(E243,Participants!$A$1:$F$2547,3,FALSE)</f>
        <v>#N/A</v>
      </c>
      <c r="J243" s="165" t="e">
        <f>+VLOOKUP(E243,Participants!$A$1:$G$2547,7,FALSE)</f>
        <v>#N/A</v>
      </c>
      <c r="K243" s="166"/>
      <c r="L243" s="168"/>
    </row>
    <row r="244" spans="1:24" ht="15.75" customHeight="1">
      <c r="A244" s="91" t="s">
        <v>1298</v>
      </c>
      <c r="B244" s="136">
        <v>11</v>
      </c>
      <c r="C244" s="136">
        <v>14.98</v>
      </c>
      <c r="D244" s="136">
        <v>1</v>
      </c>
      <c r="E244" s="137">
        <v>918</v>
      </c>
      <c r="F244" s="116" t="str">
        <f>+VLOOKUP(E244,Participants!$A$1:$F$2547,2,FALSE)</f>
        <v>Dominick Green</v>
      </c>
      <c r="G244" s="116" t="str">
        <f>+VLOOKUP(E244,Participants!$A$1:$F$2547,4,FALSE)</f>
        <v>STT</v>
      </c>
      <c r="H244" s="151" t="str">
        <f>+VLOOKUP(E244,Participants!$A$1:$F$2547,5,FALSE)</f>
        <v>F</v>
      </c>
      <c r="I244" s="116">
        <f>+VLOOKUP(E244,Participants!$A$1:$F$2547,3,FALSE)</f>
        <v>2</v>
      </c>
      <c r="J244" s="172" t="s">
        <v>1300</v>
      </c>
      <c r="K244" s="95">
        <v>1</v>
      </c>
      <c r="L244" s="95">
        <v>10</v>
      </c>
      <c r="M244" s="173" t="s">
        <v>1301</v>
      </c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</row>
    <row r="245" spans="1:24" ht="15.75" customHeight="1">
      <c r="A245" s="91" t="s">
        <v>1298</v>
      </c>
      <c r="B245" s="136">
        <v>11</v>
      </c>
      <c r="C245" s="136">
        <v>15.1</v>
      </c>
      <c r="D245" s="136">
        <v>4</v>
      </c>
      <c r="E245" s="137">
        <v>219</v>
      </c>
      <c r="F245" s="116" t="str">
        <f>+VLOOKUP(E245,Participants!$A$1:$F$2547,2,FALSE)</f>
        <v>Charles Morris</v>
      </c>
      <c r="G245" s="116" t="str">
        <f>+VLOOKUP(E245,Participants!$A$1:$F$2547,4,FALSE)</f>
        <v>AMA</v>
      </c>
      <c r="H245" s="116" t="str">
        <f>+VLOOKUP(E245,Participants!$A$1:$F$2547,5,FALSE)</f>
        <v>M</v>
      </c>
      <c r="I245" s="116">
        <f>+VLOOKUP(E245,Participants!$A$1:$F$2547,3,FALSE)</f>
        <v>3</v>
      </c>
      <c r="J245" s="138" t="str">
        <f>+VLOOKUP(E245,Participants!$A$1:$G$2547,7,FALSE)</f>
        <v>DEV BOYS</v>
      </c>
      <c r="K245" s="95">
        <v>2</v>
      </c>
      <c r="L245" s="95">
        <v>8</v>
      </c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</row>
    <row r="246" spans="1:24" ht="15.75" customHeight="1">
      <c r="A246" s="91" t="s">
        <v>1298</v>
      </c>
      <c r="B246" s="136">
        <v>11</v>
      </c>
      <c r="C246" s="136">
        <v>15.91</v>
      </c>
      <c r="D246" s="136">
        <v>5</v>
      </c>
      <c r="E246" s="137">
        <v>457</v>
      </c>
      <c r="F246" s="116" t="str">
        <f>+VLOOKUP(E246,Participants!$A$1:$F$2547,2,FALSE)</f>
        <v>Garin Goob</v>
      </c>
      <c r="G246" s="116" t="str">
        <f>+VLOOKUP(E246,Participants!$A$1:$F$2547,4,FALSE)</f>
        <v>ELZ</v>
      </c>
      <c r="H246" s="116" t="str">
        <f>+VLOOKUP(E246,Participants!$A$1:$F$2547,5,FALSE)</f>
        <v>M</v>
      </c>
      <c r="I246" s="116">
        <f>+VLOOKUP(E246,Participants!$A$1:$F$2547,3,FALSE)</f>
        <v>4</v>
      </c>
      <c r="J246" s="138" t="str">
        <f>+VLOOKUP(E246,Participants!$A$1:$G$2547,7,FALSE)</f>
        <v>DEV BOYS</v>
      </c>
      <c r="K246" s="95">
        <v>3</v>
      </c>
      <c r="L246" s="95">
        <v>6</v>
      </c>
      <c r="M246" s="174"/>
      <c r="N246" s="174"/>
      <c r="O246" s="174"/>
      <c r="P246" s="174"/>
      <c r="Q246" s="174"/>
      <c r="R246" s="174"/>
      <c r="S246" s="174"/>
      <c r="T246" s="174"/>
      <c r="U246" s="174"/>
      <c r="V246" s="174"/>
      <c r="W246" s="174"/>
      <c r="X246" s="174"/>
    </row>
    <row r="247" spans="1:24" ht="15.75" customHeight="1">
      <c r="A247" s="146" t="s">
        <v>1298</v>
      </c>
      <c r="B247" s="136">
        <v>9</v>
      </c>
      <c r="C247" s="136">
        <v>15.98</v>
      </c>
      <c r="D247" s="136">
        <v>2</v>
      </c>
      <c r="E247" s="137">
        <v>249</v>
      </c>
      <c r="F247" s="127" t="str">
        <f>+VLOOKUP(E247,Participants!$A$1:$F$2547,2,FALSE)</f>
        <v>Parker Davenport</v>
      </c>
      <c r="G247" s="128" t="str">
        <f>+VLOOKUP(E247,Participants!$A$1:$F$2547,4,FALSE)</f>
        <v>AMA</v>
      </c>
      <c r="H247" s="128" t="str">
        <f>+VLOOKUP(E247,Participants!$A$1:$F$2547,5,FALSE)</f>
        <v>M</v>
      </c>
      <c r="I247" s="128">
        <f>+VLOOKUP(E247,Participants!$A$1:$F$2547,3,FALSE)</f>
        <v>4</v>
      </c>
      <c r="J247" s="129" t="str">
        <f>+VLOOKUP(E247,Participants!$A$1:$G$2547,7,FALSE)</f>
        <v>DEV BOYS</v>
      </c>
      <c r="K247" s="126">
        <v>4</v>
      </c>
      <c r="L247" s="126">
        <v>5</v>
      </c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</row>
    <row r="248" spans="1:24" ht="15.75" customHeight="1">
      <c r="A248" s="91" t="s">
        <v>1298</v>
      </c>
      <c r="B248" s="136">
        <v>10</v>
      </c>
      <c r="C248" s="136">
        <v>16.059999999999999</v>
      </c>
      <c r="D248" s="136">
        <v>5</v>
      </c>
      <c r="E248" s="137">
        <v>555</v>
      </c>
      <c r="F248" s="116" t="str">
        <f>+VLOOKUP(E248,Participants!$A$1:$F$2547,2,FALSE)</f>
        <v>Declan McCullough</v>
      </c>
      <c r="G248" s="116" t="str">
        <f>+VLOOKUP(E248,Participants!$A$1:$F$2547,4,FALSE)</f>
        <v>JAM</v>
      </c>
      <c r="H248" s="116" t="str">
        <f>+VLOOKUP(E248,Participants!$A$1:$F$2547,5,FALSE)</f>
        <v>M</v>
      </c>
      <c r="I248" s="116">
        <f>+VLOOKUP(E248,Participants!$A$1:$F$2547,3,FALSE)</f>
        <v>4</v>
      </c>
      <c r="J248" s="138" t="str">
        <f>+VLOOKUP(E248,Participants!$A$1:$G$2547,7,FALSE)</f>
        <v>DEV BOYS</v>
      </c>
      <c r="K248" s="95">
        <v>5</v>
      </c>
      <c r="L248" s="95">
        <v>4</v>
      </c>
      <c r="M248" s="174"/>
      <c r="N248" s="174"/>
      <c r="O248" s="174"/>
      <c r="P248" s="174"/>
      <c r="Q248" s="174"/>
      <c r="R248" s="174"/>
      <c r="S248" s="174"/>
      <c r="T248" s="174"/>
      <c r="U248" s="174"/>
      <c r="V248" s="174"/>
      <c r="W248" s="174"/>
      <c r="X248" s="174"/>
    </row>
    <row r="249" spans="1:24" ht="15.75" customHeight="1">
      <c r="A249" s="91" t="s">
        <v>1298</v>
      </c>
      <c r="B249" s="136">
        <v>8</v>
      </c>
      <c r="C249" s="136">
        <v>16.079999999999998</v>
      </c>
      <c r="D249" s="136">
        <v>1</v>
      </c>
      <c r="E249" s="137">
        <v>841</v>
      </c>
      <c r="F249" s="116" t="str">
        <f>+VLOOKUP(E249,Participants!$A$1:$F$2547,2,FALSE)</f>
        <v>Jackson Kollar</v>
      </c>
      <c r="G249" s="116" t="str">
        <f>+VLOOKUP(E249,Participants!$A$1:$F$2547,4,FALSE)</f>
        <v>STL</v>
      </c>
      <c r="H249" s="116" t="str">
        <f>+VLOOKUP(E249,Participants!$A$1:$F$2547,5,FALSE)</f>
        <v>M</v>
      </c>
      <c r="I249" s="116">
        <f>+VLOOKUP(E249,Participants!$A$1:$F$2547,3,FALSE)</f>
        <v>3</v>
      </c>
      <c r="J249" s="138" t="str">
        <f>+VLOOKUP(E249,Participants!$A$1:$G$2547,7,FALSE)</f>
        <v>DEV BOYS</v>
      </c>
      <c r="K249" s="95">
        <v>6</v>
      </c>
      <c r="L249" s="95">
        <v>3</v>
      </c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</row>
    <row r="250" spans="1:24" ht="15.75" customHeight="1">
      <c r="A250" s="146" t="s">
        <v>1298</v>
      </c>
      <c r="B250" s="136">
        <v>9</v>
      </c>
      <c r="C250" s="136">
        <v>16.11</v>
      </c>
      <c r="D250" s="136">
        <v>1</v>
      </c>
      <c r="E250" s="137">
        <v>835</v>
      </c>
      <c r="F250" s="127" t="str">
        <f>+VLOOKUP(E250,Participants!$A$1:$F$2547,2,FALSE)</f>
        <v>Gabriel Peretin</v>
      </c>
      <c r="G250" s="128" t="str">
        <f>+VLOOKUP(E250,Participants!$A$1:$F$2547,4,FALSE)</f>
        <v>STL</v>
      </c>
      <c r="H250" s="128" t="str">
        <f>+VLOOKUP(E250,Participants!$A$1:$F$2547,5,FALSE)</f>
        <v>M</v>
      </c>
      <c r="I250" s="128">
        <f>+VLOOKUP(E250,Participants!$A$1:$F$2547,3,FALSE)</f>
        <v>4</v>
      </c>
      <c r="J250" s="129" t="str">
        <f>+VLOOKUP(E250,Participants!$A$1:$G$2547,7,FALSE)</f>
        <v>DEV BOYS</v>
      </c>
      <c r="K250" s="126">
        <v>7</v>
      </c>
      <c r="L250" s="126">
        <v>1.5</v>
      </c>
      <c r="M250" s="174"/>
      <c r="N250" s="174"/>
      <c r="O250" s="174"/>
      <c r="P250" s="174"/>
      <c r="Q250" s="174"/>
      <c r="R250" s="174"/>
      <c r="S250" s="174"/>
      <c r="T250" s="174"/>
      <c r="U250" s="174"/>
      <c r="V250" s="174"/>
      <c r="W250" s="174"/>
      <c r="X250" s="174"/>
    </row>
    <row r="251" spans="1:24" ht="15.75" customHeight="1">
      <c r="A251" s="91" t="s">
        <v>1298</v>
      </c>
      <c r="B251" s="139">
        <v>10</v>
      </c>
      <c r="C251" s="154">
        <v>16.11</v>
      </c>
      <c r="D251" s="136">
        <v>1</v>
      </c>
      <c r="E251" s="140">
        <v>837</v>
      </c>
      <c r="F251" s="116" t="str">
        <f>+VLOOKUP(E251,Participants!$A$1:$F$2547,2,FALSE)</f>
        <v>Griffin Betz</v>
      </c>
      <c r="G251" s="116" t="str">
        <f>+VLOOKUP(E251,Participants!$A$1:$F$2547,4,FALSE)</f>
        <v>STL</v>
      </c>
      <c r="H251" s="116" t="str">
        <f>+VLOOKUP(E251,Participants!$A$1:$F$2547,5,FALSE)</f>
        <v>M</v>
      </c>
      <c r="I251" s="116">
        <f>+VLOOKUP(E251,Participants!$A$1:$F$2547,3,FALSE)</f>
        <v>4</v>
      </c>
      <c r="J251" s="138" t="str">
        <f>+VLOOKUP(E251,Participants!$A$1:$G$2547,7,FALSE)</f>
        <v>DEV BOYS</v>
      </c>
      <c r="K251" s="95">
        <v>7</v>
      </c>
      <c r="L251" s="95">
        <v>1.5</v>
      </c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</row>
    <row r="252" spans="1:24" ht="15.75" customHeight="1">
      <c r="A252" s="146" t="s">
        <v>1298</v>
      </c>
      <c r="B252" s="136">
        <v>8</v>
      </c>
      <c r="C252" s="136">
        <v>16.48</v>
      </c>
      <c r="D252" s="124">
        <v>6</v>
      </c>
      <c r="E252" s="137">
        <v>455</v>
      </c>
      <c r="F252" s="127" t="str">
        <f>+VLOOKUP(E252,Participants!$A$1:$F$2547,2,FALSE)</f>
        <v>Cole Donnelly</v>
      </c>
      <c r="G252" s="128" t="str">
        <f>+VLOOKUP(E252,Participants!$A$1:$F$2547,4,FALSE)</f>
        <v>ELZ</v>
      </c>
      <c r="H252" s="128" t="str">
        <f>+VLOOKUP(E252,Participants!$A$1:$F$2547,5,FALSE)</f>
        <v>M</v>
      </c>
      <c r="I252" s="128">
        <f>+VLOOKUP(E252,Participants!$A$1:$F$2547,3,FALSE)</f>
        <v>4</v>
      </c>
      <c r="J252" s="129" t="str">
        <f>+VLOOKUP(E252,Participants!$A$1:$G$2547,7,FALSE)</f>
        <v>DEV BOYS</v>
      </c>
      <c r="K252" s="147"/>
      <c r="L252" s="147"/>
      <c r="M252" s="174"/>
      <c r="N252" s="174"/>
      <c r="O252" s="174"/>
      <c r="P252" s="174"/>
      <c r="Q252" s="174"/>
      <c r="R252" s="174"/>
      <c r="S252" s="174"/>
      <c r="T252" s="174"/>
      <c r="U252" s="174"/>
      <c r="V252" s="174"/>
      <c r="W252" s="174"/>
      <c r="X252" s="174"/>
    </row>
    <row r="253" spans="1:24" ht="15.75" customHeight="1">
      <c r="A253" s="91" t="s">
        <v>1298</v>
      </c>
      <c r="B253" s="136">
        <v>7</v>
      </c>
      <c r="C253" s="136">
        <v>16.489999999999998</v>
      </c>
      <c r="D253" s="136">
        <v>1</v>
      </c>
      <c r="E253" s="137">
        <v>838</v>
      </c>
      <c r="F253" s="116" t="str">
        <f>+VLOOKUP(E253,Participants!$A$1:$F$2547,2,FALSE)</f>
        <v>Ian Maentz</v>
      </c>
      <c r="G253" s="116" t="str">
        <f>+VLOOKUP(E253,Participants!$A$1:$F$2547,4,FALSE)</f>
        <v>STL</v>
      </c>
      <c r="H253" s="116" t="str">
        <f>+VLOOKUP(E253,Participants!$A$1:$F$2547,5,FALSE)</f>
        <v>M</v>
      </c>
      <c r="I253" s="116">
        <f>+VLOOKUP(E253,Participants!$A$1:$F$2547,3,FALSE)</f>
        <v>3</v>
      </c>
      <c r="J253" s="138" t="str">
        <f>+VLOOKUP(E253,Participants!$A$1:$G$2547,7,FALSE)</f>
        <v>DEV BOYS</v>
      </c>
      <c r="K253" s="95"/>
      <c r="L253" s="93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</row>
    <row r="254" spans="1:24" ht="15.75" customHeight="1">
      <c r="A254" s="91" t="s">
        <v>1298</v>
      </c>
      <c r="B254" s="139">
        <v>11</v>
      </c>
      <c r="C254" s="139">
        <v>16.7</v>
      </c>
      <c r="D254" s="139">
        <v>3</v>
      </c>
      <c r="E254" s="140">
        <v>947</v>
      </c>
      <c r="F254" s="116" t="str">
        <f>+VLOOKUP(E254,Participants!$A$1:$F$2547,2,FALSE)</f>
        <v>Liam Lawson</v>
      </c>
      <c r="G254" s="116" t="str">
        <f>+VLOOKUP(E254,Participants!$A$1:$F$2547,4,FALSE)</f>
        <v>STT</v>
      </c>
      <c r="H254" s="116" t="str">
        <f>+VLOOKUP(E254,Participants!$A$1:$F$2547,5,FALSE)</f>
        <v>M</v>
      </c>
      <c r="I254" s="116">
        <f>+VLOOKUP(E254,Participants!$A$1:$F$2547,3,FALSE)</f>
        <v>4</v>
      </c>
      <c r="J254" s="138" t="str">
        <f>+VLOOKUP(E254,Participants!$A$1:$G$2547,7,FALSE)</f>
        <v>DEV BOYS</v>
      </c>
      <c r="K254" s="93"/>
      <c r="L254" s="93"/>
      <c r="M254" s="174"/>
      <c r="N254" s="174"/>
      <c r="O254" s="174"/>
      <c r="P254" s="174"/>
      <c r="Q254" s="174"/>
      <c r="R254" s="174"/>
      <c r="S254" s="174"/>
      <c r="T254" s="174"/>
      <c r="U254" s="174"/>
      <c r="V254" s="174"/>
      <c r="W254" s="174"/>
      <c r="X254" s="174"/>
    </row>
    <row r="255" spans="1:24" ht="15.75" customHeight="1">
      <c r="A255" s="91" t="s">
        <v>1298</v>
      </c>
      <c r="B255" s="136">
        <v>10</v>
      </c>
      <c r="C255" s="136">
        <v>16.78</v>
      </c>
      <c r="D255" s="124">
        <v>4</v>
      </c>
      <c r="E255" s="137">
        <v>461</v>
      </c>
      <c r="F255" s="116" t="str">
        <f>+VLOOKUP(E255,Participants!$A$1:$F$2547,2,FALSE)</f>
        <v>Max Lorentz</v>
      </c>
      <c r="G255" s="116" t="str">
        <f>+VLOOKUP(E255,Participants!$A$1:$F$2547,4,FALSE)</f>
        <v>ELZ</v>
      </c>
      <c r="H255" s="116" t="str">
        <f>+VLOOKUP(E255,Participants!$A$1:$F$2547,5,FALSE)</f>
        <v>M</v>
      </c>
      <c r="I255" s="116">
        <f>+VLOOKUP(E255,Participants!$A$1:$F$2547,3,FALSE)</f>
        <v>4</v>
      </c>
      <c r="J255" s="138" t="str">
        <f>+VLOOKUP(E255,Participants!$A$1:$G$2547,7,FALSE)</f>
        <v>DEV BOYS</v>
      </c>
      <c r="K255" s="95"/>
      <c r="L255" s="95"/>
      <c r="M255" s="174"/>
      <c r="N255" s="174"/>
      <c r="O255" s="174"/>
      <c r="P255" s="174"/>
      <c r="Q255" s="174"/>
      <c r="R255" s="174"/>
      <c r="S255" s="174"/>
      <c r="T255" s="174"/>
      <c r="U255" s="174"/>
      <c r="V255" s="174"/>
      <c r="W255" s="174"/>
      <c r="X255" s="174"/>
    </row>
    <row r="256" spans="1:24" ht="15.75" customHeight="1">
      <c r="A256" s="91" t="s">
        <v>1298</v>
      </c>
      <c r="B256" s="136">
        <v>7</v>
      </c>
      <c r="C256" s="136">
        <v>16.88</v>
      </c>
      <c r="D256" s="136">
        <v>5</v>
      </c>
      <c r="E256" s="137">
        <v>479</v>
      </c>
      <c r="F256" s="116" t="str">
        <f>+VLOOKUP(E256,Participants!$A$1:$F$2547,2,FALSE)</f>
        <v>Troy Rebish</v>
      </c>
      <c r="G256" s="116" t="str">
        <f>+VLOOKUP(E256,Participants!$A$1:$F$2547,4,FALSE)</f>
        <v>ELZ</v>
      </c>
      <c r="H256" s="116" t="str">
        <f>+VLOOKUP(E256,Participants!$A$1:$F$2547,5,FALSE)</f>
        <v>M</v>
      </c>
      <c r="I256" s="116">
        <f>+VLOOKUP(E256,Participants!$A$1:$F$2547,3,FALSE)</f>
        <v>3</v>
      </c>
      <c r="J256" s="138" t="str">
        <f>+VLOOKUP(E256,Participants!$A$1:$G$2547,7,FALSE)</f>
        <v>DEV BOYS</v>
      </c>
      <c r="K256" s="93"/>
      <c r="L256" s="93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</row>
    <row r="257" spans="1:24" ht="15.75" customHeight="1">
      <c r="A257" s="91" t="s">
        <v>1298</v>
      </c>
      <c r="B257" s="136">
        <v>11</v>
      </c>
      <c r="C257" s="136">
        <v>16.97</v>
      </c>
      <c r="D257" s="136">
        <v>6</v>
      </c>
      <c r="E257" s="137">
        <v>102</v>
      </c>
      <c r="F257" s="116" t="str">
        <f>+VLOOKUP(E257,Participants!$A$1:$F$2547,2,FALSE)</f>
        <v>Camden Douglass</v>
      </c>
      <c r="G257" s="116" t="str">
        <f>+VLOOKUP(E257,Participants!$A$1:$F$2547,4,FALSE)</f>
        <v>AGS</v>
      </c>
      <c r="H257" s="116" t="str">
        <f>+VLOOKUP(E257,Participants!$A$1:$F$2547,5,FALSE)</f>
        <v>M</v>
      </c>
      <c r="I257" s="116">
        <f>+VLOOKUP(E257,Participants!$A$1:$F$2547,3,FALSE)</f>
        <v>3</v>
      </c>
      <c r="J257" s="138" t="str">
        <f>+VLOOKUP(E257,Participants!$A$1:$G$2547,7,FALSE)</f>
        <v>DEV BOYS</v>
      </c>
      <c r="K257" s="93"/>
      <c r="L257" s="93"/>
      <c r="M257" s="174"/>
      <c r="N257" s="174"/>
      <c r="O257" s="174"/>
      <c r="P257" s="174"/>
      <c r="Q257" s="174"/>
      <c r="R257" s="174"/>
      <c r="S257" s="174"/>
      <c r="T257" s="174"/>
      <c r="U257" s="174"/>
      <c r="V257" s="174"/>
      <c r="W257" s="174"/>
      <c r="X257" s="174"/>
    </row>
    <row r="258" spans="1:24" ht="15.75" customHeight="1">
      <c r="A258" s="91" t="s">
        <v>1298</v>
      </c>
      <c r="B258" s="124">
        <v>4</v>
      </c>
      <c r="C258" s="124">
        <v>16.98</v>
      </c>
      <c r="D258" s="124">
        <v>3</v>
      </c>
      <c r="E258" s="126">
        <v>833</v>
      </c>
      <c r="F258" s="116" t="str">
        <f>+VLOOKUP(E258,Participants!$A$1:$F$2547,2,FALSE)</f>
        <v>Duke Siewe</v>
      </c>
      <c r="G258" s="116" t="str">
        <f>+VLOOKUP(E258,Participants!$A$1:$F$2547,4,FALSE)</f>
        <v>STL</v>
      </c>
      <c r="H258" s="116" t="str">
        <f>+VLOOKUP(E258,Participants!$A$1:$F$2547,5,FALSE)</f>
        <v>M</v>
      </c>
      <c r="I258" s="116">
        <f>+VLOOKUP(E258,Participants!$A$1:$F$2547,3,FALSE)</f>
        <v>2</v>
      </c>
      <c r="J258" s="138" t="str">
        <f>+VLOOKUP(E258,Participants!$A$1:$G$2547,7,FALSE)</f>
        <v>DEV BOYS</v>
      </c>
      <c r="K258" s="95"/>
      <c r="L258" s="95"/>
      <c r="M258" s="174"/>
      <c r="N258" s="174"/>
      <c r="O258" s="174"/>
      <c r="P258" s="174"/>
      <c r="Q258" s="174"/>
      <c r="R258" s="174"/>
      <c r="S258" s="174"/>
      <c r="T258" s="174"/>
      <c r="U258" s="174"/>
      <c r="V258" s="174"/>
      <c r="W258" s="174"/>
      <c r="X258" s="174"/>
    </row>
    <row r="259" spans="1:24" ht="15.75" customHeight="1">
      <c r="A259" s="91" t="s">
        <v>1298</v>
      </c>
      <c r="B259" s="136">
        <v>10</v>
      </c>
      <c r="C259" s="136">
        <v>17.07</v>
      </c>
      <c r="D259" s="124">
        <v>6</v>
      </c>
      <c r="E259" s="137">
        <v>746</v>
      </c>
      <c r="F259" s="116" t="str">
        <f>+VLOOKUP(E259,Participants!$A$1:$F$2547,2,FALSE)</f>
        <v>Grady Molinero</v>
      </c>
      <c r="G259" s="116" t="str">
        <f>+VLOOKUP(E259,Participants!$A$1:$F$2547,4,FALSE)</f>
        <v>SPS</v>
      </c>
      <c r="H259" s="116" t="str">
        <f>+VLOOKUP(E259,Participants!$A$1:$F$2547,5,FALSE)</f>
        <v>M</v>
      </c>
      <c r="I259" s="116">
        <f>+VLOOKUP(E259,Participants!$A$1:$F$2547,3,FALSE)</f>
        <v>3</v>
      </c>
      <c r="J259" s="138" t="str">
        <f>+VLOOKUP(E259,Participants!$A$1:$G$2547,7,FALSE)</f>
        <v>DEV BOYS</v>
      </c>
      <c r="K259" s="93"/>
      <c r="L259" s="93"/>
      <c r="M259" s="174"/>
      <c r="N259" s="174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</row>
    <row r="260" spans="1:24" ht="15.75" customHeight="1">
      <c r="A260" s="91" t="s">
        <v>1298</v>
      </c>
      <c r="B260" s="136">
        <v>10</v>
      </c>
      <c r="C260" s="136">
        <v>17.09</v>
      </c>
      <c r="D260" s="136">
        <v>2</v>
      </c>
      <c r="E260" s="137">
        <v>112</v>
      </c>
      <c r="F260" s="116" t="str">
        <f>+VLOOKUP(E260,Participants!$A$1:$F$2547,2,FALSE)</f>
        <v>Walker Hankinson</v>
      </c>
      <c r="G260" s="116" t="str">
        <f>+VLOOKUP(E260,Participants!$A$1:$F$2547,4,FALSE)</f>
        <v>AGS</v>
      </c>
      <c r="H260" s="116" t="str">
        <f>+VLOOKUP(E260,Participants!$A$1:$F$2547,5,FALSE)</f>
        <v>M</v>
      </c>
      <c r="I260" s="116">
        <f>+VLOOKUP(E260,Participants!$A$1:$F$2547,3,FALSE)</f>
        <v>3</v>
      </c>
      <c r="J260" s="138" t="str">
        <f>+VLOOKUP(E260,Participants!$A$1:$G$2547,7,FALSE)</f>
        <v>DEV BOYS</v>
      </c>
      <c r="K260" s="95"/>
      <c r="L260" s="95"/>
      <c r="M260" s="174"/>
      <c r="N260" s="174"/>
      <c r="O260" s="174"/>
      <c r="P260" s="174"/>
      <c r="Q260" s="174"/>
      <c r="R260" s="174"/>
      <c r="S260" s="174"/>
      <c r="T260" s="174"/>
      <c r="U260" s="174"/>
      <c r="V260" s="174"/>
      <c r="W260" s="174"/>
      <c r="X260" s="174"/>
    </row>
    <row r="261" spans="1:24" ht="15.75" customHeight="1">
      <c r="A261" s="91" t="s">
        <v>1298</v>
      </c>
      <c r="B261" s="124">
        <v>2</v>
      </c>
      <c r="C261" s="125">
        <v>17.34</v>
      </c>
      <c r="D261" s="136">
        <v>2</v>
      </c>
      <c r="E261" s="126">
        <v>223</v>
      </c>
      <c r="F261" s="116" t="str">
        <f>+VLOOKUP(E261,Participants!$A$1:$F$2547,2,FALSE)</f>
        <v>Dylan Smith</v>
      </c>
      <c r="G261" s="116" t="str">
        <f>+VLOOKUP(E261,Participants!$A$1:$F$2547,4,FALSE)</f>
        <v>AMA</v>
      </c>
      <c r="H261" s="116" t="str">
        <f>+VLOOKUP(E261,Participants!$A$1:$F$2547,5,FALSE)</f>
        <v>M</v>
      </c>
      <c r="I261" s="116">
        <f>+VLOOKUP(E261,Participants!$A$1:$F$2547,3,FALSE)</f>
        <v>1</v>
      </c>
      <c r="J261" s="138" t="str">
        <f>+VLOOKUP(E261,Participants!$A$1:$G$2547,7,FALSE)</f>
        <v>DEV BOYS</v>
      </c>
      <c r="K261" s="95"/>
      <c r="L261" s="93"/>
    </row>
    <row r="262" spans="1:24" ht="15.75" customHeight="1">
      <c r="A262" s="91" t="s">
        <v>1298</v>
      </c>
      <c r="B262" s="136">
        <v>8</v>
      </c>
      <c r="C262" s="136">
        <v>17.43</v>
      </c>
      <c r="D262" s="124">
        <v>3</v>
      </c>
      <c r="E262" s="137">
        <v>839</v>
      </c>
      <c r="F262" s="116" t="str">
        <f>+VLOOKUP(E262,Participants!$A$1:$F$2547,2,FALSE)</f>
        <v>Ilya Belldina</v>
      </c>
      <c r="G262" s="116" t="str">
        <f>+VLOOKUP(E262,Participants!$A$1:$F$2547,4,FALSE)</f>
        <v>STL</v>
      </c>
      <c r="H262" s="116" t="str">
        <f>+VLOOKUP(E262,Participants!$A$1:$F$2547,5,FALSE)</f>
        <v>M</v>
      </c>
      <c r="I262" s="116">
        <f>+VLOOKUP(E262,Participants!$A$1:$F$2547,3,FALSE)</f>
        <v>3</v>
      </c>
      <c r="J262" s="138" t="str">
        <f>+VLOOKUP(E262,Participants!$A$1:$G$2547,7,FALSE)</f>
        <v>DEV BOYS</v>
      </c>
      <c r="K262" s="93"/>
      <c r="L262" s="93"/>
      <c r="M262" s="174"/>
      <c r="N262" s="174"/>
      <c r="O262" s="174"/>
      <c r="P262" s="174"/>
      <c r="Q262" s="174"/>
      <c r="R262" s="174"/>
      <c r="S262" s="174"/>
      <c r="T262" s="174"/>
      <c r="U262" s="174"/>
      <c r="V262" s="174"/>
      <c r="W262" s="174"/>
      <c r="X262" s="174"/>
    </row>
    <row r="263" spans="1:24" ht="15.75" customHeight="1">
      <c r="A263" s="91" t="s">
        <v>1298</v>
      </c>
      <c r="B263" s="136">
        <v>6</v>
      </c>
      <c r="C263" s="136">
        <v>17.559999999999999</v>
      </c>
      <c r="D263" s="136">
        <v>1</v>
      </c>
      <c r="E263" s="137">
        <v>853</v>
      </c>
      <c r="F263" s="116" t="str">
        <f>+VLOOKUP(E263,Participants!$A$1:$F$2547,2,FALSE)</f>
        <v>Ronan Koch</v>
      </c>
      <c r="G263" s="116" t="str">
        <f>+VLOOKUP(E263,Participants!$A$1:$F$2547,4,FALSE)</f>
        <v>STL</v>
      </c>
      <c r="H263" s="116" t="str">
        <f>+VLOOKUP(E263,Participants!$A$1:$F$2547,5,FALSE)</f>
        <v>M</v>
      </c>
      <c r="I263" s="116">
        <f>+VLOOKUP(E263,Participants!$A$1:$F$2547,3,FALSE)</f>
        <v>3</v>
      </c>
      <c r="J263" s="138" t="str">
        <f>+VLOOKUP(E263,Participants!$A$1:$G$2547,7,FALSE)</f>
        <v>DEV BOYS</v>
      </c>
      <c r="K263" s="93"/>
      <c r="L263" s="93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</row>
    <row r="264" spans="1:24" ht="15.75" customHeight="1">
      <c r="A264" s="91" t="s">
        <v>1298</v>
      </c>
      <c r="B264" s="139">
        <v>9</v>
      </c>
      <c r="C264" s="154">
        <v>17.64</v>
      </c>
      <c r="D264" s="124">
        <v>3</v>
      </c>
      <c r="E264" s="140">
        <v>106</v>
      </c>
      <c r="F264" s="116" t="str">
        <f>+VLOOKUP(E264,Participants!$A$1:$F$2547,2,FALSE)</f>
        <v>Jacob II Walsh</v>
      </c>
      <c r="G264" s="116" t="str">
        <f>+VLOOKUP(E264,Participants!$A$1:$F$2547,4,FALSE)</f>
        <v>AGS</v>
      </c>
      <c r="H264" s="116" t="str">
        <f>+VLOOKUP(E264,Participants!$A$1:$F$2547,5,FALSE)</f>
        <v>M</v>
      </c>
      <c r="I264" s="116">
        <f>+VLOOKUP(E264,Participants!$A$1:$F$2547,3,FALSE)</f>
        <v>3</v>
      </c>
      <c r="J264" s="138" t="str">
        <f>+VLOOKUP(E264,Participants!$A$1:$G$2547,7,FALSE)</f>
        <v>DEV BOYS</v>
      </c>
      <c r="K264" s="95"/>
      <c r="L264" s="95"/>
      <c r="M264" s="174"/>
      <c r="N264" s="174"/>
      <c r="O264" s="174"/>
      <c r="P264" s="174"/>
      <c r="Q264" s="174"/>
      <c r="R264" s="174"/>
      <c r="S264" s="174"/>
      <c r="T264" s="174"/>
      <c r="U264" s="174"/>
      <c r="V264" s="174"/>
      <c r="W264" s="174"/>
      <c r="X264" s="174"/>
    </row>
    <row r="265" spans="1:24" ht="15.75" customHeight="1">
      <c r="A265" s="91" t="s">
        <v>1298</v>
      </c>
      <c r="B265" s="124">
        <v>5</v>
      </c>
      <c r="C265" s="124">
        <v>17.690000000000001</v>
      </c>
      <c r="D265" s="136">
        <v>1</v>
      </c>
      <c r="E265" s="126">
        <v>944</v>
      </c>
      <c r="F265" s="116" t="str">
        <f>+VLOOKUP(E265,Participants!$A$1:$F$2547,2,FALSE)</f>
        <v>Hunter Peterson</v>
      </c>
      <c r="G265" s="116" t="str">
        <f>+VLOOKUP(E265,Participants!$A$1:$F$2547,4,FALSE)</f>
        <v>STT</v>
      </c>
      <c r="H265" s="116" t="str">
        <f>+VLOOKUP(E265,Participants!$A$1:$F$2547,5,FALSE)</f>
        <v>M</v>
      </c>
      <c r="I265" s="116">
        <f>+VLOOKUP(E265,Participants!$A$1:$F$2547,3,FALSE)</f>
        <v>3</v>
      </c>
      <c r="J265" s="138" t="str">
        <f>+VLOOKUP(E265,Participants!$A$1:$G$2547,7,FALSE)</f>
        <v>DEV BOYS</v>
      </c>
      <c r="K265" s="95"/>
      <c r="L265" s="95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</row>
    <row r="266" spans="1:24" ht="15.75" customHeight="1">
      <c r="A266" s="91" t="s">
        <v>1298</v>
      </c>
      <c r="B266" s="136">
        <v>4</v>
      </c>
      <c r="C266" s="136">
        <v>17.739999999999998</v>
      </c>
      <c r="D266" s="124">
        <v>6</v>
      </c>
      <c r="E266" s="137">
        <v>498</v>
      </c>
      <c r="F266" s="116" t="str">
        <f>+VLOOKUP(E266,Participants!$A$1:$F$2547,2,FALSE)</f>
        <v>James Urban</v>
      </c>
      <c r="G266" s="116" t="str">
        <f>+VLOOKUP(E266,Participants!$A$1:$F$2547,4,FALSE)</f>
        <v>GRE</v>
      </c>
      <c r="H266" s="116" t="str">
        <f>+VLOOKUP(E266,Participants!$A$1:$F$2547,5,FALSE)</f>
        <v>M</v>
      </c>
      <c r="I266" s="116">
        <f>+VLOOKUP(E266,Participants!$A$1:$F$2547,3,FALSE)</f>
        <v>1</v>
      </c>
      <c r="J266" s="138" t="str">
        <f>+VLOOKUP(E266,Participants!$A$1:$G$2547,7,FALSE)</f>
        <v>DEV BOYS</v>
      </c>
      <c r="K266" s="95"/>
      <c r="L266" s="95"/>
      <c r="M266" s="174"/>
      <c r="N266" s="174"/>
      <c r="O266" s="174"/>
      <c r="P266" s="174"/>
      <c r="Q266" s="174"/>
      <c r="R266" s="174"/>
      <c r="S266" s="174"/>
      <c r="T266" s="174"/>
      <c r="U266" s="174"/>
      <c r="V266" s="174"/>
      <c r="W266" s="174"/>
      <c r="X266" s="174"/>
    </row>
    <row r="267" spans="1:24" ht="15.75" customHeight="1">
      <c r="A267" s="146" t="s">
        <v>1298</v>
      </c>
      <c r="B267" s="136">
        <v>8</v>
      </c>
      <c r="C267" s="136">
        <v>17.79</v>
      </c>
      <c r="D267" s="136">
        <v>5</v>
      </c>
      <c r="E267" s="137">
        <v>228</v>
      </c>
      <c r="F267" s="127" t="str">
        <f>+VLOOKUP(E267,Participants!$A$1:$F$2547,2,FALSE)</f>
        <v>Gavin Shaffer</v>
      </c>
      <c r="G267" s="128" t="str">
        <f>+VLOOKUP(E267,Participants!$A$1:$F$2547,4,FALSE)</f>
        <v>AMA</v>
      </c>
      <c r="H267" s="128" t="str">
        <f>+VLOOKUP(E267,Participants!$A$1:$F$2547,5,FALSE)</f>
        <v>M</v>
      </c>
      <c r="I267" s="128">
        <f>+VLOOKUP(E267,Participants!$A$1:$F$2547,3,FALSE)</f>
        <v>4</v>
      </c>
      <c r="J267" s="129" t="str">
        <f>+VLOOKUP(E267,Participants!$A$1:$G$2547,7,FALSE)</f>
        <v>DEV BOYS</v>
      </c>
      <c r="K267" s="147"/>
      <c r="L267" s="147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</row>
    <row r="268" spans="1:24" ht="15.75" customHeight="1">
      <c r="A268" s="91" t="s">
        <v>1298</v>
      </c>
      <c r="B268" s="136">
        <v>6</v>
      </c>
      <c r="C268" s="136">
        <v>17.87</v>
      </c>
      <c r="D268" s="136">
        <v>5</v>
      </c>
      <c r="E268" s="137">
        <v>512</v>
      </c>
      <c r="F268" s="116" t="str">
        <f>+VLOOKUP(E268,Participants!$A$1:$F$2547,2,FALSE)</f>
        <v>Blaise Karlovik</v>
      </c>
      <c r="G268" s="116" t="str">
        <f>+VLOOKUP(E268,Participants!$A$1:$F$2547,4,FALSE)</f>
        <v>GRE</v>
      </c>
      <c r="H268" s="116" t="str">
        <f>+VLOOKUP(E268,Participants!$A$1:$F$2547,5,FALSE)</f>
        <v>M</v>
      </c>
      <c r="I268" s="116">
        <f>+VLOOKUP(E268,Participants!$A$1:$F$2547,3,FALSE)</f>
        <v>3</v>
      </c>
      <c r="J268" s="138" t="str">
        <f>+VLOOKUP(E268,Participants!$A$1:$G$2547,7,FALSE)</f>
        <v>DEV BOYS</v>
      </c>
      <c r="K268" s="93"/>
      <c r="L268" s="93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</row>
    <row r="269" spans="1:24" ht="15.75" customHeight="1">
      <c r="A269" s="91" t="s">
        <v>1298</v>
      </c>
      <c r="B269" s="136">
        <v>11</v>
      </c>
      <c r="C269" s="136">
        <v>17.940000000000001</v>
      </c>
      <c r="D269" s="136">
        <v>2</v>
      </c>
      <c r="E269" s="137">
        <v>825</v>
      </c>
      <c r="F269" s="116" t="str">
        <f>+VLOOKUP(E269,Participants!$A$1:$F$2547,2,FALSE)</f>
        <v>David Hricisak</v>
      </c>
      <c r="G269" s="116" t="str">
        <f>+VLOOKUP(E269,Participants!$A$1:$F$2547,4,FALSE)</f>
        <v>STL</v>
      </c>
      <c r="H269" s="116" t="str">
        <f>+VLOOKUP(E269,Participants!$A$1:$F$2547,5,FALSE)</f>
        <v>M</v>
      </c>
      <c r="I269" s="116">
        <f>+VLOOKUP(E269,Participants!$A$1:$F$2547,3,FALSE)</f>
        <v>4</v>
      </c>
      <c r="J269" s="138" t="str">
        <f>+VLOOKUP(E269,Participants!$A$1:$G$2547,7,FALSE)</f>
        <v>DEV BOYS</v>
      </c>
      <c r="K269" s="93"/>
      <c r="L269" s="93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</row>
    <row r="270" spans="1:24" ht="15.75" customHeight="1">
      <c r="A270" s="91" t="s">
        <v>1298</v>
      </c>
      <c r="B270" s="124">
        <v>4</v>
      </c>
      <c r="C270" s="124">
        <v>17.96</v>
      </c>
      <c r="D270" s="136">
        <v>1</v>
      </c>
      <c r="E270" s="126">
        <v>840</v>
      </c>
      <c r="F270" s="116" t="str">
        <f>+VLOOKUP(E270,Participants!$A$1:$F$2547,2,FALSE)</f>
        <v>Jackson Buczynski</v>
      </c>
      <c r="G270" s="116" t="str">
        <f>+VLOOKUP(E270,Participants!$A$1:$F$2547,4,FALSE)</f>
        <v>STL</v>
      </c>
      <c r="H270" s="116" t="str">
        <f>+VLOOKUP(E270,Participants!$A$1:$F$2547,5,FALSE)</f>
        <v>M</v>
      </c>
      <c r="I270" s="116">
        <f>+VLOOKUP(E270,Participants!$A$1:$F$2547,3,FALSE)</f>
        <v>2</v>
      </c>
      <c r="J270" s="138" t="str">
        <f>+VLOOKUP(E270,Participants!$A$1:$G$2547,7,FALSE)</f>
        <v>DEV BOYS</v>
      </c>
      <c r="K270" s="95"/>
      <c r="L270" s="95"/>
      <c r="M270" s="174"/>
      <c r="N270" s="174"/>
      <c r="O270" s="174"/>
      <c r="P270" s="174"/>
      <c r="Q270" s="174"/>
      <c r="R270" s="174"/>
      <c r="S270" s="174"/>
      <c r="T270" s="174"/>
      <c r="U270" s="174"/>
      <c r="V270" s="174"/>
      <c r="W270" s="174"/>
      <c r="X270" s="174"/>
    </row>
    <row r="271" spans="1:24" ht="15.75" customHeight="1">
      <c r="A271" s="91" t="s">
        <v>1298</v>
      </c>
      <c r="B271" s="136">
        <v>5</v>
      </c>
      <c r="C271" s="136">
        <v>18.18</v>
      </c>
      <c r="D271" s="124">
        <v>4</v>
      </c>
      <c r="E271" s="137">
        <v>245</v>
      </c>
      <c r="F271" s="116" t="str">
        <f>+VLOOKUP(E271,Participants!$A$1:$F$2547,2,FALSE)</f>
        <v>Michael Dziezgowski</v>
      </c>
      <c r="G271" s="116" t="str">
        <f>+VLOOKUP(E271,Participants!$A$1:$F$2547,4,FALSE)</f>
        <v>AMA</v>
      </c>
      <c r="H271" s="116" t="str">
        <f>+VLOOKUP(E271,Participants!$A$1:$F$2547,5,FALSE)</f>
        <v>M</v>
      </c>
      <c r="I271" s="116">
        <f>+VLOOKUP(E271,Participants!$A$1:$F$2547,3,FALSE)</f>
        <v>2</v>
      </c>
      <c r="J271" s="138" t="str">
        <f>+VLOOKUP(E271,Participants!$A$1:$G$2547,7,FALSE)</f>
        <v>DEV BOYS</v>
      </c>
      <c r="K271" s="93"/>
      <c r="L271" s="93"/>
      <c r="M271" s="174"/>
      <c r="N271" s="174"/>
      <c r="O271" s="174"/>
      <c r="P271" s="174"/>
      <c r="Q271" s="174"/>
      <c r="R271" s="174"/>
      <c r="S271" s="174"/>
      <c r="T271" s="174"/>
      <c r="U271" s="174"/>
      <c r="V271" s="174"/>
      <c r="W271" s="174"/>
      <c r="X271" s="174"/>
    </row>
    <row r="272" spans="1:24" ht="15.75" customHeight="1">
      <c r="A272" s="91" t="s">
        <v>1298</v>
      </c>
      <c r="B272" s="136">
        <v>6</v>
      </c>
      <c r="C272" s="136">
        <v>18.21</v>
      </c>
      <c r="D272" s="124">
        <v>3</v>
      </c>
      <c r="E272" s="137">
        <v>110</v>
      </c>
      <c r="F272" s="116" t="str">
        <f>+VLOOKUP(E272,Participants!$A$1:$F$2547,2,FALSE)</f>
        <v>Lucas Wertelet</v>
      </c>
      <c r="G272" s="116" t="str">
        <f>+VLOOKUP(E272,Participants!$A$1:$F$2547,4,FALSE)</f>
        <v>AGS</v>
      </c>
      <c r="H272" s="116" t="str">
        <f>+VLOOKUP(E272,Participants!$A$1:$F$2547,5,FALSE)</f>
        <v>M</v>
      </c>
      <c r="I272" s="116">
        <f>+VLOOKUP(E272,Participants!$A$1:$F$2547,3,FALSE)</f>
        <v>3</v>
      </c>
      <c r="J272" s="138" t="str">
        <f>+VLOOKUP(E272,Participants!$A$1:$G$2547,7,FALSE)</f>
        <v>DEV BOYS</v>
      </c>
      <c r="K272" s="93"/>
      <c r="L272" s="93"/>
      <c r="M272" s="174"/>
      <c r="N272" s="174"/>
      <c r="O272" s="174"/>
      <c r="P272" s="174"/>
      <c r="Q272" s="174"/>
      <c r="R272" s="174"/>
      <c r="S272" s="174"/>
      <c r="T272" s="174"/>
      <c r="U272" s="174"/>
      <c r="V272" s="174"/>
      <c r="W272" s="174"/>
      <c r="X272" s="174"/>
    </row>
    <row r="273" spans="1:24" ht="15.75" customHeight="1">
      <c r="A273" s="91" t="s">
        <v>1298</v>
      </c>
      <c r="B273" s="139">
        <v>9</v>
      </c>
      <c r="C273" s="154">
        <v>18.28</v>
      </c>
      <c r="D273" s="136">
        <v>5</v>
      </c>
      <c r="E273" s="140">
        <v>108</v>
      </c>
      <c r="F273" s="116" t="str">
        <f>+VLOOKUP(E273,Participants!$A$1:$F$2547,2,FALSE)</f>
        <v>Joseph Davoli</v>
      </c>
      <c r="G273" s="116" t="str">
        <f>+VLOOKUP(E273,Participants!$A$1:$F$2547,4,FALSE)</f>
        <v>AGS</v>
      </c>
      <c r="H273" s="116" t="str">
        <f>+VLOOKUP(E273,Participants!$A$1:$F$2547,5,FALSE)</f>
        <v>M</v>
      </c>
      <c r="I273" s="116">
        <f>+VLOOKUP(E273,Participants!$A$1:$F$2547,3,FALSE)</f>
        <v>3</v>
      </c>
      <c r="J273" s="138" t="str">
        <f>+VLOOKUP(E273,Participants!$A$1:$G$2547,7,FALSE)</f>
        <v>DEV BOYS</v>
      </c>
      <c r="K273" s="95"/>
      <c r="L273" s="95"/>
      <c r="M273" s="174"/>
      <c r="N273" s="174"/>
      <c r="O273" s="174"/>
      <c r="P273" s="174"/>
      <c r="Q273" s="174"/>
      <c r="R273" s="174"/>
      <c r="S273" s="174"/>
      <c r="T273" s="174"/>
      <c r="U273" s="174"/>
      <c r="V273" s="174"/>
      <c r="W273" s="174"/>
      <c r="X273" s="174"/>
    </row>
    <row r="274" spans="1:24" ht="15.75" customHeight="1">
      <c r="A274" s="91" t="s">
        <v>1298</v>
      </c>
      <c r="B274" s="136">
        <v>2</v>
      </c>
      <c r="C274" s="167">
        <v>18.34</v>
      </c>
      <c r="D274" s="136">
        <v>1</v>
      </c>
      <c r="E274" s="137">
        <v>939</v>
      </c>
      <c r="F274" s="116" t="str">
        <f>+VLOOKUP(E274,Participants!$A$1:$F$2547,2,FALSE)</f>
        <v>Anthony Williams</v>
      </c>
      <c r="G274" s="116" t="str">
        <f>+VLOOKUP(E274,Participants!$A$1:$F$2547,4,FALSE)</f>
        <v>STT</v>
      </c>
      <c r="H274" s="116" t="str">
        <f>+VLOOKUP(E274,Participants!$A$1:$F$2547,5,FALSE)</f>
        <v>M</v>
      </c>
      <c r="I274" s="116">
        <f>+VLOOKUP(E274,Participants!$A$1:$F$2547,3,FALSE)</f>
        <v>1</v>
      </c>
      <c r="J274" s="138" t="str">
        <f>+VLOOKUP(E274,Participants!$A$1:$G$2547,7,FALSE)</f>
        <v>DEV BOYS</v>
      </c>
      <c r="K274" s="95"/>
      <c r="L274" s="93"/>
    </row>
    <row r="275" spans="1:24" ht="15.75" customHeight="1">
      <c r="A275" s="91" t="s">
        <v>1298</v>
      </c>
      <c r="B275" s="136">
        <v>7</v>
      </c>
      <c r="C275" s="136">
        <v>18.420000000000002</v>
      </c>
      <c r="D275" s="136">
        <v>2</v>
      </c>
      <c r="E275" s="137">
        <v>817</v>
      </c>
      <c r="F275" s="116" t="str">
        <f>+VLOOKUP(E275,Participants!$A$1:$F$2547,2,FALSE)</f>
        <v>Barrett Schilling</v>
      </c>
      <c r="G275" s="116" t="str">
        <f>+VLOOKUP(E275,Participants!$A$1:$F$2547,4,FALSE)</f>
        <v>STL</v>
      </c>
      <c r="H275" s="116" t="str">
        <f>+VLOOKUP(E275,Participants!$A$1:$F$2547,5,FALSE)</f>
        <v>M</v>
      </c>
      <c r="I275" s="116">
        <f>+VLOOKUP(E275,Participants!$A$1:$F$2547,3,FALSE)</f>
        <v>3</v>
      </c>
      <c r="J275" s="138" t="str">
        <f>+VLOOKUP(E275,Participants!$A$1:$G$2547,7,FALSE)</f>
        <v>DEV BOYS</v>
      </c>
      <c r="K275" s="93"/>
      <c r="L275" s="93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</row>
    <row r="276" spans="1:24" ht="15.75" customHeight="1">
      <c r="A276" s="101" t="s">
        <v>1298</v>
      </c>
      <c r="B276" s="136">
        <v>8</v>
      </c>
      <c r="C276" s="136">
        <v>18.5</v>
      </c>
      <c r="D276" s="136">
        <v>2</v>
      </c>
      <c r="E276" s="137">
        <v>105</v>
      </c>
      <c r="F276" s="141" t="str">
        <f>+VLOOKUP(E276,Participants!$A$1:$F$2547,2,FALSE)</f>
        <v>Declan Ireland</v>
      </c>
      <c r="G276" s="141" t="str">
        <f>+VLOOKUP(E276,Participants!$A$1:$F$2547,4,FALSE)</f>
        <v>AGS</v>
      </c>
      <c r="H276" s="141" t="str">
        <f>+VLOOKUP(E276,Participants!$A$1:$F$2547,5,FALSE)</f>
        <v>M</v>
      </c>
      <c r="I276" s="141">
        <f>+VLOOKUP(E276,Participants!$A$1:$F$2547,3,FALSE)</f>
        <v>3</v>
      </c>
      <c r="J276" s="142" t="str">
        <f>+VLOOKUP(E276,Participants!$A$1:$G$2547,7,FALSE)</f>
        <v>DEV BOYS</v>
      </c>
      <c r="K276" s="105"/>
      <c r="L276" s="103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</row>
    <row r="277" spans="1:24" ht="15.75" customHeight="1">
      <c r="A277" s="91" t="s">
        <v>1298</v>
      </c>
      <c r="B277" s="136">
        <v>7</v>
      </c>
      <c r="C277" s="136">
        <v>18.52</v>
      </c>
      <c r="D277" s="124">
        <v>4</v>
      </c>
      <c r="E277" s="137">
        <v>104</v>
      </c>
      <c r="F277" s="116" t="str">
        <f>+VLOOKUP(E277,Participants!$A$1:$F$2547,2,FALSE)</f>
        <v>David Johnson</v>
      </c>
      <c r="G277" s="116" t="str">
        <f>+VLOOKUP(E277,Participants!$A$1:$F$2547,4,FALSE)</f>
        <v>AGS</v>
      </c>
      <c r="H277" s="116" t="str">
        <f>+VLOOKUP(E277,Participants!$A$1:$F$2547,5,FALSE)</f>
        <v>M</v>
      </c>
      <c r="I277" s="116">
        <f>+VLOOKUP(E277,Participants!$A$1:$F$2547,3,FALSE)</f>
        <v>3</v>
      </c>
      <c r="J277" s="138" t="str">
        <f>+VLOOKUP(E277,Participants!$A$1:$G$2547,7,FALSE)</f>
        <v>DEV BOYS</v>
      </c>
      <c r="K277" s="95"/>
      <c r="L277" s="93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</row>
    <row r="278" spans="1:24" ht="15.75" customHeight="1">
      <c r="A278" s="91" t="s">
        <v>1298</v>
      </c>
      <c r="B278" s="136">
        <v>10</v>
      </c>
      <c r="C278" s="136">
        <v>18.52</v>
      </c>
      <c r="D278" s="124">
        <v>3</v>
      </c>
      <c r="E278" s="137">
        <v>951</v>
      </c>
      <c r="F278" s="116" t="str">
        <f>+VLOOKUP(E278,Participants!$A$1:$F$2547,2,FALSE)</f>
        <v>Sam Dumblosky</v>
      </c>
      <c r="G278" s="116" t="str">
        <f>+VLOOKUP(E278,Participants!$A$1:$F$2547,4,FALSE)</f>
        <v>STT</v>
      </c>
      <c r="H278" s="116" t="str">
        <f>+VLOOKUP(E278,Participants!$A$1:$F$2547,5,FALSE)</f>
        <v>M</v>
      </c>
      <c r="I278" s="116">
        <f>+VLOOKUP(E278,Participants!$A$1:$F$2547,3,FALSE)</f>
        <v>4</v>
      </c>
      <c r="J278" s="138" t="str">
        <f>+VLOOKUP(E278,Participants!$A$1:$G$2547,7,FALSE)</f>
        <v>DEV BOYS</v>
      </c>
      <c r="K278" s="95"/>
      <c r="L278" s="95"/>
      <c r="M278" s="174"/>
      <c r="N278" s="174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</row>
    <row r="279" spans="1:24" ht="15.75" customHeight="1">
      <c r="A279" s="91" t="s">
        <v>1298</v>
      </c>
      <c r="B279" s="136">
        <v>4</v>
      </c>
      <c r="C279" s="136">
        <v>18.670000000000002</v>
      </c>
      <c r="D279" s="136">
        <v>5</v>
      </c>
      <c r="E279" s="137">
        <v>556</v>
      </c>
      <c r="F279" s="116" t="str">
        <f>+VLOOKUP(E279,Participants!$A$1:$F$2547,2,FALSE)</f>
        <v>Dominic Gauntner</v>
      </c>
      <c r="G279" s="116" t="str">
        <f>+VLOOKUP(E279,Participants!$A$1:$F$2547,4,FALSE)</f>
        <v>JAM</v>
      </c>
      <c r="H279" s="116" t="str">
        <f>+VLOOKUP(E279,Participants!$A$1:$F$2547,5,FALSE)</f>
        <v>M</v>
      </c>
      <c r="I279" s="116">
        <f>+VLOOKUP(E279,Participants!$A$1:$F$2547,3,FALSE)</f>
        <v>2</v>
      </c>
      <c r="J279" s="138" t="str">
        <f>+VLOOKUP(E279,Participants!$A$1:$G$2547,7,FALSE)</f>
        <v>DEV BOYS</v>
      </c>
      <c r="K279" s="95"/>
      <c r="L279" s="95"/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</row>
    <row r="280" spans="1:24" ht="15.75" customHeight="1">
      <c r="A280" s="91" t="s">
        <v>1298</v>
      </c>
      <c r="B280" s="136">
        <v>7</v>
      </c>
      <c r="C280" s="136">
        <v>18.73</v>
      </c>
      <c r="D280" s="124">
        <v>6</v>
      </c>
      <c r="E280" s="137">
        <v>458</v>
      </c>
      <c r="F280" s="116" t="str">
        <f>+VLOOKUP(E280,Participants!$A$1:$F$2547,2,FALSE)</f>
        <v>Igor Sokolov</v>
      </c>
      <c r="G280" s="116" t="str">
        <f>+VLOOKUP(E280,Participants!$A$1:$F$2547,4,FALSE)</f>
        <v>ELZ</v>
      </c>
      <c r="H280" s="116" t="str">
        <f>+VLOOKUP(E280,Participants!$A$1:$F$2547,5,FALSE)</f>
        <v>M</v>
      </c>
      <c r="I280" s="116">
        <f>+VLOOKUP(E280,Participants!$A$1:$F$2547,3,FALSE)</f>
        <v>3</v>
      </c>
      <c r="J280" s="138" t="str">
        <f>+VLOOKUP(E280,Participants!$A$1:$G$2547,7,FALSE)</f>
        <v>DEV BOYS</v>
      </c>
      <c r="K280" s="93"/>
      <c r="L280" s="93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</row>
    <row r="281" spans="1:24" ht="15.75" customHeight="1">
      <c r="A281" s="146" t="s">
        <v>1298</v>
      </c>
      <c r="B281" s="136">
        <v>8</v>
      </c>
      <c r="C281" s="136">
        <v>18.84</v>
      </c>
      <c r="D281" s="124">
        <v>4</v>
      </c>
      <c r="E281" s="137">
        <v>101</v>
      </c>
      <c r="F281" s="127" t="str">
        <f>+VLOOKUP(E281,Participants!$A$1:$F$2547,2,FALSE)</f>
        <v>August Stuckeman</v>
      </c>
      <c r="G281" s="128" t="str">
        <f>+VLOOKUP(E281,Participants!$A$1:$F$2547,4,FALSE)</f>
        <v>AGS</v>
      </c>
      <c r="H281" s="128" t="str">
        <f>+VLOOKUP(E281,Participants!$A$1:$F$2547,5,FALSE)</f>
        <v>M</v>
      </c>
      <c r="I281" s="128">
        <f>+VLOOKUP(E281,Participants!$A$1:$F$2547,3,FALSE)</f>
        <v>3</v>
      </c>
      <c r="J281" s="129" t="str">
        <f>+VLOOKUP(E281,Participants!$A$1:$G$2547,7,FALSE)</f>
        <v>DEV BOYS</v>
      </c>
      <c r="K281" s="147"/>
      <c r="L281" s="147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</row>
    <row r="282" spans="1:24" ht="15.75" customHeight="1">
      <c r="A282" s="91" t="s">
        <v>1298</v>
      </c>
      <c r="B282" s="136">
        <v>9</v>
      </c>
      <c r="C282" s="136">
        <v>19.02</v>
      </c>
      <c r="D282" s="124">
        <v>6</v>
      </c>
      <c r="E282" s="137">
        <v>834</v>
      </c>
      <c r="F282" s="116" t="str">
        <f>+VLOOKUP(E282,Participants!$A$1:$F$2547,2,FALSE)</f>
        <v>Elijah Eckenrode</v>
      </c>
      <c r="G282" s="116" t="str">
        <f>+VLOOKUP(E282,Participants!$A$1:$F$2547,4,FALSE)</f>
        <v>STL</v>
      </c>
      <c r="H282" s="116" t="str">
        <f>+VLOOKUP(E282,Participants!$A$1:$F$2547,5,FALSE)</f>
        <v>M</v>
      </c>
      <c r="I282" s="116">
        <f>+VLOOKUP(E282,Participants!$A$1:$F$2547,3,FALSE)</f>
        <v>4</v>
      </c>
      <c r="J282" s="138" t="str">
        <f>+VLOOKUP(E282,Participants!$A$1:$G$2547,7,FALSE)</f>
        <v>DEV BOYS</v>
      </c>
      <c r="K282" s="95"/>
      <c r="L282" s="95"/>
      <c r="M282" s="174"/>
      <c r="N282" s="174"/>
      <c r="O282" s="174"/>
      <c r="P282" s="174"/>
      <c r="Q282" s="174"/>
      <c r="R282" s="174"/>
      <c r="S282" s="174"/>
      <c r="T282" s="174"/>
      <c r="U282" s="174"/>
      <c r="V282" s="174"/>
      <c r="W282" s="174"/>
      <c r="X282" s="174"/>
    </row>
    <row r="283" spans="1:24" ht="15.75" customHeight="1">
      <c r="A283" s="91" t="s">
        <v>1298</v>
      </c>
      <c r="B283" s="136">
        <v>7</v>
      </c>
      <c r="C283" s="136">
        <v>19.11</v>
      </c>
      <c r="D283" s="124">
        <v>3</v>
      </c>
      <c r="E283" s="137">
        <v>255</v>
      </c>
      <c r="F283" s="116" t="str">
        <f>+VLOOKUP(E283,Participants!$A$1:$F$2547,2,FALSE)</f>
        <v>William Yester</v>
      </c>
      <c r="G283" s="116" t="str">
        <f>+VLOOKUP(E283,Participants!$A$1:$F$2547,4,FALSE)</f>
        <v>AMA</v>
      </c>
      <c r="H283" s="116" t="str">
        <f>+VLOOKUP(E283,Participants!$A$1:$F$2547,5,FALSE)</f>
        <v>M</v>
      </c>
      <c r="I283" s="116">
        <f>+VLOOKUP(E283,Participants!$A$1:$F$2547,3,FALSE)</f>
        <v>4</v>
      </c>
      <c r="J283" s="138" t="str">
        <f>+VLOOKUP(E283,Participants!$A$1:$G$2547,7,FALSE)</f>
        <v>DEV BOYS</v>
      </c>
      <c r="K283" s="93"/>
      <c r="L283" s="93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</row>
    <row r="284" spans="1:24" ht="15.75" customHeight="1">
      <c r="A284" s="91" t="s">
        <v>1298</v>
      </c>
      <c r="B284" s="136">
        <v>3</v>
      </c>
      <c r="C284" s="167">
        <v>19.16</v>
      </c>
      <c r="D284" s="136">
        <v>1</v>
      </c>
      <c r="E284" s="137">
        <v>948</v>
      </c>
      <c r="F284" s="116" t="str">
        <f>+VLOOKUP(E284,Participants!$A$1:$F$2547,2,FALSE)</f>
        <v>Nate Richardson</v>
      </c>
      <c r="G284" s="116" t="str">
        <f>+VLOOKUP(E284,Participants!$A$1:$F$2547,4,FALSE)</f>
        <v>STT</v>
      </c>
      <c r="H284" s="116" t="str">
        <f>+VLOOKUP(E284,Participants!$A$1:$F$2547,5,FALSE)</f>
        <v>M</v>
      </c>
      <c r="I284" s="116">
        <f>+VLOOKUP(E284,Participants!$A$1:$F$2547,3,FALSE)</f>
        <v>2</v>
      </c>
      <c r="J284" s="138" t="str">
        <f>+VLOOKUP(E284,Participants!$A$1:$G$2547,7,FALSE)</f>
        <v>DEV BOYS</v>
      </c>
      <c r="K284" s="95"/>
      <c r="L284" s="93"/>
    </row>
    <row r="285" spans="1:24" ht="15.75" customHeight="1">
      <c r="A285" s="146" t="s">
        <v>1298</v>
      </c>
      <c r="B285" s="124">
        <v>1</v>
      </c>
      <c r="C285" s="125">
        <v>19.29</v>
      </c>
      <c r="D285" s="124">
        <v>4</v>
      </c>
      <c r="E285" s="126">
        <v>231</v>
      </c>
      <c r="F285" s="128" t="str">
        <f>+VLOOKUP(E285,Participants!$A$1:$F$2547,2,FALSE)</f>
        <v>Isaac DeFilippo</v>
      </c>
      <c r="G285" s="128" t="str">
        <f>+VLOOKUP(E285,Participants!$A$1:$F$2547,4,FALSE)</f>
        <v>AMA</v>
      </c>
      <c r="H285" s="128" t="str">
        <f>+VLOOKUP(E285,Participants!$A$1:$F$2547,5,FALSE)</f>
        <v>M</v>
      </c>
      <c r="I285" s="128" t="str">
        <f>+VLOOKUP(E285,Participants!$A$1:$F$2547,3,FALSE)</f>
        <v>K</v>
      </c>
      <c r="J285" s="129" t="str">
        <f>+VLOOKUP(E285,Participants!$A$1:$G$2547,7,FALSE)</f>
        <v>DEV BOYS</v>
      </c>
      <c r="K285" s="158"/>
      <c r="L285" s="127"/>
    </row>
    <row r="286" spans="1:24" ht="15.75" customHeight="1">
      <c r="A286" s="91" t="s">
        <v>1298</v>
      </c>
      <c r="B286" s="136">
        <v>6</v>
      </c>
      <c r="C286" s="136">
        <v>19.48</v>
      </c>
      <c r="D286" s="136">
        <v>2</v>
      </c>
      <c r="E286" s="137">
        <v>216</v>
      </c>
      <c r="F286" s="116" t="str">
        <f>+VLOOKUP(E286,Participants!$A$1:$F$2547,2,FALSE)</f>
        <v>Alex Petterson</v>
      </c>
      <c r="G286" s="116" t="str">
        <f>+VLOOKUP(E286,Participants!$A$1:$F$2547,4,FALSE)</f>
        <v>AMA</v>
      </c>
      <c r="H286" s="116" t="str">
        <f>+VLOOKUP(E286,Participants!$A$1:$F$2547,5,FALSE)</f>
        <v>M</v>
      </c>
      <c r="I286" s="116">
        <f>+VLOOKUP(E286,Participants!$A$1:$F$2547,3,FALSE)</f>
        <v>3</v>
      </c>
      <c r="J286" s="138" t="str">
        <f>+VLOOKUP(E286,Participants!$A$1:$G$2547,7,FALSE)</f>
        <v>DEV BOYS</v>
      </c>
      <c r="K286" s="93"/>
      <c r="L286" s="93"/>
      <c r="M286" s="174"/>
      <c r="N286" s="174"/>
      <c r="O286" s="174"/>
      <c r="P286" s="174"/>
      <c r="Q286" s="174"/>
      <c r="R286" s="174"/>
      <c r="S286" s="174"/>
      <c r="T286" s="174"/>
      <c r="U286" s="174"/>
      <c r="V286" s="174"/>
      <c r="W286" s="174"/>
      <c r="X286" s="174"/>
    </row>
    <row r="287" spans="1:24" ht="15.75" customHeight="1">
      <c r="A287" s="91" t="s">
        <v>1298</v>
      </c>
      <c r="B287" s="136">
        <v>5</v>
      </c>
      <c r="C287" s="136">
        <v>19.760000000000002</v>
      </c>
      <c r="D287" s="136">
        <v>2</v>
      </c>
      <c r="E287" s="137">
        <v>832</v>
      </c>
      <c r="F287" s="116" t="str">
        <f>+VLOOKUP(E287,Participants!$A$1:$F$2547,2,FALSE)</f>
        <v>Declan O’Meara</v>
      </c>
      <c r="G287" s="116" t="str">
        <f>+VLOOKUP(E287,Participants!$A$1:$F$2547,4,FALSE)</f>
        <v>STL</v>
      </c>
      <c r="H287" s="116" t="str">
        <f>+VLOOKUP(E287,Participants!$A$1:$F$2547,5,FALSE)</f>
        <v>M</v>
      </c>
      <c r="I287" s="116">
        <f>+VLOOKUP(E287,Participants!$A$1:$F$2547,3,FALSE)</f>
        <v>3</v>
      </c>
      <c r="J287" s="138" t="str">
        <f>+VLOOKUP(E287,Participants!$A$1:$G$2547,7,FALSE)</f>
        <v>DEV BOYS</v>
      </c>
      <c r="K287" s="95"/>
      <c r="L287" s="95"/>
      <c r="M287" s="174"/>
      <c r="N287" s="174"/>
      <c r="O287" s="174"/>
      <c r="P287" s="174"/>
      <c r="Q287" s="174"/>
      <c r="R287" s="174"/>
      <c r="S287" s="174"/>
      <c r="T287" s="174"/>
      <c r="U287" s="174"/>
      <c r="V287" s="174"/>
      <c r="W287" s="174"/>
      <c r="X287" s="174"/>
    </row>
    <row r="288" spans="1:24" ht="15.75" customHeight="1">
      <c r="A288" s="146" t="s">
        <v>1298</v>
      </c>
      <c r="B288" s="124">
        <v>2</v>
      </c>
      <c r="C288" s="125">
        <v>20.02</v>
      </c>
      <c r="D288" s="136">
        <v>5</v>
      </c>
      <c r="E288" s="126">
        <v>510</v>
      </c>
      <c r="F288" s="128" t="str">
        <f>+VLOOKUP(E288,Participants!$A$1:$F$2547,2,FALSE)</f>
        <v>Luke Lariviere</v>
      </c>
      <c r="G288" s="128" t="str">
        <f>+VLOOKUP(E288,Participants!$A$1:$F$2547,4,FALSE)</f>
        <v>GRE</v>
      </c>
      <c r="H288" s="128" t="str">
        <f>+VLOOKUP(E288,Participants!$A$1:$F$2547,5,FALSE)</f>
        <v>M</v>
      </c>
      <c r="I288" s="128">
        <f>+VLOOKUP(E288,Participants!$A$1:$F$2547,3,FALSE)</f>
        <v>1</v>
      </c>
      <c r="J288" s="129" t="str">
        <f>+VLOOKUP(E288,Participants!$A$1:$G$2547,7,FALSE)</f>
        <v>DEV BOYS</v>
      </c>
      <c r="K288" s="158"/>
      <c r="L288" s="127"/>
    </row>
    <row r="289" spans="1:24" ht="15.75" customHeight="1">
      <c r="A289" s="91" t="s">
        <v>1298</v>
      </c>
      <c r="B289" s="124">
        <v>2</v>
      </c>
      <c r="C289" s="125">
        <v>20.07</v>
      </c>
      <c r="D289" s="124">
        <v>4</v>
      </c>
      <c r="E289" s="126">
        <v>215</v>
      </c>
      <c r="F289" s="116" t="str">
        <f>+VLOOKUP(E289,Participants!$A$1:$F$2547,2,FALSE)</f>
        <v>Aidan Reilly</v>
      </c>
      <c r="G289" s="116" t="str">
        <f>+VLOOKUP(E289,Participants!$A$1:$F$2547,4,FALSE)</f>
        <v>AMA</v>
      </c>
      <c r="H289" s="116" t="str">
        <f>+VLOOKUP(E289,Participants!$A$1:$F$2547,5,FALSE)</f>
        <v>M</v>
      </c>
      <c r="I289" s="116">
        <f>+VLOOKUP(E289,Participants!$A$1:$F$2547,3,FALSE)</f>
        <v>1</v>
      </c>
      <c r="J289" s="138" t="str">
        <f>+VLOOKUP(E289,Participants!$A$1:$G$2547,7,FALSE)</f>
        <v>DEV BOYS</v>
      </c>
      <c r="K289" s="93"/>
      <c r="L289" s="93"/>
    </row>
    <row r="290" spans="1:24" ht="15.75" customHeight="1">
      <c r="A290" s="146" t="s">
        <v>1298</v>
      </c>
      <c r="B290" s="136">
        <v>3</v>
      </c>
      <c r="C290" s="136">
        <v>20.61</v>
      </c>
      <c r="D290" s="124">
        <v>6</v>
      </c>
      <c r="E290" s="137">
        <v>499</v>
      </c>
      <c r="F290" s="128" t="str">
        <f>+VLOOKUP(E290,Participants!$A$1:$F$2547,2,FALSE)</f>
        <v>Levi Buchanan</v>
      </c>
      <c r="G290" s="128" t="str">
        <f>+VLOOKUP(E290,Participants!$A$1:$F$2547,4,FALSE)</f>
        <v>GRE</v>
      </c>
      <c r="H290" s="128" t="str">
        <f>+VLOOKUP(E290,Participants!$A$1:$F$2547,5,FALSE)</f>
        <v>M</v>
      </c>
      <c r="I290" s="128">
        <f>+VLOOKUP(E290,Participants!$A$1:$F$2547,3,FALSE)</f>
        <v>1</v>
      </c>
      <c r="J290" s="129" t="str">
        <f>+VLOOKUP(E290,Participants!$A$1:$G$2547,7,FALSE)</f>
        <v>DEV BOYS</v>
      </c>
      <c r="K290" s="158"/>
      <c r="L290" s="127"/>
    </row>
    <row r="291" spans="1:24" ht="15.75" customHeight="1">
      <c r="A291" s="91" t="s">
        <v>1298</v>
      </c>
      <c r="B291" s="124">
        <v>4</v>
      </c>
      <c r="C291" s="124">
        <v>20.69</v>
      </c>
      <c r="D291" s="136">
        <v>2</v>
      </c>
      <c r="E291" s="126">
        <v>222</v>
      </c>
      <c r="F291" s="116" t="str">
        <f>+VLOOKUP(E291,Participants!$A$1:$F$2547,2,FALSE)</f>
        <v>Domenick Podkul</v>
      </c>
      <c r="G291" s="116" t="str">
        <f>+VLOOKUP(E291,Participants!$A$1:$F$2547,4,FALSE)</f>
        <v>AMA</v>
      </c>
      <c r="H291" s="116" t="str">
        <f>+VLOOKUP(E291,Participants!$A$1:$F$2547,5,FALSE)</f>
        <v>M</v>
      </c>
      <c r="I291" s="116">
        <f>+VLOOKUP(E291,Participants!$A$1:$F$2547,3,FALSE)</f>
        <v>2</v>
      </c>
      <c r="J291" s="138" t="str">
        <f>+VLOOKUP(E291,Participants!$A$1:$G$2547,7,FALSE)</f>
        <v>DEV BOYS</v>
      </c>
      <c r="K291" s="95"/>
      <c r="L291" s="95"/>
      <c r="M291" s="174"/>
      <c r="N291" s="174"/>
      <c r="O291" s="174"/>
      <c r="P291" s="174"/>
      <c r="Q291" s="174"/>
      <c r="R291" s="174"/>
      <c r="S291" s="174"/>
      <c r="T291" s="174"/>
      <c r="U291" s="174"/>
      <c r="V291" s="174"/>
      <c r="W291" s="174"/>
      <c r="X291" s="174"/>
    </row>
    <row r="292" spans="1:24" ht="15.75" customHeight="1">
      <c r="A292" s="91" t="s">
        <v>1298</v>
      </c>
      <c r="B292" s="139">
        <v>5</v>
      </c>
      <c r="C292" s="154">
        <v>20.72</v>
      </c>
      <c r="D292" s="124">
        <v>3</v>
      </c>
      <c r="E292" s="140">
        <v>244</v>
      </c>
      <c r="F292" s="116" t="str">
        <f>+VLOOKUP(E292,Participants!$A$1:$F$2547,2,FALSE)</f>
        <v>Maximus Gerber</v>
      </c>
      <c r="G292" s="116" t="str">
        <f>+VLOOKUP(E292,Participants!$A$1:$F$2547,4,FALSE)</f>
        <v>AMA</v>
      </c>
      <c r="H292" s="116" t="str">
        <f>+VLOOKUP(E292,Participants!$A$1:$F$2547,5,FALSE)</f>
        <v>M</v>
      </c>
      <c r="I292" s="116">
        <f>+VLOOKUP(E292,Participants!$A$1:$F$2547,3,FALSE)</f>
        <v>2</v>
      </c>
      <c r="J292" s="138" t="str">
        <f>+VLOOKUP(E292,Participants!$A$1:$G$2547,7,FALSE)</f>
        <v>DEV BOYS</v>
      </c>
      <c r="K292" s="93"/>
      <c r="L292" s="93"/>
      <c r="M292" s="174"/>
      <c r="N292" s="174"/>
      <c r="O292" s="174"/>
      <c r="P292" s="174"/>
      <c r="Q292" s="174"/>
      <c r="R292" s="174"/>
      <c r="S292" s="174"/>
      <c r="T292" s="174"/>
      <c r="U292" s="174"/>
      <c r="V292" s="174"/>
      <c r="W292" s="174"/>
      <c r="X292" s="174"/>
    </row>
    <row r="293" spans="1:24" ht="15.75" customHeight="1">
      <c r="A293" s="91" t="s">
        <v>1298</v>
      </c>
      <c r="B293" s="124">
        <v>3</v>
      </c>
      <c r="C293" s="125">
        <v>20.79</v>
      </c>
      <c r="D293" s="136">
        <v>2</v>
      </c>
      <c r="E293" s="126">
        <v>233</v>
      </c>
      <c r="F293" s="116" t="str">
        <f>+VLOOKUP(E293,Participants!$A$1:$F$2547,2,FALSE)</f>
        <v>Jackson Yester</v>
      </c>
      <c r="G293" s="116" t="str">
        <f>+VLOOKUP(E293,Participants!$A$1:$F$2547,4,FALSE)</f>
        <v>AMA</v>
      </c>
      <c r="H293" s="116" t="str">
        <f>+VLOOKUP(E293,Participants!$A$1:$F$2547,5,FALSE)</f>
        <v>M</v>
      </c>
      <c r="I293" s="116">
        <f>+VLOOKUP(E293,Participants!$A$1:$F$2547,3,FALSE)</f>
        <v>1</v>
      </c>
      <c r="J293" s="138" t="str">
        <f>+VLOOKUP(E293,Participants!$A$1:$G$2547,7,FALSE)</f>
        <v>DEV BOYS</v>
      </c>
      <c r="K293" s="95"/>
      <c r="L293" s="93"/>
    </row>
    <row r="294" spans="1:24" ht="15.75" customHeight="1">
      <c r="A294" s="91" t="s">
        <v>1298</v>
      </c>
      <c r="B294" s="136">
        <v>6</v>
      </c>
      <c r="C294" s="136">
        <v>20.98</v>
      </c>
      <c r="D294" s="124">
        <v>4</v>
      </c>
      <c r="E294" s="137">
        <v>754</v>
      </c>
      <c r="F294" s="116" t="str">
        <f>+VLOOKUP(E294,Participants!$A$1:$F$2547,2,FALSE)</f>
        <v>Wilder Sargent</v>
      </c>
      <c r="G294" s="116" t="str">
        <f>+VLOOKUP(E294,Participants!$A$1:$F$2547,4,FALSE)</f>
        <v>SPS</v>
      </c>
      <c r="H294" s="116" t="str">
        <f>+VLOOKUP(E294,Participants!$A$1:$F$2547,5,FALSE)</f>
        <v>M</v>
      </c>
      <c r="I294" s="116">
        <f>+VLOOKUP(E294,Participants!$A$1:$F$2547,3,FALSE)</f>
        <v>2</v>
      </c>
      <c r="J294" s="138" t="str">
        <f>+VLOOKUP(E294,Participants!$A$1:$G$2547,7,FALSE)</f>
        <v>DEV BOYS</v>
      </c>
      <c r="K294" s="93"/>
      <c r="L294" s="93"/>
      <c r="M294" s="174"/>
      <c r="N294" s="174"/>
      <c r="O294" s="174"/>
      <c r="P294" s="174"/>
      <c r="Q294" s="174"/>
      <c r="R294" s="174"/>
      <c r="S294" s="174"/>
      <c r="T294" s="174"/>
      <c r="U294" s="174"/>
      <c r="V294" s="174"/>
      <c r="W294" s="174"/>
      <c r="X294" s="174"/>
    </row>
    <row r="295" spans="1:24" ht="15.75" customHeight="1">
      <c r="A295" s="91" t="s">
        <v>1298</v>
      </c>
      <c r="B295" s="124">
        <v>4</v>
      </c>
      <c r="C295" s="124">
        <v>21.01</v>
      </c>
      <c r="D295" s="124">
        <v>4</v>
      </c>
      <c r="E295" s="126">
        <v>257</v>
      </c>
      <c r="F295" s="116" t="str">
        <f>+VLOOKUP(E295,Participants!$A$1:$F$2547,2,FALSE)</f>
        <v>Wyatt Nanz</v>
      </c>
      <c r="G295" s="116" t="str">
        <f>+VLOOKUP(E295,Participants!$A$1:$F$2547,4,FALSE)</f>
        <v>AMA</v>
      </c>
      <c r="H295" s="116" t="str">
        <f>+VLOOKUP(E295,Participants!$A$1:$F$2547,5,FALSE)</f>
        <v>M</v>
      </c>
      <c r="I295" s="116">
        <f>+VLOOKUP(E295,Participants!$A$1:$F$2547,3,FALSE)</f>
        <v>2</v>
      </c>
      <c r="J295" s="138" t="str">
        <f>+VLOOKUP(E295,Participants!$A$1:$G$2547,7,FALSE)</f>
        <v>DEV BOYS</v>
      </c>
      <c r="K295" s="95"/>
      <c r="L295" s="95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</row>
    <row r="296" spans="1:24" ht="15.75" customHeight="1">
      <c r="A296" s="91" t="s">
        <v>1298</v>
      </c>
      <c r="B296" s="136">
        <v>5</v>
      </c>
      <c r="C296" s="136">
        <v>21.02</v>
      </c>
      <c r="D296" s="136">
        <v>5</v>
      </c>
      <c r="E296" s="137">
        <v>238</v>
      </c>
      <c r="F296" s="116" t="str">
        <f>+VLOOKUP(E296,Participants!$A$1:$F$2547,2,FALSE)</f>
        <v>Leo Christoforetti</v>
      </c>
      <c r="G296" s="116" t="str">
        <f>+VLOOKUP(E296,Participants!$A$1:$F$2547,4,FALSE)</f>
        <v>AMA</v>
      </c>
      <c r="H296" s="116" t="str">
        <f>+VLOOKUP(E296,Participants!$A$1:$F$2547,5,FALSE)</f>
        <v>M</v>
      </c>
      <c r="I296" s="116">
        <f>+VLOOKUP(E296,Participants!$A$1:$F$2547,3,FALSE)</f>
        <v>2</v>
      </c>
      <c r="J296" s="138" t="str">
        <f>+VLOOKUP(E296,Participants!$A$1:$G$2547,7,FALSE)</f>
        <v>DEV BOYS</v>
      </c>
      <c r="K296" s="93"/>
      <c r="L296" s="93"/>
      <c r="M296" s="174"/>
      <c r="N296" s="174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</row>
    <row r="297" spans="1:24" ht="15.75" customHeight="1">
      <c r="A297" s="91" t="s">
        <v>1298</v>
      </c>
      <c r="B297" s="124">
        <v>1</v>
      </c>
      <c r="C297" s="125">
        <v>21.08</v>
      </c>
      <c r="D297" s="124">
        <v>6</v>
      </c>
      <c r="E297" s="126">
        <v>226</v>
      </c>
      <c r="F297" s="116" t="str">
        <f>+VLOOKUP(E297,Participants!$A$1:$F$2547,2,FALSE)</f>
        <v>Ezekiel Fostyk</v>
      </c>
      <c r="G297" s="116" t="str">
        <f>+VLOOKUP(E297,Participants!$A$1:$F$2547,4,FALSE)</f>
        <v>AMA</v>
      </c>
      <c r="H297" s="116" t="str">
        <f>+VLOOKUP(E297,Participants!$A$1:$F$2547,5,FALSE)</f>
        <v>M</v>
      </c>
      <c r="I297" s="116" t="str">
        <f>+VLOOKUP(E297,Participants!$A$1:$F$2547,3,FALSE)</f>
        <v>K</v>
      </c>
      <c r="J297" s="138" t="str">
        <f>+VLOOKUP(E297,Participants!$A$1:$G$2547,7,FALSE)</f>
        <v>DEV BOYS</v>
      </c>
      <c r="K297" s="95"/>
      <c r="L297" s="93"/>
    </row>
    <row r="298" spans="1:24" ht="15.75" customHeight="1">
      <c r="A298" s="91" t="s">
        <v>1298</v>
      </c>
      <c r="B298" s="136">
        <v>9</v>
      </c>
      <c r="C298" s="136">
        <v>21.12</v>
      </c>
      <c r="D298" s="124">
        <v>4</v>
      </c>
      <c r="E298" s="137">
        <v>847</v>
      </c>
      <c r="F298" s="116" t="str">
        <f>+VLOOKUP(E298,Participants!$A$1:$F$2547,2,FALSE)</f>
        <v>Michael Peters</v>
      </c>
      <c r="G298" s="116" t="str">
        <f>+VLOOKUP(E298,Participants!$A$1:$F$2547,4,FALSE)</f>
        <v>STL</v>
      </c>
      <c r="H298" s="116" t="str">
        <f>+VLOOKUP(E298,Participants!$A$1:$F$2547,5,FALSE)</f>
        <v>M</v>
      </c>
      <c r="I298" s="116">
        <f>+VLOOKUP(E298,Participants!$A$1:$F$2547,3,FALSE)</f>
        <v>3</v>
      </c>
      <c r="J298" s="138" t="str">
        <f>+VLOOKUP(E298,Participants!$A$1:$G$2547,7,FALSE)</f>
        <v>DEV BOYS</v>
      </c>
      <c r="K298" s="95"/>
      <c r="L298" s="95"/>
      <c r="M298" s="174"/>
      <c r="N298" s="174"/>
      <c r="O298" s="174"/>
      <c r="P298" s="174"/>
      <c r="Q298" s="174"/>
      <c r="R298" s="174"/>
      <c r="S298" s="174"/>
      <c r="T298" s="174"/>
      <c r="U298" s="174"/>
      <c r="V298" s="174"/>
      <c r="W298" s="174"/>
      <c r="X298" s="174"/>
    </row>
    <row r="299" spans="1:24" ht="15.75" customHeight="1">
      <c r="A299" s="91" t="s">
        <v>1298</v>
      </c>
      <c r="B299" s="136">
        <v>3</v>
      </c>
      <c r="C299" s="136">
        <v>23.62</v>
      </c>
      <c r="D299" s="136">
        <v>5</v>
      </c>
      <c r="E299" s="137">
        <v>751</v>
      </c>
      <c r="F299" s="116" t="str">
        <f>+VLOOKUP(E299,Participants!$A$1:$F$2547,2,FALSE)</f>
        <v>Quincy Harris</v>
      </c>
      <c r="G299" s="116" t="str">
        <f>+VLOOKUP(E299,Participants!$A$1:$F$2547,4,FALSE)</f>
        <v>SPS</v>
      </c>
      <c r="H299" s="116" t="str">
        <f>+VLOOKUP(E299,Participants!$A$1:$F$2547,5,FALSE)</f>
        <v>M</v>
      </c>
      <c r="I299" s="116" t="str">
        <f>+VLOOKUP(E299,Participants!$A$1:$F$2547,3,FALSE)</f>
        <v>K</v>
      </c>
      <c r="J299" s="138" t="str">
        <f>+VLOOKUP(E299,Participants!$A$1:$G$2547,7,FALSE)</f>
        <v>DEV BOYS</v>
      </c>
      <c r="K299" s="95"/>
      <c r="L299" s="93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</row>
    <row r="300" spans="1:24" ht="15.75" customHeight="1">
      <c r="A300" s="91" t="s">
        <v>1298</v>
      </c>
      <c r="B300" s="136">
        <v>6</v>
      </c>
      <c r="C300" s="136">
        <v>23.9</v>
      </c>
      <c r="D300" s="124">
        <v>6</v>
      </c>
      <c r="E300" s="137">
        <v>749</v>
      </c>
      <c r="F300" s="116" t="str">
        <f>+VLOOKUP(E300,Participants!$A$1:$F$2547,2,FALSE)</f>
        <v>Nicholas Pawlos</v>
      </c>
      <c r="G300" s="116" t="str">
        <f>+VLOOKUP(E300,Participants!$A$1:$F$2547,4,FALSE)</f>
        <v>SPS</v>
      </c>
      <c r="H300" s="116" t="str">
        <f>+VLOOKUP(E300,Participants!$A$1:$F$2547,5,FALSE)</f>
        <v>M</v>
      </c>
      <c r="I300" s="116">
        <f>+VLOOKUP(E300,Participants!$A$1:$F$2547,3,FALSE)</f>
        <v>1</v>
      </c>
      <c r="J300" s="138" t="str">
        <f>+VLOOKUP(E300,Participants!$A$1:$G$2547,7,FALSE)</f>
        <v>DEV BOYS</v>
      </c>
      <c r="K300" s="93"/>
      <c r="L300" s="93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</row>
    <row r="301" spans="1:24" ht="15.75" customHeight="1">
      <c r="A301" s="91" t="s">
        <v>1298</v>
      </c>
      <c r="B301" s="136">
        <v>3</v>
      </c>
      <c r="C301" s="136">
        <v>24.2</v>
      </c>
      <c r="D301" s="124">
        <v>3</v>
      </c>
      <c r="E301" s="137">
        <v>247</v>
      </c>
      <c r="F301" s="116" t="str">
        <f>+VLOOKUP(E301,Participants!$A$1:$F$2547,2,FALSE)</f>
        <v>Nico Dambrogio</v>
      </c>
      <c r="G301" s="116" t="str">
        <f>+VLOOKUP(E301,Participants!$A$1:$F$2547,4,FALSE)</f>
        <v>AMA</v>
      </c>
      <c r="H301" s="116" t="str">
        <f>+VLOOKUP(E301,Participants!$A$1:$F$2547,5,FALSE)</f>
        <v>M</v>
      </c>
      <c r="I301" s="116">
        <f>+VLOOKUP(E301,Participants!$A$1:$F$2547,3,FALSE)</f>
        <v>1</v>
      </c>
      <c r="J301" s="138" t="str">
        <f>+VLOOKUP(E301,Participants!$A$1:$G$2547,7,FALSE)</f>
        <v>DEV BOYS</v>
      </c>
      <c r="K301" s="95"/>
      <c r="L301" s="93"/>
    </row>
    <row r="302" spans="1:24" ht="15.75" customHeight="1">
      <c r="A302" s="91" t="s">
        <v>1298</v>
      </c>
      <c r="B302" s="136">
        <v>5</v>
      </c>
      <c r="C302" s="167">
        <v>24.32</v>
      </c>
      <c r="D302" s="124">
        <v>6</v>
      </c>
      <c r="E302" s="137">
        <v>755</v>
      </c>
      <c r="F302" s="116" t="str">
        <f>+VLOOKUP(E302,Participants!$A$1:$F$2547,2,FALSE)</f>
        <v>Will Batts</v>
      </c>
      <c r="G302" s="116" t="str">
        <f>+VLOOKUP(E302,Participants!$A$1:$F$2547,4,FALSE)</f>
        <v>SPS</v>
      </c>
      <c r="H302" s="116" t="str">
        <f>+VLOOKUP(E302,Participants!$A$1:$F$2547,5,FALSE)</f>
        <v>M</v>
      </c>
      <c r="I302" s="116">
        <f>+VLOOKUP(E302,Participants!$A$1:$F$2547,3,FALSE)</f>
        <v>1</v>
      </c>
      <c r="J302" s="138" t="str">
        <f>+VLOOKUP(E302,Participants!$A$1:$G$2547,7,FALSE)</f>
        <v>DEV BOYS</v>
      </c>
      <c r="K302" s="93"/>
      <c r="L302" s="93"/>
      <c r="M302" s="174"/>
      <c r="N302" s="174"/>
      <c r="O302" s="174"/>
      <c r="P302" s="174"/>
      <c r="Q302" s="174"/>
      <c r="R302" s="174"/>
      <c r="S302" s="174"/>
      <c r="T302" s="174"/>
      <c r="U302" s="174"/>
      <c r="V302" s="174"/>
      <c r="W302" s="174"/>
      <c r="X302" s="174"/>
    </row>
    <row r="303" spans="1:24" ht="15.75" customHeight="1">
      <c r="A303" s="91" t="s">
        <v>1298</v>
      </c>
      <c r="B303" s="136">
        <v>1</v>
      </c>
      <c r="C303" s="167">
        <v>24.55</v>
      </c>
      <c r="D303" s="136">
        <v>2</v>
      </c>
      <c r="E303" s="137">
        <v>815</v>
      </c>
      <c r="F303" s="116" t="str">
        <f>+VLOOKUP(E303,Participants!$A$1:$F$2547,2,FALSE)</f>
        <v>Rachel Friday</v>
      </c>
      <c r="G303" s="116" t="str">
        <f>+VLOOKUP(E303,Participants!$A$1:$F$2547,4,FALSE)</f>
        <v>STL</v>
      </c>
      <c r="H303" s="116" t="str">
        <f>+VLOOKUP(E303,Participants!$A$1:$F$2547,5,FALSE)</f>
        <v>F</v>
      </c>
      <c r="I303" s="116">
        <f>+VLOOKUP(E303,Participants!$A$1:$F$2547,3,FALSE)</f>
        <v>4</v>
      </c>
      <c r="J303" s="138" t="str">
        <f>+VLOOKUP(E303,Participants!$A$1:$G$2547,7,FALSE)</f>
        <v>DEV GIRLS</v>
      </c>
      <c r="K303" s="95"/>
      <c r="L303" s="93"/>
    </row>
    <row r="304" spans="1:24" ht="15.75" customHeight="1">
      <c r="A304" s="91" t="s">
        <v>1298</v>
      </c>
      <c r="B304" s="136">
        <v>2</v>
      </c>
      <c r="C304" s="136">
        <v>25.49</v>
      </c>
      <c r="D304" s="124">
        <v>6</v>
      </c>
      <c r="E304" s="137">
        <v>745</v>
      </c>
      <c r="F304" s="116" t="str">
        <f>+VLOOKUP(E304,Participants!$A$1:$F$2547,2,FALSE)</f>
        <v>Gerritt Austrawski</v>
      </c>
      <c r="G304" s="116" t="str">
        <f>+VLOOKUP(E304,Participants!$A$1:$F$2547,4,FALSE)</f>
        <v>SPS</v>
      </c>
      <c r="H304" s="116" t="str">
        <f>+VLOOKUP(E304,Participants!$A$1:$F$2547,5,FALSE)</f>
        <v>M</v>
      </c>
      <c r="I304" s="116" t="str">
        <f>+VLOOKUP(E304,Participants!$A$1:$F$2547,3,FALSE)</f>
        <v>K</v>
      </c>
      <c r="J304" s="138" t="str">
        <f>+VLOOKUP(E304,Participants!$A$1:$G$2547,7,FALSE)</f>
        <v>DEV BOYS</v>
      </c>
      <c r="K304" s="95"/>
      <c r="L304" s="93"/>
    </row>
    <row r="305" spans="1:24" ht="15.75" customHeight="1">
      <c r="A305" s="146" t="s">
        <v>1298</v>
      </c>
      <c r="B305" s="131">
        <v>2</v>
      </c>
      <c r="C305" s="131">
        <v>25.78</v>
      </c>
      <c r="D305" s="124">
        <v>3</v>
      </c>
      <c r="E305" s="132">
        <v>756</v>
      </c>
      <c r="F305" s="128" t="str">
        <f>+VLOOKUP(E305,Participants!$A$1:$F$2547,2,FALSE)</f>
        <v>Zeke Harris</v>
      </c>
      <c r="G305" s="128" t="str">
        <f>+VLOOKUP(E305,Participants!$A$1:$F$2547,4,FALSE)</f>
        <v>SPS</v>
      </c>
      <c r="H305" s="128" t="str">
        <f>+VLOOKUP(E305,Participants!$A$1:$F$2547,5,FALSE)</f>
        <v>M</v>
      </c>
      <c r="I305" s="128" t="str">
        <f>+VLOOKUP(E305,Participants!$A$1:$F$2547,3,FALSE)</f>
        <v>k</v>
      </c>
      <c r="J305" s="129" t="str">
        <f>+VLOOKUP(E305,Participants!$A$1:$G$2547,7,FALSE)</f>
        <v>DEV BOYS</v>
      </c>
      <c r="K305" s="158"/>
      <c r="L305" s="127"/>
    </row>
    <row r="306" spans="1:24" ht="15.75" customHeight="1">
      <c r="A306" s="146" t="s">
        <v>1298</v>
      </c>
      <c r="B306" s="136">
        <v>3</v>
      </c>
      <c r="C306" s="136">
        <v>26.03</v>
      </c>
      <c r="D306" s="124">
        <v>4</v>
      </c>
      <c r="E306" s="137">
        <v>225</v>
      </c>
      <c r="F306" s="128" t="str">
        <f>+VLOOKUP(E306,Participants!$A$1:$F$2547,2,FALSE)</f>
        <v>Evan Shaffer</v>
      </c>
      <c r="G306" s="128" t="str">
        <f>+VLOOKUP(E306,Participants!$A$1:$F$2547,4,FALSE)</f>
        <v>AMA</v>
      </c>
      <c r="H306" s="128" t="str">
        <f>+VLOOKUP(E306,Participants!$A$1:$F$2547,5,FALSE)</f>
        <v>M</v>
      </c>
      <c r="I306" s="128">
        <f>+VLOOKUP(E306,Participants!$A$1:$F$2547,3,FALSE)</f>
        <v>1</v>
      </c>
      <c r="J306" s="129" t="str">
        <f>+VLOOKUP(E306,Participants!$A$1:$G$2547,7,FALSE)</f>
        <v>DEV BOYS</v>
      </c>
      <c r="K306" s="158"/>
      <c r="L306" s="127"/>
    </row>
    <row r="307" spans="1:24" ht="15.75" customHeight="1">
      <c r="A307" s="91" t="s">
        <v>1298</v>
      </c>
      <c r="B307" s="136">
        <v>1</v>
      </c>
      <c r="C307" s="167">
        <v>26.79</v>
      </c>
      <c r="D307" s="136">
        <v>1</v>
      </c>
      <c r="E307" s="137">
        <v>221</v>
      </c>
      <c r="F307" s="116" t="str">
        <f>+VLOOKUP(E307,Participants!$A$1:$F$2547,2,FALSE)</f>
        <v>Davin Harris</v>
      </c>
      <c r="G307" s="116" t="str">
        <f>+VLOOKUP(E307,Participants!$A$1:$F$2547,4,FALSE)</f>
        <v>AMA</v>
      </c>
      <c r="H307" s="116" t="str">
        <f>+VLOOKUP(E307,Participants!$A$1:$F$2547,5,FALSE)</f>
        <v>M</v>
      </c>
      <c r="I307" s="116" t="str">
        <f>+VLOOKUP(E307,Participants!$A$1:$F$2547,3,FALSE)</f>
        <v>K</v>
      </c>
      <c r="J307" s="138" t="str">
        <f>+VLOOKUP(E307,Participants!$A$1:$G$2547,7,FALSE)</f>
        <v>DEV BOYS</v>
      </c>
      <c r="K307" s="95"/>
      <c r="L307" s="93"/>
    </row>
    <row r="308" spans="1:24" ht="15.75" customHeight="1">
      <c r="A308" s="146" t="s">
        <v>1298</v>
      </c>
      <c r="B308" s="136">
        <v>1</v>
      </c>
      <c r="C308" s="167">
        <v>27.16</v>
      </c>
      <c r="D308" s="136">
        <v>5</v>
      </c>
      <c r="E308" s="137">
        <v>910</v>
      </c>
      <c r="F308" s="128" t="str">
        <f>+VLOOKUP(E308,Participants!$A$1:$F$2547,2,FALSE)</f>
        <v>Peter Hrisiak</v>
      </c>
      <c r="G308" s="128" t="str">
        <f>+VLOOKUP(E308,Participants!$A$1:$F$2547,4,FALSE)</f>
        <v>STL</v>
      </c>
      <c r="H308" s="128" t="str">
        <f>+VLOOKUP(E308,Participants!$A$1:$F$2547,5,FALSE)</f>
        <v>M</v>
      </c>
      <c r="I308" s="128" t="str">
        <f>+VLOOKUP(E308,Participants!$A$1:$F$2547,3,FALSE)</f>
        <v>K</v>
      </c>
      <c r="J308" s="129" t="str">
        <f>+VLOOKUP(E308,Participants!$A$1:$G$2547,7,FALSE)</f>
        <v>DEV BOYS</v>
      </c>
      <c r="K308" s="158"/>
      <c r="L308" s="127"/>
    </row>
    <row r="309" spans="1:24" ht="15.75" customHeight="1">
      <c r="A309" s="91" t="s">
        <v>1298</v>
      </c>
      <c r="B309" s="124">
        <v>1</v>
      </c>
      <c r="C309" s="125">
        <v>27.9</v>
      </c>
      <c r="D309" s="124">
        <v>3</v>
      </c>
      <c r="E309" s="126">
        <v>217</v>
      </c>
      <c r="F309" s="116" t="str">
        <f>+VLOOKUP(E309,Participants!$A$1:$F$2547,2,FALSE)</f>
        <v>Bracken Graves</v>
      </c>
      <c r="G309" s="116" t="str">
        <f>+VLOOKUP(E309,Participants!$A$1:$F$2547,4,FALSE)</f>
        <v>AMA</v>
      </c>
      <c r="H309" s="116" t="str">
        <f>+VLOOKUP(E309,Participants!$A$1:$F$2547,5,FALSE)</f>
        <v>M</v>
      </c>
      <c r="I309" s="116" t="str">
        <f>+VLOOKUP(E309,Participants!$A$1:$F$2547,3,FALSE)</f>
        <v>K</v>
      </c>
      <c r="J309" s="138" t="str">
        <f>+VLOOKUP(E309,Participants!$A$1:$G$2547,7,FALSE)</f>
        <v>DEV BOYS</v>
      </c>
      <c r="K309" s="95"/>
      <c r="L309" s="93"/>
    </row>
    <row r="310" spans="1:24" ht="15.75" customHeight="1">
      <c r="A310" s="91" t="s">
        <v>1298</v>
      </c>
      <c r="B310" s="136"/>
      <c r="C310" s="136"/>
      <c r="D310" s="136"/>
      <c r="E310" s="137"/>
      <c r="F310" s="116" t="e">
        <f>+VLOOKUP(E310,Participants!$A$1:$F$2547,2,FALSE)</f>
        <v>#N/A</v>
      </c>
      <c r="G310" s="116" t="e">
        <f>+VLOOKUP(E310,Participants!$A$1:$F$2547,4,FALSE)</f>
        <v>#N/A</v>
      </c>
      <c r="H310" s="116" t="e">
        <f>+VLOOKUP(E310,Participants!$A$1:$F$2547,5,FALSE)</f>
        <v>#N/A</v>
      </c>
      <c r="I310" s="116" t="e">
        <f>+VLOOKUP(E310,Participants!$A$1:$F$2547,3,FALSE)</f>
        <v>#N/A</v>
      </c>
      <c r="J310" s="138" t="e">
        <f>+VLOOKUP(E310,Participants!$A$1:$G$2547,7,FALSE)</f>
        <v>#N/A</v>
      </c>
      <c r="K310" s="93"/>
      <c r="L310" s="93"/>
      <c r="M310" s="174"/>
      <c r="N310" s="174"/>
      <c r="O310" s="174"/>
      <c r="P310" s="174"/>
      <c r="Q310" s="174"/>
      <c r="R310" s="174"/>
      <c r="S310" s="174"/>
      <c r="T310" s="174"/>
      <c r="U310" s="174"/>
      <c r="V310" s="174"/>
      <c r="W310" s="174"/>
      <c r="X310" s="174"/>
    </row>
    <row r="311" spans="1:24" ht="15.75" customHeight="1">
      <c r="A311" s="91" t="s">
        <v>1298</v>
      </c>
      <c r="B311" s="136"/>
      <c r="C311" s="136"/>
      <c r="D311" s="136"/>
      <c r="E311" s="137"/>
      <c r="F311" s="116" t="e">
        <f>+VLOOKUP(E311,Participants!$A$1:$F$2547,2,FALSE)</f>
        <v>#N/A</v>
      </c>
      <c r="G311" s="116" t="e">
        <f>+VLOOKUP(E311,Participants!$A$1:$F$2547,4,FALSE)</f>
        <v>#N/A</v>
      </c>
      <c r="H311" s="116" t="e">
        <f>+VLOOKUP(E311,Participants!$A$1:$F$2547,5,FALSE)</f>
        <v>#N/A</v>
      </c>
      <c r="I311" s="116" t="e">
        <f>+VLOOKUP(E311,Participants!$A$1:$F$2547,3,FALSE)</f>
        <v>#N/A</v>
      </c>
      <c r="J311" s="138" t="e">
        <f>+VLOOKUP(E311,Participants!$A$1:$G$2547,7,FALSE)</f>
        <v>#N/A</v>
      </c>
      <c r="K311" s="93"/>
      <c r="L311" s="93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</row>
    <row r="312" spans="1:24" ht="15.75" customHeight="1">
      <c r="A312" s="91" t="s">
        <v>1298</v>
      </c>
      <c r="B312" s="136"/>
      <c r="C312" s="136"/>
      <c r="D312" s="136"/>
      <c r="E312" s="137"/>
      <c r="F312" s="116" t="e">
        <f>+VLOOKUP(E312,Participants!$A$1:$F$2547,2,FALSE)</f>
        <v>#N/A</v>
      </c>
      <c r="G312" s="116" t="e">
        <f>+VLOOKUP(E312,Participants!$A$1:$F$2547,4,FALSE)</f>
        <v>#N/A</v>
      </c>
      <c r="H312" s="116" t="e">
        <f>+VLOOKUP(E312,Participants!$A$1:$F$2547,5,FALSE)</f>
        <v>#N/A</v>
      </c>
      <c r="I312" s="116" t="e">
        <f>+VLOOKUP(E312,Participants!$A$1:$F$2547,3,FALSE)</f>
        <v>#N/A</v>
      </c>
      <c r="J312" s="138" t="e">
        <f>+VLOOKUP(E312,Participants!$A$1:$G$2547,7,FALSE)</f>
        <v>#N/A</v>
      </c>
      <c r="K312" s="93"/>
      <c r="L312" s="93"/>
      <c r="M312" s="174"/>
      <c r="N312" s="174"/>
      <c r="O312" s="174"/>
      <c r="P312" s="174"/>
      <c r="Q312" s="174"/>
      <c r="R312" s="174"/>
      <c r="S312" s="174"/>
      <c r="T312" s="174"/>
      <c r="U312" s="174"/>
      <c r="V312" s="174"/>
      <c r="W312" s="174"/>
      <c r="X312" s="174"/>
    </row>
    <row r="313" spans="1:24" ht="15.75" customHeight="1">
      <c r="A313" s="91" t="s">
        <v>1298</v>
      </c>
      <c r="B313" s="139"/>
      <c r="C313" s="154"/>
      <c r="D313" s="139"/>
      <c r="E313" s="140"/>
      <c r="F313" s="116" t="e">
        <f>+VLOOKUP(E313,Participants!$A$1:$F$2547,2,FALSE)</f>
        <v>#N/A</v>
      </c>
      <c r="G313" s="116" t="e">
        <f>+VLOOKUP(E313,Participants!$A$1:$F$2547,4,FALSE)</f>
        <v>#N/A</v>
      </c>
      <c r="H313" s="116" t="e">
        <f>+VLOOKUP(E313,Participants!$A$1:$F$2547,5,FALSE)</f>
        <v>#N/A</v>
      </c>
      <c r="I313" s="116" t="e">
        <f>+VLOOKUP(E313,Participants!$A$1:$F$2547,3,FALSE)</f>
        <v>#N/A</v>
      </c>
      <c r="J313" s="138" t="e">
        <f>+VLOOKUP(E313,Participants!$A$1:$G$2547,7,FALSE)</f>
        <v>#N/A</v>
      </c>
      <c r="K313" s="93"/>
      <c r="L313" s="93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</row>
    <row r="314" spans="1:24" ht="15.75" customHeight="1">
      <c r="A314" s="91" t="s">
        <v>1298</v>
      </c>
      <c r="B314" s="136"/>
      <c r="C314" s="136"/>
      <c r="D314" s="136"/>
      <c r="E314" s="137"/>
      <c r="F314" s="116" t="e">
        <f>+VLOOKUP(E314,Participants!$A$1:$F$2547,2,FALSE)</f>
        <v>#N/A</v>
      </c>
      <c r="G314" s="116" t="e">
        <f>+VLOOKUP(E314,Participants!$A$1:$F$2547,4,FALSE)</f>
        <v>#N/A</v>
      </c>
      <c r="H314" s="116" t="e">
        <f>+VLOOKUP(E314,Participants!$A$1:$F$2547,5,FALSE)</f>
        <v>#N/A</v>
      </c>
      <c r="I314" s="116" t="e">
        <f>+VLOOKUP(E314,Participants!$A$1:$F$2547,3,FALSE)</f>
        <v>#N/A</v>
      </c>
      <c r="J314" s="138" t="e">
        <f>+VLOOKUP(E314,Participants!$A$1:$G$2547,7,FALSE)</f>
        <v>#N/A</v>
      </c>
      <c r="K314" s="93"/>
      <c r="L314" s="93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</row>
    <row r="315" spans="1:24" ht="15.75" customHeight="1">
      <c r="A315" s="101" t="s">
        <v>1298</v>
      </c>
      <c r="B315" s="136"/>
      <c r="C315" s="136"/>
      <c r="D315" s="136"/>
      <c r="E315" s="137"/>
      <c r="F315" s="141" t="e">
        <f>+VLOOKUP(E315,Participants!$A$1:$F$2547,2,FALSE)</f>
        <v>#N/A</v>
      </c>
      <c r="G315" s="141" t="e">
        <f>+VLOOKUP(E315,Participants!$A$1:$F$2547,4,FALSE)</f>
        <v>#N/A</v>
      </c>
      <c r="H315" s="141" t="e">
        <f>+VLOOKUP(E315,Participants!$A$1:$F$2547,5,FALSE)</f>
        <v>#N/A</v>
      </c>
      <c r="I315" s="141" t="e">
        <f>+VLOOKUP(E315,Participants!$A$1:$F$2547,3,FALSE)</f>
        <v>#N/A</v>
      </c>
      <c r="J315" s="142" t="e">
        <f>+VLOOKUP(E315,Participants!$A$1:$G$2547,7,FALSE)</f>
        <v>#N/A</v>
      </c>
      <c r="K315" s="105"/>
      <c r="L315" s="103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</row>
    <row r="316" spans="1:24" ht="15.75" customHeight="1">
      <c r="A316" s="91" t="s">
        <v>1298</v>
      </c>
      <c r="B316" s="136"/>
      <c r="C316" s="136"/>
      <c r="D316" s="136"/>
      <c r="E316" s="137"/>
      <c r="F316" s="116" t="e">
        <f>+VLOOKUP(E316,Participants!$A$1:$F$2547,2,FALSE)</f>
        <v>#N/A</v>
      </c>
      <c r="G316" s="116" t="e">
        <f>+VLOOKUP(E316,Participants!$A$1:$F$2547,4,FALSE)</f>
        <v>#N/A</v>
      </c>
      <c r="H316" s="116" t="e">
        <f>+VLOOKUP(E316,Participants!$A$1:$F$2547,5,FALSE)</f>
        <v>#N/A</v>
      </c>
      <c r="I316" s="116" t="e">
        <f>+VLOOKUP(E316,Participants!$A$1:$F$2547,3,FALSE)</f>
        <v>#N/A</v>
      </c>
      <c r="J316" s="138" t="e">
        <f>+VLOOKUP(E316,Participants!$A$1:$G$2547,7,FALSE)</f>
        <v>#N/A</v>
      </c>
      <c r="K316" s="93"/>
      <c r="L316" s="93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</row>
    <row r="317" spans="1:24" ht="15.75" customHeight="1">
      <c r="A317" s="91" t="s">
        <v>1298</v>
      </c>
      <c r="B317" s="136"/>
      <c r="C317" s="136"/>
      <c r="D317" s="136"/>
      <c r="E317" s="137"/>
      <c r="F317" s="116" t="e">
        <f>+VLOOKUP(E317,Participants!$A$1:$F$2547,2,FALSE)</f>
        <v>#N/A</v>
      </c>
      <c r="G317" s="116" t="e">
        <f>+VLOOKUP(E317,Participants!$A$1:$F$2547,4,FALSE)</f>
        <v>#N/A</v>
      </c>
      <c r="H317" s="116" t="e">
        <f>+VLOOKUP(E317,Participants!$A$1:$F$2547,5,FALSE)</f>
        <v>#N/A</v>
      </c>
      <c r="I317" s="116" t="e">
        <f>+VLOOKUP(E317,Participants!$A$1:$F$2547,3,FALSE)</f>
        <v>#N/A</v>
      </c>
      <c r="J317" s="138" t="e">
        <f>+VLOOKUP(E317,Participants!$A$1:$G$2547,7,FALSE)</f>
        <v>#N/A</v>
      </c>
      <c r="K317" s="93"/>
      <c r="L317" s="93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</row>
    <row r="318" spans="1:24" ht="15.75" customHeight="1">
      <c r="A318" s="91" t="s">
        <v>1298</v>
      </c>
      <c r="B318" s="136"/>
      <c r="C318" s="136"/>
      <c r="D318" s="136"/>
      <c r="E318" s="137"/>
      <c r="F318" s="116" t="e">
        <f>+VLOOKUP(E318,Participants!$A$1:$F$2547,2,FALSE)</f>
        <v>#N/A</v>
      </c>
      <c r="G318" s="116" t="e">
        <f>+VLOOKUP(E318,Participants!$A$1:$F$2547,4,FALSE)</f>
        <v>#N/A</v>
      </c>
      <c r="H318" s="116" t="e">
        <f>+VLOOKUP(E318,Participants!$A$1:$F$2547,5,FALSE)</f>
        <v>#N/A</v>
      </c>
      <c r="I318" s="116" t="e">
        <f>+VLOOKUP(E318,Participants!$A$1:$F$2547,3,FALSE)</f>
        <v>#N/A</v>
      </c>
      <c r="J318" s="138" t="e">
        <f>+VLOOKUP(E318,Participants!$A$1:$G$2547,7,FALSE)</f>
        <v>#N/A</v>
      </c>
      <c r="K318" s="93"/>
      <c r="L318" s="93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</row>
    <row r="319" spans="1:24" ht="15.75" customHeight="1">
      <c r="A319" s="91" t="s">
        <v>1298</v>
      </c>
      <c r="B319" s="136"/>
      <c r="C319" s="136"/>
      <c r="D319" s="136"/>
      <c r="E319" s="137"/>
      <c r="F319" s="116" t="e">
        <f>+VLOOKUP(E319,Participants!$A$1:$F$2547,2,FALSE)</f>
        <v>#N/A</v>
      </c>
      <c r="G319" s="116" t="e">
        <f>+VLOOKUP(E319,Participants!$A$1:$F$2547,4,FALSE)</f>
        <v>#N/A</v>
      </c>
      <c r="H319" s="116" t="e">
        <f>+VLOOKUP(E319,Participants!$A$1:$F$2547,5,FALSE)</f>
        <v>#N/A</v>
      </c>
      <c r="I319" s="116" t="e">
        <f>+VLOOKUP(E319,Participants!$A$1:$F$2547,3,FALSE)</f>
        <v>#N/A</v>
      </c>
      <c r="J319" s="138" t="e">
        <f>+VLOOKUP(E319,Participants!$A$1:$G$2547,7,FALSE)</f>
        <v>#N/A</v>
      </c>
      <c r="K319" s="93"/>
      <c r="L319" s="93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</row>
    <row r="320" spans="1:24" ht="15.75" customHeight="1">
      <c r="A320" s="91" t="s">
        <v>1298</v>
      </c>
      <c r="B320" s="136"/>
      <c r="C320" s="136"/>
      <c r="D320" s="136"/>
      <c r="E320" s="137"/>
      <c r="F320" s="116" t="e">
        <f>+VLOOKUP(E320,Participants!$A$1:$F$2547,2,FALSE)</f>
        <v>#N/A</v>
      </c>
      <c r="G320" s="116" t="e">
        <f>+VLOOKUP(E320,Participants!$A$1:$F$2547,4,FALSE)</f>
        <v>#N/A</v>
      </c>
      <c r="H320" s="116" t="e">
        <f>+VLOOKUP(E320,Participants!$A$1:$F$2547,5,FALSE)</f>
        <v>#N/A</v>
      </c>
      <c r="I320" s="116" t="e">
        <f>+VLOOKUP(E320,Participants!$A$1:$F$2547,3,FALSE)</f>
        <v>#N/A</v>
      </c>
      <c r="J320" s="138" t="e">
        <f>+VLOOKUP(E320,Participants!$A$1:$G$2547,7,FALSE)</f>
        <v>#N/A</v>
      </c>
      <c r="K320" s="93"/>
      <c r="L320" s="93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</row>
    <row r="321" spans="1:24" ht="15.75" customHeight="1">
      <c r="A321" s="91" t="s">
        <v>1298</v>
      </c>
      <c r="B321" s="136"/>
      <c r="C321" s="136"/>
      <c r="D321" s="136"/>
      <c r="E321" s="137"/>
      <c r="F321" s="116" t="e">
        <f>+VLOOKUP(E321,Participants!$A$1:$F$2547,2,FALSE)</f>
        <v>#N/A</v>
      </c>
      <c r="G321" s="116" t="e">
        <f>+VLOOKUP(E321,Participants!$A$1:$F$2547,4,FALSE)</f>
        <v>#N/A</v>
      </c>
      <c r="H321" s="116" t="e">
        <f>+VLOOKUP(E321,Participants!$A$1:$F$2547,5,FALSE)</f>
        <v>#N/A</v>
      </c>
      <c r="I321" s="116" t="e">
        <f>+VLOOKUP(E321,Participants!$A$1:$F$2547,3,FALSE)</f>
        <v>#N/A</v>
      </c>
      <c r="J321" s="138" t="e">
        <f>+VLOOKUP(E321,Participants!$A$1:$G$2547,7,FALSE)</f>
        <v>#N/A</v>
      </c>
      <c r="K321" s="93"/>
      <c r="L321" s="93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</row>
    <row r="322" spans="1:24" ht="15.75" customHeight="1">
      <c r="A322" s="91" t="s">
        <v>1298</v>
      </c>
      <c r="B322" s="136"/>
      <c r="C322" s="136"/>
      <c r="D322" s="136"/>
      <c r="E322" s="137"/>
      <c r="F322" s="116" t="e">
        <f>+VLOOKUP(E322,Participants!$A$1:$F$2547,2,FALSE)</f>
        <v>#N/A</v>
      </c>
      <c r="G322" s="116" t="e">
        <f>+VLOOKUP(E322,Participants!$A$1:$F$2547,4,FALSE)</f>
        <v>#N/A</v>
      </c>
      <c r="H322" s="116" t="e">
        <f>+VLOOKUP(E322,Participants!$A$1:$F$2547,5,FALSE)</f>
        <v>#N/A</v>
      </c>
      <c r="I322" s="116" t="e">
        <f>+VLOOKUP(E322,Participants!$A$1:$F$2547,3,FALSE)</f>
        <v>#N/A</v>
      </c>
      <c r="J322" s="138" t="e">
        <f>+VLOOKUP(E322,Participants!$A$1:$G$2547,7,FALSE)</f>
        <v>#N/A</v>
      </c>
      <c r="K322" s="93"/>
      <c r="L322" s="93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</row>
    <row r="323" spans="1:24" ht="15.75" customHeight="1">
      <c r="A323" s="91" t="s">
        <v>1298</v>
      </c>
      <c r="B323" s="136"/>
      <c r="C323" s="136"/>
      <c r="D323" s="136"/>
      <c r="E323" s="137"/>
      <c r="F323" s="116" t="e">
        <f>+VLOOKUP(E323,Participants!$A$1:$F$2547,2,FALSE)</f>
        <v>#N/A</v>
      </c>
      <c r="G323" s="116" t="e">
        <f>+VLOOKUP(E323,Participants!$A$1:$F$2547,4,FALSE)</f>
        <v>#N/A</v>
      </c>
      <c r="H323" s="116" t="e">
        <f>+VLOOKUP(E323,Participants!$A$1:$F$2547,5,FALSE)</f>
        <v>#N/A</v>
      </c>
      <c r="I323" s="116" t="e">
        <f>+VLOOKUP(E323,Participants!$A$1:$F$2547,3,FALSE)</f>
        <v>#N/A</v>
      </c>
      <c r="J323" s="138" t="e">
        <f>+VLOOKUP(E323,Participants!$A$1:$G$2547,7,FALSE)</f>
        <v>#N/A</v>
      </c>
      <c r="K323" s="93"/>
      <c r="L323" s="93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</row>
    <row r="324" spans="1:24" ht="15.75" customHeight="1">
      <c r="A324" s="91" t="s">
        <v>1298</v>
      </c>
      <c r="B324" s="139"/>
      <c r="C324" s="139"/>
      <c r="D324" s="139"/>
      <c r="E324" s="140"/>
      <c r="F324" s="116" t="e">
        <f>+VLOOKUP(E324,Participants!$A$1:$F$2547,2,FALSE)</f>
        <v>#N/A</v>
      </c>
      <c r="G324" s="116" t="e">
        <f>+VLOOKUP(E324,Participants!$A$1:$F$2547,4,FALSE)</f>
        <v>#N/A</v>
      </c>
      <c r="H324" s="116" t="e">
        <f>+VLOOKUP(E324,Participants!$A$1:$F$2547,5,FALSE)</f>
        <v>#N/A</v>
      </c>
      <c r="I324" s="116" t="e">
        <f>+VLOOKUP(E324,Participants!$A$1:$F$2547,3,FALSE)</f>
        <v>#N/A</v>
      </c>
      <c r="J324" s="138" t="e">
        <f>+VLOOKUP(E324,Participants!$A$1:$G$2547,7,FALSE)</f>
        <v>#N/A</v>
      </c>
      <c r="K324" s="93"/>
      <c r="L324" s="93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</row>
    <row r="325" spans="1:24" ht="15.75" customHeight="1">
      <c r="A325" s="91" t="s">
        <v>1298</v>
      </c>
      <c r="B325" s="136"/>
      <c r="C325" s="136"/>
      <c r="D325" s="136"/>
      <c r="E325" s="137"/>
      <c r="F325" s="116" t="e">
        <f>+VLOOKUP(E325,Participants!$A$1:$F$2547,2,FALSE)</f>
        <v>#N/A</v>
      </c>
      <c r="G325" s="116" t="e">
        <f>+VLOOKUP(E325,Participants!$A$1:$F$2547,4,FALSE)</f>
        <v>#N/A</v>
      </c>
      <c r="H325" s="116" t="e">
        <f>+VLOOKUP(E325,Participants!$A$1:$F$2547,5,FALSE)</f>
        <v>#N/A</v>
      </c>
      <c r="I325" s="116" t="e">
        <f>+VLOOKUP(E325,Participants!$A$1:$F$2547,3,FALSE)</f>
        <v>#N/A</v>
      </c>
      <c r="J325" s="138" t="e">
        <f>+VLOOKUP(E325,Participants!$A$1:$G$2547,7,FALSE)</f>
        <v>#N/A</v>
      </c>
      <c r="K325" s="93"/>
      <c r="L325" s="93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</row>
    <row r="326" spans="1:24" ht="15.75" customHeight="1">
      <c r="A326" s="175" t="s">
        <v>1298</v>
      </c>
      <c r="B326" s="136"/>
      <c r="C326" s="136"/>
      <c r="D326" s="136"/>
      <c r="E326" s="137"/>
      <c r="F326" s="116" t="e">
        <f>+VLOOKUP(E326,Participants!$A$1:$F$2547,2,FALSE)</f>
        <v>#N/A</v>
      </c>
      <c r="G326" s="116" t="e">
        <f>+VLOOKUP(E326,Participants!$A$1:$F$2547,4,FALSE)</f>
        <v>#N/A</v>
      </c>
      <c r="H326" s="116" t="e">
        <f>+VLOOKUP(E326,Participants!$A$1:$F$2547,5,FALSE)</f>
        <v>#N/A</v>
      </c>
      <c r="I326" s="116" t="e">
        <f>+VLOOKUP(E326,Participants!$A$1:$F$2547,3,FALSE)</f>
        <v>#N/A</v>
      </c>
      <c r="J326" s="138" t="e">
        <f>+VLOOKUP(E326,Participants!$A$1:$G$2547,7,FALSE)</f>
        <v>#N/A</v>
      </c>
      <c r="K326" s="93"/>
      <c r="L326" s="93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</row>
    <row r="327" spans="1:24" ht="15.75" customHeight="1">
      <c r="A327" s="91" t="s">
        <v>1298</v>
      </c>
      <c r="B327" s="136"/>
      <c r="C327" s="136"/>
      <c r="D327" s="136"/>
      <c r="E327" s="137"/>
      <c r="F327" s="116" t="e">
        <f>+VLOOKUP(E327,Participants!$A$1:$F$2547,2,FALSE)</f>
        <v>#N/A</v>
      </c>
      <c r="G327" s="116" t="e">
        <f>+VLOOKUP(E327,Participants!$A$1:$F$2547,4,FALSE)</f>
        <v>#N/A</v>
      </c>
      <c r="H327" s="116" t="e">
        <f>+VLOOKUP(E327,Participants!$A$1:$F$2547,5,FALSE)</f>
        <v>#N/A</v>
      </c>
      <c r="I327" s="116" t="e">
        <f>+VLOOKUP(E327,Participants!$A$1:$F$2547,3,FALSE)</f>
        <v>#N/A</v>
      </c>
      <c r="J327" s="138" t="e">
        <f>+VLOOKUP(E327,Participants!$A$1:$G$2547,7,FALSE)</f>
        <v>#N/A</v>
      </c>
      <c r="K327" s="93"/>
      <c r="L327" s="93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</row>
    <row r="328" spans="1:24" ht="15.75" customHeight="1">
      <c r="A328" s="91" t="s">
        <v>1298</v>
      </c>
      <c r="B328" s="136"/>
      <c r="C328" s="136"/>
      <c r="D328" s="136"/>
      <c r="E328" s="137"/>
      <c r="F328" s="116" t="e">
        <f>+VLOOKUP(E328,Participants!$A$1:$F$2547,2,FALSE)</f>
        <v>#N/A</v>
      </c>
      <c r="G328" s="116" t="e">
        <f>+VLOOKUP(E328,Participants!$A$1:$F$2547,4,FALSE)</f>
        <v>#N/A</v>
      </c>
      <c r="H328" s="116" t="e">
        <f>+VLOOKUP(E328,Participants!$A$1:$F$2547,5,FALSE)</f>
        <v>#N/A</v>
      </c>
      <c r="I328" s="116" t="e">
        <f>+VLOOKUP(E328,Participants!$A$1:$F$2547,3,FALSE)</f>
        <v>#N/A</v>
      </c>
      <c r="J328" s="138" t="e">
        <f>+VLOOKUP(E328,Participants!$A$1:$G$2547,7,FALSE)</f>
        <v>#N/A</v>
      </c>
      <c r="K328" s="93"/>
      <c r="L328" s="93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</row>
    <row r="329" spans="1:24" ht="15.75" customHeight="1">
      <c r="A329" s="91" t="s">
        <v>1298</v>
      </c>
      <c r="B329" s="136"/>
      <c r="C329" s="136"/>
      <c r="D329" s="136"/>
      <c r="E329" s="137"/>
      <c r="F329" s="116" t="e">
        <f>+VLOOKUP(E329,Participants!$A$1:$F$2547,2,FALSE)</f>
        <v>#N/A</v>
      </c>
      <c r="G329" s="116" t="e">
        <f>+VLOOKUP(E329,Participants!$A$1:$F$2547,4,FALSE)</f>
        <v>#N/A</v>
      </c>
      <c r="H329" s="116" t="e">
        <f>+VLOOKUP(E329,Participants!$A$1:$F$2547,5,FALSE)</f>
        <v>#N/A</v>
      </c>
      <c r="I329" s="116" t="e">
        <f>+VLOOKUP(E329,Participants!$A$1:$F$2547,3,FALSE)</f>
        <v>#N/A</v>
      </c>
      <c r="J329" s="138" t="e">
        <f>+VLOOKUP(E329,Participants!$A$1:$G$2547,7,FALSE)</f>
        <v>#N/A</v>
      </c>
      <c r="K329" s="93"/>
      <c r="L329" s="93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</row>
    <row r="330" spans="1:24" ht="15.75" customHeight="1">
      <c r="A330" s="91" t="s">
        <v>1298</v>
      </c>
      <c r="B330" s="136"/>
      <c r="C330" s="136"/>
      <c r="D330" s="136"/>
      <c r="E330" s="137"/>
      <c r="F330" s="116" t="e">
        <f>+VLOOKUP(E330,Participants!$A$1:$F$2547,2,FALSE)</f>
        <v>#N/A</v>
      </c>
      <c r="G330" s="116" t="e">
        <f>+VLOOKUP(E330,Participants!$A$1:$F$2547,4,FALSE)</f>
        <v>#N/A</v>
      </c>
      <c r="H330" s="116" t="e">
        <f>+VLOOKUP(E330,Participants!$A$1:$F$2547,5,FALSE)</f>
        <v>#N/A</v>
      </c>
      <c r="I330" s="116" t="e">
        <f>+VLOOKUP(E330,Participants!$A$1:$F$2547,3,FALSE)</f>
        <v>#N/A</v>
      </c>
      <c r="J330" s="138" t="e">
        <f>+VLOOKUP(E330,Participants!$A$1:$G$2547,7,FALSE)</f>
        <v>#N/A</v>
      </c>
      <c r="K330" s="93"/>
      <c r="L330" s="93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</row>
    <row r="331" spans="1:24" ht="15.75" customHeight="1">
      <c r="A331" s="91" t="s">
        <v>1298</v>
      </c>
      <c r="B331" s="136"/>
      <c r="C331" s="136"/>
      <c r="D331" s="136"/>
      <c r="E331" s="137"/>
      <c r="F331" s="116" t="e">
        <f>+VLOOKUP(E331,Participants!$A$1:$F$2547,2,FALSE)</f>
        <v>#N/A</v>
      </c>
      <c r="G331" s="116" t="e">
        <f>+VLOOKUP(E331,Participants!$A$1:$F$2547,4,FALSE)</f>
        <v>#N/A</v>
      </c>
      <c r="H331" s="116" t="e">
        <f>+VLOOKUP(E331,Participants!$A$1:$F$2547,5,FALSE)</f>
        <v>#N/A</v>
      </c>
      <c r="I331" s="116" t="e">
        <f>+VLOOKUP(E331,Participants!$A$1:$F$2547,3,FALSE)</f>
        <v>#N/A</v>
      </c>
      <c r="J331" s="138" t="e">
        <f>+VLOOKUP(E331,Participants!$A$1:$G$2547,7,FALSE)</f>
        <v>#N/A</v>
      </c>
      <c r="K331" s="93"/>
      <c r="L331" s="93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</row>
    <row r="332" spans="1:24" ht="15.75" customHeight="1">
      <c r="A332" s="91" t="s">
        <v>1298</v>
      </c>
      <c r="B332" s="136"/>
      <c r="C332" s="136"/>
      <c r="D332" s="136"/>
      <c r="E332" s="137"/>
      <c r="F332" s="116" t="e">
        <f>+VLOOKUP(E332,Participants!$A$1:$F$2547,2,FALSE)</f>
        <v>#N/A</v>
      </c>
      <c r="G332" s="116" t="e">
        <f>+VLOOKUP(E332,Participants!$A$1:$F$2547,4,FALSE)</f>
        <v>#N/A</v>
      </c>
      <c r="H332" s="116" t="e">
        <f>+VLOOKUP(E332,Participants!$A$1:$F$2547,5,FALSE)</f>
        <v>#N/A</v>
      </c>
      <c r="I332" s="116" t="e">
        <f>+VLOOKUP(E332,Participants!$A$1:$F$2547,3,FALSE)</f>
        <v>#N/A</v>
      </c>
      <c r="J332" s="138" t="e">
        <f>+VLOOKUP(E332,Participants!$A$1:$G$2547,7,FALSE)</f>
        <v>#N/A</v>
      </c>
      <c r="K332" s="93"/>
      <c r="L332" s="93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</row>
    <row r="333" spans="1:24" ht="15.75" customHeight="1">
      <c r="A333" s="91" t="s">
        <v>1298</v>
      </c>
      <c r="B333" s="136"/>
      <c r="C333" s="136"/>
      <c r="D333" s="136"/>
      <c r="E333" s="137"/>
      <c r="F333" s="116" t="e">
        <f>+VLOOKUP(E333,Participants!$A$1:$F$2547,2,FALSE)</f>
        <v>#N/A</v>
      </c>
      <c r="G333" s="116" t="e">
        <f>+VLOOKUP(E333,Participants!$A$1:$F$2547,4,FALSE)</f>
        <v>#N/A</v>
      </c>
      <c r="H333" s="116" t="e">
        <f>+VLOOKUP(E333,Participants!$A$1:$F$2547,5,FALSE)</f>
        <v>#N/A</v>
      </c>
      <c r="I333" s="116" t="e">
        <f>+VLOOKUP(E333,Participants!$A$1:$F$2547,3,FALSE)</f>
        <v>#N/A</v>
      </c>
      <c r="J333" s="138" t="e">
        <f>+VLOOKUP(E333,Participants!$A$1:$G$2547,7,FALSE)</f>
        <v>#N/A</v>
      </c>
      <c r="K333" s="93"/>
      <c r="L333" s="93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</row>
    <row r="334" spans="1:24" ht="15.75" customHeight="1">
      <c r="A334" s="101" t="s">
        <v>1298</v>
      </c>
      <c r="B334" s="136"/>
      <c r="C334" s="136"/>
      <c r="D334" s="136"/>
      <c r="E334" s="137"/>
      <c r="F334" s="141" t="e">
        <f>+VLOOKUP(E334,Participants!$A$1:$F$2547,2,FALSE)</f>
        <v>#N/A</v>
      </c>
      <c r="G334" s="141" t="e">
        <f>+VLOOKUP(E334,Participants!$A$1:$F$2547,4,FALSE)</f>
        <v>#N/A</v>
      </c>
      <c r="H334" s="141" t="e">
        <f>+VLOOKUP(E334,Participants!$A$1:$F$2547,5,FALSE)</f>
        <v>#N/A</v>
      </c>
      <c r="I334" s="141" t="e">
        <f>+VLOOKUP(E334,Participants!$A$1:$F$2547,3,FALSE)</f>
        <v>#N/A</v>
      </c>
      <c r="J334" s="142" t="e">
        <f>+VLOOKUP(E334,Participants!$A$1:$G$2547,7,FALSE)</f>
        <v>#N/A</v>
      </c>
      <c r="K334" s="105"/>
      <c r="L334" s="103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</row>
    <row r="335" spans="1:24" ht="15.75" customHeight="1">
      <c r="A335" s="101" t="s">
        <v>1298</v>
      </c>
      <c r="B335" s="136"/>
      <c r="C335" s="136"/>
      <c r="D335" s="136"/>
      <c r="E335" s="137"/>
      <c r="F335" s="141" t="e">
        <f>+VLOOKUP(E335,Participants!$A$1:$F$2547,2,FALSE)</f>
        <v>#N/A</v>
      </c>
      <c r="G335" s="141" t="e">
        <f>+VLOOKUP(E335,Participants!$A$1:$F$2547,4,FALSE)</f>
        <v>#N/A</v>
      </c>
      <c r="H335" s="141" t="e">
        <f>+VLOOKUP(E335,Participants!$A$1:$F$2547,5,FALSE)</f>
        <v>#N/A</v>
      </c>
      <c r="I335" s="141" t="e">
        <f>+VLOOKUP(E335,Participants!$A$1:$F$2547,3,FALSE)</f>
        <v>#N/A</v>
      </c>
      <c r="J335" s="142" t="e">
        <f>+VLOOKUP(E335,Participants!$A$1:$G$2547,7,FALSE)</f>
        <v>#N/A</v>
      </c>
      <c r="K335" s="105"/>
      <c r="L335" s="103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</row>
    <row r="336" spans="1:24" ht="15.75" customHeight="1">
      <c r="A336" s="101" t="s">
        <v>1298</v>
      </c>
      <c r="B336" s="136"/>
      <c r="C336" s="136"/>
      <c r="D336" s="136"/>
      <c r="E336" s="137"/>
      <c r="F336" s="141" t="e">
        <f>+VLOOKUP(E336,Participants!$A$1:$F$2547,2,FALSE)</f>
        <v>#N/A</v>
      </c>
      <c r="G336" s="141" t="e">
        <f>+VLOOKUP(E336,Participants!$A$1:$F$2547,4,FALSE)</f>
        <v>#N/A</v>
      </c>
      <c r="H336" s="141" t="e">
        <f>+VLOOKUP(E336,Participants!$A$1:$F$2547,5,FALSE)</f>
        <v>#N/A</v>
      </c>
      <c r="I336" s="141" t="e">
        <f>+VLOOKUP(E336,Participants!$A$1:$F$2547,3,FALSE)</f>
        <v>#N/A</v>
      </c>
      <c r="J336" s="142" t="e">
        <f>+VLOOKUP(E336,Participants!$A$1:$G$2547,7,FALSE)</f>
        <v>#N/A</v>
      </c>
      <c r="K336" s="105"/>
      <c r="L336" s="103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</row>
    <row r="337" spans="1:12" ht="15.75" customHeight="1">
      <c r="A337" s="101" t="s">
        <v>1298</v>
      </c>
      <c r="B337" s="136"/>
      <c r="C337" s="136"/>
      <c r="D337" s="136"/>
      <c r="E337" s="137"/>
      <c r="F337" s="141" t="e">
        <f>+VLOOKUP(E337,Participants!$A$1:$F$2547,2,FALSE)</f>
        <v>#N/A</v>
      </c>
      <c r="G337" s="141" t="e">
        <f>+VLOOKUP(E337,Participants!$A$1:$F$2547,4,FALSE)</f>
        <v>#N/A</v>
      </c>
      <c r="H337" s="141" t="e">
        <f>+VLOOKUP(E337,Participants!$A$1:$F$2547,5,FALSE)</f>
        <v>#N/A</v>
      </c>
      <c r="I337" s="141" t="e">
        <f>+VLOOKUP(E337,Participants!$A$1:$F$2547,3,FALSE)</f>
        <v>#N/A</v>
      </c>
      <c r="J337" s="142" t="e">
        <f>+VLOOKUP(E337,Participants!$A$1:$G$2547,7,FALSE)</f>
        <v>#N/A</v>
      </c>
      <c r="K337" s="105"/>
      <c r="L337" s="103"/>
    </row>
    <row r="338" spans="1:12" ht="15.75" customHeight="1">
      <c r="A338" s="146" t="s">
        <v>1298</v>
      </c>
      <c r="B338" s="124"/>
      <c r="C338" s="125"/>
      <c r="D338" s="124"/>
      <c r="E338" s="126"/>
      <c r="F338" s="128" t="e">
        <f>+VLOOKUP(E338,Participants!$A$1:$F$2547,2,FALSE)</f>
        <v>#N/A</v>
      </c>
      <c r="G338" s="128" t="e">
        <f>+VLOOKUP(E338,Participants!$A$1:$F$2547,4,FALSE)</f>
        <v>#N/A</v>
      </c>
      <c r="H338" s="128" t="e">
        <f>+VLOOKUP(E338,Participants!$A$1:$F$2547,5,FALSE)</f>
        <v>#N/A</v>
      </c>
      <c r="I338" s="128" t="e">
        <f>+VLOOKUP(E338,Participants!$A$1:$F$2547,3,FALSE)</f>
        <v>#N/A</v>
      </c>
      <c r="J338" s="129" t="e">
        <f>+VLOOKUP(E338,Participants!$A$1:$G$2547,7,FALSE)</f>
        <v>#N/A</v>
      </c>
      <c r="K338" s="158"/>
      <c r="L338" s="127"/>
    </row>
    <row r="339" spans="1:12" ht="15.75" customHeight="1">
      <c r="A339" s="91" t="s">
        <v>1298</v>
      </c>
      <c r="B339" s="136"/>
      <c r="C339" s="136"/>
      <c r="D339" s="136"/>
      <c r="E339" s="137"/>
      <c r="F339" s="116" t="e">
        <f>+VLOOKUP(E339,Participants!$A$1:$F$2547,2,FALSE)</f>
        <v>#N/A</v>
      </c>
      <c r="G339" s="116" t="e">
        <f>+VLOOKUP(E339,Participants!$A$1:$F$2547,4,FALSE)</f>
        <v>#N/A</v>
      </c>
      <c r="H339" s="116" t="e">
        <f>+VLOOKUP(E339,Participants!$A$1:$F$2547,5,FALSE)</f>
        <v>#N/A</v>
      </c>
      <c r="I339" s="116" t="e">
        <f>+VLOOKUP(E339,Participants!$A$1:$F$2547,3,FALSE)</f>
        <v>#N/A</v>
      </c>
      <c r="J339" s="138" t="e">
        <f>+VLOOKUP(E339,Participants!$A$1:$G$2547,7,FALSE)</f>
        <v>#N/A</v>
      </c>
      <c r="K339" s="95"/>
      <c r="L339" s="93"/>
    </row>
    <row r="340" spans="1:12" ht="15.75" customHeight="1">
      <c r="A340" s="91" t="s">
        <v>1298</v>
      </c>
      <c r="B340" s="136"/>
      <c r="C340" s="167"/>
      <c r="D340" s="138"/>
      <c r="E340" s="137"/>
      <c r="F340" s="116" t="e">
        <f>+VLOOKUP(E340,Participants!$A$1:$F$2547,2,FALSE)</f>
        <v>#N/A</v>
      </c>
      <c r="G340" s="116" t="e">
        <f>+VLOOKUP(E340,Participants!$A$1:$F$2547,4,FALSE)</f>
        <v>#N/A</v>
      </c>
      <c r="H340" s="116" t="e">
        <f>+VLOOKUP(E340,Participants!$A$1:$F$2547,5,FALSE)</f>
        <v>#N/A</v>
      </c>
      <c r="I340" s="116" t="e">
        <f>+VLOOKUP(E340,Participants!$A$1:$F$2547,3,FALSE)</f>
        <v>#N/A</v>
      </c>
      <c r="J340" s="138" t="e">
        <f>+VLOOKUP(E340,Participants!$A$1:$G$2547,7,FALSE)</f>
        <v>#N/A</v>
      </c>
      <c r="K340" s="95"/>
      <c r="L340" s="93"/>
    </row>
    <row r="341" spans="1:12" ht="15.75" customHeight="1">
      <c r="A341" s="91" t="s">
        <v>1298</v>
      </c>
      <c r="B341" s="138"/>
      <c r="C341" s="136"/>
      <c r="D341" s="138"/>
      <c r="E341" s="137"/>
      <c r="F341" s="116" t="e">
        <f>+VLOOKUP(E341,Participants!$A$1:$F$2547,2,FALSE)</f>
        <v>#N/A</v>
      </c>
      <c r="G341" s="116" t="e">
        <f>+VLOOKUP(E341,Participants!$A$1:$F$2547,4,FALSE)</f>
        <v>#N/A</v>
      </c>
      <c r="H341" s="116" t="e">
        <f>+VLOOKUP(E341,Participants!$A$1:$F$2547,5,FALSE)</f>
        <v>#N/A</v>
      </c>
      <c r="I341" s="116" t="e">
        <f>+VLOOKUP(E341,Participants!$A$1:$F$2547,3,FALSE)</f>
        <v>#N/A</v>
      </c>
      <c r="J341" s="138" t="e">
        <f>+VLOOKUP(E341,Participants!$A$1:$G$2547,7,FALSE)</f>
        <v>#N/A</v>
      </c>
      <c r="K341" s="95"/>
      <c r="L341" s="93"/>
    </row>
    <row r="342" spans="1:12" ht="15.75" customHeight="1">
      <c r="A342" s="146" t="s">
        <v>1298</v>
      </c>
      <c r="B342" s="124"/>
      <c r="C342" s="125"/>
      <c r="D342" s="124"/>
      <c r="E342" s="126"/>
      <c r="F342" s="128" t="e">
        <f>+VLOOKUP(E342,Participants!$A$1:$F$2547,2,FALSE)</f>
        <v>#N/A</v>
      </c>
      <c r="G342" s="128" t="e">
        <f>+VLOOKUP(E342,Participants!$A$1:$F$2547,4,FALSE)</f>
        <v>#N/A</v>
      </c>
      <c r="H342" s="128" t="e">
        <f>+VLOOKUP(E342,Participants!$A$1:$F$2547,5,FALSE)</f>
        <v>#N/A</v>
      </c>
      <c r="I342" s="128" t="e">
        <f>+VLOOKUP(E342,Participants!$A$1:$F$2547,3,FALSE)</f>
        <v>#N/A</v>
      </c>
      <c r="J342" s="129" t="e">
        <f>+VLOOKUP(E342,Participants!$A$1:$G$2547,7,FALSE)</f>
        <v>#N/A</v>
      </c>
      <c r="K342" s="158"/>
      <c r="L342" s="127"/>
    </row>
    <row r="343" spans="1:12" ht="15.75" customHeight="1">
      <c r="A343" s="146" t="s">
        <v>1298</v>
      </c>
      <c r="B343" s="124"/>
      <c r="C343" s="125"/>
      <c r="D343" s="124"/>
      <c r="E343" s="126"/>
      <c r="F343" s="128" t="e">
        <f>+VLOOKUP(E343,Participants!$A$1:$F$2547,2,FALSE)</f>
        <v>#N/A</v>
      </c>
      <c r="G343" s="128" t="e">
        <f>+VLOOKUP(E343,Participants!$A$1:$F$2547,4,FALSE)</f>
        <v>#N/A</v>
      </c>
      <c r="H343" s="128" t="e">
        <f>+VLOOKUP(E343,Participants!$A$1:$F$2547,5,FALSE)</f>
        <v>#N/A</v>
      </c>
      <c r="I343" s="128" t="e">
        <f>+VLOOKUP(E343,Participants!$A$1:$F$2547,3,FALSE)</f>
        <v>#N/A</v>
      </c>
      <c r="J343" s="129" t="e">
        <f>+VLOOKUP(E343,Participants!$A$1:$G$2547,7,FALSE)</f>
        <v>#N/A</v>
      </c>
      <c r="K343" s="158"/>
      <c r="L343" s="127"/>
    </row>
    <row r="344" spans="1:12" ht="15.75" customHeight="1">
      <c r="A344" s="146" t="s">
        <v>1298</v>
      </c>
      <c r="B344" s="124"/>
      <c r="C344" s="125"/>
      <c r="D344" s="124"/>
      <c r="E344" s="126"/>
      <c r="F344" s="128" t="e">
        <f>+VLOOKUP(E344,Participants!$A$1:$F$2547,2,FALSE)</f>
        <v>#N/A</v>
      </c>
      <c r="G344" s="128" t="e">
        <f>+VLOOKUP(E344,Participants!$A$1:$F$2547,4,FALSE)</f>
        <v>#N/A</v>
      </c>
      <c r="H344" s="128" t="e">
        <f>+VLOOKUP(E344,Participants!$A$1:$F$2547,5,FALSE)</f>
        <v>#N/A</v>
      </c>
      <c r="I344" s="128" t="e">
        <f>+VLOOKUP(E344,Participants!$A$1:$F$2547,3,FALSE)</f>
        <v>#N/A</v>
      </c>
      <c r="J344" s="129" t="e">
        <f>+VLOOKUP(E344,Participants!$A$1:$G$2547,7,FALSE)</f>
        <v>#N/A</v>
      </c>
      <c r="K344" s="158"/>
      <c r="L344" s="127"/>
    </row>
    <row r="345" spans="1:12" ht="15.75" customHeight="1">
      <c r="A345" s="146" t="s">
        <v>1298</v>
      </c>
      <c r="B345" s="124"/>
      <c r="C345" s="125"/>
      <c r="D345" s="124"/>
      <c r="E345" s="126"/>
      <c r="F345" s="128" t="e">
        <f>+VLOOKUP(E345,Participants!$A$1:$F$2547,2,FALSE)</f>
        <v>#N/A</v>
      </c>
      <c r="G345" s="128" t="e">
        <f>+VLOOKUP(E345,Participants!$A$1:$F$2547,4,FALSE)</f>
        <v>#N/A</v>
      </c>
      <c r="H345" s="128" t="e">
        <f>+VLOOKUP(E345,Participants!$A$1:$F$2547,5,FALSE)</f>
        <v>#N/A</v>
      </c>
      <c r="I345" s="128" t="e">
        <f>+VLOOKUP(E345,Participants!$A$1:$F$2547,3,FALSE)</f>
        <v>#N/A</v>
      </c>
      <c r="J345" s="129" t="e">
        <f>+VLOOKUP(E345,Participants!$A$1:$G$2547,7,FALSE)</f>
        <v>#N/A</v>
      </c>
      <c r="K345" s="158"/>
      <c r="L345" s="127"/>
    </row>
    <row r="346" spans="1:12" ht="15.75" customHeight="1">
      <c r="A346" s="91" t="s">
        <v>1298</v>
      </c>
      <c r="B346" s="136"/>
      <c r="C346" s="136"/>
      <c r="D346" s="136"/>
      <c r="E346" s="137"/>
      <c r="F346" s="116" t="e">
        <f>+VLOOKUP(E346,Participants!$A$1:$F$2547,2,FALSE)</f>
        <v>#N/A</v>
      </c>
      <c r="G346" s="116" t="e">
        <f>+VLOOKUP(E346,Participants!$A$1:$F$2547,4,FALSE)</f>
        <v>#N/A</v>
      </c>
      <c r="H346" s="116" t="e">
        <f>+VLOOKUP(E346,Participants!$A$1:$F$2547,5,FALSE)</f>
        <v>#N/A</v>
      </c>
      <c r="I346" s="116" t="e">
        <f>+VLOOKUP(E346,Participants!$A$1:$F$2547,3,FALSE)</f>
        <v>#N/A</v>
      </c>
      <c r="J346" s="138" t="e">
        <f>+VLOOKUP(E346,Participants!$A$1:$G$2547,7,FALSE)</f>
        <v>#N/A</v>
      </c>
      <c r="K346" s="95"/>
      <c r="L346" s="93"/>
    </row>
    <row r="347" spans="1:12" ht="15.75" customHeight="1">
      <c r="A347" s="91" t="s">
        <v>1298</v>
      </c>
      <c r="B347" s="138"/>
      <c r="C347" s="136"/>
      <c r="D347" s="138"/>
      <c r="E347" s="137"/>
      <c r="F347" s="116" t="e">
        <f>+VLOOKUP(E347,Participants!$A$1:$F$2547,2,FALSE)</f>
        <v>#N/A</v>
      </c>
      <c r="G347" s="116" t="e">
        <f>+VLOOKUP(E347,Participants!$A$1:$F$2547,4,FALSE)</f>
        <v>#N/A</v>
      </c>
      <c r="H347" s="116" t="e">
        <f>+VLOOKUP(E347,Participants!$A$1:$F$2547,5,FALSE)</f>
        <v>#N/A</v>
      </c>
      <c r="I347" s="116" t="e">
        <f>+VLOOKUP(E347,Participants!$A$1:$F$2547,3,FALSE)</f>
        <v>#N/A</v>
      </c>
      <c r="J347" s="138" t="e">
        <f>+VLOOKUP(E347,Participants!$A$1:$G$2547,7,FALSE)</f>
        <v>#N/A</v>
      </c>
      <c r="K347" s="95"/>
      <c r="L347" s="93"/>
    </row>
    <row r="348" spans="1:12" ht="15.75" customHeight="1">
      <c r="A348" s="101" t="s">
        <v>1298</v>
      </c>
      <c r="B348" s="136"/>
      <c r="C348" s="136"/>
      <c r="D348" s="136"/>
      <c r="E348" s="137"/>
      <c r="F348" s="141" t="e">
        <f>+VLOOKUP(E348,Participants!$A$1:$F$2547,2,FALSE)</f>
        <v>#N/A</v>
      </c>
      <c r="G348" s="141" t="e">
        <f>+VLOOKUP(E348,Participants!$A$1:$F$2547,4,FALSE)</f>
        <v>#N/A</v>
      </c>
      <c r="H348" s="141" t="e">
        <f>+VLOOKUP(E348,Participants!$A$1:$F$2547,5,FALSE)</f>
        <v>#N/A</v>
      </c>
      <c r="I348" s="141" t="e">
        <f>+VLOOKUP(E348,Participants!$A$1:$F$2547,3,FALSE)</f>
        <v>#N/A</v>
      </c>
      <c r="J348" s="142" t="e">
        <f>+VLOOKUP(E348,Participants!$A$1:$G$2547,7,FALSE)</f>
        <v>#N/A</v>
      </c>
      <c r="K348" s="105"/>
      <c r="L348" s="103"/>
    </row>
    <row r="349" spans="1:12" ht="15.75" customHeight="1">
      <c r="A349" s="101" t="s">
        <v>1298</v>
      </c>
      <c r="B349" s="139"/>
      <c r="C349" s="154"/>
      <c r="D349" s="142"/>
      <c r="E349" s="140"/>
      <c r="F349" s="141" t="e">
        <f>+VLOOKUP(E349,Participants!$A$1:$F$2547,2,FALSE)</f>
        <v>#N/A</v>
      </c>
      <c r="G349" s="141" t="e">
        <f>+VLOOKUP(E349,Participants!$A$1:$F$2547,4,FALSE)</f>
        <v>#N/A</v>
      </c>
      <c r="H349" s="141" t="e">
        <f>+VLOOKUP(E349,Participants!$A$1:$F$2547,5,FALSE)</f>
        <v>#N/A</v>
      </c>
      <c r="I349" s="141" t="e">
        <f>+VLOOKUP(E349,Participants!$A$1:$F$2547,3,FALSE)</f>
        <v>#N/A</v>
      </c>
      <c r="J349" s="142" t="e">
        <f>+VLOOKUP(E349,Participants!$A$1:$G$2547,7,FALSE)</f>
        <v>#N/A</v>
      </c>
      <c r="K349" s="105"/>
      <c r="L349" s="103"/>
    </row>
    <row r="350" spans="1:12" ht="15.75" customHeight="1">
      <c r="A350" s="101" t="s">
        <v>1298</v>
      </c>
      <c r="B350" s="142"/>
      <c r="C350" s="139"/>
      <c r="D350" s="142"/>
      <c r="E350" s="140"/>
      <c r="F350" s="141" t="e">
        <f>+VLOOKUP(E350,Participants!$A$1:$F$2547,2,FALSE)</f>
        <v>#N/A</v>
      </c>
      <c r="G350" s="141" t="e">
        <f>+VLOOKUP(E350,Participants!$A$1:$F$2547,4,FALSE)</f>
        <v>#N/A</v>
      </c>
      <c r="H350" s="141" t="e">
        <f>+VLOOKUP(E350,Participants!$A$1:$F$2547,5,FALSE)</f>
        <v>#N/A</v>
      </c>
      <c r="I350" s="141" t="e">
        <f>+VLOOKUP(E350,Participants!$A$1:$F$2547,3,FALSE)</f>
        <v>#N/A</v>
      </c>
      <c r="J350" s="142" t="e">
        <f>+VLOOKUP(E350,Participants!$A$1:$G$2547,7,FALSE)</f>
        <v>#N/A</v>
      </c>
      <c r="K350" s="103"/>
      <c r="L350" s="103"/>
    </row>
    <row r="351" spans="1:12" ht="15.75" customHeight="1">
      <c r="A351" s="146" t="s">
        <v>1298</v>
      </c>
      <c r="B351" s="124"/>
      <c r="C351" s="129"/>
      <c r="D351" s="124"/>
      <c r="E351" s="126"/>
      <c r="F351" s="127" t="e">
        <f>+VLOOKUP(E351,Participants!$A$1:$F$2547,2,FALSE)</f>
        <v>#N/A</v>
      </c>
      <c r="G351" s="128" t="e">
        <f>+VLOOKUP(E351,Participants!$A$1:$F$2547,4,FALSE)</f>
        <v>#N/A</v>
      </c>
      <c r="H351" s="128" t="e">
        <f>+VLOOKUP(E351,Participants!$A$1:$F$2547,5,FALSE)</f>
        <v>#N/A</v>
      </c>
      <c r="I351" s="128" t="e">
        <f>+VLOOKUP(E351,Participants!$A$1:$F$2547,3,FALSE)</f>
        <v>#N/A</v>
      </c>
      <c r="J351" s="129" t="e">
        <f>+VLOOKUP(E351,Participants!$A$1:$G$2547,7,FALSE)</f>
        <v>#N/A</v>
      </c>
      <c r="K351" s="147"/>
      <c r="L351" s="147"/>
    </row>
    <row r="352" spans="1:12" ht="15.75" customHeight="1">
      <c r="A352" s="146" t="s">
        <v>1298</v>
      </c>
      <c r="B352" s="124"/>
      <c r="C352" s="129"/>
      <c r="D352" s="124"/>
      <c r="E352" s="126"/>
      <c r="F352" s="127" t="e">
        <f>+VLOOKUP(E352,Participants!$A$1:$F$2547,2,FALSE)</f>
        <v>#N/A</v>
      </c>
      <c r="G352" s="128" t="e">
        <f>+VLOOKUP(E352,Participants!$A$1:$F$2547,4,FALSE)</f>
        <v>#N/A</v>
      </c>
      <c r="H352" s="128" t="e">
        <f>+VLOOKUP(E352,Participants!$A$1:$F$2547,5,FALSE)</f>
        <v>#N/A</v>
      </c>
      <c r="I352" s="128" t="e">
        <f>+VLOOKUP(E352,Participants!$A$1:$F$2547,3,FALSE)</f>
        <v>#N/A</v>
      </c>
      <c r="J352" s="129" t="e">
        <f>+VLOOKUP(E352,Participants!$A$1:$G$2547,7,FALSE)</f>
        <v>#N/A</v>
      </c>
      <c r="K352" s="147"/>
      <c r="L352" s="147"/>
    </row>
    <row r="353" spans="1:23" ht="15.75" customHeight="1">
      <c r="A353" s="146" t="s">
        <v>1298</v>
      </c>
      <c r="B353" s="124"/>
      <c r="C353" s="129"/>
      <c r="D353" s="124"/>
      <c r="E353" s="147"/>
      <c r="F353" s="127" t="e">
        <f>+VLOOKUP(E353,Participants!$A$1:$F$2547,2,FALSE)</f>
        <v>#N/A</v>
      </c>
      <c r="G353" s="128" t="e">
        <f>+VLOOKUP(E353,Participants!$A$1:$F$2547,4,FALSE)</f>
        <v>#N/A</v>
      </c>
      <c r="H353" s="128" t="e">
        <f>+VLOOKUP(E353,Participants!$A$1:$F$2547,5,FALSE)</f>
        <v>#N/A</v>
      </c>
      <c r="I353" s="128" t="e">
        <f>+VLOOKUP(E353,Participants!$A$1:$F$2547,3,FALSE)</f>
        <v>#N/A</v>
      </c>
      <c r="J353" s="129" t="e">
        <f>+VLOOKUP(E353,Participants!$A$1:$G$2547,7,FALSE)</f>
        <v>#N/A</v>
      </c>
      <c r="K353" s="158"/>
      <c r="L353" s="158"/>
    </row>
    <row r="354" spans="1:23" ht="15.75" customHeight="1">
      <c r="A354" s="160" t="s">
        <v>1298</v>
      </c>
      <c r="B354" s="165"/>
      <c r="C354" s="165"/>
      <c r="D354" s="165"/>
      <c r="E354" s="176"/>
      <c r="F354" s="168" t="e">
        <f>+VLOOKUP(E354,Participants!$A$1:$F$2547,2,FALSE)</f>
        <v>#N/A</v>
      </c>
      <c r="G354" s="164" t="e">
        <f>+VLOOKUP(E354,Participants!$A$1:$F$2547,4,FALSE)</f>
        <v>#N/A</v>
      </c>
      <c r="H354" s="164" t="e">
        <f>+VLOOKUP(E354,Participants!$A$1:$F$2547,5,FALSE)</f>
        <v>#N/A</v>
      </c>
      <c r="I354" s="164" t="e">
        <f>+VLOOKUP(E354,Participants!$A$1:$F$2547,3,FALSE)</f>
        <v>#N/A</v>
      </c>
      <c r="J354" s="165" t="e">
        <f>+VLOOKUP(E354,Participants!$A$1:$G$2547,7,FALSE)</f>
        <v>#N/A</v>
      </c>
      <c r="K354" s="168"/>
      <c r="L354" s="168"/>
    </row>
    <row r="355" spans="1:23" ht="15.75" customHeight="1">
      <c r="A355" s="146"/>
      <c r="B355" s="124"/>
      <c r="C355" s="125"/>
      <c r="D355" s="124"/>
      <c r="E355" s="126"/>
      <c r="F355" s="128"/>
      <c r="G355" s="128"/>
      <c r="H355" s="128"/>
      <c r="I355" s="128"/>
      <c r="J355" s="129"/>
      <c r="K355" s="158"/>
      <c r="L355" s="127"/>
    </row>
    <row r="356" spans="1:23" ht="15.75" customHeight="1">
      <c r="A356" s="146"/>
      <c r="B356" s="124"/>
      <c r="C356" s="125"/>
      <c r="D356" s="124"/>
      <c r="E356" s="126"/>
      <c r="F356" s="128"/>
      <c r="G356" s="128"/>
      <c r="H356" s="128"/>
      <c r="I356" s="128"/>
      <c r="J356" s="129"/>
      <c r="K356" s="158"/>
      <c r="L356" s="127"/>
    </row>
    <row r="357" spans="1:23" ht="15.75" customHeight="1">
      <c r="A357" s="101"/>
      <c r="B357" s="142"/>
      <c r="C357" s="139"/>
      <c r="D357" s="142"/>
      <c r="E357" s="140"/>
      <c r="F357" s="141"/>
      <c r="G357" s="141"/>
      <c r="H357" s="141"/>
      <c r="I357" s="141"/>
      <c r="J357" s="142"/>
      <c r="K357" s="105"/>
      <c r="L357" s="105"/>
    </row>
    <row r="358" spans="1:23" ht="15.75" customHeight="1">
      <c r="A358" s="101"/>
      <c r="B358" s="142"/>
      <c r="C358" s="139"/>
      <c r="D358" s="142"/>
      <c r="E358" s="140"/>
      <c r="F358" s="141"/>
      <c r="G358" s="141"/>
      <c r="H358" s="141"/>
      <c r="I358" s="141"/>
      <c r="J358" s="142"/>
      <c r="K358" s="105"/>
      <c r="L358" s="105"/>
    </row>
    <row r="359" spans="1:23" ht="15.75" customHeight="1">
      <c r="A359" s="175"/>
      <c r="B359" s="177"/>
      <c r="C359" s="178"/>
      <c r="D359" s="179"/>
      <c r="E359" s="118"/>
      <c r="F359" s="180"/>
      <c r="G359" s="180"/>
      <c r="H359" s="180"/>
      <c r="I359" s="180"/>
      <c r="J359" s="179"/>
    </row>
    <row r="360" spans="1:23" ht="15.75" customHeight="1">
      <c r="B360" s="177"/>
      <c r="C360" s="178"/>
      <c r="D360" s="177"/>
      <c r="E360" s="118"/>
      <c r="F360" s="120"/>
      <c r="G360" s="120"/>
      <c r="H360" s="120"/>
      <c r="I360" s="120"/>
      <c r="J360" s="177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</row>
    <row r="361" spans="1:23" ht="15.75" customHeight="1">
      <c r="B361" s="177"/>
      <c r="C361" s="178"/>
      <c r="D361" s="177"/>
      <c r="E361" s="118"/>
      <c r="F361" s="120"/>
      <c r="G361" s="120"/>
      <c r="H361" s="120"/>
      <c r="I361" s="120"/>
      <c r="J361" s="177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</row>
    <row r="362" spans="1:23" ht="15.75" customHeight="1">
      <c r="B362" s="177"/>
      <c r="C362" s="178"/>
      <c r="D362" s="177"/>
      <c r="E362" s="118"/>
      <c r="F362" s="120"/>
      <c r="G362" s="120"/>
      <c r="H362" s="120"/>
      <c r="I362" s="120"/>
      <c r="J362" s="177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</row>
    <row r="363" spans="1:23" ht="15.75" customHeight="1">
      <c r="B363" s="177"/>
      <c r="C363" s="178"/>
      <c r="D363" s="179"/>
      <c r="E363" s="118"/>
      <c r="F363" s="180"/>
      <c r="G363" s="180"/>
      <c r="H363" s="180"/>
      <c r="I363" s="180"/>
      <c r="J363" s="179"/>
    </row>
    <row r="364" spans="1:23" ht="15.75" customHeight="1">
      <c r="B364" s="177"/>
      <c r="C364" s="178"/>
      <c r="D364" s="179"/>
      <c r="E364" s="118"/>
      <c r="F364" s="180"/>
      <c r="G364" s="180"/>
      <c r="H364" s="180"/>
      <c r="I364" s="180"/>
      <c r="J364" s="179"/>
    </row>
    <row r="365" spans="1:23" ht="15.75" customHeight="1">
      <c r="B365" s="177"/>
      <c r="C365" s="178"/>
      <c r="D365" s="179"/>
      <c r="E365" s="118"/>
      <c r="F365" s="180"/>
      <c r="G365" s="180"/>
      <c r="H365" s="180"/>
      <c r="I365" s="180"/>
      <c r="J365" s="179"/>
    </row>
    <row r="366" spans="1:23" ht="15.75" customHeight="1">
      <c r="B366" s="177"/>
      <c r="C366" s="178"/>
      <c r="D366" s="179"/>
      <c r="E366" s="118"/>
      <c r="F366" s="180"/>
      <c r="G366" s="180"/>
      <c r="H366" s="180"/>
      <c r="I366" s="180"/>
      <c r="J366" s="179"/>
    </row>
    <row r="367" spans="1:23" ht="15.75" customHeight="1">
      <c r="B367" s="177"/>
      <c r="C367" s="178"/>
      <c r="D367" s="179"/>
      <c r="E367" s="118"/>
      <c r="F367" s="180"/>
      <c r="G367" s="180"/>
      <c r="H367" s="180"/>
      <c r="I367" s="180"/>
      <c r="J367" s="179"/>
    </row>
    <row r="368" spans="1:23" ht="15.75" customHeight="1">
      <c r="B368" s="177"/>
      <c r="C368" s="178"/>
      <c r="D368" s="179"/>
      <c r="E368" s="118"/>
      <c r="F368" s="180"/>
      <c r="G368" s="180"/>
      <c r="H368" s="180"/>
      <c r="I368" s="180"/>
      <c r="J368" s="179"/>
    </row>
    <row r="369" spans="2:10" ht="15.75" customHeight="1">
      <c r="B369" s="177"/>
      <c r="C369" s="178"/>
      <c r="D369" s="179"/>
      <c r="E369" s="118"/>
      <c r="F369" s="180"/>
      <c r="G369" s="180"/>
      <c r="H369" s="180"/>
      <c r="I369" s="180"/>
      <c r="J369" s="179"/>
    </row>
    <row r="370" spans="2:10" ht="15.75" customHeight="1">
      <c r="B370" s="177"/>
      <c r="C370" s="178"/>
      <c r="D370" s="179"/>
      <c r="E370" s="118"/>
      <c r="F370" s="180"/>
      <c r="G370" s="180"/>
      <c r="H370" s="180"/>
      <c r="I370" s="180"/>
      <c r="J370" s="179"/>
    </row>
    <row r="371" spans="2:10" ht="15.75" customHeight="1">
      <c r="B371" s="177"/>
      <c r="C371" s="178"/>
      <c r="D371" s="179"/>
      <c r="E371" s="118"/>
      <c r="F371" s="180"/>
      <c r="G371" s="180"/>
      <c r="H371" s="180"/>
      <c r="I371" s="180"/>
      <c r="J371" s="179"/>
    </row>
    <row r="372" spans="2:10" ht="15.75" customHeight="1">
      <c r="B372" s="177"/>
      <c r="C372" s="178"/>
      <c r="D372" s="179"/>
      <c r="E372" s="118"/>
      <c r="F372" s="180"/>
      <c r="G372" s="180"/>
      <c r="H372" s="180"/>
      <c r="I372" s="180"/>
      <c r="J372" s="179"/>
    </row>
    <row r="373" spans="2:10" ht="15.75" customHeight="1">
      <c r="B373" s="177"/>
      <c r="C373" s="178"/>
      <c r="D373" s="179"/>
      <c r="E373" s="118"/>
      <c r="F373" s="180"/>
      <c r="G373" s="180"/>
      <c r="H373" s="180"/>
      <c r="I373" s="180"/>
      <c r="J373" s="179"/>
    </row>
    <row r="374" spans="2:10" ht="15.75" customHeight="1">
      <c r="B374" s="177"/>
      <c r="C374" s="178"/>
      <c r="D374" s="179"/>
      <c r="E374" s="118"/>
      <c r="F374" s="180"/>
      <c r="G374" s="180"/>
      <c r="H374" s="180"/>
      <c r="I374" s="180"/>
      <c r="J374" s="179"/>
    </row>
    <row r="375" spans="2:10" ht="15.75" customHeight="1">
      <c r="B375" s="177"/>
      <c r="C375" s="178"/>
      <c r="D375" s="179"/>
      <c r="E375" s="118"/>
      <c r="F375" s="180"/>
      <c r="G375" s="180"/>
      <c r="H375" s="180"/>
      <c r="I375" s="180"/>
      <c r="J375" s="179"/>
    </row>
    <row r="376" spans="2:10" ht="15.75" customHeight="1">
      <c r="B376" s="177"/>
      <c r="C376" s="178"/>
      <c r="D376" s="179"/>
      <c r="E376" s="118"/>
      <c r="F376" s="180"/>
      <c r="G376" s="180"/>
      <c r="H376" s="180"/>
      <c r="I376" s="180"/>
      <c r="J376" s="179"/>
    </row>
    <row r="377" spans="2:10" ht="15.75" customHeight="1">
      <c r="B377" s="177"/>
      <c r="C377" s="178"/>
      <c r="D377" s="179"/>
      <c r="E377" s="118"/>
      <c r="F377" s="180"/>
      <c r="G377" s="180"/>
      <c r="H377" s="180"/>
      <c r="I377" s="180"/>
      <c r="J377" s="179"/>
    </row>
    <row r="378" spans="2:10" ht="15.75" customHeight="1">
      <c r="B378" s="177"/>
      <c r="C378" s="178"/>
      <c r="D378" s="179"/>
      <c r="E378" s="118"/>
      <c r="F378" s="180"/>
      <c r="G378" s="180"/>
      <c r="H378" s="180"/>
      <c r="I378" s="180"/>
      <c r="J378" s="179"/>
    </row>
    <row r="379" spans="2:10" ht="15.75" customHeight="1">
      <c r="B379" s="177"/>
      <c r="C379" s="178"/>
      <c r="D379" s="179"/>
      <c r="E379" s="118"/>
      <c r="F379" s="180"/>
      <c r="G379" s="180"/>
      <c r="H379" s="180"/>
      <c r="I379" s="180"/>
      <c r="J379" s="179"/>
    </row>
    <row r="380" spans="2:10" ht="15.75" customHeight="1">
      <c r="B380" s="177"/>
      <c r="C380" s="178"/>
      <c r="D380" s="179"/>
      <c r="E380" s="118"/>
      <c r="F380" s="180"/>
      <c r="G380" s="180"/>
      <c r="H380" s="180"/>
      <c r="I380" s="180"/>
      <c r="J380" s="179"/>
    </row>
    <row r="381" spans="2:10" ht="15.75" customHeight="1">
      <c r="B381" s="177"/>
      <c r="C381" s="178"/>
      <c r="D381" s="179"/>
      <c r="E381" s="118"/>
      <c r="F381" s="180"/>
      <c r="G381" s="180"/>
      <c r="H381" s="180"/>
      <c r="I381" s="180"/>
      <c r="J381" s="179"/>
    </row>
    <row r="382" spans="2:10" ht="15.75" customHeight="1">
      <c r="B382" s="177"/>
      <c r="C382" s="178"/>
      <c r="D382" s="179"/>
      <c r="E382" s="118"/>
      <c r="F382" s="180"/>
      <c r="G382" s="180"/>
      <c r="H382" s="180"/>
      <c r="I382" s="180"/>
      <c r="J382" s="179"/>
    </row>
    <row r="383" spans="2:10" ht="15.75" customHeight="1">
      <c r="B383" s="177"/>
      <c r="C383" s="178"/>
      <c r="D383" s="179"/>
      <c r="E383" s="118"/>
      <c r="F383" s="180"/>
      <c r="G383" s="180"/>
      <c r="H383" s="180"/>
      <c r="I383" s="180"/>
      <c r="J383" s="179"/>
    </row>
    <row r="384" spans="2:10" ht="15.75" customHeight="1">
      <c r="B384" s="177"/>
      <c r="C384" s="178"/>
      <c r="D384" s="179"/>
      <c r="E384" s="118"/>
      <c r="F384" s="180"/>
      <c r="G384" s="180"/>
      <c r="H384" s="180"/>
      <c r="I384" s="180"/>
      <c r="J384" s="179"/>
    </row>
    <row r="385" spans="2:10" ht="15.75" customHeight="1">
      <c r="B385" s="177"/>
      <c r="C385" s="178"/>
      <c r="D385" s="179"/>
      <c r="E385" s="118"/>
      <c r="F385" s="180"/>
      <c r="G385" s="180"/>
      <c r="H385" s="180"/>
      <c r="I385" s="180"/>
      <c r="J385" s="179"/>
    </row>
    <row r="386" spans="2:10" ht="15.75" customHeight="1">
      <c r="B386" s="177"/>
      <c r="C386" s="178"/>
      <c r="D386" s="179"/>
      <c r="E386" s="118"/>
      <c r="F386" s="180"/>
      <c r="G386" s="180"/>
      <c r="H386" s="180"/>
      <c r="I386" s="180"/>
      <c r="J386" s="179"/>
    </row>
    <row r="387" spans="2:10" ht="15.75" customHeight="1">
      <c r="B387" s="177"/>
      <c r="C387" s="178"/>
      <c r="D387" s="179"/>
      <c r="E387" s="118"/>
      <c r="F387" s="180"/>
      <c r="G387" s="180"/>
      <c r="H387" s="180"/>
      <c r="I387" s="180"/>
      <c r="J387" s="179"/>
    </row>
    <row r="388" spans="2:10" ht="15.75" customHeight="1">
      <c r="B388" s="177"/>
      <c r="C388" s="178"/>
      <c r="D388" s="179"/>
      <c r="E388" s="118"/>
      <c r="F388" s="180"/>
      <c r="G388" s="180"/>
      <c r="H388" s="180"/>
      <c r="I388" s="180"/>
      <c r="J388" s="179"/>
    </row>
    <row r="389" spans="2:10" ht="15.75" customHeight="1">
      <c r="B389" s="177"/>
      <c r="C389" s="178"/>
      <c r="D389" s="179"/>
      <c r="E389" s="118"/>
      <c r="F389" s="180"/>
      <c r="G389" s="180"/>
      <c r="H389" s="180"/>
      <c r="I389" s="180"/>
      <c r="J389" s="179"/>
    </row>
    <row r="390" spans="2:10" ht="15.75" customHeight="1">
      <c r="B390" s="177"/>
      <c r="C390" s="178"/>
      <c r="D390" s="179"/>
      <c r="E390" s="118"/>
      <c r="F390" s="180"/>
      <c r="G390" s="180"/>
      <c r="H390" s="180"/>
      <c r="I390" s="180"/>
      <c r="J390" s="179"/>
    </row>
    <row r="391" spans="2:10" ht="15.75" customHeight="1">
      <c r="B391" s="177"/>
      <c r="C391" s="178"/>
      <c r="D391" s="179"/>
      <c r="E391" s="118"/>
      <c r="F391" s="180"/>
      <c r="G391" s="180"/>
      <c r="H391" s="180"/>
      <c r="I391" s="180"/>
      <c r="J391" s="179"/>
    </row>
    <row r="392" spans="2:10" ht="15.75" customHeight="1">
      <c r="B392" s="177"/>
      <c r="C392" s="178"/>
      <c r="D392" s="179"/>
      <c r="E392" s="118"/>
      <c r="F392" s="180"/>
      <c r="G392" s="180"/>
      <c r="H392" s="180"/>
      <c r="I392" s="180"/>
      <c r="J392" s="179"/>
    </row>
    <row r="393" spans="2:10" ht="15.75" customHeight="1">
      <c r="B393" s="177"/>
      <c r="C393" s="178"/>
      <c r="D393" s="179"/>
      <c r="E393" s="118"/>
      <c r="F393" s="180"/>
      <c r="G393" s="180"/>
      <c r="H393" s="180"/>
      <c r="I393" s="180"/>
      <c r="J393" s="179"/>
    </row>
    <row r="394" spans="2:10" ht="15.75" customHeight="1">
      <c r="B394" s="177"/>
      <c r="C394" s="178"/>
      <c r="D394" s="179"/>
      <c r="E394" s="118"/>
      <c r="F394" s="180"/>
      <c r="G394" s="180"/>
      <c r="H394" s="180"/>
      <c r="I394" s="180"/>
      <c r="J394" s="179"/>
    </row>
    <row r="395" spans="2:10" ht="15.75" customHeight="1">
      <c r="B395" s="177"/>
      <c r="C395" s="178"/>
      <c r="D395" s="179"/>
      <c r="E395" s="118"/>
      <c r="F395" s="180"/>
      <c r="G395" s="180"/>
      <c r="H395" s="180"/>
      <c r="I395" s="180"/>
      <c r="J395" s="179"/>
    </row>
    <row r="396" spans="2:10" ht="15.75" customHeight="1">
      <c r="B396" s="177"/>
      <c r="C396" s="178"/>
      <c r="D396" s="179"/>
      <c r="E396" s="118"/>
      <c r="F396" s="180"/>
      <c r="G396" s="180"/>
      <c r="H396" s="180"/>
      <c r="I396" s="180"/>
      <c r="J396" s="179"/>
    </row>
    <row r="397" spans="2:10" ht="15.75" customHeight="1">
      <c r="B397" s="177"/>
      <c r="C397" s="178"/>
      <c r="D397" s="179"/>
      <c r="E397" s="118"/>
      <c r="F397" s="180"/>
      <c r="G397" s="180"/>
      <c r="H397" s="180"/>
      <c r="I397" s="180"/>
      <c r="J397" s="179"/>
    </row>
    <row r="398" spans="2:10" ht="15.75" customHeight="1">
      <c r="B398" s="177"/>
      <c r="C398" s="178"/>
      <c r="D398" s="179"/>
      <c r="E398" s="118"/>
      <c r="F398" s="180"/>
      <c r="G398" s="180"/>
      <c r="H398" s="180"/>
      <c r="I398" s="180"/>
      <c r="J398" s="179"/>
    </row>
    <row r="399" spans="2:10" ht="15.75" customHeight="1">
      <c r="B399" s="177"/>
      <c r="C399" s="178"/>
      <c r="D399" s="179"/>
      <c r="E399" s="118"/>
      <c r="F399" s="180"/>
      <c r="G399" s="180"/>
      <c r="H399" s="180"/>
      <c r="I399" s="180"/>
      <c r="J399" s="179"/>
    </row>
    <row r="400" spans="2:10" ht="15.75" customHeight="1">
      <c r="B400" s="177"/>
      <c r="C400" s="178"/>
      <c r="D400" s="179"/>
      <c r="E400" s="118"/>
      <c r="F400" s="180"/>
      <c r="G400" s="180"/>
      <c r="H400" s="180"/>
      <c r="I400" s="180"/>
      <c r="J400" s="179"/>
    </row>
    <row r="401" spans="2:10" ht="15.75" customHeight="1">
      <c r="B401" s="177"/>
      <c r="C401" s="178"/>
      <c r="D401" s="179"/>
      <c r="E401" s="118"/>
      <c r="F401" s="180"/>
      <c r="G401" s="180"/>
      <c r="H401" s="180"/>
      <c r="I401" s="180"/>
      <c r="J401" s="179"/>
    </row>
    <row r="402" spans="2:10" ht="15.75" customHeight="1">
      <c r="B402" s="177"/>
      <c r="C402" s="178"/>
      <c r="D402" s="179"/>
      <c r="E402" s="118"/>
      <c r="F402" s="180"/>
      <c r="G402" s="180"/>
      <c r="H402" s="180"/>
      <c r="I402" s="180"/>
      <c r="J402" s="179"/>
    </row>
    <row r="403" spans="2:10" ht="15.75" customHeight="1">
      <c r="B403" s="177"/>
      <c r="C403" s="178"/>
      <c r="D403" s="179"/>
      <c r="E403" s="118"/>
      <c r="F403" s="180"/>
      <c r="G403" s="180"/>
      <c r="H403" s="180"/>
      <c r="I403" s="180"/>
      <c r="J403" s="179"/>
    </row>
    <row r="404" spans="2:10" ht="15.75" customHeight="1">
      <c r="B404" s="177"/>
      <c r="C404" s="178"/>
      <c r="D404" s="179"/>
      <c r="E404" s="118"/>
      <c r="F404" s="180"/>
      <c r="G404" s="180"/>
      <c r="H404" s="180"/>
      <c r="I404" s="180"/>
      <c r="J404" s="179"/>
    </row>
    <row r="405" spans="2:10" ht="15.75" customHeight="1">
      <c r="B405" s="177"/>
      <c r="C405" s="178"/>
      <c r="D405" s="179"/>
      <c r="E405" s="118"/>
      <c r="F405" s="180"/>
      <c r="G405" s="180"/>
      <c r="H405" s="180"/>
      <c r="I405" s="180"/>
      <c r="J405" s="179"/>
    </row>
    <row r="406" spans="2:10" ht="15.75" customHeight="1">
      <c r="B406" s="177"/>
      <c r="C406" s="178"/>
      <c r="D406" s="179"/>
      <c r="E406" s="118"/>
      <c r="F406" s="180"/>
      <c r="G406" s="180"/>
      <c r="H406" s="180"/>
      <c r="I406" s="180"/>
      <c r="J406" s="179"/>
    </row>
    <row r="407" spans="2:10" ht="15.75" customHeight="1">
      <c r="B407" s="177"/>
      <c r="C407" s="178"/>
      <c r="D407" s="179"/>
      <c r="E407" s="118"/>
      <c r="F407" s="180"/>
      <c r="G407" s="180"/>
      <c r="H407" s="180"/>
      <c r="I407" s="180"/>
      <c r="J407" s="179"/>
    </row>
    <row r="408" spans="2:10" ht="15.75" customHeight="1">
      <c r="B408" s="177"/>
      <c r="C408" s="178"/>
      <c r="D408" s="179"/>
      <c r="E408" s="118"/>
      <c r="F408" s="180"/>
      <c r="G408" s="180"/>
      <c r="H408" s="180"/>
      <c r="I408" s="180"/>
      <c r="J408" s="179"/>
    </row>
    <row r="409" spans="2:10" ht="15.75" customHeight="1">
      <c r="B409" s="177"/>
      <c r="C409" s="178"/>
      <c r="D409" s="179"/>
      <c r="E409" s="118"/>
      <c r="F409" s="180"/>
      <c r="G409" s="180"/>
      <c r="H409" s="180"/>
      <c r="I409" s="180"/>
      <c r="J409" s="179"/>
    </row>
    <row r="410" spans="2:10" ht="15.75" customHeight="1">
      <c r="B410" s="177"/>
      <c r="C410" s="178"/>
      <c r="D410" s="179"/>
      <c r="E410" s="118"/>
      <c r="F410" s="180"/>
      <c r="G410" s="180"/>
      <c r="H410" s="180"/>
      <c r="I410" s="180"/>
      <c r="J410" s="179"/>
    </row>
    <row r="411" spans="2:10" ht="15.75" customHeight="1">
      <c r="B411" s="177"/>
      <c r="C411" s="178"/>
      <c r="D411" s="179"/>
      <c r="E411" s="118"/>
      <c r="F411" s="180"/>
      <c r="G411" s="180"/>
      <c r="H411" s="180"/>
      <c r="I411" s="180"/>
      <c r="J411" s="179"/>
    </row>
    <row r="412" spans="2:10" ht="15.75" customHeight="1">
      <c r="B412" s="177"/>
      <c r="C412" s="178"/>
      <c r="D412" s="179"/>
      <c r="E412" s="118"/>
      <c r="F412" s="180"/>
      <c r="G412" s="180"/>
      <c r="H412" s="180"/>
      <c r="I412" s="180"/>
      <c r="J412" s="179"/>
    </row>
    <row r="413" spans="2:10" ht="15.75" customHeight="1">
      <c r="B413" s="177"/>
      <c r="C413" s="178"/>
      <c r="D413" s="179"/>
      <c r="E413" s="118"/>
      <c r="F413" s="180"/>
      <c r="G413" s="180"/>
      <c r="H413" s="180"/>
      <c r="I413" s="180"/>
      <c r="J413" s="179"/>
    </row>
    <row r="414" spans="2:10" ht="15.75" customHeight="1">
      <c r="B414" s="177"/>
      <c r="C414" s="178"/>
      <c r="D414" s="179"/>
      <c r="E414" s="118"/>
      <c r="F414" s="180"/>
      <c r="G414" s="180"/>
      <c r="H414" s="180"/>
      <c r="I414" s="180"/>
      <c r="J414" s="179"/>
    </row>
    <row r="415" spans="2:10" ht="15.75" customHeight="1">
      <c r="B415" s="177"/>
      <c r="C415" s="178"/>
      <c r="D415" s="179"/>
      <c r="E415" s="118"/>
      <c r="F415" s="180"/>
      <c r="G415" s="180"/>
      <c r="H415" s="180"/>
      <c r="I415" s="180"/>
      <c r="J415" s="179"/>
    </row>
    <row r="416" spans="2:10" ht="15.75" customHeight="1">
      <c r="B416" s="177"/>
      <c r="C416" s="178"/>
      <c r="D416" s="179"/>
      <c r="E416" s="118"/>
      <c r="F416" s="180"/>
      <c r="G416" s="180"/>
      <c r="H416" s="180"/>
      <c r="I416" s="180"/>
      <c r="J416" s="179"/>
    </row>
    <row r="417" spans="2:10" ht="15.75" customHeight="1">
      <c r="B417" s="177"/>
      <c r="C417" s="178"/>
      <c r="D417" s="179"/>
      <c r="E417" s="118"/>
      <c r="F417" s="180"/>
      <c r="G417" s="180"/>
      <c r="H417" s="180"/>
      <c r="I417" s="180"/>
      <c r="J417" s="179"/>
    </row>
    <row r="418" spans="2:10" ht="15.75" customHeight="1">
      <c r="B418" s="177"/>
      <c r="C418" s="178"/>
      <c r="D418" s="179"/>
      <c r="E418" s="118"/>
      <c r="F418" s="180"/>
      <c r="G418" s="180"/>
      <c r="H418" s="180"/>
      <c r="I418" s="180"/>
      <c r="J418" s="179"/>
    </row>
    <row r="419" spans="2:10" ht="15.75" customHeight="1">
      <c r="B419" s="177"/>
      <c r="C419" s="178"/>
      <c r="D419" s="179"/>
      <c r="E419" s="118"/>
      <c r="F419" s="180"/>
      <c r="G419" s="180"/>
      <c r="H419" s="180"/>
      <c r="I419" s="180"/>
      <c r="J419" s="179"/>
    </row>
    <row r="420" spans="2:10" ht="15.75" customHeight="1">
      <c r="B420" s="177"/>
      <c r="C420" s="178"/>
      <c r="D420" s="179"/>
      <c r="E420" s="118"/>
      <c r="F420" s="180"/>
      <c r="G420" s="180"/>
      <c r="H420" s="180"/>
      <c r="I420" s="180"/>
      <c r="J420" s="179"/>
    </row>
    <row r="421" spans="2:10" ht="15.75" customHeight="1">
      <c r="B421" s="177"/>
      <c r="C421" s="178"/>
      <c r="D421" s="179"/>
      <c r="E421" s="118"/>
      <c r="F421" s="180"/>
      <c r="G421" s="180"/>
      <c r="H421" s="180"/>
      <c r="I421" s="180"/>
      <c r="J421" s="179"/>
    </row>
    <row r="422" spans="2:10" ht="15.75" customHeight="1">
      <c r="B422" s="177"/>
      <c r="C422" s="178"/>
      <c r="D422" s="179"/>
      <c r="E422" s="118"/>
      <c r="F422" s="180"/>
      <c r="G422" s="180"/>
      <c r="H422" s="180"/>
      <c r="I422" s="180"/>
      <c r="J422" s="179"/>
    </row>
    <row r="423" spans="2:10" ht="15.75" customHeight="1">
      <c r="B423" s="177"/>
      <c r="C423" s="178"/>
      <c r="D423" s="179"/>
      <c r="E423" s="118"/>
      <c r="F423" s="180"/>
      <c r="G423" s="180"/>
      <c r="H423" s="180"/>
      <c r="I423" s="180"/>
      <c r="J423" s="179"/>
    </row>
    <row r="424" spans="2:10" ht="15.75" customHeight="1">
      <c r="B424" s="177"/>
      <c r="C424" s="178"/>
      <c r="D424" s="179"/>
      <c r="E424" s="118"/>
      <c r="F424" s="180"/>
      <c r="G424" s="180"/>
      <c r="H424" s="180"/>
      <c r="I424" s="180"/>
      <c r="J424" s="179"/>
    </row>
    <row r="425" spans="2:10" ht="15.75" customHeight="1">
      <c r="B425" s="177"/>
      <c r="C425" s="178"/>
      <c r="D425" s="179"/>
      <c r="E425" s="118"/>
      <c r="F425" s="180"/>
      <c r="G425" s="180"/>
      <c r="H425" s="180"/>
      <c r="I425" s="180"/>
      <c r="J425" s="179"/>
    </row>
    <row r="426" spans="2:10" ht="15.75" customHeight="1">
      <c r="B426" s="177"/>
      <c r="C426" s="178"/>
      <c r="D426" s="179"/>
      <c r="E426" s="118"/>
      <c r="F426" s="180"/>
      <c r="G426" s="180"/>
      <c r="H426" s="180"/>
      <c r="I426" s="180"/>
      <c r="J426" s="179"/>
    </row>
    <row r="427" spans="2:10" ht="15.75" customHeight="1">
      <c r="B427" s="177"/>
      <c r="C427" s="178"/>
      <c r="D427" s="179"/>
      <c r="E427" s="118"/>
      <c r="F427" s="180"/>
      <c r="G427" s="180"/>
      <c r="H427" s="180"/>
      <c r="I427" s="180"/>
      <c r="J427" s="179"/>
    </row>
    <row r="428" spans="2:10" ht="15.75" customHeight="1">
      <c r="B428" s="177"/>
      <c r="C428" s="178"/>
      <c r="D428" s="179"/>
      <c r="E428" s="118"/>
      <c r="F428" s="180"/>
      <c r="G428" s="180"/>
      <c r="H428" s="180"/>
      <c r="I428" s="180"/>
      <c r="J428" s="179"/>
    </row>
    <row r="429" spans="2:10" ht="15.75" customHeight="1">
      <c r="B429" s="177"/>
      <c r="C429" s="178"/>
      <c r="D429" s="179"/>
      <c r="E429" s="118"/>
      <c r="F429" s="180"/>
      <c r="G429" s="180"/>
      <c r="H429" s="180"/>
      <c r="I429" s="180"/>
      <c r="J429" s="179"/>
    </row>
    <row r="430" spans="2:10" ht="15.75" customHeight="1">
      <c r="B430" s="177"/>
      <c r="C430" s="178"/>
      <c r="D430" s="179"/>
      <c r="E430" s="118"/>
      <c r="F430" s="180"/>
      <c r="G430" s="180"/>
      <c r="H430" s="180"/>
      <c r="I430" s="180"/>
      <c r="J430" s="179"/>
    </row>
    <row r="431" spans="2:10" ht="15.75" customHeight="1">
      <c r="B431" s="177"/>
      <c r="C431" s="178"/>
      <c r="D431" s="179"/>
      <c r="E431" s="118"/>
      <c r="F431" s="180"/>
      <c r="G431" s="180"/>
      <c r="H431" s="180"/>
      <c r="I431" s="180"/>
      <c r="J431" s="179"/>
    </row>
    <row r="432" spans="2:10" ht="15.75" customHeight="1">
      <c r="B432" s="177"/>
      <c r="C432" s="178"/>
      <c r="D432" s="179"/>
      <c r="E432" s="118"/>
      <c r="F432" s="180"/>
      <c r="G432" s="180"/>
      <c r="H432" s="180"/>
      <c r="I432" s="180"/>
      <c r="J432" s="179"/>
    </row>
    <row r="433" spans="2:10" ht="15.75" customHeight="1">
      <c r="B433" s="177"/>
      <c r="C433" s="178"/>
      <c r="D433" s="179"/>
      <c r="E433" s="118"/>
      <c r="F433" s="180"/>
      <c r="G433" s="180"/>
      <c r="H433" s="180"/>
      <c r="I433" s="180"/>
      <c r="J433" s="179"/>
    </row>
    <row r="434" spans="2:10" ht="15.75" customHeight="1">
      <c r="B434" s="177"/>
      <c r="C434" s="178"/>
      <c r="D434" s="179"/>
      <c r="E434" s="118"/>
      <c r="F434" s="180"/>
      <c r="G434" s="180"/>
      <c r="H434" s="180"/>
      <c r="I434" s="180"/>
      <c r="J434" s="179"/>
    </row>
    <row r="435" spans="2:10" ht="15.75" customHeight="1">
      <c r="B435" s="177"/>
      <c r="C435" s="178"/>
      <c r="D435" s="179"/>
      <c r="E435" s="118"/>
      <c r="F435" s="180"/>
      <c r="G435" s="180"/>
      <c r="H435" s="180"/>
      <c r="I435" s="180"/>
      <c r="J435" s="179"/>
    </row>
    <row r="436" spans="2:10" ht="15.75" customHeight="1">
      <c r="B436" s="177"/>
      <c r="C436" s="178"/>
      <c r="D436" s="179"/>
      <c r="E436" s="118"/>
      <c r="F436" s="180"/>
      <c r="G436" s="180"/>
      <c r="H436" s="180"/>
      <c r="I436" s="180"/>
      <c r="J436" s="179"/>
    </row>
    <row r="437" spans="2:10" ht="15.75" customHeight="1">
      <c r="B437" s="177"/>
      <c r="C437" s="178"/>
      <c r="D437" s="179"/>
      <c r="E437" s="118"/>
      <c r="F437" s="180"/>
      <c r="G437" s="180"/>
      <c r="H437" s="180"/>
      <c r="I437" s="180"/>
      <c r="J437" s="179"/>
    </row>
    <row r="438" spans="2:10" ht="15.75" customHeight="1">
      <c r="B438" s="177"/>
      <c r="C438" s="178"/>
      <c r="D438" s="179"/>
      <c r="E438" s="118"/>
      <c r="F438" s="180"/>
      <c r="G438" s="180"/>
      <c r="H438" s="180"/>
      <c r="I438" s="180"/>
      <c r="J438" s="179"/>
    </row>
    <row r="439" spans="2:10" ht="15.75" customHeight="1">
      <c r="B439" s="177"/>
      <c r="C439" s="178"/>
      <c r="D439" s="179"/>
      <c r="E439" s="118"/>
      <c r="F439" s="180"/>
      <c r="G439" s="180"/>
      <c r="H439" s="180"/>
      <c r="I439" s="180"/>
      <c r="J439" s="179"/>
    </row>
    <row r="440" spans="2:10" ht="15.75" customHeight="1">
      <c r="B440" s="177"/>
      <c r="C440" s="178"/>
      <c r="D440" s="179"/>
      <c r="E440" s="118"/>
      <c r="F440" s="180"/>
      <c r="G440" s="180"/>
      <c r="H440" s="180"/>
      <c r="I440" s="180"/>
      <c r="J440" s="179"/>
    </row>
    <row r="441" spans="2:10" ht="15.75" customHeight="1">
      <c r="B441" s="177"/>
      <c r="C441" s="178"/>
      <c r="D441" s="179"/>
      <c r="E441" s="118"/>
      <c r="F441" s="180"/>
      <c r="G441" s="180"/>
      <c r="H441" s="180"/>
      <c r="I441" s="180"/>
      <c r="J441" s="179"/>
    </row>
    <row r="442" spans="2:10" ht="15.75" customHeight="1">
      <c r="B442" s="177"/>
      <c r="C442" s="178"/>
      <c r="D442" s="179"/>
      <c r="E442" s="118"/>
      <c r="F442" s="180"/>
      <c r="G442" s="180"/>
      <c r="H442" s="180"/>
      <c r="I442" s="180"/>
      <c r="J442" s="179"/>
    </row>
    <row r="443" spans="2:10" ht="15.75" customHeight="1">
      <c r="B443" s="177"/>
      <c r="C443" s="178"/>
      <c r="D443" s="179"/>
      <c r="E443" s="118"/>
      <c r="F443" s="180"/>
      <c r="G443" s="180"/>
      <c r="H443" s="180"/>
      <c r="I443" s="180"/>
      <c r="J443" s="179"/>
    </row>
    <row r="444" spans="2:10" ht="15.75" customHeight="1">
      <c r="B444" s="177"/>
      <c r="C444" s="178"/>
      <c r="D444" s="179"/>
      <c r="E444" s="118"/>
      <c r="F444" s="180"/>
      <c r="G444" s="180"/>
      <c r="H444" s="180"/>
      <c r="I444" s="180"/>
      <c r="J444" s="179"/>
    </row>
    <row r="445" spans="2:10" ht="15.75" customHeight="1">
      <c r="B445" s="177"/>
      <c r="C445" s="178"/>
      <c r="D445" s="179"/>
      <c r="E445" s="118"/>
      <c r="F445" s="180"/>
      <c r="G445" s="180"/>
      <c r="H445" s="180"/>
      <c r="I445" s="180"/>
      <c r="J445" s="179"/>
    </row>
    <row r="446" spans="2:10" ht="15.75" customHeight="1">
      <c r="B446" s="177"/>
      <c r="C446" s="178"/>
      <c r="D446" s="179"/>
      <c r="E446" s="118"/>
      <c r="F446" s="180"/>
      <c r="G446" s="180"/>
      <c r="H446" s="180"/>
      <c r="I446" s="180"/>
      <c r="J446" s="179"/>
    </row>
    <row r="447" spans="2:10" ht="15.75" customHeight="1">
      <c r="B447" s="177"/>
      <c r="C447" s="178"/>
      <c r="D447" s="179"/>
      <c r="E447" s="118"/>
      <c r="F447" s="180"/>
      <c r="G447" s="180"/>
      <c r="H447" s="180"/>
      <c r="I447" s="180"/>
      <c r="J447" s="179"/>
    </row>
    <row r="448" spans="2:10" ht="15.75" customHeight="1">
      <c r="B448" s="177"/>
      <c r="C448" s="178"/>
      <c r="D448" s="179"/>
      <c r="E448" s="118"/>
      <c r="F448" s="180"/>
      <c r="G448" s="180"/>
      <c r="H448" s="180"/>
      <c r="I448" s="180"/>
      <c r="J448" s="179"/>
    </row>
    <row r="449" spans="2:10" ht="15.75" customHeight="1">
      <c r="B449" s="177"/>
      <c r="C449" s="178"/>
      <c r="D449" s="179"/>
      <c r="E449" s="118"/>
      <c r="F449" s="180"/>
      <c r="G449" s="180"/>
      <c r="H449" s="180"/>
      <c r="I449" s="180"/>
      <c r="J449" s="179"/>
    </row>
    <row r="450" spans="2:10" ht="15.75" customHeight="1">
      <c r="B450" s="177"/>
      <c r="C450" s="178"/>
      <c r="D450" s="179"/>
      <c r="E450" s="118"/>
      <c r="F450" s="180"/>
      <c r="G450" s="180"/>
      <c r="H450" s="180"/>
      <c r="I450" s="180"/>
      <c r="J450" s="179"/>
    </row>
    <row r="451" spans="2:10" ht="15.75" customHeight="1">
      <c r="B451" s="177"/>
      <c r="C451" s="178"/>
      <c r="D451" s="179"/>
      <c r="E451" s="118"/>
      <c r="F451" s="180"/>
      <c r="G451" s="180"/>
      <c r="H451" s="180"/>
      <c r="I451" s="180"/>
      <c r="J451" s="179"/>
    </row>
    <row r="452" spans="2:10" ht="15.75" customHeight="1">
      <c r="B452" s="177"/>
      <c r="C452" s="178"/>
      <c r="D452" s="179"/>
      <c r="E452" s="118"/>
      <c r="F452" s="180"/>
      <c r="G452" s="180"/>
      <c r="H452" s="180"/>
      <c r="I452" s="180"/>
      <c r="J452" s="179"/>
    </row>
    <row r="453" spans="2:10" ht="15.75" customHeight="1">
      <c r="B453" s="177"/>
      <c r="C453" s="178"/>
      <c r="D453" s="179"/>
      <c r="E453" s="118"/>
      <c r="F453" s="180"/>
      <c r="G453" s="180"/>
      <c r="H453" s="180"/>
      <c r="I453" s="180"/>
      <c r="J453" s="179"/>
    </row>
    <row r="454" spans="2:10" ht="15.75" customHeight="1">
      <c r="B454" s="177"/>
      <c r="C454" s="178"/>
      <c r="D454" s="179"/>
      <c r="E454" s="118"/>
      <c r="F454" s="180"/>
      <c r="G454" s="180"/>
      <c r="H454" s="180"/>
      <c r="I454" s="180"/>
      <c r="J454" s="179"/>
    </row>
    <row r="455" spans="2:10" ht="15.75" customHeight="1">
      <c r="B455" s="177"/>
      <c r="C455" s="178"/>
      <c r="D455" s="179"/>
      <c r="E455" s="118"/>
      <c r="F455" s="180"/>
      <c r="G455" s="180"/>
      <c r="H455" s="180"/>
      <c r="I455" s="180"/>
      <c r="J455" s="179"/>
    </row>
    <row r="456" spans="2:10" ht="15.75" customHeight="1">
      <c r="B456" s="177"/>
      <c r="C456" s="178"/>
      <c r="D456" s="179"/>
      <c r="E456" s="118"/>
      <c r="F456" s="180"/>
      <c r="G456" s="180"/>
      <c r="H456" s="180"/>
      <c r="I456" s="180"/>
      <c r="J456" s="179"/>
    </row>
    <row r="457" spans="2:10" ht="15.75" customHeight="1">
      <c r="B457" s="177"/>
      <c r="C457" s="178"/>
      <c r="D457" s="179"/>
      <c r="E457" s="118"/>
      <c r="F457" s="180"/>
      <c r="G457" s="180"/>
      <c r="H457" s="180"/>
      <c r="I457" s="180"/>
      <c r="J457" s="179"/>
    </row>
    <row r="458" spans="2:10" ht="15.75" customHeight="1">
      <c r="B458" s="177"/>
      <c r="C458" s="178"/>
      <c r="D458" s="179"/>
      <c r="E458" s="118"/>
      <c r="F458" s="180"/>
      <c r="G458" s="180"/>
      <c r="H458" s="180"/>
      <c r="I458" s="180"/>
      <c r="J458" s="179"/>
    </row>
    <row r="459" spans="2:10" ht="15.75" customHeight="1">
      <c r="B459" s="177"/>
      <c r="C459" s="178"/>
      <c r="D459" s="179"/>
      <c r="E459" s="118"/>
      <c r="F459" s="180"/>
      <c r="G459" s="180"/>
      <c r="H459" s="180"/>
      <c r="I459" s="180"/>
      <c r="J459" s="179"/>
    </row>
    <row r="460" spans="2:10" ht="15.75" customHeight="1">
      <c r="B460" s="177"/>
      <c r="C460" s="178"/>
      <c r="D460" s="179"/>
      <c r="E460" s="118"/>
      <c r="F460" s="180"/>
      <c r="G460" s="180"/>
      <c r="H460" s="180"/>
      <c r="I460" s="180"/>
      <c r="J460" s="179"/>
    </row>
    <row r="461" spans="2:10" ht="15.75" customHeight="1">
      <c r="B461" s="177"/>
      <c r="C461" s="178"/>
      <c r="D461" s="179"/>
      <c r="E461" s="118"/>
      <c r="F461" s="180"/>
      <c r="G461" s="180"/>
      <c r="H461" s="180"/>
      <c r="I461" s="180"/>
      <c r="J461" s="179"/>
    </row>
    <row r="462" spans="2:10" ht="15.75" customHeight="1">
      <c r="B462" s="177"/>
      <c r="C462" s="178"/>
      <c r="D462" s="179"/>
      <c r="E462" s="118"/>
      <c r="F462" s="180"/>
      <c r="G462" s="180"/>
      <c r="H462" s="180"/>
      <c r="I462" s="180"/>
      <c r="J462" s="179"/>
    </row>
    <row r="463" spans="2:10" ht="15.75" customHeight="1">
      <c r="B463" s="177"/>
      <c r="C463" s="178"/>
      <c r="D463" s="179"/>
      <c r="E463" s="118"/>
      <c r="F463" s="180"/>
      <c r="G463" s="180"/>
      <c r="H463" s="180"/>
      <c r="I463" s="180"/>
      <c r="J463" s="179"/>
    </row>
    <row r="464" spans="2:10" ht="15.75" customHeight="1">
      <c r="B464" s="177"/>
      <c r="C464" s="178"/>
      <c r="D464" s="179"/>
      <c r="E464" s="118"/>
      <c r="F464" s="180"/>
      <c r="G464" s="180"/>
      <c r="H464" s="180"/>
      <c r="I464" s="180"/>
      <c r="J464" s="179"/>
    </row>
    <row r="465" spans="2:10" ht="15.75" customHeight="1">
      <c r="B465" s="177"/>
      <c r="C465" s="178"/>
      <c r="D465" s="179"/>
      <c r="E465" s="118"/>
      <c r="F465" s="180"/>
      <c r="G465" s="180"/>
      <c r="H465" s="180"/>
      <c r="I465" s="180"/>
      <c r="J465" s="179"/>
    </row>
    <row r="466" spans="2:10" ht="15.75" customHeight="1">
      <c r="B466" s="177"/>
      <c r="C466" s="178"/>
      <c r="D466" s="179"/>
      <c r="E466" s="118"/>
      <c r="F466" s="180"/>
      <c r="G466" s="180"/>
      <c r="H466" s="180"/>
      <c r="I466" s="180"/>
      <c r="J466" s="179"/>
    </row>
    <row r="467" spans="2:10" ht="15.75" customHeight="1">
      <c r="B467" s="177"/>
      <c r="C467" s="178"/>
      <c r="D467" s="179"/>
      <c r="E467" s="118"/>
      <c r="F467" s="180"/>
      <c r="G467" s="180"/>
      <c r="H467" s="180"/>
      <c r="I467" s="180"/>
      <c r="J467" s="179"/>
    </row>
    <row r="468" spans="2:10" ht="15.75" customHeight="1">
      <c r="B468" s="177"/>
      <c r="C468" s="178"/>
      <c r="D468" s="179"/>
      <c r="E468" s="118"/>
      <c r="F468" s="180"/>
      <c r="G468" s="180"/>
      <c r="H468" s="180"/>
      <c r="I468" s="180"/>
      <c r="J468" s="179"/>
    </row>
    <row r="469" spans="2:10" ht="15.75" customHeight="1">
      <c r="B469" s="177"/>
      <c r="C469" s="178"/>
      <c r="D469" s="179"/>
      <c r="E469" s="118"/>
      <c r="F469" s="180"/>
      <c r="G469" s="180"/>
      <c r="H469" s="180"/>
      <c r="I469" s="180"/>
      <c r="J469" s="179"/>
    </row>
    <row r="470" spans="2:10" ht="15.75" customHeight="1">
      <c r="B470" s="177"/>
      <c r="C470" s="178"/>
      <c r="D470" s="179"/>
      <c r="E470" s="118"/>
      <c r="F470" s="180"/>
      <c r="G470" s="180"/>
      <c r="H470" s="180"/>
      <c r="I470" s="180"/>
      <c r="J470" s="179"/>
    </row>
    <row r="471" spans="2:10" ht="15.75" customHeight="1">
      <c r="B471" s="177"/>
      <c r="C471" s="178"/>
      <c r="D471" s="179"/>
      <c r="E471" s="118"/>
      <c r="F471" s="180"/>
      <c r="G471" s="180"/>
      <c r="H471" s="180"/>
      <c r="I471" s="180"/>
      <c r="J471" s="179"/>
    </row>
    <row r="472" spans="2:10" ht="15.75" customHeight="1">
      <c r="B472" s="177"/>
      <c r="C472" s="178"/>
      <c r="D472" s="179"/>
      <c r="E472" s="118"/>
      <c r="F472" s="180"/>
      <c r="G472" s="180"/>
      <c r="H472" s="180"/>
      <c r="I472" s="180"/>
      <c r="J472" s="179"/>
    </row>
    <row r="473" spans="2:10" ht="15.75" customHeight="1">
      <c r="B473" s="177"/>
      <c r="C473" s="178"/>
      <c r="D473" s="179"/>
      <c r="E473" s="118"/>
      <c r="F473" s="180"/>
      <c r="G473" s="180"/>
      <c r="H473" s="180"/>
      <c r="I473" s="180"/>
      <c r="J473" s="179"/>
    </row>
    <row r="474" spans="2:10" ht="15.75" customHeight="1">
      <c r="B474" s="177"/>
      <c r="C474" s="178"/>
      <c r="D474" s="179"/>
      <c r="E474" s="118"/>
      <c r="F474" s="180"/>
      <c r="G474" s="180"/>
      <c r="H474" s="180"/>
      <c r="I474" s="180"/>
      <c r="J474" s="179"/>
    </row>
    <row r="475" spans="2:10" ht="15.75" customHeight="1">
      <c r="B475" s="177"/>
      <c r="C475" s="178"/>
      <c r="D475" s="179"/>
      <c r="E475" s="118"/>
      <c r="F475" s="180"/>
      <c r="G475" s="180"/>
      <c r="H475" s="180"/>
      <c r="I475" s="180"/>
      <c r="J475" s="179"/>
    </row>
    <row r="476" spans="2:10" ht="15.75" customHeight="1">
      <c r="B476" s="177"/>
      <c r="C476" s="178"/>
      <c r="D476" s="179"/>
      <c r="E476" s="118"/>
      <c r="F476" s="180"/>
      <c r="G476" s="180"/>
      <c r="H476" s="180"/>
      <c r="I476" s="180"/>
      <c r="J476" s="179"/>
    </row>
    <row r="477" spans="2:10" ht="15.75" customHeight="1">
      <c r="B477" s="177"/>
      <c r="C477" s="178"/>
      <c r="D477" s="179"/>
      <c r="E477" s="118"/>
      <c r="F477" s="180"/>
      <c r="G477" s="180"/>
      <c r="H477" s="180"/>
      <c r="I477" s="180"/>
      <c r="J477" s="179"/>
    </row>
    <row r="478" spans="2:10" ht="15.75" customHeight="1">
      <c r="B478" s="177"/>
      <c r="C478" s="178"/>
      <c r="D478" s="179"/>
      <c r="E478" s="118"/>
      <c r="F478" s="180"/>
      <c r="G478" s="180"/>
      <c r="H478" s="180"/>
      <c r="I478" s="180"/>
      <c r="J478" s="179"/>
    </row>
    <row r="479" spans="2:10" ht="15.75" customHeight="1">
      <c r="B479" s="177"/>
      <c r="C479" s="178"/>
      <c r="D479" s="179"/>
      <c r="E479" s="118"/>
      <c r="F479" s="180"/>
      <c r="G479" s="180"/>
      <c r="H479" s="180"/>
      <c r="I479" s="180"/>
      <c r="J479" s="179"/>
    </row>
    <row r="480" spans="2:10" ht="15.75" customHeight="1">
      <c r="B480" s="177"/>
      <c r="C480" s="178"/>
      <c r="D480" s="179"/>
      <c r="E480" s="118"/>
      <c r="F480" s="180"/>
      <c r="G480" s="180"/>
      <c r="H480" s="180"/>
      <c r="I480" s="180"/>
      <c r="J480" s="179"/>
    </row>
    <row r="481" spans="2:10" ht="15.75" customHeight="1">
      <c r="B481" s="177"/>
      <c r="C481" s="178"/>
      <c r="D481" s="179"/>
      <c r="E481" s="118"/>
      <c r="F481" s="180"/>
      <c r="G481" s="180"/>
      <c r="H481" s="180"/>
      <c r="I481" s="180"/>
      <c r="J481" s="179"/>
    </row>
    <row r="482" spans="2:10" ht="15.75" customHeight="1">
      <c r="B482" s="177"/>
      <c r="C482" s="178"/>
      <c r="D482" s="179"/>
      <c r="E482" s="118"/>
      <c r="F482" s="180"/>
      <c r="G482" s="180"/>
      <c r="H482" s="180"/>
      <c r="I482" s="180"/>
      <c r="J482" s="179"/>
    </row>
    <row r="483" spans="2:10" ht="15.75" customHeight="1">
      <c r="B483" s="177"/>
      <c r="C483" s="178"/>
      <c r="D483" s="179"/>
      <c r="E483" s="118"/>
      <c r="F483" s="180"/>
      <c r="G483" s="180"/>
      <c r="H483" s="180"/>
      <c r="I483" s="180"/>
      <c r="J483" s="179"/>
    </row>
    <row r="484" spans="2:10" ht="15.75" customHeight="1">
      <c r="B484" s="177"/>
      <c r="C484" s="178"/>
      <c r="D484" s="179"/>
      <c r="E484" s="118"/>
      <c r="F484" s="180"/>
      <c r="G484" s="180"/>
      <c r="H484" s="180"/>
      <c r="I484" s="180"/>
      <c r="J484" s="179"/>
    </row>
    <row r="485" spans="2:10" ht="15.75" customHeight="1">
      <c r="B485" s="177"/>
      <c r="C485" s="178"/>
      <c r="D485" s="179"/>
      <c r="E485" s="118"/>
      <c r="F485" s="180"/>
      <c r="G485" s="180"/>
      <c r="H485" s="180"/>
      <c r="I485" s="180"/>
      <c r="J485" s="179"/>
    </row>
    <row r="486" spans="2:10" ht="15.75" customHeight="1">
      <c r="B486" s="177"/>
      <c r="C486" s="178"/>
      <c r="D486" s="179"/>
      <c r="E486" s="118"/>
      <c r="F486" s="180"/>
      <c r="G486" s="180"/>
      <c r="H486" s="180"/>
      <c r="I486" s="180"/>
      <c r="J486" s="179"/>
    </row>
    <row r="487" spans="2:10" ht="15.75" customHeight="1">
      <c r="B487" s="177"/>
      <c r="C487" s="178"/>
      <c r="D487" s="179"/>
      <c r="E487" s="118"/>
      <c r="F487" s="180"/>
      <c r="G487" s="180"/>
      <c r="H487" s="180"/>
      <c r="I487" s="180"/>
      <c r="J487" s="179"/>
    </row>
    <row r="488" spans="2:10" ht="15.75" customHeight="1">
      <c r="B488" s="177"/>
      <c r="C488" s="178"/>
      <c r="D488" s="179"/>
      <c r="E488" s="118"/>
      <c r="F488" s="180"/>
      <c r="G488" s="180"/>
      <c r="H488" s="180"/>
      <c r="I488" s="180"/>
      <c r="J488" s="179"/>
    </row>
    <row r="489" spans="2:10" ht="15.75" customHeight="1">
      <c r="B489" s="177"/>
      <c r="C489" s="178"/>
      <c r="D489" s="179"/>
      <c r="E489" s="118"/>
      <c r="F489" s="180"/>
      <c r="G489" s="180"/>
      <c r="H489" s="180"/>
      <c r="I489" s="180"/>
      <c r="J489" s="179"/>
    </row>
    <row r="490" spans="2:10" ht="15.75" customHeight="1">
      <c r="B490" s="177"/>
      <c r="C490" s="178"/>
      <c r="D490" s="179"/>
      <c r="E490" s="118"/>
      <c r="F490" s="180"/>
      <c r="G490" s="180"/>
      <c r="H490" s="180"/>
      <c r="I490" s="180"/>
      <c r="J490" s="179"/>
    </row>
    <row r="491" spans="2:10" ht="15.75" customHeight="1">
      <c r="B491" s="177"/>
      <c r="C491" s="178"/>
      <c r="D491" s="179"/>
      <c r="E491" s="118"/>
      <c r="F491" s="180"/>
      <c r="G491" s="180"/>
      <c r="H491" s="180"/>
      <c r="I491" s="180"/>
      <c r="J491" s="179"/>
    </row>
    <row r="492" spans="2:10" ht="15.75" customHeight="1">
      <c r="B492" s="177"/>
      <c r="C492" s="178"/>
      <c r="D492" s="179"/>
      <c r="E492" s="118"/>
      <c r="F492" s="180"/>
      <c r="G492" s="180"/>
      <c r="H492" s="180"/>
      <c r="I492" s="180"/>
      <c r="J492" s="179"/>
    </row>
    <row r="493" spans="2:10" ht="15.75" customHeight="1">
      <c r="B493" s="177"/>
      <c r="C493" s="178"/>
      <c r="D493" s="179"/>
      <c r="E493" s="118"/>
      <c r="F493" s="180"/>
      <c r="G493" s="180"/>
      <c r="H493" s="180"/>
      <c r="I493" s="180"/>
      <c r="J493" s="179"/>
    </row>
    <row r="494" spans="2:10" ht="15.75" customHeight="1">
      <c r="B494" s="177"/>
      <c r="C494" s="178"/>
      <c r="D494" s="179"/>
      <c r="E494" s="118"/>
      <c r="F494" s="180"/>
      <c r="G494" s="180"/>
      <c r="H494" s="180"/>
      <c r="I494" s="180"/>
      <c r="J494" s="179"/>
    </row>
    <row r="495" spans="2:10" ht="15.75" customHeight="1">
      <c r="B495" s="177"/>
      <c r="C495" s="178"/>
      <c r="D495" s="179"/>
      <c r="E495" s="118"/>
      <c r="F495" s="180"/>
      <c r="G495" s="180"/>
      <c r="H495" s="180"/>
      <c r="I495" s="180"/>
      <c r="J495" s="179"/>
    </row>
    <row r="496" spans="2:10" ht="15.75" customHeight="1">
      <c r="B496" s="177"/>
      <c r="C496" s="178"/>
      <c r="D496" s="179"/>
      <c r="E496" s="118"/>
      <c r="F496" s="180"/>
      <c r="G496" s="180"/>
      <c r="H496" s="180"/>
      <c r="I496" s="180"/>
      <c r="J496" s="179"/>
    </row>
    <row r="497" spans="2:10" ht="15.75" customHeight="1">
      <c r="B497" s="177"/>
      <c r="C497" s="178"/>
      <c r="D497" s="179"/>
      <c r="E497" s="118"/>
      <c r="F497" s="180"/>
      <c r="G497" s="180"/>
      <c r="H497" s="180"/>
      <c r="I497" s="180"/>
      <c r="J497" s="179"/>
    </row>
    <row r="498" spans="2:10" ht="15.75" customHeight="1">
      <c r="B498" s="177"/>
      <c r="C498" s="178"/>
      <c r="D498" s="179"/>
      <c r="E498" s="118"/>
      <c r="F498" s="180"/>
      <c r="G498" s="180"/>
      <c r="H498" s="180"/>
      <c r="I498" s="180"/>
      <c r="J498" s="179"/>
    </row>
    <row r="499" spans="2:10" ht="15.75" customHeight="1">
      <c r="B499" s="177"/>
      <c r="C499" s="178"/>
      <c r="D499" s="179"/>
      <c r="E499" s="118"/>
      <c r="F499" s="180"/>
      <c r="G499" s="180"/>
      <c r="H499" s="180"/>
      <c r="I499" s="180"/>
      <c r="J499" s="179"/>
    </row>
    <row r="500" spans="2:10" ht="15.75" customHeight="1">
      <c r="B500" s="177"/>
      <c r="C500" s="178"/>
      <c r="D500" s="179"/>
      <c r="E500" s="118"/>
      <c r="F500" s="180"/>
      <c r="G500" s="180"/>
      <c r="H500" s="180"/>
      <c r="I500" s="180"/>
      <c r="J500" s="179"/>
    </row>
    <row r="501" spans="2:10" ht="15.75" customHeight="1">
      <c r="B501" s="177"/>
      <c r="C501" s="178"/>
      <c r="D501" s="179"/>
      <c r="E501" s="118"/>
      <c r="F501" s="180"/>
      <c r="G501" s="180"/>
      <c r="H501" s="180"/>
      <c r="I501" s="180"/>
      <c r="J501" s="179"/>
    </row>
    <row r="502" spans="2:10" ht="15.75" customHeight="1">
      <c r="B502" s="177"/>
      <c r="C502" s="178"/>
      <c r="D502" s="179"/>
      <c r="E502" s="118"/>
      <c r="F502" s="180"/>
      <c r="G502" s="180"/>
      <c r="H502" s="180"/>
      <c r="I502" s="180"/>
      <c r="J502" s="179"/>
    </row>
    <row r="503" spans="2:10" ht="15.75" customHeight="1">
      <c r="B503" s="177"/>
      <c r="C503" s="178"/>
      <c r="D503" s="179"/>
      <c r="E503" s="118"/>
      <c r="F503" s="180"/>
      <c r="G503" s="180"/>
      <c r="H503" s="180"/>
      <c r="I503" s="180"/>
      <c r="J503" s="179"/>
    </row>
    <row r="504" spans="2:10" ht="15.75" customHeight="1">
      <c r="B504" s="177"/>
      <c r="C504" s="178"/>
      <c r="D504" s="179"/>
      <c r="E504" s="118"/>
      <c r="F504" s="180"/>
      <c r="G504" s="180"/>
      <c r="H504" s="180"/>
      <c r="I504" s="180"/>
      <c r="J504" s="179"/>
    </row>
    <row r="505" spans="2:10" ht="15.75" customHeight="1">
      <c r="B505" s="177"/>
      <c r="C505" s="178"/>
      <c r="D505" s="179"/>
      <c r="E505" s="118"/>
      <c r="F505" s="180"/>
      <c r="G505" s="180"/>
      <c r="H505" s="180"/>
      <c r="I505" s="180"/>
      <c r="J505" s="179"/>
    </row>
    <row r="506" spans="2:10" ht="15.75" customHeight="1">
      <c r="B506" s="177"/>
      <c r="C506" s="178"/>
      <c r="D506" s="179"/>
      <c r="E506" s="118"/>
      <c r="F506" s="180"/>
      <c r="G506" s="180"/>
      <c r="H506" s="180"/>
      <c r="I506" s="180"/>
      <c r="J506" s="179"/>
    </row>
    <row r="507" spans="2:10" ht="15.75" customHeight="1">
      <c r="B507" s="177"/>
      <c r="C507" s="178"/>
      <c r="D507" s="179"/>
      <c r="E507" s="118"/>
      <c r="F507" s="180"/>
      <c r="G507" s="180"/>
      <c r="H507" s="180"/>
      <c r="I507" s="180"/>
      <c r="J507" s="179"/>
    </row>
    <row r="508" spans="2:10" ht="15.75" customHeight="1">
      <c r="B508" s="177"/>
      <c r="C508" s="178"/>
      <c r="D508" s="179"/>
      <c r="E508" s="118"/>
      <c r="F508" s="180"/>
      <c r="G508" s="180"/>
      <c r="H508" s="180"/>
      <c r="I508" s="180"/>
      <c r="J508" s="179"/>
    </row>
    <row r="509" spans="2:10" ht="15.75" customHeight="1">
      <c r="B509" s="177"/>
      <c r="C509" s="178"/>
      <c r="D509" s="179"/>
      <c r="E509" s="118"/>
      <c r="F509" s="180"/>
      <c r="G509" s="180"/>
      <c r="H509" s="180"/>
      <c r="I509" s="180"/>
      <c r="J509" s="179"/>
    </row>
    <row r="510" spans="2:10" ht="15.75" customHeight="1">
      <c r="B510" s="177"/>
      <c r="C510" s="178"/>
      <c r="D510" s="179"/>
      <c r="E510" s="118"/>
      <c r="F510" s="180"/>
      <c r="G510" s="180"/>
      <c r="H510" s="180"/>
      <c r="I510" s="180"/>
      <c r="J510" s="179"/>
    </row>
    <row r="511" spans="2:10" ht="15.75" customHeight="1">
      <c r="B511" s="177"/>
      <c r="C511" s="178"/>
      <c r="D511" s="179"/>
      <c r="E511" s="118"/>
      <c r="F511" s="180"/>
      <c r="G511" s="180"/>
      <c r="H511" s="180"/>
      <c r="I511" s="180"/>
      <c r="J511" s="179"/>
    </row>
    <row r="512" spans="2:10" ht="15.75" customHeight="1">
      <c r="B512" s="177"/>
      <c r="C512" s="178"/>
      <c r="D512" s="179"/>
      <c r="E512" s="118"/>
      <c r="F512" s="180"/>
      <c r="G512" s="180"/>
      <c r="H512" s="180"/>
      <c r="I512" s="180"/>
      <c r="J512" s="179"/>
    </row>
    <row r="513" spans="2:10" ht="15.75" customHeight="1">
      <c r="B513" s="177"/>
      <c r="C513" s="178"/>
      <c r="D513" s="179"/>
      <c r="E513" s="118"/>
      <c r="F513" s="180"/>
      <c r="G513" s="180"/>
      <c r="H513" s="180"/>
      <c r="I513" s="180"/>
      <c r="J513" s="179"/>
    </row>
    <row r="514" spans="2:10" ht="15.75" customHeight="1">
      <c r="B514" s="177"/>
      <c r="C514" s="178"/>
      <c r="D514" s="179"/>
      <c r="E514" s="118"/>
      <c r="F514" s="180"/>
      <c r="G514" s="180"/>
      <c r="H514" s="180"/>
      <c r="I514" s="180"/>
      <c r="J514" s="179"/>
    </row>
    <row r="515" spans="2:10" ht="15.75" customHeight="1">
      <c r="B515" s="177"/>
      <c r="C515" s="178"/>
      <c r="D515" s="179"/>
      <c r="E515" s="118"/>
      <c r="F515" s="180"/>
      <c r="G515" s="180"/>
      <c r="H515" s="180"/>
      <c r="I515" s="180"/>
      <c r="J515" s="179"/>
    </row>
    <row r="516" spans="2:10" ht="15.75" customHeight="1">
      <c r="B516" s="177"/>
      <c r="C516" s="178"/>
      <c r="D516" s="179"/>
      <c r="E516" s="118"/>
      <c r="F516" s="180"/>
      <c r="G516" s="180"/>
      <c r="H516" s="180"/>
      <c r="I516" s="180"/>
      <c r="J516" s="179"/>
    </row>
    <row r="517" spans="2:10" ht="15.75" customHeight="1">
      <c r="B517" s="177"/>
      <c r="C517" s="178"/>
      <c r="D517" s="179"/>
      <c r="E517" s="118"/>
      <c r="F517" s="180"/>
      <c r="G517" s="180"/>
      <c r="H517" s="180"/>
      <c r="I517" s="180"/>
      <c r="J517" s="179"/>
    </row>
    <row r="518" spans="2:10" ht="15.75" customHeight="1">
      <c r="B518" s="177"/>
      <c r="C518" s="178"/>
      <c r="D518" s="179"/>
      <c r="E518" s="118"/>
      <c r="F518" s="180"/>
      <c r="G518" s="180"/>
      <c r="H518" s="180"/>
      <c r="I518" s="180"/>
      <c r="J518" s="179"/>
    </row>
    <row r="519" spans="2:10" ht="15.75" customHeight="1">
      <c r="B519" s="177"/>
      <c r="C519" s="178"/>
      <c r="D519" s="179"/>
      <c r="E519" s="118"/>
      <c r="F519" s="180"/>
      <c r="G519" s="180"/>
      <c r="H519" s="180"/>
      <c r="I519" s="180"/>
      <c r="J519" s="179"/>
    </row>
    <row r="520" spans="2:10" ht="15.75" customHeight="1">
      <c r="B520" s="177"/>
      <c r="C520" s="178"/>
      <c r="D520" s="179"/>
      <c r="E520" s="118"/>
      <c r="F520" s="180"/>
      <c r="G520" s="180"/>
      <c r="H520" s="180"/>
      <c r="I520" s="180"/>
      <c r="J520" s="179"/>
    </row>
    <row r="521" spans="2:10" ht="15.75" customHeight="1">
      <c r="B521" s="177"/>
      <c r="C521" s="178"/>
      <c r="D521" s="179"/>
      <c r="E521" s="118"/>
      <c r="F521" s="180"/>
      <c r="G521" s="180"/>
      <c r="H521" s="180"/>
      <c r="I521" s="180"/>
      <c r="J521" s="179"/>
    </row>
    <row r="522" spans="2:10" ht="15.75" customHeight="1">
      <c r="B522" s="177"/>
      <c r="C522" s="178"/>
      <c r="D522" s="179"/>
      <c r="E522" s="118"/>
      <c r="F522" s="180"/>
      <c r="G522" s="180"/>
      <c r="H522" s="180"/>
      <c r="I522" s="180"/>
      <c r="J522" s="179"/>
    </row>
    <row r="523" spans="2:10" ht="15.75" customHeight="1">
      <c r="B523" s="177"/>
      <c r="C523" s="178"/>
      <c r="D523" s="179"/>
      <c r="E523" s="118"/>
      <c r="F523" s="180"/>
      <c r="G523" s="180"/>
      <c r="H523" s="180"/>
      <c r="I523" s="180"/>
      <c r="J523" s="179"/>
    </row>
    <row r="524" spans="2:10" ht="15.75" customHeight="1">
      <c r="B524" s="177"/>
      <c r="C524" s="178"/>
      <c r="D524" s="179"/>
      <c r="E524" s="118"/>
      <c r="F524" s="180"/>
      <c r="G524" s="180"/>
      <c r="H524" s="180"/>
      <c r="I524" s="180"/>
      <c r="J524" s="179"/>
    </row>
    <row r="525" spans="2:10" ht="15.75" customHeight="1">
      <c r="B525" s="177"/>
      <c r="C525" s="178"/>
      <c r="D525" s="179"/>
      <c r="E525" s="118"/>
      <c r="F525" s="180"/>
      <c r="G525" s="180"/>
      <c r="H525" s="180"/>
      <c r="I525" s="180"/>
      <c r="J525" s="179"/>
    </row>
    <row r="526" spans="2:10" ht="15.75" customHeight="1">
      <c r="B526" s="177"/>
      <c r="C526" s="178"/>
      <c r="D526" s="179"/>
      <c r="E526" s="118"/>
      <c r="F526" s="180"/>
      <c r="G526" s="180"/>
      <c r="H526" s="180"/>
      <c r="I526" s="180"/>
      <c r="J526" s="179"/>
    </row>
    <row r="527" spans="2:10" ht="15.75" customHeight="1">
      <c r="B527" s="177"/>
      <c r="C527" s="178"/>
      <c r="D527" s="179"/>
      <c r="E527" s="118"/>
      <c r="F527" s="180"/>
      <c r="G527" s="180"/>
      <c r="H527" s="180"/>
      <c r="I527" s="180"/>
      <c r="J527" s="179"/>
    </row>
    <row r="528" spans="2:10" ht="15.75" customHeight="1">
      <c r="B528" s="177"/>
      <c r="C528" s="178"/>
      <c r="D528" s="179"/>
      <c r="E528" s="118"/>
      <c r="F528" s="180"/>
      <c r="G528" s="180"/>
      <c r="H528" s="180"/>
      <c r="I528" s="180"/>
      <c r="J528" s="179"/>
    </row>
    <row r="529" spans="2:10" ht="15.75" customHeight="1">
      <c r="B529" s="177"/>
      <c r="C529" s="178"/>
      <c r="D529" s="179"/>
      <c r="E529" s="118"/>
      <c r="F529" s="180"/>
      <c r="G529" s="180"/>
      <c r="H529" s="180"/>
      <c r="I529" s="180"/>
      <c r="J529" s="179"/>
    </row>
    <row r="530" spans="2:10" ht="15.75" customHeight="1">
      <c r="B530" s="177"/>
      <c r="C530" s="178"/>
      <c r="D530" s="179"/>
      <c r="E530" s="118"/>
      <c r="F530" s="180"/>
      <c r="G530" s="180"/>
      <c r="H530" s="180"/>
      <c r="I530" s="180"/>
      <c r="J530" s="179"/>
    </row>
    <row r="531" spans="2:10" ht="15.75" customHeight="1">
      <c r="B531" s="177"/>
      <c r="C531" s="178"/>
      <c r="D531" s="179"/>
      <c r="E531" s="118"/>
      <c r="F531" s="180"/>
      <c r="G531" s="180"/>
      <c r="H531" s="180"/>
      <c r="I531" s="180"/>
      <c r="J531" s="179"/>
    </row>
    <row r="532" spans="2:10" ht="15.75" customHeight="1">
      <c r="B532" s="177"/>
      <c r="C532" s="178"/>
      <c r="D532" s="179"/>
      <c r="E532" s="118"/>
      <c r="F532" s="180"/>
      <c r="G532" s="180"/>
      <c r="H532" s="180"/>
      <c r="I532" s="180"/>
      <c r="J532" s="179"/>
    </row>
    <row r="533" spans="2:10" ht="15.75" customHeight="1">
      <c r="B533" s="177"/>
      <c r="C533" s="178"/>
      <c r="D533" s="179"/>
      <c r="E533" s="118"/>
      <c r="F533" s="180"/>
      <c r="G533" s="180"/>
      <c r="H533" s="180"/>
      <c r="I533" s="180"/>
      <c r="J533" s="179"/>
    </row>
    <row r="534" spans="2:10" ht="15.75" customHeight="1">
      <c r="B534" s="177"/>
      <c r="C534" s="178"/>
      <c r="D534" s="179"/>
      <c r="E534" s="118"/>
      <c r="F534" s="180"/>
      <c r="G534" s="180"/>
      <c r="H534" s="180"/>
      <c r="I534" s="180"/>
      <c r="J534" s="179"/>
    </row>
    <row r="535" spans="2:10" ht="15.75" customHeight="1">
      <c r="B535" s="177"/>
      <c r="C535" s="178"/>
      <c r="D535" s="179"/>
      <c r="E535" s="118"/>
      <c r="F535" s="180"/>
      <c r="G535" s="180"/>
      <c r="H535" s="180"/>
      <c r="I535" s="180"/>
      <c r="J535" s="179"/>
    </row>
    <row r="536" spans="2:10" ht="15.75" customHeight="1">
      <c r="B536" s="177"/>
      <c r="C536" s="178"/>
      <c r="D536" s="179"/>
      <c r="E536" s="118"/>
      <c r="F536" s="180"/>
      <c r="G536" s="180"/>
      <c r="H536" s="180"/>
      <c r="I536" s="180"/>
      <c r="J536" s="179"/>
    </row>
    <row r="537" spans="2:10" ht="15.75" customHeight="1">
      <c r="B537" s="177"/>
      <c r="C537" s="178"/>
      <c r="D537" s="179"/>
      <c r="E537" s="118"/>
      <c r="F537" s="180"/>
      <c r="G537" s="180"/>
      <c r="H537" s="180"/>
      <c r="I537" s="180"/>
      <c r="J537" s="179"/>
    </row>
    <row r="538" spans="2:10" ht="15.75" customHeight="1">
      <c r="B538" s="177"/>
      <c r="C538" s="178"/>
      <c r="D538" s="179"/>
      <c r="E538" s="118"/>
      <c r="F538" s="180"/>
      <c r="G538" s="180"/>
      <c r="H538" s="180"/>
      <c r="I538" s="180"/>
      <c r="J538" s="179"/>
    </row>
    <row r="539" spans="2:10" ht="15.75" customHeight="1">
      <c r="B539" s="177"/>
      <c r="C539" s="178"/>
      <c r="D539" s="179"/>
      <c r="E539" s="118"/>
      <c r="F539" s="180"/>
      <c r="G539" s="180"/>
      <c r="H539" s="180"/>
      <c r="I539" s="180"/>
      <c r="J539" s="179"/>
    </row>
    <row r="540" spans="2:10" ht="15.75" customHeight="1">
      <c r="B540" s="177"/>
      <c r="C540" s="178"/>
      <c r="D540" s="179"/>
      <c r="E540" s="118"/>
      <c r="F540" s="180"/>
      <c r="G540" s="180"/>
      <c r="H540" s="180"/>
      <c r="I540" s="180"/>
      <c r="J540" s="179"/>
    </row>
    <row r="541" spans="2:10" ht="15.75" customHeight="1">
      <c r="B541" s="177"/>
      <c r="C541" s="178"/>
      <c r="D541" s="179"/>
      <c r="E541" s="118"/>
      <c r="F541" s="180"/>
      <c r="G541" s="180"/>
      <c r="H541" s="180"/>
      <c r="I541" s="180"/>
      <c r="J541" s="179"/>
    </row>
    <row r="542" spans="2:10" ht="15.75" customHeight="1">
      <c r="B542" s="177"/>
      <c r="C542" s="178"/>
      <c r="D542" s="179"/>
      <c r="E542" s="118"/>
      <c r="F542" s="180"/>
      <c r="G542" s="180"/>
      <c r="H542" s="180"/>
      <c r="I542" s="180"/>
      <c r="J542" s="179"/>
    </row>
    <row r="543" spans="2:10" ht="15.75" customHeight="1">
      <c r="B543" s="177"/>
      <c r="C543" s="178"/>
      <c r="D543" s="179"/>
      <c r="E543" s="118"/>
      <c r="F543" s="180"/>
      <c r="G543" s="180"/>
      <c r="H543" s="180"/>
      <c r="I543" s="180"/>
      <c r="J543" s="179"/>
    </row>
    <row r="544" spans="2:10" ht="15.75" customHeight="1">
      <c r="B544" s="177"/>
      <c r="C544" s="178"/>
      <c r="D544" s="179"/>
      <c r="E544" s="118"/>
      <c r="F544" s="180"/>
      <c r="G544" s="180"/>
      <c r="H544" s="180"/>
      <c r="I544" s="180"/>
      <c r="J544" s="179"/>
    </row>
    <row r="545" spans="2:10" ht="15.75" customHeight="1">
      <c r="B545" s="177"/>
      <c r="C545" s="178"/>
      <c r="D545" s="179"/>
      <c r="E545" s="118"/>
      <c r="F545" s="180"/>
      <c r="G545" s="180"/>
      <c r="H545" s="180"/>
      <c r="I545" s="180"/>
      <c r="J545" s="179"/>
    </row>
    <row r="546" spans="2:10" ht="15.75" customHeight="1">
      <c r="B546" s="177"/>
      <c r="C546" s="178"/>
      <c r="D546" s="179"/>
      <c r="E546" s="118"/>
      <c r="F546" s="180"/>
      <c r="G546" s="180"/>
      <c r="H546" s="180"/>
      <c r="I546" s="180"/>
      <c r="J546" s="179"/>
    </row>
    <row r="547" spans="2:10" ht="15.75" customHeight="1">
      <c r="B547" s="177"/>
      <c r="C547" s="178"/>
      <c r="D547" s="179"/>
      <c r="E547" s="118"/>
      <c r="F547" s="180"/>
      <c r="G547" s="180"/>
      <c r="H547" s="180"/>
      <c r="I547" s="180"/>
      <c r="J547" s="179"/>
    </row>
    <row r="548" spans="2:10" ht="15.75" customHeight="1">
      <c r="B548" s="177"/>
      <c r="C548" s="178"/>
      <c r="D548" s="179"/>
      <c r="E548" s="118"/>
      <c r="F548" s="180"/>
      <c r="G548" s="180"/>
      <c r="H548" s="180"/>
      <c r="I548" s="180"/>
      <c r="J548" s="179"/>
    </row>
    <row r="549" spans="2:10" ht="15.75" customHeight="1">
      <c r="B549" s="177"/>
      <c r="C549" s="178"/>
      <c r="D549" s="179"/>
      <c r="E549" s="118"/>
      <c r="F549" s="180"/>
      <c r="G549" s="180"/>
      <c r="H549" s="180"/>
      <c r="I549" s="180"/>
      <c r="J549" s="179"/>
    </row>
    <row r="550" spans="2:10" ht="15.75" customHeight="1">
      <c r="B550" s="177"/>
      <c r="C550" s="178"/>
      <c r="D550" s="179"/>
      <c r="E550" s="118"/>
      <c r="F550" s="180"/>
      <c r="G550" s="180"/>
      <c r="H550" s="180"/>
      <c r="I550" s="180"/>
      <c r="J550" s="179"/>
    </row>
    <row r="551" spans="2:10" ht="15.75" customHeight="1">
      <c r="B551" s="177"/>
      <c r="C551" s="178"/>
      <c r="D551" s="179"/>
      <c r="E551" s="118"/>
      <c r="F551" s="180"/>
      <c r="G551" s="180"/>
      <c r="H551" s="180"/>
      <c r="I551" s="180"/>
      <c r="J551" s="179"/>
    </row>
    <row r="552" spans="2:10" ht="15.75" customHeight="1">
      <c r="B552" s="177"/>
      <c r="C552" s="178"/>
      <c r="D552" s="179"/>
      <c r="E552" s="118"/>
      <c r="F552" s="180"/>
      <c r="G552" s="180"/>
      <c r="H552" s="180"/>
      <c r="I552" s="180"/>
      <c r="J552" s="179"/>
    </row>
    <row r="553" spans="2:10" ht="15.75" customHeight="1">
      <c r="B553" s="177"/>
      <c r="C553" s="178"/>
      <c r="D553" s="179"/>
      <c r="E553" s="118"/>
      <c r="F553" s="180"/>
      <c r="G553" s="180"/>
      <c r="H553" s="180"/>
      <c r="I553" s="180"/>
      <c r="J553" s="179"/>
    </row>
    <row r="554" spans="2:10" ht="15.75" customHeight="1">
      <c r="B554" s="177"/>
      <c r="C554" s="178"/>
      <c r="D554" s="179"/>
      <c r="E554" s="118"/>
      <c r="F554" s="180"/>
      <c r="G554" s="180"/>
      <c r="H554" s="180"/>
      <c r="I554" s="180"/>
      <c r="J554" s="179"/>
    </row>
    <row r="555" spans="2:10" ht="15.75" customHeight="1">
      <c r="B555" s="177"/>
      <c r="C555" s="178"/>
      <c r="D555" s="179"/>
      <c r="E555" s="118"/>
      <c r="F555" s="180"/>
      <c r="G555" s="180"/>
      <c r="H555" s="180"/>
      <c r="I555" s="180"/>
      <c r="J555" s="179"/>
    </row>
    <row r="556" spans="2:10" ht="15.75" customHeight="1">
      <c r="B556" s="177"/>
      <c r="C556" s="178"/>
      <c r="D556" s="179"/>
      <c r="E556" s="118"/>
      <c r="F556" s="180"/>
      <c r="G556" s="180"/>
      <c r="H556" s="180"/>
      <c r="I556" s="180"/>
      <c r="J556" s="179"/>
    </row>
    <row r="557" spans="2:10" ht="15.75" customHeight="1">
      <c r="B557" s="177"/>
      <c r="C557" s="178"/>
      <c r="D557" s="179"/>
      <c r="E557" s="118"/>
      <c r="F557" s="180"/>
      <c r="G557" s="180"/>
      <c r="H557" s="180"/>
      <c r="I557" s="180"/>
      <c r="J557" s="179"/>
    </row>
    <row r="558" spans="2:10" ht="15.75" customHeight="1">
      <c r="B558" s="177"/>
      <c r="C558" s="178"/>
      <c r="D558" s="179"/>
      <c r="E558" s="118"/>
      <c r="F558" s="180"/>
      <c r="G558" s="180"/>
      <c r="H558" s="180"/>
      <c r="I558" s="180"/>
      <c r="J558" s="179"/>
    </row>
    <row r="559" spans="2:10" ht="15.75" customHeight="1">
      <c r="B559" s="177"/>
      <c r="C559" s="178"/>
      <c r="D559" s="179"/>
      <c r="E559" s="118"/>
      <c r="F559" s="180"/>
      <c r="G559" s="180"/>
      <c r="H559" s="180"/>
      <c r="I559" s="180"/>
      <c r="J559" s="179"/>
    </row>
    <row r="560" spans="2:10" ht="15.75" customHeight="1">
      <c r="B560" s="177"/>
      <c r="C560" s="178"/>
      <c r="D560" s="179"/>
      <c r="E560" s="118"/>
      <c r="F560" s="180"/>
      <c r="G560" s="180"/>
      <c r="H560" s="180"/>
      <c r="I560" s="180"/>
      <c r="J560" s="179"/>
    </row>
    <row r="561" spans="2:10" ht="15.75" customHeight="1">
      <c r="B561" s="177"/>
      <c r="C561" s="178"/>
      <c r="D561" s="179"/>
      <c r="E561" s="118"/>
      <c r="F561" s="180"/>
      <c r="G561" s="180"/>
      <c r="H561" s="180"/>
      <c r="I561" s="180"/>
      <c r="J561" s="179"/>
    </row>
    <row r="562" spans="2:10" ht="15.75" customHeight="1">
      <c r="B562" s="177"/>
      <c r="C562" s="178"/>
      <c r="D562" s="179"/>
      <c r="E562" s="118"/>
      <c r="F562" s="180"/>
      <c r="G562" s="180"/>
      <c r="H562" s="180"/>
      <c r="I562" s="180"/>
      <c r="J562" s="179"/>
    </row>
    <row r="563" spans="2:10" ht="15.75" customHeight="1">
      <c r="B563" s="177"/>
      <c r="C563" s="178"/>
      <c r="D563" s="179"/>
      <c r="E563" s="118"/>
      <c r="F563" s="180"/>
      <c r="G563" s="180"/>
      <c r="H563" s="180"/>
      <c r="I563" s="180"/>
      <c r="J563" s="179"/>
    </row>
    <row r="564" spans="2:10" ht="15.75" customHeight="1">
      <c r="B564" s="177"/>
      <c r="C564" s="178"/>
      <c r="D564" s="179"/>
      <c r="E564" s="118"/>
      <c r="F564" s="180"/>
      <c r="G564" s="180"/>
      <c r="H564" s="180"/>
      <c r="I564" s="180"/>
      <c r="J564" s="179"/>
    </row>
    <row r="565" spans="2:10" ht="15.75" customHeight="1">
      <c r="B565" s="177"/>
      <c r="C565" s="178"/>
      <c r="D565" s="179"/>
      <c r="E565" s="118"/>
      <c r="F565" s="180"/>
      <c r="G565" s="180"/>
      <c r="H565" s="180"/>
      <c r="I565" s="180"/>
      <c r="J565" s="179"/>
    </row>
    <row r="566" spans="2:10" ht="15.75" customHeight="1">
      <c r="B566" s="177"/>
      <c r="C566" s="178"/>
      <c r="D566" s="179"/>
      <c r="E566" s="118"/>
      <c r="F566" s="180"/>
      <c r="G566" s="180"/>
      <c r="H566" s="180"/>
      <c r="I566" s="180"/>
      <c r="J566" s="179"/>
    </row>
    <row r="567" spans="2:10" ht="15.75" customHeight="1">
      <c r="B567" s="177"/>
      <c r="C567" s="178"/>
      <c r="D567" s="179"/>
      <c r="E567" s="118"/>
      <c r="F567" s="180"/>
      <c r="G567" s="180"/>
      <c r="H567" s="180"/>
      <c r="I567" s="180"/>
      <c r="J567" s="179"/>
    </row>
    <row r="568" spans="2:10" ht="15.75" customHeight="1">
      <c r="B568" s="177"/>
      <c r="C568" s="178"/>
      <c r="D568" s="179"/>
      <c r="E568" s="118"/>
      <c r="F568" s="180"/>
      <c r="G568" s="180"/>
      <c r="H568" s="180"/>
      <c r="I568" s="180"/>
      <c r="J568" s="179"/>
    </row>
    <row r="569" spans="2:10" ht="15.75" customHeight="1">
      <c r="B569" s="177"/>
      <c r="C569" s="178"/>
      <c r="D569" s="179"/>
      <c r="E569" s="118"/>
      <c r="F569" s="180"/>
      <c r="G569" s="180"/>
      <c r="H569" s="180"/>
      <c r="I569" s="180"/>
      <c r="J569" s="179"/>
    </row>
    <row r="570" spans="2:10" ht="15.75" customHeight="1">
      <c r="B570" s="177"/>
      <c r="C570" s="178"/>
      <c r="D570" s="179"/>
      <c r="E570" s="118"/>
      <c r="F570" s="180"/>
      <c r="G570" s="180"/>
      <c r="H570" s="180"/>
      <c r="I570" s="180"/>
      <c r="J570" s="179"/>
    </row>
    <row r="571" spans="2:10" ht="15.75" customHeight="1">
      <c r="B571" s="177"/>
      <c r="C571" s="178"/>
      <c r="D571" s="179"/>
      <c r="E571" s="118"/>
      <c r="F571" s="180"/>
      <c r="G571" s="180"/>
      <c r="H571" s="180"/>
      <c r="I571" s="180"/>
      <c r="J571" s="179"/>
    </row>
    <row r="572" spans="2:10" ht="15.75" customHeight="1">
      <c r="B572" s="177"/>
      <c r="C572" s="178"/>
      <c r="D572" s="179"/>
      <c r="E572" s="118"/>
      <c r="F572" s="180"/>
      <c r="G572" s="180"/>
      <c r="H572" s="180"/>
      <c r="I572" s="180"/>
      <c r="J572" s="179"/>
    </row>
    <row r="573" spans="2:10" ht="15.75" customHeight="1">
      <c r="B573" s="177"/>
      <c r="C573" s="178"/>
      <c r="D573" s="179"/>
      <c r="E573" s="118"/>
      <c r="F573" s="180"/>
      <c r="G573" s="180"/>
      <c r="H573" s="180"/>
      <c r="I573" s="180"/>
      <c r="J573" s="179"/>
    </row>
    <row r="574" spans="2:10" ht="15.75" customHeight="1">
      <c r="B574" s="177"/>
      <c r="C574" s="178"/>
      <c r="D574" s="179"/>
      <c r="E574" s="118"/>
      <c r="F574" s="180"/>
      <c r="G574" s="180"/>
      <c r="H574" s="180"/>
      <c r="I574" s="180"/>
      <c r="J574" s="179"/>
    </row>
    <row r="575" spans="2:10" ht="15.75" customHeight="1">
      <c r="B575" s="177"/>
      <c r="C575" s="178"/>
      <c r="D575" s="179"/>
      <c r="E575" s="118"/>
      <c r="F575" s="180"/>
      <c r="G575" s="180"/>
      <c r="H575" s="180"/>
      <c r="I575" s="180"/>
      <c r="J575" s="179"/>
    </row>
    <row r="576" spans="2:10" ht="15.75" customHeight="1">
      <c r="B576" s="177"/>
      <c r="C576" s="178"/>
      <c r="D576" s="179"/>
      <c r="E576" s="118"/>
      <c r="F576" s="180"/>
      <c r="G576" s="180"/>
      <c r="H576" s="180"/>
      <c r="I576" s="180"/>
      <c r="J576" s="179"/>
    </row>
    <row r="577" spans="2:10" ht="15.75" customHeight="1">
      <c r="B577" s="177"/>
      <c r="C577" s="178"/>
      <c r="D577" s="179"/>
      <c r="E577" s="118"/>
      <c r="F577" s="180"/>
      <c r="G577" s="180"/>
      <c r="H577" s="180"/>
      <c r="I577" s="180"/>
      <c r="J577" s="179"/>
    </row>
    <row r="578" spans="2:10" ht="15.75" customHeight="1">
      <c r="B578" s="177"/>
      <c r="C578" s="178"/>
      <c r="D578" s="179"/>
      <c r="E578" s="118"/>
      <c r="F578" s="180"/>
      <c r="G578" s="180"/>
      <c r="H578" s="180"/>
      <c r="I578" s="180"/>
      <c r="J578" s="179"/>
    </row>
    <row r="579" spans="2:10" ht="15.75" customHeight="1">
      <c r="B579" s="177"/>
      <c r="C579" s="178"/>
      <c r="D579" s="179"/>
      <c r="E579" s="118"/>
      <c r="F579" s="180"/>
      <c r="G579" s="180"/>
      <c r="H579" s="180"/>
      <c r="I579" s="180"/>
      <c r="J579" s="179"/>
    </row>
    <row r="580" spans="2:10" ht="15.75" customHeight="1">
      <c r="B580" s="177"/>
      <c r="C580" s="178"/>
      <c r="D580" s="179"/>
      <c r="E580" s="118"/>
      <c r="F580" s="180"/>
      <c r="G580" s="180"/>
      <c r="H580" s="180"/>
      <c r="I580" s="180"/>
      <c r="J580" s="179"/>
    </row>
    <row r="581" spans="2:10" ht="15.75" customHeight="1">
      <c r="B581" s="177"/>
      <c r="C581" s="178"/>
      <c r="D581" s="179"/>
      <c r="E581" s="118"/>
      <c r="F581" s="180"/>
      <c r="G581" s="180"/>
      <c r="H581" s="180"/>
      <c r="I581" s="180"/>
      <c r="J581" s="179"/>
    </row>
    <row r="582" spans="2:10" ht="15.75" customHeight="1">
      <c r="B582" s="177"/>
      <c r="C582" s="178"/>
      <c r="D582" s="179"/>
      <c r="E582" s="118"/>
      <c r="F582" s="180"/>
      <c r="G582" s="180"/>
      <c r="H582" s="180"/>
      <c r="I582" s="180"/>
      <c r="J582" s="179"/>
    </row>
    <row r="583" spans="2:10" ht="15.75" customHeight="1">
      <c r="B583" s="177"/>
      <c r="C583" s="178"/>
      <c r="D583" s="179"/>
      <c r="E583" s="118"/>
      <c r="F583" s="180"/>
      <c r="G583" s="180"/>
      <c r="H583" s="180"/>
      <c r="I583" s="180"/>
      <c r="J583" s="179"/>
    </row>
    <row r="584" spans="2:10" ht="15.75" customHeight="1">
      <c r="B584" s="177"/>
      <c r="C584" s="178"/>
      <c r="D584" s="179"/>
      <c r="E584" s="118"/>
      <c r="F584" s="180"/>
      <c r="G584" s="180"/>
      <c r="H584" s="180"/>
      <c r="I584" s="180"/>
      <c r="J584" s="179"/>
    </row>
    <row r="585" spans="2:10" ht="15.75" customHeight="1">
      <c r="B585" s="177"/>
      <c r="C585" s="178"/>
      <c r="D585" s="179"/>
      <c r="E585" s="118"/>
      <c r="F585" s="180"/>
      <c r="G585" s="180"/>
      <c r="H585" s="180"/>
      <c r="I585" s="180"/>
      <c r="J585" s="179"/>
    </row>
    <row r="586" spans="2:10" ht="15.75" customHeight="1">
      <c r="B586" s="177"/>
      <c r="C586" s="178"/>
      <c r="D586" s="179"/>
      <c r="E586" s="118"/>
      <c r="F586" s="180"/>
      <c r="G586" s="180"/>
      <c r="H586" s="180"/>
      <c r="I586" s="180"/>
      <c r="J586" s="179"/>
    </row>
    <row r="587" spans="2:10" ht="15.75" customHeight="1">
      <c r="B587" s="177"/>
      <c r="C587" s="178"/>
      <c r="D587" s="179"/>
      <c r="E587" s="118"/>
      <c r="F587" s="180"/>
      <c r="G587" s="180"/>
      <c r="H587" s="180"/>
      <c r="I587" s="180"/>
      <c r="J587" s="179"/>
    </row>
    <row r="588" spans="2:10" ht="15.75" customHeight="1">
      <c r="B588" s="177"/>
      <c r="C588" s="178"/>
      <c r="D588" s="179"/>
      <c r="E588" s="118"/>
      <c r="F588" s="180"/>
      <c r="G588" s="180"/>
      <c r="H588" s="180"/>
      <c r="I588" s="180"/>
      <c r="J588" s="179"/>
    </row>
    <row r="589" spans="2:10" ht="15.75" customHeight="1">
      <c r="B589" s="177"/>
      <c r="C589" s="178"/>
      <c r="D589" s="179"/>
      <c r="E589" s="118"/>
      <c r="F589" s="180"/>
      <c r="G589" s="180"/>
      <c r="H589" s="180"/>
      <c r="I589" s="180"/>
      <c r="J589" s="179"/>
    </row>
    <row r="590" spans="2:10" ht="15.75" customHeight="1">
      <c r="B590" s="177"/>
      <c r="C590" s="178"/>
      <c r="D590" s="179"/>
      <c r="E590" s="118"/>
      <c r="F590" s="180"/>
      <c r="G590" s="180"/>
      <c r="H590" s="180"/>
      <c r="I590" s="180"/>
      <c r="J590" s="179"/>
    </row>
    <row r="591" spans="2:10" ht="15.75" customHeight="1">
      <c r="B591" s="177"/>
      <c r="C591" s="178"/>
      <c r="D591" s="179"/>
      <c r="E591" s="118"/>
      <c r="F591" s="180"/>
      <c r="G591" s="180"/>
      <c r="H591" s="180"/>
      <c r="I591" s="180"/>
      <c r="J591" s="179"/>
    </row>
    <row r="592" spans="2:10" ht="15.75" customHeight="1">
      <c r="B592" s="177"/>
      <c r="C592" s="178"/>
      <c r="D592" s="179"/>
      <c r="E592" s="118"/>
      <c r="F592" s="180"/>
      <c r="G592" s="180"/>
      <c r="H592" s="180"/>
      <c r="I592" s="180"/>
      <c r="J592" s="179"/>
    </row>
    <row r="593" spans="2:10" ht="15.75" customHeight="1">
      <c r="B593" s="177"/>
      <c r="C593" s="178"/>
      <c r="D593" s="179"/>
      <c r="E593" s="118"/>
      <c r="F593" s="180"/>
      <c r="G593" s="180"/>
      <c r="H593" s="180"/>
      <c r="I593" s="180"/>
      <c r="J593" s="179"/>
    </row>
    <row r="594" spans="2:10" ht="15.75" customHeight="1">
      <c r="B594" s="177"/>
      <c r="C594" s="178"/>
      <c r="D594" s="179"/>
      <c r="E594" s="118"/>
      <c r="F594" s="180"/>
      <c r="G594" s="180"/>
      <c r="H594" s="180"/>
      <c r="I594" s="180"/>
      <c r="J594" s="179"/>
    </row>
    <row r="595" spans="2:10" ht="15.75" customHeight="1">
      <c r="B595" s="177"/>
      <c r="C595" s="178"/>
      <c r="D595" s="179"/>
      <c r="E595" s="118"/>
      <c r="F595" s="180"/>
      <c r="G595" s="180"/>
      <c r="H595" s="180"/>
      <c r="I595" s="180"/>
      <c r="J595" s="179"/>
    </row>
    <row r="596" spans="2:10" ht="15.75" customHeight="1">
      <c r="B596" s="177"/>
      <c r="C596" s="178"/>
      <c r="D596" s="179"/>
      <c r="E596" s="118"/>
      <c r="F596" s="180"/>
      <c r="G596" s="180"/>
      <c r="H596" s="180"/>
      <c r="I596" s="180"/>
      <c r="J596" s="179"/>
    </row>
    <row r="597" spans="2:10" ht="15.75" customHeight="1">
      <c r="B597" s="177"/>
      <c r="C597" s="178"/>
      <c r="D597" s="179"/>
      <c r="E597" s="118"/>
      <c r="F597" s="180"/>
      <c r="G597" s="180"/>
      <c r="H597" s="180"/>
      <c r="I597" s="180"/>
      <c r="J597" s="179"/>
    </row>
    <row r="598" spans="2:10" ht="15.75" customHeight="1">
      <c r="B598" s="177"/>
      <c r="C598" s="178"/>
      <c r="D598" s="179"/>
      <c r="E598" s="118"/>
      <c r="F598" s="180"/>
      <c r="G598" s="180"/>
      <c r="H598" s="180"/>
      <c r="I598" s="180"/>
      <c r="J598" s="179"/>
    </row>
    <row r="599" spans="2:10" ht="15.75" customHeight="1">
      <c r="B599" s="177"/>
      <c r="C599" s="178"/>
      <c r="D599" s="179"/>
      <c r="E599" s="118"/>
      <c r="F599" s="180"/>
      <c r="G599" s="180"/>
      <c r="H599" s="180"/>
      <c r="I599" s="180"/>
      <c r="J599" s="179"/>
    </row>
    <row r="600" spans="2:10" ht="15.75" customHeight="1">
      <c r="B600" s="177"/>
      <c r="C600" s="178"/>
      <c r="D600" s="179"/>
      <c r="E600" s="118"/>
      <c r="F600" s="180"/>
      <c r="G600" s="180"/>
      <c r="H600" s="180"/>
      <c r="I600" s="180"/>
      <c r="J600" s="179"/>
    </row>
    <row r="601" spans="2:10" ht="15.75" customHeight="1">
      <c r="B601" s="177"/>
      <c r="C601" s="178"/>
      <c r="D601" s="179"/>
      <c r="E601" s="118"/>
      <c r="F601" s="180"/>
      <c r="G601" s="180"/>
      <c r="H601" s="180"/>
      <c r="I601" s="180"/>
      <c r="J601" s="179"/>
    </row>
    <row r="602" spans="2:10" ht="15.75" customHeight="1">
      <c r="B602" s="177"/>
      <c r="C602" s="178"/>
      <c r="D602" s="179"/>
      <c r="E602" s="118"/>
      <c r="F602" s="180"/>
      <c r="G602" s="180"/>
      <c r="H602" s="180"/>
      <c r="I602" s="180"/>
      <c r="J602" s="179"/>
    </row>
    <row r="603" spans="2:10" ht="15.75" customHeight="1">
      <c r="B603" s="177"/>
      <c r="C603" s="178"/>
      <c r="D603" s="179"/>
      <c r="E603" s="118"/>
      <c r="F603" s="180"/>
      <c r="G603" s="180"/>
      <c r="H603" s="180"/>
      <c r="I603" s="180"/>
      <c r="J603" s="179"/>
    </row>
    <row r="604" spans="2:10" ht="15.75" customHeight="1">
      <c r="B604" s="177"/>
      <c r="C604" s="178"/>
      <c r="D604" s="179"/>
      <c r="E604" s="118"/>
      <c r="F604" s="180"/>
      <c r="G604" s="180"/>
      <c r="H604" s="180"/>
      <c r="I604" s="180"/>
      <c r="J604" s="179"/>
    </row>
    <row r="605" spans="2:10" ht="15.75" customHeight="1">
      <c r="B605" s="177"/>
      <c r="C605" s="178"/>
      <c r="D605" s="179"/>
      <c r="E605" s="118"/>
      <c r="F605" s="180"/>
      <c r="G605" s="180"/>
      <c r="H605" s="180"/>
      <c r="I605" s="180"/>
      <c r="J605" s="179"/>
    </row>
    <row r="606" spans="2:10" ht="15.75" customHeight="1">
      <c r="B606" s="177"/>
      <c r="C606" s="178"/>
      <c r="D606" s="179"/>
      <c r="E606" s="118"/>
      <c r="F606" s="180"/>
      <c r="G606" s="180"/>
      <c r="H606" s="180"/>
      <c r="I606" s="180"/>
      <c r="J606" s="179"/>
    </row>
    <row r="607" spans="2:10" ht="15.75" customHeight="1">
      <c r="B607" s="177"/>
      <c r="C607" s="178"/>
      <c r="D607" s="179"/>
      <c r="E607" s="118"/>
      <c r="F607" s="180"/>
      <c r="G607" s="180"/>
      <c r="H607" s="180"/>
      <c r="I607" s="180"/>
      <c r="J607" s="179"/>
    </row>
    <row r="608" spans="2:10" ht="15.75" customHeight="1">
      <c r="B608" s="177"/>
      <c r="C608" s="178"/>
      <c r="D608" s="179"/>
      <c r="E608" s="118"/>
      <c r="F608" s="180"/>
      <c r="G608" s="180"/>
      <c r="H608" s="180"/>
      <c r="I608" s="180"/>
      <c r="J608" s="179"/>
    </row>
    <row r="609" spans="2:10" ht="15.75" customHeight="1">
      <c r="B609" s="177"/>
      <c r="C609" s="178"/>
      <c r="D609" s="179"/>
      <c r="E609" s="118"/>
      <c r="F609" s="180"/>
      <c r="G609" s="180"/>
      <c r="H609" s="180"/>
      <c r="I609" s="180"/>
      <c r="J609" s="179"/>
    </row>
    <row r="610" spans="2:10" ht="15.75" customHeight="1">
      <c r="B610" s="177"/>
      <c r="C610" s="178"/>
      <c r="D610" s="179"/>
      <c r="E610" s="118"/>
      <c r="F610" s="180"/>
      <c r="G610" s="180"/>
      <c r="H610" s="180"/>
      <c r="I610" s="180"/>
      <c r="J610" s="179"/>
    </row>
    <row r="611" spans="2:10" ht="15.75" customHeight="1">
      <c r="B611" s="177"/>
      <c r="C611" s="178"/>
      <c r="D611" s="179"/>
      <c r="E611" s="118"/>
      <c r="F611" s="180"/>
      <c r="G611" s="180"/>
      <c r="H611" s="180"/>
      <c r="I611" s="180"/>
      <c r="J611" s="179"/>
    </row>
    <row r="612" spans="2:10" ht="15.75" customHeight="1">
      <c r="B612" s="177"/>
      <c r="C612" s="178"/>
      <c r="D612" s="179"/>
      <c r="E612" s="118"/>
      <c r="F612" s="180"/>
      <c r="G612" s="180"/>
      <c r="H612" s="180"/>
      <c r="I612" s="180"/>
      <c r="J612" s="179"/>
    </row>
    <row r="613" spans="2:10" ht="15.75" customHeight="1">
      <c r="B613" s="177"/>
      <c r="C613" s="178"/>
      <c r="D613" s="179"/>
      <c r="E613" s="118"/>
      <c r="F613" s="180"/>
      <c r="G613" s="180"/>
      <c r="H613" s="180"/>
      <c r="I613" s="180"/>
      <c r="J613" s="179"/>
    </row>
    <row r="614" spans="2:10" ht="15.75" customHeight="1">
      <c r="B614" s="177"/>
      <c r="C614" s="178"/>
      <c r="D614" s="179"/>
      <c r="E614" s="118"/>
      <c r="F614" s="180"/>
      <c r="G614" s="180"/>
      <c r="H614" s="180"/>
      <c r="I614" s="180"/>
      <c r="J614" s="179"/>
    </row>
    <row r="615" spans="2:10" ht="15.75" customHeight="1">
      <c r="B615" s="177"/>
      <c r="C615" s="178"/>
      <c r="D615" s="179"/>
      <c r="E615" s="118"/>
      <c r="F615" s="180"/>
      <c r="G615" s="180"/>
      <c r="H615" s="180"/>
      <c r="I615" s="180"/>
      <c r="J615" s="179"/>
    </row>
    <row r="616" spans="2:10" ht="15.75" customHeight="1">
      <c r="B616" s="177"/>
      <c r="C616" s="178"/>
      <c r="D616" s="179"/>
      <c r="E616" s="118"/>
      <c r="F616" s="180"/>
      <c r="G616" s="180"/>
      <c r="H616" s="180"/>
      <c r="I616" s="180"/>
      <c r="J616" s="179"/>
    </row>
    <row r="617" spans="2:10" ht="15.75" customHeight="1">
      <c r="B617" s="177"/>
      <c r="C617" s="178"/>
      <c r="D617" s="179"/>
      <c r="E617" s="118"/>
      <c r="F617" s="180"/>
      <c r="G617" s="180"/>
      <c r="H617" s="180"/>
      <c r="I617" s="180"/>
      <c r="J617" s="179"/>
    </row>
    <row r="618" spans="2:10" ht="15.75" customHeight="1">
      <c r="B618" s="177"/>
      <c r="C618" s="178"/>
      <c r="D618" s="179"/>
      <c r="E618" s="118"/>
      <c r="F618" s="180"/>
      <c r="G618" s="180"/>
      <c r="H618" s="180"/>
      <c r="I618" s="180"/>
      <c r="J618" s="179"/>
    </row>
    <row r="619" spans="2:10" ht="15.75" customHeight="1">
      <c r="B619" s="177"/>
      <c r="C619" s="178"/>
      <c r="D619" s="179"/>
      <c r="E619" s="118"/>
      <c r="F619" s="180"/>
      <c r="G619" s="180"/>
      <c r="H619" s="180"/>
      <c r="I619" s="180"/>
      <c r="J619" s="179"/>
    </row>
    <row r="620" spans="2:10" ht="15.75" customHeight="1">
      <c r="B620" s="177"/>
      <c r="C620" s="178"/>
      <c r="D620" s="179"/>
      <c r="E620" s="118"/>
      <c r="F620" s="180"/>
      <c r="G620" s="180"/>
      <c r="H620" s="180"/>
      <c r="I620" s="180"/>
      <c r="J620" s="179"/>
    </row>
    <row r="621" spans="2:10" ht="15.75" customHeight="1">
      <c r="B621" s="177"/>
      <c r="C621" s="178"/>
      <c r="D621" s="179"/>
      <c r="E621" s="118"/>
      <c r="F621" s="180"/>
      <c r="G621" s="180"/>
      <c r="H621" s="180"/>
      <c r="I621" s="180"/>
      <c r="J621" s="179"/>
    </row>
    <row r="622" spans="2:10" ht="15.75" customHeight="1">
      <c r="B622" s="177"/>
      <c r="C622" s="178"/>
      <c r="D622" s="179"/>
      <c r="E622" s="118"/>
      <c r="F622" s="180"/>
      <c r="G622" s="180"/>
      <c r="H622" s="180"/>
      <c r="I622" s="180"/>
      <c r="J622" s="179"/>
    </row>
    <row r="623" spans="2:10" ht="15.75" customHeight="1">
      <c r="B623" s="177"/>
      <c r="C623" s="178"/>
      <c r="D623" s="179"/>
      <c r="E623" s="118"/>
      <c r="F623" s="180"/>
      <c r="G623" s="180"/>
      <c r="H623" s="180"/>
      <c r="I623" s="180"/>
      <c r="J623" s="179"/>
    </row>
    <row r="624" spans="2:10" ht="15.75" customHeight="1">
      <c r="B624" s="177"/>
      <c r="C624" s="178"/>
      <c r="D624" s="179"/>
      <c r="E624" s="118"/>
      <c r="F624" s="180"/>
      <c r="G624" s="180"/>
      <c r="H624" s="180"/>
      <c r="I624" s="180"/>
      <c r="J624" s="179"/>
    </row>
    <row r="625" spans="2:10" ht="15.75" customHeight="1">
      <c r="B625" s="177"/>
      <c r="C625" s="178"/>
      <c r="D625" s="179"/>
      <c r="E625" s="118"/>
      <c r="F625" s="180"/>
      <c r="G625" s="180"/>
      <c r="H625" s="180"/>
      <c r="I625" s="180"/>
      <c r="J625" s="179"/>
    </row>
    <row r="626" spans="2:10" ht="15.75" customHeight="1">
      <c r="B626" s="177"/>
      <c r="C626" s="178"/>
      <c r="D626" s="179"/>
      <c r="E626" s="118"/>
      <c r="F626" s="180"/>
      <c r="G626" s="180"/>
      <c r="H626" s="180"/>
      <c r="I626" s="180"/>
      <c r="J626" s="179"/>
    </row>
    <row r="627" spans="2:10" ht="15.75" customHeight="1">
      <c r="B627" s="177"/>
      <c r="C627" s="178"/>
      <c r="D627" s="179"/>
      <c r="E627" s="118"/>
      <c r="F627" s="180"/>
      <c r="G627" s="180"/>
      <c r="H627" s="180"/>
      <c r="I627" s="180"/>
      <c r="J627" s="179"/>
    </row>
    <row r="628" spans="2:10" ht="15.75" customHeight="1">
      <c r="B628" s="177"/>
      <c r="C628" s="178"/>
      <c r="D628" s="179"/>
      <c r="E628" s="118"/>
      <c r="F628" s="180"/>
      <c r="G628" s="180"/>
      <c r="H628" s="180"/>
      <c r="I628" s="180"/>
      <c r="J628" s="179"/>
    </row>
    <row r="629" spans="2:10" ht="15.75" customHeight="1">
      <c r="B629" s="177"/>
      <c r="C629" s="178"/>
      <c r="D629" s="179"/>
      <c r="E629" s="118"/>
      <c r="F629" s="180"/>
      <c r="G629" s="180"/>
      <c r="H629" s="180"/>
      <c r="I629" s="180"/>
      <c r="J629" s="179"/>
    </row>
    <row r="630" spans="2:10" ht="15.75" customHeight="1">
      <c r="B630" s="177"/>
      <c r="C630" s="178"/>
      <c r="D630" s="179"/>
      <c r="E630" s="118"/>
      <c r="F630" s="180"/>
      <c r="G630" s="180"/>
      <c r="H630" s="180"/>
      <c r="I630" s="180"/>
      <c r="J630" s="179"/>
    </row>
    <row r="631" spans="2:10" ht="15.75" customHeight="1">
      <c r="B631" s="177"/>
      <c r="C631" s="178"/>
      <c r="D631" s="179"/>
      <c r="E631" s="118"/>
      <c r="F631" s="180"/>
      <c r="G631" s="180"/>
      <c r="H631" s="180"/>
      <c r="I631" s="180"/>
      <c r="J631" s="179"/>
    </row>
    <row r="632" spans="2:10" ht="15.75" customHeight="1">
      <c r="B632" s="177"/>
      <c r="C632" s="178"/>
      <c r="D632" s="179"/>
      <c r="E632" s="118"/>
      <c r="F632" s="180"/>
      <c r="G632" s="180"/>
      <c r="H632" s="180"/>
      <c r="I632" s="180"/>
      <c r="J632" s="179"/>
    </row>
    <row r="633" spans="2:10" ht="15.75" customHeight="1">
      <c r="B633" s="177"/>
      <c r="C633" s="178"/>
      <c r="D633" s="179"/>
      <c r="E633" s="118"/>
      <c r="F633" s="180"/>
      <c r="G633" s="180"/>
      <c r="H633" s="180"/>
      <c r="I633" s="180"/>
      <c r="J633" s="179"/>
    </row>
    <row r="634" spans="2:10" ht="15.75" customHeight="1">
      <c r="B634" s="177"/>
      <c r="C634" s="178"/>
      <c r="D634" s="179"/>
      <c r="E634" s="118"/>
      <c r="F634" s="180"/>
      <c r="G634" s="180"/>
      <c r="H634" s="180"/>
      <c r="I634" s="180"/>
      <c r="J634" s="179"/>
    </row>
    <row r="635" spans="2:10" ht="15.75" customHeight="1">
      <c r="B635" s="177"/>
      <c r="C635" s="178"/>
      <c r="D635" s="179"/>
      <c r="E635" s="118"/>
      <c r="F635" s="180"/>
      <c r="G635" s="180"/>
      <c r="H635" s="180"/>
      <c r="I635" s="180"/>
      <c r="J635" s="179"/>
    </row>
    <row r="636" spans="2:10" ht="15.75" customHeight="1">
      <c r="B636" s="177"/>
      <c r="C636" s="178"/>
      <c r="D636" s="179"/>
      <c r="E636" s="118"/>
      <c r="F636" s="180"/>
      <c r="G636" s="180"/>
      <c r="H636" s="180"/>
      <c r="I636" s="180"/>
      <c r="J636" s="179"/>
    </row>
    <row r="637" spans="2:10" ht="15.75" customHeight="1">
      <c r="B637" s="177"/>
      <c r="C637" s="178"/>
      <c r="D637" s="179"/>
      <c r="E637" s="118"/>
      <c r="F637" s="180"/>
      <c r="G637" s="180"/>
      <c r="H637" s="180"/>
      <c r="I637" s="180"/>
      <c r="J637" s="179"/>
    </row>
    <row r="638" spans="2:10" ht="15.75" customHeight="1">
      <c r="B638" s="177"/>
      <c r="C638" s="178"/>
      <c r="D638" s="179"/>
      <c r="E638" s="118"/>
      <c r="F638" s="180"/>
      <c r="G638" s="180"/>
      <c r="H638" s="180"/>
      <c r="I638" s="180"/>
      <c r="J638" s="179"/>
    </row>
    <row r="639" spans="2:10" ht="15.75" customHeight="1">
      <c r="B639" s="177"/>
      <c r="C639" s="178"/>
      <c r="D639" s="179"/>
      <c r="E639" s="118"/>
      <c r="F639" s="180"/>
      <c r="G639" s="180"/>
      <c r="H639" s="180"/>
      <c r="I639" s="180"/>
      <c r="J639" s="179"/>
    </row>
    <row r="640" spans="2:10" ht="15.75" customHeight="1">
      <c r="B640" s="177"/>
      <c r="C640" s="178"/>
      <c r="D640" s="179"/>
      <c r="E640" s="118"/>
      <c r="F640" s="180"/>
      <c r="G640" s="180"/>
      <c r="H640" s="180"/>
      <c r="I640" s="180"/>
      <c r="J640" s="179"/>
    </row>
    <row r="641" spans="2:10" ht="15.75" customHeight="1">
      <c r="B641" s="177"/>
      <c r="C641" s="178"/>
      <c r="D641" s="179"/>
      <c r="E641" s="118"/>
      <c r="F641" s="180"/>
      <c r="G641" s="180"/>
      <c r="H641" s="180"/>
      <c r="I641" s="180"/>
      <c r="J641" s="179"/>
    </row>
    <row r="642" spans="2:10" ht="15.75" customHeight="1">
      <c r="B642" s="177"/>
      <c r="C642" s="178"/>
      <c r="D642" s="179"/>
      <c r="E642" s="118"/>
      <c r="F642" s="180"/>
      <c r="G642" s="180"/>
      <c r="H642" s="180"/>
      <c r="I642" s="180"/>
      <c r="J642" s="179"/>
    </row>
    <row r="643" spans="2:10" ht="15.75" customHeight="1">
      <c r="B643" s="177"/>
      <c r="C643" s="178"/>
      <c r="D643" s="179"/>
      <c r="E643" s="118"/>
      <c r="F643" s="180"/>
      <c r="G643" s="180"/>
      <c r="H643" s="180"/>
      <c r="I643" s="180"/>
      <c r="J643" s="179"/>
    </row>
    <row r="644" spans="2:10" ht="15.75" customHeight="1">
      <c r="B644" s="177"/>
      <c r="C644" s="178"/>
      <c r="D644" s="179"/>
      <c r="E644" s="118"/>
      <c r="F644" s="180"/>
      <c r="G644" s="180"/>
      <c r="H644" s="180"/>
      <c r="I644" s="180"/>
      <c r="J644" s="179"/>
    </row>
    <row r="645" spans="2:10" ht="15.75" customHeight="1">
      <c r="B645" s="177"/>
      <c r="C645" s="178"/>
      <c r="D645" s="179"/>
      <c r="E645" s="118"/>
      <c r="F645" s="180"/>
      <c r="G645" s="180"/>
      <c r="H645" s="180"/>
      <c r="I645" s="180"/>
      <c r="J645" s="179"/>
    </row>
    <row r="646" spans="2:10" ht="15.75" customHeight="1">
      <c r="B646" s="177"/>
      <c r="C646" s="178"/>
      <c r="D646" s="179"/>
      <c r="E646" s="118"/>
      <c r="F646" s="180"/>
      <c r="G646" s="180"/>
      <c r="H646" s="180"/>
      <c r="I646" s="180"/>
      <c r="J646" s="179"/>
    </row>
    <row r="647" spans="2:10" ht="15.75" customHeight="1">
      <c r="B647" s="177"/>
      <c r="C647" s="178"/>
      <c r="D647" s="179"/>
      <c r="E647" s="118"/>
      <c r="F647" s="180"/>
      <c r="G647" s="180"/>
      <c r="H647" s="180"/>
      <c r="I647" s="180"/>
      <c r="J647" s="179"/>
    </row>
    <row r="648" spans="2:10" ht="15.75" customHeight="1">
      <c r="B648" s="177"/>
      <c r="C648" s="178"/>
      <c r="D648" s="179"/>
      <c r="E648" s="118"/>
      <c r="F648" s="180"/>
      <c r="G648" s="180"/>
      <c r="H648" s="180"/>
      <c r="I648" s="180"/>
      <c r="J648" s="179"/>
    </row>
    <row r="649" spans="2:10" ht="15.75" customHeight="1">
      <c r="B649" s="177"/>
      <c r="C649" s="178"/>
      <c r="D649" s="179"/>
      <c r="E649" s="118"/>
      <c r="F649" s="180"/>
      <c r="G649" s="180"/>
      <c r="H649" s="180"/>
      <c r="I649" s="180"/>
      <c r="J649" s="179"/>
    </row>
    <row r="650" spans="2:10" ht="15.75" customHeight="1">
      <c r="B650" s="177"/>
      <c r="C650" s="178"/>
      <c r="D650" s="179"/>
      <c r="E650" s="118"/>
      <c r="F650" s="180"/>
      <c r="G650" s="180"/>
      <c r="H650" s="180"/>
      <c r="I650" s="180"/>
      <c r="J650" s="179"/>
    </row>
    <row r="651" spans="2:10" ht="15.75" customHeight="1">
      <c r="B651" s="177"/>
      <c r="C651" s="178"/>
      <c r="D651" s="179"/>
      <c r="E651" s="118"/>
      <c r="F651" s="180"/>
      <c r="G651" s="180"/>
      <c r="H651" s="180"/>
      <c r="I651" s="180"/>
      <c r="J651" s="179"/>
    </row>
    <row r="652" spans="2:10" ht="15.75" customHeight="1">
      <c r="B652" s="177"/>
      <c r="C652" s="178"/>
      <c r="D652" s="179"/>
      <c r="E652" s="118"/>
      <c r="F652" s="180"/>
      <c r="G652" s="180"/>
      <c r="H652" s="180"/>
      <c r="I652" s="180"/>
      <c r="J652" s="179"/>
    </row>
    <row r="653" spans="2:10" ht="15.75" customHeight="1">
      <c r="B653" s="177"/>
      <c r="C653" s="178"/>
      <c r="D653" s="179"/>
      <c r="E653" s="118"/>
      <c r="F653" s="180"/>
      <c r="G653" s="180"/>
      <c r="H653" s="180"/>
      <c r="I653" s="180"/>
      <c r="J653" s="179"/>
    </row>
    <row r="654" spans="2:10" ht="15.75" customHeight="1">
      <c r="B654" s="177"/>
      <c r="C654" s="178"/>
      <c r="D654" s="179"/>
      <c r="E654" s="118"/>
      <c r="F654" s="180"/>
      <c r="G654" s="180"/>
      <c r="H654" s="180"/>
      <c r="I654" s="180"/>
      <c r="J654" s="179"/>
    </row>
    <row r="655" spans="2:10" ht="15.75" customHeight="1">
      <c r="B655" s="177"/>
      <c r="C655" s="178"/>
      <c r="D655" s="179"/>
      <c r="E655" s="118"/>
      <c r="F655" s="180"/>
      <c r="G655" s="180"/>
      <c r="H655" s="180"/>
      <c r="I655" s="180"/>
      <c r="J655" s="179"/>
    </row>
    <row r="656" spans="2:10" ht="15.75" customHeight="1">
      <c r="B656" s="177"/>
      <c r="C656" s="178"/>
      <c r="D656" s="179"/>
      <c r="E656" s="118"/>
      <c r="F656" s="180"/>
      <c r="G656" s="180"/>
      <c r="H656" s="180"/>
      <c r="I656" s="180"/>
      <c r="J656" s="179"/>
    </row>
    <row r="657" spans="2:10" ht="15.75" customHeight="1">
      <c r="B657" s="177"/>
      <c r="C657" s="178"/>
      <c r="D657" s="179"/>
      <c r="E657" s="118"/>
      <c r="F657" s="180"/>
      <c r="G657" s="180"/>
      <c r="H657" s="180"/>
      <c r="I657" s="180"/>
      <c r="J657" s="179"/>
    </row>
    <row r="658" spans="2:10" ht="15.75" customHeight="1">
      <c r="B658" s="177"/>
      <c r="C658" s="178"/>
      <c r="D658" s="179"/>
      <c r="E658" s="118"/>
      <c r="F658" s="180"/>
      <c r="G658" s="180"/>
      <c r="H658" s="180"/>
      <c r="I658" s="180"/>
      <c r="J658" s="179"/>
    </row>
    <row r="659" spans="2:10" ht="15.75" customHeight="1">
      <c r="B659" s="177"/>
      <c r="C659" s="178"/>
      <c r="D659" s="179"/>
      <c r="E659" s="118"/>
      <c r="F659" s="180"/>
      <c r="G659" s="180"/>
      <c r="H659" s="180"/>
      <c r="I659" s="180"/>
      <c r="J659" s="179"/>
    </row>
    <row r="660" spans="2:10" ht="15.75" customHeight="1">
      <c r="B660" s="177"/>
      <c r="C660" s="178"/>
      <c r="D660" s="179"/>
      <c r="E660" s="118"/>
      <c r="F660" s="180"/>
      <c r="G660" s="180"/>
      <c r="H660" s="180"/>
      <c r="I660" s="180"/>
      <c r="J660" s="179"/>
    </row>
    <row r="661" spans="2:10" ht="15.75" customHeight="1">
      <c r="B661" s="177"/>
      <c r="C661" s="178"/>
      <c r="D661" s="179"/>
      <c r="E661" s="118"/>
      <c r="F661" s="180"/>
      <c r="G661" s="180"/>
      <c r="H661" s="180"/>
      <c r="I661" s="180"/>
      <c r="J661" s="179"/>
    </row>
    <row r="662" spans="2:10" ht="15.75" customHeight="1">
      <c r="B662" s="177"/>
      <c r="C662" s="178"/>
      <c r="D662" s="179"/>
      <c r="E662" s="118"/>
      <c r="F662" s="180"/>
      <c r="G662" s="180"/>
      <c r="H662" s="180"/>
      <c r="I662" s="180"/>
      <c r="J662" s="179"/>
    </row>
    <row r="663" spans="2:10" ht="15.75" customHeight="1">
      <c r="B663" s="177"/>
      <c r="C663" s="178"/>
      <c r="D663" s="179"/>
      <c r="E663" s="118"/>
      <c r="F663" s="180"/>
      <c r="G663" s="180"/>
      <c r="H663" s="180"/>
      <c r="I663" s="180"/>
      <c r="J663" s="179"/>
    </row>
    <row r="664" spans="2:10" ht="15.75" customHeight="1">
      <c r="B664" s="177"/>
      <c r="C664" s="178"/>
      <c r="D664" s="179"/>
      <c r="E664" s="118"/>
      <c r="F664" s="180"/>
      <c r="G664" s="180"/>
      <c r="H664" s="180"/>
      <c r="I664" s="180"/>
      <c r="J664" s="179"/>
    </row>
    <row r="665" spans="2:10" ht="15.75" customHeight="1">
      <c r="B665" s="177"/>
      <c r="C665" s="178"/>
      <c r="D665" s="179"/>
      <c r="E665" s="118"/>
      <c r="F665" s="180"/>
      <c r="G665" s="180"/>
      <c r="H665" s="180"/>
      <c r="I665" s="180"/>
      <c r="J665" s="179"/>
    </row>
    <row r="666" spans="2:10" ht="15.75" customHeight="1">
      <c r="B666" s="177"/>
      <c r="C666" s="178"/>
      <c r="D666" s="179"/>
      <c r="E666" s="118"/>
      <c r="F666" s="180"/>
      <c r="G666" s="180"/>
      <c r="H666" s="180"/>
      <c r="I666" s="180"/>
      <c r="J666" s="179"/>
    </row>
    <row r="667" spans="2:10" ht="15.75" customHeight="1">
      <c r="B667" s="177"/>
      <c r="C667" s="178"/>
      <c r="D667" s="179"/>
      <c r="E667" s="118"/>
      <c r="F667" s="180"/>
      <c r="G667" s="180"/>
      <c r="H667" s="180"/>
      <c r="I667" s="180"/>
      <c r="J667" s="179"/>
    </row>
    <row r="668" spans="2:10" ht="15.75" customHeight="1">
      <c r="B668" s="177"/>
      <c r="C668" s="178"/>
      <c r="D668" s="179"/>
      <c r="E668" s="118"/>
      <c r="F668" s="180"/>
      <c r="G668" s="180"/>
      <c r="H668" s="180"/>
      <c r="I668" s="180"/>
      <c r="J668" s="179"/>
    </row>
    <row r="669" spans="2:10" ht="15.75" customHeight="1">
      <c r="B669" s="177"/>
      <c r="C669" s="178"/>
      <c r="D669" s="179"/>
      <c r="E669" s="118"/>
      <c r="F669" s="180"/>
      <c r="G669" s="180"/>
      <c r="H669" s="180"/>
      <c r="I669" s="180"/>
      <c r="J669" s="179"/>
    </row>
    <row r="670" spans="2:10" ht="15.75" customHeight="1">
      <c r="B670" s="177"/>
      <c r="C670" s="178"/>
      <c r="D670" s="179"/>
      <c r="E670" s="118"/>
      <c r="F670" s="180"/>
      <c r="G670" s="180"/>
      <c r="H670" s="180"/>
      <c r="I670" s="180"/>
      <c r="J670" s="179"/>
    </row>
    <row r="671" spans="2:10" ht="15.75" customHeight="1">
      <c r="B671" s="177"/>
      <c r="C671" s="178"/>
      <c r="D671" s="179"/>
      <c r="E671" s="118"/>
      <c r="F671" s="180"/>
      <c r="G671" s="180"/>
      <c r="H671" s="180"/>
      <c r="I671" s="180"/>
      <c r="J671" s="179"/>
    </row>
    <row r="672" spans="2:10" ht="15.75" customHeight="1">
      <c r="B672" s="177"/>
      <c r="C672" s="178"/>
      <c r="D672" s="179"/>
      <c r="E672" s="118"/>
      <c r="F672" s="180"/>
      <c r="G672" s="180"/>
      <c r="H672" s="180"/>
      <c r="I672" s="180"/>
      <c r="J672" s="179"/>
    </row>
    <row r="673" spans="2:10" ht="15.75" customHeight="1">
      <c r="B673" s="177"/>
      <c r="C673" s="178"/>
      <c r="D673" s="179"/>
      <c r="E673" s="118"/>
      <c r="F673" s="180"/>
      <c r="G673" s="180"/>
      <c r="H673" s="180"/>
      <c r="I673" s="180"/>
      <c r="J673" s="179"/>
    </row>
    <row r="674" spans="2:10" ht="15.75" customHeight="1">
      <c r="B674" s="177"/>
      <c r="C674" s="178"/>
      <c r="D674" s="179"/>
      <c r="E674" s="118"/>
      <c r="F674" s="180"/>
      <c r="G674" s="180"/>
      <c r="H674" s="180"/>
      <c r="I674" s="180"/>
      <c r="J674" s="179"/>
    </row>
    <row r="675" spans="2:10" ht="15.75" customHeight="1">
      <c r="B675" s="177"/>
      <c r="C675" s="178"/>
      <c r="D675" s="179"/>
      <c r="E675" s="118"/>
      <c r="F675" s="180"/>
      <c r="G675" s="180"/>
      <c r="H675" s="180"/>
      <c r="I675" s="180"/>
      <c r="J675" s="179"/>
    </row>
    <row r="676" spans="2:10" ht="15.75" customHeight="1">
      <c r="B676" s="177"/>
      <c r="C676" s="178"/>
      <c r="D676" s="179"/>
      <c r="E676" s="118"/>
      <c r="F676" s="180"/>
      <c r="G676" s="180"/>
      <c r="H676" s="180"/>
      <c r="I676" s="180"/>
      <c r="J676" s="179"/>
    </row>
    <row r="677" spans="2:10" ht="15.75" customHeight="1">
      <c r="B677" s="177"/>
      <c r="C677" s="178"/>
      <c r="D677" s="179"/>
      <c r="E677" s="118"/>
      <c r="F677" s="180"/>
      <c r="G677" s="180"/>
      <c r="H677" s="180"/>
      <c r="I677" s="180"/>
      <c r="J677" s="179"/>
    </row>
    <row r="678" spans="2:10" ht="15.75" customHeight="1">
      <c r="B678" s="177"/>
      <c r="C678" s="178"/>
      <c r="D678" s="179"/>
      <c r="E678" s="118"/>
      <c r="F678" s="180"/>
      <c r="G678" s="180"/>
      <c r="H678" s="180"/>
      <c r="I678" s="180"/>
      <c r="J678" s="179"/>
    </row>
    <row r="679" spans="2:10" ht="15.75" customHeight="1">
      <c r="B679" s="177"/>
      <c r="C679" s="178"/>
      <c r="D679" s="179"/>
      <c r="E679" s="118"/>
      <c r="F679" s="180"/>
      <c r="G679" s="180"/>
      <c r="H679" s="180"/>
      <c r="I679" s="180"/>
      <c r="J679" s="179"/>
    </row>
    <row r="680" spans="2:10" ht="15.75" customHeight="1">
      <c r="B680" s="177"/>
      <c r="C680" s="178"/>
      <c r="D680" s="179"/>
      <c r="E680" s="118"/>
      <c r="F680" s="180"/>
      <c r="G680" s="180"/>
      <c r="H680" s="180"/>
      <c r="I680" s="180"/>
      <c r="J680" s="179"/>
    </row>
    <row r="681" spans="2:10" ht="15.75" customHeight="1">
      <c r="B681" s="177"/>
      <c r="C681" s="178"/>
      <c r="D681" s="179"/>
      <c r="E681" s="118"/>
      <c r="F681" s="180"/>
      <c r="G681" s="180"/>
      <c r="H681" s="180"/>
      <c r="I681" s="180"/>
      <c r="J681" s="179"/>
    </row>
    <row r="682" spans="2:10" ht="15.75" customHeight="1">
      <c r="B682" s="177"/>
      <c r="C682" s="178"/>
      <c r="D682" s="179"/>
      <c r="E682" s="118"/>
      <c r="F682" s="180"/>
      <c r="G682" s="180"/>
      <c r="H682" s="180"/>
      <c r="I682" s="180"/>
      <c r="J682" s="179"/>
    </row>
    <row r="683" spans="2:10" ht="15.75" customHeight="1">
      <c r="B683" s="177"/>
      <c r="C683" s="178"/>
      <c r="D683" s="179"/>
      <c r="E683" s="118"/>
      <c r="F683" s="180"/>
      <c r="G683" s="180"/>
      <c r="H683" s="180"/>
      <c r="I683" s="180"/>
      <c r="J683" s="179"/>
    </row>
    <row r="684" spans="2:10" ht="15.75" customHeight="1">
      <c r="B684" s="177"/>
      <c r="C684" s="178"/>
      <c r="D684" s="179"/>
      <c r="E684" s="118"/>
      <c r="F684" s="180"/>
      <c r="G684" s="180"/>
      <c r="H684" s="180"/>
      <c r="I684" s="180"/>
      <c r="J684" s="179"/>
    </row>
    <row r="685" spans="2:10" ht="15.75" customHeight="1">
      <c r="B685" s="177"/>
      <c r="C685" s="178"/>
      <c r="D685" s="179"/>
      <c r="E685" s="118"/>
      <c r="F685" s="180"/>
      <c r="G685" s="180"/>
      <c r="H685" s="180"/>
      <c r="I685" s="180"/>
      <c r="J685" s="179"/>
    </row>
    <row r="686" spans="2:10" ht="15.75" customHeight="1">
      <c r="B686" s="177"/>
      <c r="C686" s="178"/>
      <c r="D686" s="179"/>
      <c r="E686" s="118"/>
      <c r="F686" s="180"/>
      <c r="G686" s="180"/>
      <c r="H686" s="180"/>
      <c r="I686" s="180"/>
      <c r="J686" s="179"/>
    </row>
    <row r="687" spans="2:10" ht="15.75" customHeight="1">
      <c r="B687" s="177"/>
      <c r="C687" s="178"/>
      <c r="D687" s="179"/>
      <c r="E687" s="118"/>
      <c r="F687" s="180"/>
      <c r="G687" s="180"/>
      <c r="H687" s="180"/>
      <c r="I687" s="180"/>
      <c r="J687" s="179"/>
    </row>
    <row r="688" spans="2:10" ht="15.75" customHeight="1">
      <c r="B688" s="177"/>
      <c r="C688" s="178"/>
      <c r="D688" s="179"/>
      <c r="E688" s="118"/>
      <c r="F688" s="180"/>
      <c r="G688" s="180"/>
      <c r="H688" s="180"/>
      <c r="I688" s="180"/>
      <c r="J688" s="179"/>
    </row>
    <row r="689" spans="2:10" ht="15.75" customHeight="1">
      <c r="B689" s="177"/>
      <c r="C689" s="178"/>
      <c r="D689" s="179"/>
      <c r="E689" s="118"/>
      <c r="F689" s="180"/>
      <c r="G689" s="180"/>
      <c r="H689" s="180"/>
      <c r="I689" s="180"/>
      <c r="J689" s="179"/>
    </row>
    <row r="690" spans="2:10" ht="15.75" customHeight="1">
      <c r="B690" s="177"/>
      <c r="C690" s="178"/>
      <c r="D690" s="179"/>
      <c r="E690" s="118"/>
      <c r="F690" s="180"/>
      <c r="G690" s="180"/>
      <c r="H690" s="180"/>
      <c r="I690" s="180"/>
      <c r="J690" s="179"/>
    </row>
    <row r="691" spans="2:10" ht="15.75" customHeight="1">
      <c r="B691" s="177"/>
      <c r="C691" s="178"/>
      <c r="D691" s="179"/>
      <c r="E691" s="118"/>
      <c r="F691" s="180"/>
      <c r="G691" s="180"/>
      <c r="H691" s="180"/>
      <c r="I691" s="180"/>
      <c r="J691" s="179"/>
    </row>
    <row r="692" spans="2:10" ht="15.75" customHeight="1">
      <c r="B692" s="177"/>
      <c r="C692" s="178"/>
      <c r="D692" s="179"/>
      <c r="E692" s="118"/>
      <c r="F692" s="180"/>
      <c r="G692" s="180"/>
      <c r="H692" s="180"/>
      <c r="I692" s="180"/>
      <c r="J692" s="179"/>
    </row>
    <row r="693" spans="2:10" ht="15.75" customHeight="1">
      <c r="B693" s="177"/>
      <c r="C693" s="178"/>
      <c r="D693" s="179"/>
      <c r="E693" s="118"/>
      <c r="F693" s="180"/>
      <c r="G693" s="180"/>
      <c r="H693" s="180"/>
      <c r="I693" s="180"/>
      <c r="J693" s="179"/>
    </row>
    <row r="694" spans="2:10" ht="15.75" customHeight="1">
      <c r="B694" s="177"/>
      <c r="C694" s="178"/>
      <c r="D694" s="179"/>
      <c r="E694" s="118"/>
      <c r="F694" s="180"/>
      <c r="G694" s="180"/>
      <c r="H694" s="180"/>
      <c r="I694" s="180"/>
      <c r="J694" s="179"/>
    </row>
    <row r="695" spans="2:10" ht="15.75" customHeight="1">
      <c r="B695" s="177"/>
      <c r="C695" s="178"/>
      <c r="D695" s="179"/>
      <c r="E695" s="118"/>
      <c r="F695" s="180"/>
      <c r="G695" s="180"/>
      <c r="H695" s="180"/>
      <c r="I695" s="180"/>
      <c r="J695" s="179"/>
    </row>
    <row r="696" spans="2:10" ht="15.75" customHeight="1">
      <c r="B696" s="177"/>
      <c r="C696" s="178"/>
      <c r="D696" s="179"/>
      <c r="E696" s="118"/>
      <c r="F696" s="180"/>
      <c r="G696" s="180"/>
      <c r="H696" s="180"/>
      <c r="I696" s="180"/>
      <c r="J696" s="179"/>
    </row>
    <row r="697" spans="2:10" ht="15.75" customHeight="1">
      <c r="B697" s="177"/>
      <c r="C697" s="178"/>
      <c r="D697" s="179"/>
      <c r="E697" s="118"/>
      <c r="F697" s="180"/>
      <c r="G697" s="180"/>
      <c r="H697" s="180"/>
      <c r="I697" s="180"/>
      <c r="J697" s="179"/>
    </row>
    <row r="698" spans="2:10" ht="15.75" customHeight="1">
      <c r="B698" s="177"/>
      <c r="C698" s="178"/>
      <c r="D698" s="179"/>
      <c r="E698" s="118"/>
      <c r="F698" s="180"/>
      <c r="G698" s="180"/>
      <c r="H698" s="180"/>
      <c r="I698" s="180"/>
      <c r="J698" s="179"/>
    </row>
    <row r="699" spans="2:10" ht="15.75" customHeight="1">
      <c r="B699" s="177"/>
      <c r="C699" s="178"/>
      <c r="D699" s="179"/>
      <c r="E699" s="118"/>
      <c r="F699" s="180"/>
      <c r="G699" s="180"/>
      <c r="H699" s="180"/>
      <c r="I699" s="180"/>
      <c r="J699" s="179"/>
    </row>
    <row r="700" spans="2:10" ht="15.75" customHeight="1">
      <c r="B700" s="177"/>
      <c r="C700" s="178"/>
      <c r="D700" s="179"/>
      <c r="E700" s="118"/>
      <c r="F700" s="180"/>
      <c r="G700" s="180"/>
      <c r="H700" s="180"/>
      <c r="I700" s="180"/>
      <c r="J700" s="179"/>
    </row>
    <row r="701" spans="2:10" ht="15.75" customHeight="1">
      <c r="B701" s="177"/>
      <c r="C701" s="178"/>
      <c r="D701" s="179"/>
      <c r="E701" s="118"/>
      <c r="F701" s="180"/>
      <c r="G701" s="180"/>
      <c r="H701" s="180"/>
      <c r="I701" s="180"/>
      <c r="J701" s="179"/>
    </row>
    <row r="702" spans="2:10" ht="15.75" customHeight="1">
      <c r="B702" s="177"/>
      <c r="C702" s="178"/>
      <c r="D702" s="179"/>
      <c r="E702" s="118"/>
      <c r="F702" s="180"/>
      <c r="G702" s="180"/>
      <c r="H702" s="180"/>
      <c r="I702" s="180"/>
      <c r="J702" s="179"/>
    </row>
    <row r="703" spans="2:10" ht="15.75" customHeight="1">
      <c r="B703" s="177"/>
      <c r="C703" s="178"/>
      <c r="D703" s="179"/>
      <c r="E703" s="118"/>
      <c r="F703" s="180"/>
      <c r="G703" s="180"/>
      <c r="H703" s="180"/>
      <c r="I703" s="180"/>
      <c r="J703" s="179"/>
    </row>
    <row r="704" spans="2:10" ht="15.75" customHeight="1">
      <c r="B704" s="177"/>
      <c r="C704" s="178"/>
      <c r="D704" s="179"/>
      <c r="E704" s="118"/>
      <c r="F704" s="180"/>
      <c r="G704" s="180"/>
      <c r="H704" s="180"/>
      <c r="I704" s="180"/>
      <c r="J704" s="179"/>
    </row>
    <row r="705" spans="2:10" ht="15.75" customHeight="1">
      <c r="B705" s="177"/>
      <c r="C705" s="178"/>
      <c r="D705" s="179"/>
      <c r="E705" s="118"/>
      <c r="F705" s="180"/>
      <c r="G705" s="180"/>
      <c r="H705" s="180"/>
      <c r="I705" s="180"/>
      <c r="J705" s="179"/>
    </row>
    <row r="706" spans="2:10" ht="15.75" customHeight="1">
      <c r="B706" s="177"/>
      <c r="C706" s="178"/>
      <c r="D706" s="179"/>
      <c r="E706" s="118"/>
      <c r="F706" s="180"/>
      <c r="G706" s="180"/>
      <c r="H706" s="180"/>
      <c r="I706" s="180"/>
      <c r="J706" s="179"/>
    </row>
    <row r="707" spans="2:10" ht="15.75" customHeight="1">
      <c r="B707" s="177"/>
      <c r="C707" s="178"/>
      <c r="D707" s="179"/>
      <c r="E707" s="118"/>
      <c r="F707" s="180"/>
      <c r="G707" s="180"/>
      <c r="H707" s="180"/>
      <c r="I707" s="180"/>
      <c r="J707" s="179"/>
    </row>
    <row r="708" spans="2:10" ht="15.75" customHeight="1">
      <c r="B708" s="177"/>
      <c r="C708" s="178"/>
      <c r="D708" s="179"/>
      <c r="E708" s="118"/>
      <c r="F708" s="180"/>
      <c r="G708" s="180"/>
      <c r="H708" s="180"/>
      <c r="I708" s="180"/>
      <c r="J708" s="179"/>
    </row>
    <row r="709" spans="2:10" ht="15.75" customHeight="1">
      <c r="B709" s="177"/>
      <c r="C709" s="178"/>
      <c r="D709" s="179"/>
      <c r="E709" s="118"/>
      <c r="F709" s="180"/>
      <c r="G709" s="180"/>
      <c r="H709" s="180"/>
      <c r="I709" s="180"/>
      <c r="J709" s="179"/>
    </row>
    <row r="710" spans="2:10" ht="15.75" customHeight="1">
      <c r="B710" s="177"/>
      <c r="C710" s="178"/>
      <c r="D710" s="179"/>
      <c r="E710" s="118"/>
      <c r="F710" s="180"/>
      <c r="G710" s="180"/>
      <c r="H710" s="180"/>
      <c r="I710" s="180"/>
      <c r="J710" s="179"/>
    </row>
    <row r="711" spans="2:10" ht="15.75" customHeight="1">
      <c r="B711" s="177"/>
      <c r="C711" s="178"/>
      <c r="D711" s="179"/>
      <c r="E711" s="118"/>
      <c r="F711" s="180"/>
      <c r="G711" s="180"/>
      <c r="H711" s="180"/>
      <c r="I711" s="180"/>
      <c r="J711" s="179"/>
    </row>
    <row r="712" spans="2:10" ht="15.75" customHeight="1">
      <c r="B712" s="177"/>
      <c r="C712" s="178"/>
      <c r="D712" s="179"/>
      <c r="E712" s="118"/>
      <c r="F712" s="180"/>
      <c r="G712" s="180"/>
      <c r="H712" s="180"/>
      <c r="I712" s="180"/>
      <c r="J712" s="179"/>
    </row>
    <row r="713" spans="2:10" ht="15.75" customHeight="1">
      <c r="B713" s="177"/>
      <c r="C713" s="178"/>
      <c r="D713" s="179"/>
      <c r="E713" s="118"/>
      <c r="F713" s="180"/>
      <c r="G713" s="180"/>
      <c r="H713" s="180"/>
      <c r="I713" s="180"/>
      <c r="J713" s="179"/>
    </row>
    <row r="714" spans="2:10" ht="15.75" customHeight="1">
      <c r="B714" s="177"/>
      <c r="C714" s="178"/>
      <c r="D714" s="179"/>
      <c r="E714" s="118"/>
      <c r="F714" s="180"/>
      <c r="G714" s="180"/>
      <c r="H714" s="180"/>
      <c r="I714" s="180"/>
      <c r="J714" s="179"/>
    </row>
    <row r="715" spans="2:10" ht="15.75" customHeight="1">
      <c r="B715" s="177"/>
      <c r="C715" s="178"/>
      <c r="D715" s="179"/>
      <c r="E715" s="118"/>
      <c r="F715" s="180"/>
      <c r="G715" s="180"/>
      <c r="H715" s="180"/>
      <c r="I715" s="180"/>
      <c r="J715" s="179"/>
    </row>
    <row r="716" spans="2:10" ht="15.75" customHeight="1">
      <c r="B716" s="177"/>
      <c r="C716" s="178"/>
      <c r="D716" s="179"/>
      <c r="E716" s="118"/>
      <c r="F716" s="180"/>
      <c r="G716" s="180"/>
      <c r="H716" s="180"/>
      <c r="I716" s="180"/>
      <c r="J716" s="179"/>
    </row>
    <row r="717" spans="2:10" ht="15.75" customHeight="1">
      <c r="B717" s="177"/>
      <c r="C717" s="178"/>
      <c r="D717" s="179"/>
      <c r="E717" s="118"/>
      <c r="F717" s="180"/>
      <c r="G717" s="180"/>
      <c r="H717" s="180"/>
      <c r="I717" s="180"/>
      <c r="J717" s="179"/>
    </row>
    <row r="718" spans="2:10" ht="15.75" customHeight="1">
      <c r="B718" s="177"/>
      <c r="C718" s="178"/>
      <c r="D718" s="179"/>
      <c r="E718" s="118"/>
      <c r="F718" s="180"/>
      <c r="G718" s="180"/>
      <c r="H718" s="180"/>
      <c r="I718" s="180"/>
      <c r="J718" s="179"/>
    </row>
    <row r="719" spans="2:10" ht="15.75" customHeight="1">
      <c r="B719" s="177"/>
      <c r="C719" s="178"/>
      <c r="D719" s="179"/>
      <c r="E719" s="118"/>
      <c r="F719" s="180"/>
      <c r="G719" s="180"/>
      <c r="H719" s="180"/>
      <c r="I719" s="180"/>
      <c r="J719" s="179"/>
    </row>
    <row r="720" spans="2:10" ht="15.75" customHeight="1">
      <c r="B720" s="177"/>
      <c r="C720" s="178"/>
      <c r="D720" s="179"/>
      <c r="E720" s="118"/>
      <c r="F720" s="180"/>
      <c r="G720" s="180"/>
      <c r="H720" s="180"/>
      <c r="I720" s="180"/>
      <c r="J720" s="179"/>
    </row>
    <row r="721" spans="2:10" ht="15.75" customHeight="1">
      <c r="B721" s="177"/>
      <c r="C721" s="178"/>
      <c r="D721" s="179"/>
      <c r="E721" s="118"/>
      <c r="F721" s="180"/>
      <c r="G721" s="180"/>
      <c r="H721" s="180"/>
      <c r="I721" s="180"/>
      <c r="J721" s="179"/>
    </row>
    <row r="722" spans="2:10" ht="15.75" customHeight="1">
      <c r="B722" s="177"/>
      <c r="C722" s="178"/>
      <c r="D722" s="179"/>
      <c r="E722" s="118"/>
      <c r="F722" s="180"/>
      <c r="G722" s="180"/>
      <c r="H722" s="180"/>
      <c r="I722" s="180"/>
      <c r="J722" s="179"/>
    </row>
    <row r="723" spans="2:10" ht="15.75" customHeight="1">
      <c r="B723" s="177"/>
      <c r="C723" s="178"/>
      <c r="D723" s="179"/>
      <c r="E723" s="118"/>
      <c r="F723" s="180"/>
      <c r="G723" s="180"/>
      <c r="H723" s="180"/>
      <c r="I723" s="180"/>
      <c r="J723" s="179"/>
    </row>
    <row r="724" spans="2:10" ht="15.75" customHeight="1">
      <c r="B724" s="177"/>
      <c r="C724" s="178"/>
      <c r="D724" s="179"/>
      <c r="E724" s="118"/>
      <c r="F724" s="180"/>
      <c r="G724" s="180"/>
      <c r="H724" s="180"/>
      <c r="I724" s="180"/>
      <c r="J724" s="179"/>
    </row>
    <row r="725" spans="2:10" ht="15.75" customHeight="1">
      <c r="B725" s="177"/>
      <c r="C725" s="178"/>
      <c r="D725" s="179"/>
      <c r="E725" s="118"/>
      <c r="F725" s="180"/>
      <c r="G725" s="180"/>
      <c r="H725" s="180"/>
      <c r="I725" s="180"/>
      <c r="J725" s="179"/>
    </row>
    <row r="726" spans="2:10" ht="15.75" customHeight="1">
      <c r="B726" s="177"/>
      <c r="C726" s="178"/>
      <c r="D726" s="179"/>
      <c r="E726" s="118"/>
      <c r="F726" s="180"/>
      <c r="G726" s="180"/>
      <c r="H726" s="180"/>
      <c r="I726" s="180"/>
      <c r="J726" s="179"/>
    </row>
    <row r="727" spans="2:10" ht="15.75" customHeight="1">
      <c r="B727" s="177"/>
      <c r="C727" s="178"/>
      <c r="D727" s="179"/>
      <c r="E727" s="118"/>
      <c r="F727" s="180"/>
      <c r="G727" s="180"/>
      <c r="H727" s="180"/>
      <c r="I727" s="180"/>
      <c r="J727" s="179"/>
    </row>
    <row r="728" spans="2:10" ht="15.75" customHeight="1">
      <c r="B728" s="177"/>
      <c r="C728" s="178"/>
      <c r="D728" s="179"/>
      <c r="E728" s="118"/>
      <c r="F728" s="180"/>
      <c r="G728" s="180"/>
      <c r="H728" s="180"/>
      <c r="I728" s="180"/>
      <c r="J728" s="179"/>
    </row>
    <row r="729" spans="2:10" ht="15.75" customHeight="1">
      <c r="B729" s="177"/>
      <c r="C729" s="178"/>
      <c r="D729" s="179"/>
      <c r="E729" s="118"/>
      <c r="F729" s="180"/>
      <c r="G729" s="180"/>
      <c r="H729" s="180"/>
      <c r="I729" s="180"/>
      <c r="J729" s="179"/>
    </row>
    <row r="730" spans="2:10" ht="15.75" customHeight="1">
      <c r="B730" s="177"/>
      <c r="C730" s="178"/>
      <c r="D730" s="179"/>
      <c r="E730" s="118"/>
      <c r="F730" s="180"/>
      <c r="G730" s="180"/>
      <c r="H730" s="180"/>
      <c r="I730" s="180"/>
      <c r="J730" s="179"/>
    </row>
    <row r="731" spans="2:10" ht="15.75" customHeight="1">
      <c r="B731" s="177"/>
      <c r="C731" s="178"/>
      <c r="D731" s="179"/>
      <c r="E731" s="118"/>
      <c r="F731" s="180"/>
      <c r="G731" s="180"/>
      <c r="H731" s="180"/>
      <c r="I731" s="180"/>
      <c r="J731" s="179"/>
    </row>
    <row r="732" spans="2:10" ht="15.75" customHeight="1">
      <c r="B732" s="177"/>
      <c r="C732" s="178"/>
      <c r="D732" s="179"/>
      <c r="E732" s="118"/>
      <c r="F732" s="180"/>
      <c r="G732" s="180"/>
      <c r="H732" s="180"/>
      <c r="I732" s="180"/>
      <c r="J732" s="179"/>
    </row>
    <row r="733" spans="2:10" ht="15.75" customHeight="1">
      <c r="B733" s="177"/>
      <c r="C733" s="178"/>
      <c r="D733" s="179"/>
      <c r="E733" s="118"/>
      <c r="F733" s="180"/>
      <c r="G733" s="180"/>
      <c r="H733" s="180"/>
      <c r="I733" s="180"/>
      <c r="J733" s="179"/>
    </row>
    <row r="734" spans="2:10" ht="15.75" customHeight="1">
      <c r="B734" s="177"/>
      <c r="C734" s="178"/>
      <c r="D734" s="179"/>
      <c r="E734" s="118"/>
      <c r="F734" s="180"/>
      <c r="G734" s="180"/>
      <c r="H734" s="180"/>
      <c r="I734" s="180"/>
      <c r="J734" s="179"/>
    </row>
    <row r="735" spans="2:10" ht="15.75" customHeight="1">
      <c r="B735" s="177"/>
      <c r="C735" s="178"/>
      <c r="D735" s="179"/>
      <c r="E735" s="118"/>
      <c r="F735" s="180"/>
      <c r="G735" s="180"/>
      <c r="H735" s="180"/>
      <c r="I735" s="180"/>
      <c r="J735" s="179"/>
    </row>
    <row r="736" spans="2:10" ht="15.75" customHeight="1">
      <c r="B736" s="177"/>
      <c r="C736" s="178"/>
      <c r="D736" s="179"/>
      <c r="E736" s="118"/>
      <c r="F736" s="180"/>
      <c r="G736" s="180"/>
      <c r="H736" s="180"/>
      <c r="I736" s="180"/>
      <c r="J736" s="179"/>
    </row>
    <row r="737" spans="2:10" ht="15.75" customHeight="1">
      <c r="B737" s="177"/>
      <c r="C737" s="178"/>
      <c r="D737" s="179"/>
      <c r="E737" s="118"/>
      <c r="F737" s="180"/>
      <c r="G737" s="180"/>
      <c r="H737" s="180"/>
      <c r="I737" s="180"/>
      <c r="J737" s="179"/>
    </row>
    <row r="738" spans="2:10" ht="15.75" customHeight="1">
      <c r="B738" s="177"/>
      <c r="C738" s="178"/>
      <c r="D738" s="179"/>
      <c r="E738" s="118"/>
      <c r="F738" s="180"/>
      <c r="G738" s="180"/>
      <c r="H738" s="180"/>
      <c r="I738" s="180"/>
      <c r="J738" s="179"/>
    </row>
    <row r="739" spans="2:10" ht="15.75" customHeight="1">
      <c r="B739" s="177"/>
      <c r="C739" s="178"/>
      <c r="D739" s="179"/>
      <c r="E739" s="118"/>
      <c r="F739" s="180"/>
      <c r="G739" s="180"/>
      <c r="H739" s="180"/>
      <c r="I739" s="180"/>
      <c r="J739" s="179"/>
    </row>
    <row r="740" spans="2:10" ht="15.75" customHeight="1">
      <c r="B740" s="177"/>
      <c r="C740" s="178"/>
      <c r="D740" s="179"/>
      <c r="E740" s="118"/>
      <c r="F740" s="180"/>
      <c r="G740" s="180"/>
      <c r="H740" s="180"/>
      <c r="I740" s="180"/>
      <c r="J740" s="179"/>
    </row>
    <row r="741" spans="2:10" ht="15.75" customHeight="1">
      <c r="B741" s="177"/>
      <c r="C741" s="178"/>
      <c r="D741" s="179"/>
      <c r="E741" s="118"/>
      <c r="F741" s="180"/>
      <c r="G741" s="180"/>
      <c r="H741" s="180"/>
      <c r="I741" s="180"/>
      <c r="J741" s="179"/>
    </row>
    <row r="742" spans="2:10" ht="15.75" customHeight="1">
      <c r="B742" s="177"/>
      <c r="C742" s="178"/>
      <c r="D742" s="179"/>
      <c r="E742" s="118"/>
      <c r="F742" s="180"/>
      <c r="G742" s="180"/>
      <c r="H742" s="180"/>
      <c r="I742" s="180"/>
      <c r="J742" s="179"/>
    </row>
    <row r="743" spans="2:10" ht="15.75" customHeight="1">
      <c r="B743" s="177"/>
      <c r="C743" s="178"/>
      <c r="D743" s="179"/>
      <c r="E743" s="118"/>
      <c r="F743" s="180"/>
      <c r="G743" s="180"/>
      <c r="H743" s="180"/>
      <c r="I743" s="180"/>
      <c r="J743" s="179"/>
    </row>
    <row r="744" spans="2:10" ht="15.75" customHeight="1">
      <c r="B744" s="177"/>
      <c r="C744" s="178"/>
      <c r="D744" s="179"/>
      <c r="E744" s="118"/>
      <c r="F744" s="180"/>
      <c r="G744" s="180"/>
      <c r="H744" s="180"/>
      <c r="I744" s="180"/>
      <c r="J744" s="179"/>
    </row>
    <row r="745" spans="2:10" ht="15.75" customHeight="1">
      <c r="B745" s="177"/>
      <c r="C745" s="178"/>
      <c r="D745" s="179"/>
      <c r="E745" s="118"/>
      <c r="F745" s="180"/>
      <c r="G745" s="180"/>
      <c r="H745" s="180"/>
      <c r="I745" s="180"/>
      <c r="J745" s="179"/>
    </row>
    <row r="746" spans="2:10" ht="15.75" customHeight="1">
      <c r="B746" s="177"/>
      <c r="C746" s="178"/>
      <c r="D746" s="179"/>
      <c r="E746" s="118"/>
      <c r="F746" s="180"/>
      <c r="G746" s="180"/>
      <c r="H746" s="180"/>
      <c r="I746" s="180"/>
      <c r="J746" s="179"/>
    </row>
    <row r="747" spans="2:10" ht="15.75" customHeight="1">
      <c r="B747" s="177"/>
      <c r="C747" s="178"/>
      <c r="D747" s="179"/>
      <c r="E747" s="118"/>
      <c r="F747" s="180"/>
      <c r="G747" s="180"/>
      <c r="H747" s="180"/>
      <c r="I747" s="180"/>
      <c r="J747" s="179"/>
    </row>
    <row r="748" spans="2:10" ht="15.75" customHeight="1">
      <c r="B748" s="177"/>
      <c r="C748" s="178"/>
      <c r="D748" s="179"/>
      <c r="E748" s="118"/>
      <c r="F748" s="180"/>
      <c r="G748" s="180"/>
      <c r="H748" s="180"/>
      <c r="I748" s="180"/>
      <c r="J748" s="179"/>
    </row>
    <row r="749" spans="2:10" ht="15.75" customHeight="1">
      <c r="B749" s="177"/>
      <c r="C749" s="178"/>
      <c r="D749" s="179"/>
      <c r="E749" s="118"/>
      <c r="F749" s="180"/>
      <c r="G749" s="180"/>
      <c r="H749" s="180"/>
      <c r="I749" s="180"/>
      <c r="J749" s="179"/>
    </row>
    <row r="750" spans="2:10" ht="15.75" customHeight="1">
      <c r="B750" s="177"/>
      <c r="C750" s="178"/>
      <c r="D750" s="179"/>
      <c r="E750" s="118"/>
      <c r="F750" s="180"/>
      <c r="G750" s="180"/>
      <c r="H750" s="180"/>
      <c r="I750" s="180"/>
      <c r="J750" s="179"/>
    </row>
    <row r="751" spans="2:10" ht="15.75" customHeight="1">
      <c r="B751" s="177"/>
      <c r="C751" s="178"/>
      <c r="D751" s="179"/>
      <c r="E751" s="118"/>
      <c r="F751" s="180"/>
      <c r="G751" s="180"/>
      <c r="H751" s="180"/>
      <c r="I751" s="180"/>
      <c r="J751" s="179"/>
    </row>
    <row r="752" spans="2:10" ht="15.75" customHeight="1">
      <c r="B752" s="177"/>
      <c r="C752" s="178"/>
      <c r="D752" s="179"/>
      <c r="E752" s="118"/>
      <c r="F752" s="180"/>
      <c r="G752" s="180"/>
      <c r="H752" s="180"/>
      <c r="I752" s="180"/>
      <c r="J752" s="179"/>
    </row>
    <row r="753" spans="2:10" ht="15.75" customHeight="1">
      <c r="B753" s="177"/>
      <c r="C753" s="178"/>
      <c r="D753" s="179"/>
      <c r="E753" s="118"/>
      <c r="F753" s="180"/>
      <c r="G753" s="180"/>
      <c r="H753" s="180"/>
      <c r="I753" s="180"/>
      <c r="J753" s="179"/>
    </row>
    <row r="754" spans="2:10" ht="15.75" customHeight="1">
      <c r="B754" s="177"/>
      <c r="C754" s="178"/>
      <c r="D754" s="179"/>
      <c r="E754" s="118"/>
      <c r="F754" s="180"/>
      <c r="G754" s="180"/>
      <c r="H754" s="180"/>
      <c r="I754" s="180"/>
      <c r="J754" s="179"/>
    </row>
    <row r="755" spans="2:10" ht="15.75" customHeight="1">
      <c r="B755" s="177"/>
      <c r="C755" s="178"/>
      <c r="D755" s="179"/>
      <c r="E755" s="118"/>
      <c r="F755" s="180"/>
      <c r="G755" s="180"/>
      <c r="H755" s="180"/>
      <c r="I755" s="180"/>
      <c r="J755" s="179"/>
    </row>
    <row r="756" spans="2:10" ht="15.75" customHeight="1">
      <c r="B756" s="177"/>
      <c r="C756" s="178"/>
      <c r="D756" s="179"/>
      <c r="E756" s="118"/>
      <c r="F756" s="180"/>
      <c r="G756" s="180"/>
      <c r="H756" s="180"/>
      <c r="I756" s="180"/>
      <c r="J756" s="179"/>
    </row>
    <row r="757" spans="2:10" ht="15.75" customHeight="1">
      <c r="B757" s="177"/>
      <c r="C757" s="178"/>
      <c r="D757" s="179"/>
      <c r="E757" s="118"/>
      <c r="F757" s="180"/>
      <c r="G757" s="180"/>
      <c r="H757" s="180"/>
      <c r="I757" s="180"/>
      <c r="J757" s="179"/>
    </row>
    <row r="758" spans="2:10" ht="15.75" customHeight="1">
      <c r="B758" s="177"/>
      <c r="C758" s="178"/>
      <c r="D758" s="179"/>
      <c r="E758" s="118"/>
      <c r="F758" s="180"/>
      <c r="G758" s="180"/>
      <c r="H758" s="180"/>
      <c r="I758" s="180"/>
      <c r="J758" s="179"/>
    </row>
    <row r="759" spans="2:10" ht="15.75" customHeight="1">
      <c r="B759" s="177"/>
      <c r="C759" s="178"/>
      <c r="D759" s="179"/>
      <c r="E759" s="118"/>
      <c r="F759" s="180"/>
      <c r="G759" s="180"/>
      <c r="H759" s="180"/>
      <c r="I759" s="180"/>
      <c r="J759" s="179"/>
    </row>
    <row r="760" spans="2:10" ht="15.75" customHeight="1">
      <c r="B760" s="177"/>
      <c r="C760" s="178"/>
      <c r="D760" s="179"/>
      <c r="E760" s="118"/>
      <c r="F760" s="180"/>
      <c r="G760" s="180"/>
      <c r="H760" s="180"/>
      <c r="I760" s="180"/>
      <c r="J760" s="179"/>
    </row>
    <row r="761" spans="2:10" ht="15.75" customHeight="1">
      <c r="B761" s="177"/>
      <c r="C761" s="178"/>
      <c r="D761" s="179"/>
      <c r="E761" s="118"/>
      <c r="F761" s="180"/>
      <c r="G761" s="180"/>
      <c r="H761" s="180"/>
      <c r="I761" s="180"/>
      <c r="J761" s="179"/>
    </row>
    <row r="762" spans="2:10" ht="15.75" customHeight="1">
      <c r="B762" s="177"/>
      <c r="C762" s="178"/>
      <c r="D762" s="179"/>
      <c r="E762" s="118"/>
      <c r="F762" s="180"/>
      <c r="G762" s="180"/>
      <c r="H762" s="180"/>
      <c r="I762" s="180"/>
      <c r="J762" s="179"/>
    </row>
    <row r="763" spans="2:10" ht="15.75" customHeight="1">
      <c r="B763" s="177"/>
      <c r="C763" s="178"/>
      <c r="D763" s="179"/>
      <c r="E763" s="118"/>
      <c r="F763" s="180"/>
      <c r="G763" s="180"/>
      <c r="H763" s="180"/>
      <c r="I763" s="180"/>
      <c r="J763" s="179"/>
    </row>
    <row r="764" spans="2:10" ht="15.75" customHeight="1">
      <c r="B764" s="177"/>
      <c r="C764" s="178"/>
      <c r="D764" s="179"/>
      <c r="E764" s="118"/>
      <c r="F764" s="180"/>
      <c r="G764" s="180"/>
      <c r="H764" s="180"/>
      <c r="I764" s="180"/>
      <c r="J764" s="179"/>
    </row>
    <row r="765" spans="2:10" ht="15.75" customHeight="1">
      <c r="B765" s="177"/>
      <c r="C765" s="178"/>
      <c r="D765" s="179"/>
      <c r="E765" s="118"/>
      <c r="F765" s="180"/>
      <c r="G765" s="180"/>
      <c r="H765" s="180"/>
      <c r="I765" s="180"/>
      <c r="J765" s="179"/>
    </row>
    <row r="766" spans="2:10" ht="15.75" customHeight="1">
      <c r="B766" s="177"/>
      <c r="C766" s="178"/>
      <c r="D766" s="179"/>
      <c r="E766" s="118"/>
      <c r="F766" s="180"/>
      <c r="G766" s="180"/>
      <c r="H766" s="180"/>
      <c r="I766" s="180"/>
      <c r="J766" s="179"/>
    </row>
    <row r="767" spans="2:10" ht="15.75" customHeight="1">
      <c r="B767" s="177"/>
      <c r="C767" s="178"/>
      <c r="D767" s="179"/>
      <c r="E767" s="118"/>
      <c r="F767" s="180"/>
      <c r="G767" s="180"/>
      <c r="H767" s="180"/>
      <c r="I767" s="180"/>
      <c r="J767" s="179"/>
    </row>
    <row r="768" spans="2:10" ht="15.75" customHeight="1">
      <c r="B768" s="177"/>
      <c r="C768" s="178"/>
      <c r="D768" s="179"/>
      <c r="E768" s="118"/>
      <c r="F768" s="180"/>
      <c r="G768" s="180"/>
      <c r="H768" s="180"/>
      <c r="I768" s="180"/>
      <c r="J768" s="179"/>
    </row>
    <row r="769" spans="2:10" ht="15.75" customHeight="1">
      <c r="B769" s="177"/>
      <c r="C769" s="178"/>
      <c r="D769" s="179"/>
      <c r="E769" s="118"/>
      <c r="F769" s="180"/>
      <c r="G769" s="180"/>
      <c r="H769" s="180"/>
      <c r="I769" s="180"/>
      <c r="J769" s="179"/>
    </row>
    <row r="770" spans="2:10" ht="15.75" customHeight="1">
      <c r="B770" s="177"/>
      <c r="C770" s="178"/>
      <c r="D770" s="179"/>
      <c r="E770" s="118"/>
      <c r="F770" s="180"/>
      <c r="G770" s="180"/>
      <c r="H770" s="180"/>
      <c r="I770" s="180"/>
      <c r="J770" s="179"/>
    </row>
    <row r="771" spans="2:10" ht="15.75" customHeight="1">
      <c r="B771" s="177"/>
      <c r="C771" s="178"/>
      <c r="D771" s="179"/>
      <c r="E771" s="118"/>
      <c r="F771" s="180"/>
      <c r="G771" s="180"/>
      <c r="H771" s="180"/>
      <c r="I771" s="180"/>
      <c r="J771" s="179"/>
    </row>
    <row r="772" spans="2:10" ht="15.75" customHeight="1">
      <c r="B772" s="177"/>
      <c r="C772" s="178"/>
      <c r="D772" s="179"/>
      <c r="E772" s="118"/>
      <c r="F772" s="180"/>
      <c r="G772" s="180"/>
      <c r="H772" s="180"/>
      <c r="I772" s="180"/>
      <c r="J772" s="179"/>
    </row>
    <row r="773" spans="2:10" ht="15.75" customHeight="1">
      <c r="B773" s="177"/>
      <c r="C773" s="178"/>
      <c r="D773" s="179"/>
      <c r="E773" s="118"/>
      <c r="F773" s="180"/>
      <c r="G773" s="180"/>
      <c r="H773" s="180"/>
      <c r="I773" s="180"/>
      <c r="J773" s="179"/>
    </row>
    <row r="774" spans="2:10" ht="15.75" customHeight="1">
      <c r="B774" s="177"/>
      <c r="C774" s="178"/>
      <c r="D774" s="179"/>
      <c r="E774" s="118"/>
      <c r="F774" s="180"/>
      <c r="G774" s="180"/>
      <c r="H774" s="180"/>
      <c r="I774" s="180"/>
      <c r="J774" s="179"/>
    </row>
    <row r="775" spans="2:10" ht="15.75" customHeight="1">
      <c r="B775" s="177"/>
      <c r="C775" s="178"/>
      <c r="D775" s="179"/>
      <c r="E775" s="118"/>
      <c r="F775" s="180"/>
      <c r="G775" s="180"/>
      <c r="H775" s="180"/>
      <c r="I775" s="180"/>
      <c r="J775" s="179"/>
    </row>
    <row r="776" spans="2:10" ht="15.75" customHeight="1">
      <c r="B776" s="177"/>
      <c r="C776" s="178"/>
      <c r="D776" s="179"/>
      <c r="E776" s="118"/>
      <c r="F776" s="180"/>
      <c r="G776" s="180"/>
      <c r="H776" s="180"/>
      <c r="I776" s="180"/>
      <c r="J776" s="179"/>
    </row>
    <row r="777" spans="2:10" ht="15.75" customHeight="1">
      <c r="B777" s="177"/>
      <c r="C777" s="178"/>
      <c r="D777" s="179"/>
      <c r="E777" s="118"/>
      <c r="F777" s="180"/>
      <c r="G777" s="180"/>
      <c r="H777" s="180"/>
      <c r="I777" s="180"/>
      <c r="J777" s="179"/>
    </row>
    <row r="778" spans="2:10" ht="15.75" customHeight="1">
      <c r="B778" s="177"/>
      <c r="C778" s="178"/>
      <c r="D778" s="179"/>
      <c r="E778" s="118"/>
      <c r="F778" s="180"/>
      <c r="G778" s="180"/>
      <c r="H778" s="180"/>
      <c r="I778" s="180"/>
      <c r="J778" s="179"/>
    </row>
    <row r="779" spans="2:10" ht="15.75" customHeight="1">
      <c r="B779" s="177"/>
      <c r="C779" s="178"/>
      <c r="D779" s="179"/>
      <c r="E779" s="118"/>
      <c r="F779" s="180"/>
      <c r="G779" s="180"/>
      <c r="H779" s="180"/>
      <c r="I779" s="180"/>
      <c r="J779" s="179"/>
    </row>
    <row r="780" spans="2:10" ht="15.75" customHeight="1">
      <c r="B780" s="177"/>
      <c r="C780" s="178"/>
      <c r="D780" s="179"/>
      <c r="E780" s="118"/>
      <c r="F780" s="180"/>
      <c r="G780" s="180"/>
      <c r="H780" s="180"/>
      <c r="I780" s="180"/>
      <c r="J780" s="179"/>
    </row>
    <row r="781" spans="2:10" ht="15.75" customHeight="1">
      <c r="B781" s="177"/>
      <c r="C781" s="178"/>
      <c r="D781" s="179"/>
      <c r="E781" s="118"/>
      <c r="F781" s="180"/>
      <c r="G781" s="180"/>
      <c r="H781" s="180"/>
      <c r="I781" s="180"/>
      <c r="J781" s="179"/>
    </row>
    <row r="782" spans="2:10" ht="15.75" customHeight="1">
      <c r="B782" s="177"/>
      <c r="C782" s="178"/>
      <c r="D782" s="179"/>
      <c r="E782" s="118"/>
      <c r="F782" s="180"/>
      <c r="G782" s="180"/>
      <c r="H782" s="180"/>
      <c r="I782" s="180"/>
      <c r="J782" s="179"/>
    </row>
    <row r="783" spans="2:10" ht="15.75" customHeight="1">
      <c r="B783" s="177"/>
      <c r="C783" s="178"/>
      <c r="D783" s="179"/>
      <c r="E783" s="118"/>
      <c r="F783" s="180"/>
      <c r="G783" s="180"/>
      <c r="H783" s="180"/>
      <c r="I783" s="180"/>
      <c r="J783" s="179"/>
    </row>
    <row r="784" spans="2:10" ht="15.75" customHeight="1">
      <c r="B784" s="177"/>
      <c r="C784" s="178"/>
      <c r="D784" s="179"/>
      <c r="E784" s="118"/>
      <c r="F784" s="180"/>
      <c r="G784" s="180"/>
      <c r="H784" s="180"/>
      <c r="I784" s="180"/>
      <c r="J784" s="179"/>
    </row>
    <row r="785" spans="2:10" ht="15.75" customHeight="1">
      <c r="B785" s="177"/>
      <c r="C785" s="178"/>
      <c r="D785" s="179"/>
      <c r="E785" s="118"/>
      <c r="F785" s="180"/>
      <c r="G785" s="180"/>
      <c r="H785" s="180"/>
      <c r="I785" s="180"/>
      <c r="J785" s="179"/>
    </row>
    <row r="786" spans="2:10" ht="15.75" customHeight="1">
      <c r="B786" s="177"/>
      <c r="C786" s="178"/>
      <c r="D786" s="179"/>
      <c r="E786" s="118"/>
      <c r="F786" s="180"/>
      <c r="G786" s="180"/>
      <c r="H786" s="180"/>
      <c r="I786" s="180"/>
      <c r="J786" s="179"/>
    </row>
    <row r="787" spans="2:10" ht="15.75" customHeight="1">
      <c r="B787" s="177"/>
      <c r="C787" s="178"/>
      <c r="D787" s="179"/>
      <c r="E787" s="118"/>
      <c r="F787" s="180"/>
      <c r="G787" s="180"/>
      <c r="H787" s="180"/>
      <c r="I787" s="180"/>
      <c r="J787" s="179"/>
    </row>
    <row r="788" spans="2:10" ht="15.75" customHeight="1">
      <c r="B788" s="177"/>
      <c r="C788" s="178"/>
      <c r="D788" s="179"/>
      <c r="E788" s="118"/>
      <c r="F788" s="180"/>
      <c r="G788" s="180"/>
      <c r="H788" s="180"/>
      <c r="I788" s="180"/>
      <c r="J788" s="179"/>
    </row>
    <row r="789" spans="2:10" ht="15.75" customHeight="1">
      <c r="B789" s="177"/>
      <c r="C789" s="178"/>
      <c r="D789" s="179"/>
      <c r="E789" s="118"/>
      <c r="F789" s="180"/>
      <c r="G789" s="180"/>
      <c r="H789" s="180"/>
      <c r="I789" s="180"/>
      <c r="J789" s="179"/>
    </row>
    <row r="790" spans="2:10" ht="15.75" customHeight="1">
      <c r="B790" s="177"/>
      <c r="C790" s="178"/>
      <c r="D790" s="179"/>
      <c r="E790" s="118"/>
      <c r="F790" s="180"/>
      <c r="G790" s="180"/>
      <c r="H790" s="180"/>
      <c r="I790" s="180"/>
      <c r="J790" s="179"/>
    </row>
    <row r="791" spans="2:10" ht="15.75" customHeight="1">
      <c r="B791" s="177"/>
      <c r="C791" s="178"/>
      <c r="D791" s="179"/>
      <c r="E791" s="118"/>
      <c r="F791" s="180"/>
      <c r="G791" s="180"/>
      <c r="H791" s="180"/>
      <c r="I791" s="180"/>
      <c r="J791" s="179"/>
    </row>
    <row r="792" spans="2:10" ht="15.75" customHeight="1">
      <c r="B792" s="177"/>
      <c r="C792" s="178"/>
      <c r="D792" s="179"/>
      <c r="E792" s="118"/>
      <c r="F792" s="180"/>
      <c r="G792" s="180"/>
      <c r="H792" s="180"/>
      <c r="I792" s="180"/>
      <c r="J792" s="179"/>
    </row>
    <row r="793" spans="2:10" ht="15.75" customHeight="1">
      <c r="B793" s="177"/>
      <c r="C793" s="178"/>
      <c r="D793" s="179"/>
      <c r="E793" s="118"/>
      <c r="F793" s="180"/>
      <c r="G793" s="180"/>
      <c r="H793" s="180"/>
      <c r="I793" s="180"/>
      <c r="J793" s="179"/>
    </row>
    <row r="794" spans="2:10" ht="15.75" customHeight="1">
      <c r="B794" s="177"/>
      <c r="C794" s="178"/>
      <c r="D794" s="179"/>
      <c r="E794" s="118"/>
      <c r="F794" s="180"/>
      <c r="G794" s="180"/>
      <c r="H794" s="180"/>
      <c r="I794" s="180"/>
      <c r="J794" s="179"/>
    </row>
    <row r="795" spans="2:10" ht="15.75" customHeight="1">
      <c r="B795" s="177"/>
      <c r="C795" s="178"/>
      <c r="D795" s="179"/>
      <c r="E795" s="118"/>
      <c r="F795" s="180"/>
      <c r="G795" s="180"/>
      <c r="H795" s="180"/>
      <c r="I795" s="180"/>
      <c r="J795" s="179"/>
    </row>
    <row r="796" spans="2:10" ht="15.75" customHeight="1">
      <c r="B796" s="177"/>
      <c r="C796" s="178"/>
      <c r="D796" s="179"/>
      <c r="E796" s="118"/>
      <c r="F796" s="180"/>
      <c r="G796" s="180"/>
      <c r="H796" s="180"/>
      <c r="I796" s="180"/>
      <c r="J796" s="179"/>
    </row>
    <row r="797" spans="2:10" ht="15.75" customHeight="1">
      <c r="B797" s="177"/>
      <c r="C797" s="178"/>
      <c r="D797" s="179"/>
      <c r="E797" s="118"/>
      <c r="F797" s="180"/>
      <c r="G797" s="180"/>
      <c r="H797" s="180"/>
      <c r="I797" s="180"/>
      <c r="J797" s="179"/>
    </row>
    <row r="798" spans="2:10" ht="15.75" customHeight="1">
      <c r="B798" s="177"/>
      <c r="C798" s="178"/>
      <c r="D798" s="179"/>
      <c r="E798" s="118"/>
      <c r="F798" s="180"/>
      <c r="G798" s="180"/>
      <c r="H798" s="180"/>
      <c r="I798" s="180"/>
      <c r="J798" s="179"/>
    </row>
    <row r="799" spans="2:10" ht="15.75" customHeight="1">
      <c r="B799" s="177"/>
      <c r="C799" s="178"/>
      <c r="D799" s="179"/>
      <c r="E799" s="118"/>
      <c r="F799" s="180"/>
      <c r="G799" s="180"/>
      <c r="H799" s="180"/>
      <c r="I799" s="180"/>
      <c r="J799" s="179"/>
    </row>
    <row r="800" spans="2:10" ht="15.75" customHeight="1">
      <c r="B800" s="177"/>
      <c r="C800" s="178"/>
      <c r="D800" s="179"/>
      <c r="E800" s="118"/>
      <c r="F800" s="180"/>
      <c r="G800" s="180"/>
      <c r="H800" s="180"/>
      <c r="I800" s="180"/>
      <c r="J800" s="179"/>
    </row>
    <row r="801" spans="2:10" ht="15.75" customHeight="1">
      <c r="B801" s="177"/>
      <c r="C801" s="178"/>
      <c r="D801" s="179"/>
      <c r="E801" s="118"/>
      <c r="F801" s="180"/>
      <c r="G801" s="180"/>
      <c r="H801" s="180"/>
      <c r="I801" s="180"/>
      <c r="J801" s="179"/>
    </row>
    <row r="802" spans="2:10" ht="15.75" customHeight="1">
      <c r="B802" s="177"/>
      <c r="C802" s="178"/>
      <c r="D802" s="179"/>
      <c r="E802" s="118"/>
      <c r="F802" s="180"/>
      <c r="G802" s="180"/>
      <c r="H802" s="180"/>
      <c r="I802" s="180"/>
      <c r="J802" s="179"/>
    </row>
    <row r="803" spans="2:10" ht="15.75" customHeight="1">
      <c r="B803" s="177"/>
      <c r="C803" s="178"/>
      <c r="D803" s="179"/>
      <c r="E803" s="118"/>
      <c r="F803" s="180"/>
      <c r="G803" s="180"/>
      <c r="H803" s="180"/>
      <c r="I803" s="180"/>
      <c r="J803" s="179"/>
    </row>
    <row r="804" spans="2:10" ht="15.75" customHeight="1">
      <c r="B804" s="177"/>
      <c r="C804" s="178"/>
      <c r="D804" s="179"/>
      <c r="E804" s="118"/>
      <c r="F804" s="180"/>
      <c r="G804" s="180"/>
      <c r="H804" s="180"/>
      <c r="I804" s="180"/>
      <c r="J804" s="179"/>
    </row>
    <row r="805" spans="2:10" ht="15.75" customHeight="1">
      <c r="B805" s="177"/>
      <c r="C805" s="178"/>
      <c r="D805" s="179"/>
      <c r="E805" s="118"/>
      <c r="F805" s="180"/>
      <c r="G805" s="180"/>
      <c r="H805" s="180"/>
      <c r="I805" s="180"/>
      <c r="J805" s="179"/>
    </row>
    <row r="806" spans="2:10" ht="15.75" customHeight="1">
      <c r="B806" s="177"/>
      <c r="C806" s="178"/>
      <c r="D806" s="179"/>
      <c r="E806" s="118"/>
      <c r="F806" s="180"/>
      <c r="G806" s="180"/>
      <c r="H806" s="180"/>
      <c r="I806" s="180"/>
      <c r="J806" s="179"/>
    </row>
    <row r="807" spans="2:10" ht="15.75" customHeight="1">
      <c r="B807" s="177"/>
      <c r="C807" s="178"/>
      <c r="D807" s="179"/>
      <c r="E807" s="118"/>
      <c r="F807" s="180"/>
      <c r="G807" s="180"/>
      <c r="H807" s="180"/>
      <c r="I807" s="180"/>
      <c r="J807" s="179"/>
    </row>
    <row r="808" spans="2:10" ht="15.75" customHeight="1">
      <c r="B808" s="177"/>
      <c r="C808" s="178"/>
      <c r="D808" s="179"/>
      <c r="E808" s="118"/>
      <c r="F808" s="180"/>
      <c r="G808" s="180"/>
      <c r="H808" s="180"/>
      <c r="I808" s="180"/>
      <c r="J808" s="179"/>
    </row>
    <row r="809" spans="2:10" ht="15.75" customHeight="1">
      <c r="B809" s="177"/>
      <c r="C809" s="178"/>
      <c r="D809" s="179"/>
      <c r="E809" s="118"/>
      <c r="F809" s="180"/>
      <c r="G809" s="180"/>
      <c r="H809" s="180"/>
      <c r="I809" s="180"/>
      <c r="J809" s="179"/>
    </row>
    <row r="810" spans="2:10" ht="15.75" customHeight="1">
      <c r="B810" s="177"/>
      <c r="C810" s="178"/>
      <c r="D810" s="179"/>
      <c r="E810" s="118"/>
      <c r="F810" s="180"/>
      <c r="G810" s="180"/>
      <c r="H810" s="180"/>
      <c r="I810" s="180"/>
      <c r="J810" s="179"/>
    </row>
    <row r="811" spans="2:10" ht="15.75" customHeight="1">
      <c r="B811" s="177"/>
      <c r="C811" s="178"/>
      <c r="D811" s="179"/>
      <c r="E811" s="118"/>
      <c r="F811" s="180"/>
      <c r="G811" s="180"/>
      <c r="H811" s="180"/>
      <c r="I811" s="180"/>
      <c r="J811" s="179"/>
    </row>
    <row r="812" spans="2:10" ht="15.75" customHeight="1">
      <c r="B812" s="177"/>
      <c r="C812" s="178"/>
      <c r="D812" s="179"/>
      <c r="E812" s="118"/>
      <c r="F812" s="180"/>
      <c r="G812" s="180"/>
      <c r="H812" s="180"/>
      <c r="I812" s="180"/>
      <c r="J812" s="179"/>
    </row>
    <row r="813" spans="2:10" ht="15.75" customHeight="1">
      <c r="B813" s="177"/>
      <c r="C813" s="178"/>
      <c r="D813" s="179"/>
      <c r="E813" s="118"/>
      <c r="F813" s="180"/>
      <c r="G813" s="180"/>
      <c r="H813" s="180"/>
      <c r="I813" s="180"/>
      <c r="J813" s="179"/>
    </row>
    <row r="814" spans="2:10" ht="15.75" customHeight="1">
      <c r="B814" s="177"/>
      <c r="C814" s="178"/>
      <c r="D814" s="179"/>
      <c r="E814" s="118"/>
      <c r="F814" s="180"/>
      <c r="G814" s="180"/>
      <c r="H814" s="180"/>
      <c r="I814" s="180"/>
      <c r="J814" s="179"/>
    </row>
    <row r="815" spans="2:10" ht="15.75" customHeight="1">
      <c r="B815" s="177"/>
      <c r="C815" s="178"/>
      <c r="D815" s="179"/>
      <c r="E815" s="118"/>
      <c r="F815" s="180"/>
      <c r="G815" s="180"/>
      <c r="H815" s="180"/>
      <c r="I815" s="180"/>
      <c r="J815" s="179"/>
    </row>
    <row r="816" spans="2:10" ht="15.75" customHeight="1">
      <c r="B816" s="177"/>
      <c r="C816" s="178"/>
      <c r="D816" s="179"/>
      <c r="E816" s="118"/>
      <c r="F816" s="180"/>
      <c r="G816" s="180"/>
      <c r="H816" s="180"/>
      <c r="I816" s="180"/>
      <c r="J816" s="179"/>
    </row>
    <row r="817" spans="2:10" ht="15.75" customHeight="1">
      <c r="B817" s="177"/>
      <c r="C817" s="178"/>
      <c r="D817" s="179"/>
      <c r="E817" s="118"/>
      <c r="F817" s="180"/>
      <c r="G817" s="180"/>
      <c r="H817" s="180"/>
      <c r="I817" s="180"/>
      <c r="J817" s="179"/>
    </row>
    <row r="818" spans="2:10" ht="15.75" customHeight="1">
      <c r="B818" s="177"/>
      <c r="C818" s="178"/>
      <c r="D818" s="179"/>
      <c r="E818" s="118"/>
      <c r="F818" s="180"/>
      <c r="G818" s="180"/>
      <c r="H818" s="180"/>
      <c r="I818" s="180"/>
      <c r="J818" s="179"/>
    </row>
    <row r="819" spans="2:10" ht="15.75" customHeight="1">
      <c r="B819" s="177"/>
      <c r="C819" s="178"/>
      <c r="D819" s="179"/>
      <c r="E819" s="118"/>
      <c r="F819" s="180"/>
      <c r="G819" s="180"/>
      <c r="H819" s="180"/>
      <c r="I819" s="180"/>
      <c r="J819" s="179"/>
    </row>
    <row r="820" spans="2:10" ht="15.75" customHeight="1">
      <c r="B820" s="177"/>
      <c r="C820" s="178"/>
      <c r="D820" s="179"/>
      <c r="E820" s="118"/>
      <c r="F820" s="180"/>
      <c r="G820" s="180"/>
      <c r="H820" s="180"/>
      <c r="I820" s="180"/>
      <c r="J820" s="179"/>
    </row>
    <row r="821" spans="2:10" ht="15.75" customHeight="1">
      <c r="B821" s="177"/>
      <c r="C821" s="178"/>
      <c r="D821" s="179"/>
      <c r="E821" s="118"/>
      <c r="F821" s="180"/>
      <c r="G821" s="180"/>
      <c r="H821" s="180"/>
      <c r="I821" s="180"/>
      <c r="J821" s="179"/>
    </row>
    <row r="822" spans="2:10" ht="15.75" customHeight="1">
      <c r="B822" s="177"/>
      <c r="C822" s="178"/>
      <c r="D822" s="179"/>
      <c r="E822" s="118"/>
      <c r="F822" s="180"/>
      <c r="G822" s="180"/>
      <c r="H822" s="180"/>
      <c r="I822" s="180"/>
      <c r="J822" s="179"/>
    </row>
    <row r="823" spans="2:10" ht="15.75" customHeight="1">
      <c r="B823" s="177"/>
      <c r="C823" s="178"/>
      <c r="D823" s="179"/>
      <c r="E823" s="118"/>
      <c r="F823" s="180"/>
      <c r="G823" s="180"/>
      <c r="H823" s="180"/>
      <c r="I823" s="180"/>
      <c r="J823" s="179"/>
    </row>
    <row r="824" spans="2:10" ht="15.75" customHeight="1">
      <c r="B824" s="177"/>
      <c r="C824" s="178"/>
      <c r="D824" s="179"/>
      <c r="E824" s="118"/>
      <c r="F824" s="180"/>
      <c r="G824" s="180"/>
      <c r="H824" s="180"/>
      <c r="I824" s="180"/>
      <c r="J824" s="179"/>
    </row>
    <row r="825" spans="2:10" ht="15.75" customHeight="1">
      <c r="B825" s="177"/>
      <c r="C825" s="178"/>
      <c r="D825" s="179"/>
      <c r="E825" s="118"/>
      <c r="F825" s="180"/>
      <c r="G825" s="180"/>
      <c r="H825" s="180"/>
      <c r="I825" s="180"/>
      <c r="J825" s="179"/>
    </row>
    <row r="826" spans="2:10" ht="15.75" customHeight="1">
      <c r="B826" s="177"/>
      <c r="C826" s="178"/>
      <c r="D826" s="179"/>
      <c r="E826" s="118"/>
      <c r="F826" s="180"/>
      <c r="G826" s="180"/>
      <c r="H826" s="180"/>
      <c r="I826" s="180"/>
      <c r="J826" s="179"/>
    </row>
    <row r="827" spans="2:10" ht="15.75" customHeight="1">
      <c r="B827" s="177"/>
      <c r="C827" s="178"/>
      <c r="D827" s="179"/>
      <c r="E827" s="118"/>
      <c r="F827" s="180"/>
      <c r="G827" s="180"/>
      <c r="H827" s="180"/>
      <c r="I827" s="180"/>
      <c r="J827" s="179"/>
    </row>
    <row r="828" spans="2:10" ht="15.75" customHeight="1">
      <c r="B828" s="177"/>
      <c r="C828" s="178"/>
      <c r="D828" s="179"/>
      <c r="E828" s="118"/>
      <c r="F828" s="180"/>
      <c r="G828" s="180"/>
      <c r="H828" s="180"/>
      <c r="I828" s="180"/>
      <c r="J828" s="179"/>
    </row>
    <row r="829" spans="2:10" ht="15.75" customHeight="1">
      <c r="B829" s="177"/>
      <c r="C829" s="178"/>
      <c r="D829" s="179"/>
      <c r="E829" s="118"/>
      <c r="F829" s="180"/>
      <c r="G829" s="180"/>
      <c r="H829" s="180"/>
      <c r="I829" s="180"/>
      <c r="J829" s="179"/>
    </row>
    <row r="830" spans="2:10" ht="15.75" customHeight="1">
      <c r="B830" s="177"/>
      <c r="C830" s="178"/>
      <c r="D830" s="179"/>
      <c r="E830" s="118"/>
      <c r="F830" s="180"/>
      <c r="G830" s="180"/>
      <c r="H830" s="180"/>
      <c r="I830" s="180"/>
      <c r="J830" s="179"/>
    </row>
    <row r="831" spans="2:10" ht="15.75" customHeight="1">
      <c r="B831" s="177"/>
      <c r="C831" s="178"/>
      <c r="D831" s="179"/>
      <c r="E831" s="118"/>
      <c r="F831" s="180"/>
      <c r="G831" s="180"/>
      <c r="H831" s="180"/>
      <c r="I831" s="180"/>
      <c r="J831" s="179"/>
    </row>
    <row r="832" spans="2:10" ht="15.75" customHeight="1">
      <c r="B832" s="177"/>
      <c r="C832" s="178"/>
      <c r="D832" s="179"/>
      <c r="E832" s="118"/>
      <c r="F832" s="180"/>
      <c r="G832" s="180"/>
      <c r="H832" s="180"/>
      <c r="I832" s="180"/>
      <c r="J832" s="179"/>
    </row>
    <row r="833" spans="2:10" ht="15.75" customHeight="1">
      <c r="B833" s="177"/>
      <c r="C833" s="178"/>
      <c r="D833" s="179"/>
      <c r="E833" s="118"/>
      <c r="F833" s="180"/>
      <c r="G833" s="180"/>
      <c r="H833" s="180"/>
      <c r="I833" s="180"/>
      <c r="J833" s="179"/>
    </row>
    <row r="834" spans="2:10" ht="15.75" customHeight="1">
      <c r="B834" s="177"/>
      <c r="C834" s="178"/>
      <c r="D834" s="179"/>
      <c r="E834" s="118"/>
      <c r="F834" s="180"/>
      <c r="G834" s="180"/>
      <c r="H834" s="180"/>
      <c r="I834" s="180"/>
      <c r="J834" s="179"/>
    </row>
    <row r="835" spans="2:10" ht="15.75" customHeight="1">
      <c r="B835" s="177"/>
      <c r="C835" s="178"/>
      <c r="D835" s="179"/>
      <c r="E835" s="118"/>
      <c r="F835" s="180"/>
      <c r="G835" s="180"/>
      <c r="H835" s="180"/>
      <c r="I835" s="180"/>
      <c r="J835" s="179"/>
    </row>
    <row r="836" spans="2:10" ht="15.75" customHeight="1">
      <c r="B836" s="177"/>
      <c r="C836" s="178"/>
      <c r="D836" s="179"/>
      <c r="E836" s="118"/>
      <c r="F836" s="180"/>
      <c r="G836" s="180"/>
      <c r="H836" s="180"/>
      <c r="I836" s="180"/>
      <c r="J836" s="179"/>
    </row>
    <row r="837" spans="2:10" ht="15.75" customHeight="1">
      <c r="B837" s="177"/>
      <c r="C837" s="178"/>
      <c r="D837" s="179"/>
      <c r="E837" s="118"/>
      <c r="F837" s="180"/>
      <c r="G837" s="180"/>
      <c r="H837" s="180"/>
      <c r="I837" s="180"/>
      <c r="J837" s="179"/>
    </row>
    <row r="838" spans="2:10" ht="15.75" customHeight="1">
      <c r="B838" s="177"/>
      <c r="C838" s="178"/>
      <c r="D838" s="179"/>
      <c r="E838" s="118"/>
      <c r="F838" s="180"/>
      <c r="G838" s="180"/>
      <c r="H838" s="180"/>
      <c r="I838" s="180"/>
      <c r="J838" s="179"/>
    </row>
    <row r="839" spans="2:10" ht="15.75" customHeight="1">
      <c r="B839" s="177"/>
      <c r="C839" s="178"/>
      <c r="D839" s="179"/>
      <c r="E839" s="118"/>
      <c r="F839" s="180"/>
      <c r="G839" s="180"/>
      <c r="H839" s="180"/>
      <c r="I839" s="180"/>
      <c r="J839" s="179"/>
    </row>
    <row r="840" spans="2:10" ht="15.75" customHeight="1">
      <c r="B840" s="177"/>
      <c r="C840" s="178"/>
      <c r="D840" s="179"/>
      <c r="E840" s="118"/>
      <c r="F840" s="180"/>
      <c r="G840" s="180"/>
      <c r="H840" s="180"/>
      <c r="I840" s="180"/>
      <c r="J840" s="179"/>
    </row>
    <row r="841" spans="2:10" ht="15.75" customHeight="1">
      <c r="B841" s="177"/>
      <c r="C841" s="178"/>
      <c r="D841" s="179"/>
      <c r="E841" s="118"/>
      <c r="F841" s="180"/>
      <c r="G841" s="180"/>
      <c r="H841" s="180"/>
      <c r="I841" s="180"/>
      <c r="J841" s="179"/>
    </row>
    <row r="842" spans="2:10" ht="15.75" customHeight="1">
      <c r="B842" s="177"/>
      <c r="C842" s="178"/>
      <c r="D842" s="179"/>
      <c r="E842" s="118"/>
      <c r="F842" s="180"/>
      <c r="G842" s="180"/>
      <c r="H842" s="180"/>
      <c r="I842" s="180"/>
      <c r="J842" s="179"/>
    </row>
    <row r="843" spans="2:10" ht="15.75" customHeight="1">
      <c r="B843" s="177"/>
      <c r="C843" s="178"/>
      <c r="D843" s="179"/>
      <c r="E843" s="118"/>
      <c r="F843" s="180"/>
      <c r="G843" s="180"/>
      <c r="H843" s="180"/>
      <c r="I843" s="180"/>
      <c r="J843" s="179"/>
    </row>
    <row r="844" spans="2:10" ht="15.75" customHeight="1">
      <c r="B844" s="177"/>
      <c r="C844" s="178"/>
      <c r="D844" s="179"/>
      <c r="E844" s="118"/>
      <c r="F844" s="180"/>
      <c r="G844" s="180"/>
      <c r="H844" s="180"/>
      <c r="I844" s="180"/>
      <c r="J844" s="179"/>
    </row>
    <row r="845" spans="2:10" ht="15.75" customHeight="1">
      <c r="B845" s="177"/>
      <c r="C845" s="178"/>
      <c r="D845" s="179"/>
      <c r="E845" s="118"/>
      <c r="F845" s="180"/>
      <c r="G845" s="180"/>
      <c r="H845" s="180"/>
      <c r="I845" s="180"/>
      <c r="J845" s="179"/>
    </row>
    <row r="846" spans="2:10" ht="15.75" customHeight="1">
      <c r="B846" s="177"/>
      <c r="C846" s="178"/>
      <c r="D846" s="179"/>
      <c r="E846" s="118"/>
      <c r="F846" s="180"/>
      <c r="G846" s="180"/>
      <c r="H846" s="180"/>
      <c r="I846" s="180"/>
      <c r="J846" s="179"/>
    </row>
    <row r="847" spans="2:10" ht="15.75" customHeight="1">
      <c r="B847" s="177"/>
      <c r="C847" s="178"/>
      <c r="D847" s="179"/>
      <c r="E847" s="118"/>
      <c r="F847" s="180"/>
      <c r="G847" s="180"/>
      <c r="H847" s="180"/>
      <c r="I847" s="180"/>
      <c r="J847" s="179"/>
    </row>
    <row r="848" spans="2:10" ht="15.75" customHeight="1">
      <c r="B848" s="177"/>
      <c r="C848" s="178"/>
      <c r="D848" s="179"/>
      <c r="E848" s="118"/>
      <c r="F848" s="180"/>
      <c r="G848" s="180"/>
      <c r="H848" s="180"/>
      <c r="I848" s="180"/>
      <c r="J848" s="179"/>
    </row>
    <row r="849" spans="2:10" ht="15.75" customHeight="1">
      <c r="B849" s="177"/>
      <c r="C849" s="178"/>
      <c r="D849" s="179"/>
      <c r="E849" s="118"/>
      <c r="F849" s="180"/>
      <c r="G849" s="180"/>
      <c r="H849" s="180"/>
      <c r="I849" s="180"/>
      <c r="J849" s="179"/>
    </row>
    <row r="850" spans="2:10" ht="15.75" customHeight="1">
      <c r="B850" s="177"/>
      <c r="C850" s="178"/>
      <c r="D850" s="179"/>
      <c r="E850" s="118"/>
      <c r="F850" s="180"/>
      <c r="G850" s="180"/>
      <c r="H850" s="180"/>
      <c r="I850" s="180"/>
      <c r="J850" s="179"/>
    </row>
    <row r="851" spans="2:10" ht="15.75" customHeight="1">
      <c r="B851" s="177"/>
      <c r="C851" s="178"/>
      <c r="D851" s="179"/>
      <c r="E851" s="118"/>
      <c r="F851" s="180"/>
      <c r="G851" s="180"/>
      <c r="H851" s="180"/>
      <c r="I851" s="180"/>
      <c r="J851" s="179"/>
    </row>
    <row r="852" spans="2:10" ht="15.75" customHeight="1">
      <c r="B852" s="177"/>
      <c r="C852" s="178"/>
      <c r="D852" s="179"/>
      <c r="E852" s="118"/>
      <c r="F852" s="180"/>
      <c r="G852" s="180"/>
      <c r="H852" s="180"/>
      <c r="I852" s="180"/>
      <c r="J852" s="179"/>
    </row>
    <row r="853" spans="2:10" ht="15.75" customHeight="1">
      <c r="B853" s="177"/>
      <c r="C853" s="178"/>
      <c r="D853" s="179"/>
      <c r="E853" s="118"/>
      <c r="F853" s="180"/>
      <c r="G853" s="180"/>
      <c r="H853" s="180"/>
      <c r="I853" s="180"/>
      <c r="J853" s="179"/>
    </row>
    <row r="854" spans="2:10" ht="15.75" customHeight="1">
      <c r="B854" s="177"/>
      <c r="C854" s="178"/>
      <c r="D854" s="179"/>
      <c r="E854" s="118"/>
      <c r="F854" s="180"/>
      <c r="G854" s="180"/>
      <c r="H854" s="180"/>
      <c r="I854" s="180"/>
      <c r="J854" s="179"/>
    </row>
    <row r="855" spans="2:10" ht="15.75" customHeight="1">
      <c r="B855" s="177"/>
      <c r="C855" s="178"/>
      <c r="D855" s="179"/>
      <c r="E855" s="118"/>
      <c r="F855" s="180"/>
      <c r="G855" s="180"/>
      <c r="H855" s="180"/>
      <c r="I855" s="180"/>
      <c r="J855" s="179"/>
    </row>
    <row r="856" spans="2:10" ht="15.75" customHeight="1">
      <c r="B856" s="177"/>
      <c r="C856" s="178"/>
      <c r="D856" s="179"/>
      <c r="E856" s="118"/>
      <c r="F856" s="180"/>
      <c r="G856" s="180"/>
      <c r="H856" s="180"/>
      <c r="I856" s="180"/>
      <c r="J856" s="179"/>
    </row>
    <row r="857" spans="2:10" ht="15.75" customHeight="1">
      <c r="B857" s="177"/>
      <c r="C857" s="178"/>
      <c r="D857" s="179"/>
      <c r="E857" s="118"/>
      <c r="F857" s="180"/>
      <c r="G857" s="180"/>
      <c r="H857" s="180"/>
      <c r="I857" s="180"/>
      <c r="J857" s="179"/>
    </row>
    <row r="858" spans="2:10" ht="15.75" customHeight="1">
      <c r="B858" s="177"/>
      <c r="C858" s="178"/>
      <c r="D858" s="179"/>
      <c r="E858" s="118"/>
      <c r="F858" s="180"/>
      <c r="G858" s="180"/>
      <c r="H858" s="180"/>
      <c r="I858" s="180"/>
      <c r="J858" s="179"/>
    </row>
    <row r="859" spans="2:10" ht="15.75" customHeight="1">
      <c r="B859" s="177"/>
      <c r="C859" s="178"/>
      <c r="D859" s="179"/>
      <c r="E859" s="118"/>
      <c r="F859" s="180"/>
      <c r="G859" s="180"/>
      <c r="H859" s="180"/>
      <c r="I859" s="180"/>
      <c r="J859" s="179"/>
    </row>
    <row r="860" spans="2:10" ht="15.75" customHeight="1">
      <c r="B860" s="177"/>
      <c r="C860" s="178"/>
      <c r="D860" s="179"/>
      <c r="E860" s="118"/>
      <c r="F860" s="180"/>
      <c r="G860" s="180"/>
      <c r="H860" s="180"/>
      <c r="I860" s="180"/>
      <c r="J860" s="179"/>
    </row>
    <row r="861" spans="2:10" ht="15.75" customHeight="1">
      <c r="B861" s="177"/>
      <c r="C861" s="178"/>
      <c r="D861" s="179"/>
      <c r="E861" s="118"/>
      <c r="F861" s="180"/>
      <c r="G861" s="180"/>
      <c r="H861" s="180"/>
      <c r="I861" s="180"/>
      <c r="J861" s="179"/>
    </row>
    <row r="862" spans="2:10" ht="15.75" customHeight="1">
      <c r="B862" s="177"/>
      <c r="C862" s="178"/>
      <c r="D862" s="179"/>
      <c r="E862" s="118"/>
      <c r="F862" s="180"/>
      <c r="G862" s="180"/>
      <c r="H862" s="180"/>
      <c r="I862" s="180"/>
      <c r="J862" s="179"/>
    </row>
    <row r="863" spans="2:10" ht="15.75" customHeight="1">
      <c r="B863" s="177"/>
      <c r="C863" s="178"/>
      <c r="D863" s="179"/>
      <c r="E863" s="118"/>
      <c r="F863" s="180"/>
      <c r="G863" s="180"/>
      <c r="H863" s="180"/>
      <c r="I863" s="180"/>
      <c r="J863" s="179"/>
    </row>
    <row r="864" spans="2:10" ht="15.75" customHeight="1">
      <c r="B864" s="177"/>
      <c r="C864" s="178"/>
      <c r="D864" s="179"/>
      <c r="E864" s="118"/>
      <c r="F864" s="180"/>
      <c r="G864" s="180"/>
      <c r="H864" s="180"/>
      <c r="I864" s="180"/>
      <c r="J864" s="179"/>
    </row>
    <row r="865" spans="2:10" ht="15.75" customHeight="1">
      <c r="B865" s="177"/>
      <c r="C865" s="178"/>
      <c r="D865" s="179"/>
      <c r="E865" s="118"/>
      <c r="F865" s="180"/>
      <c r="G865" s="180"/>
      <c r="H865" s="180"/>
      <c r="I865" s="180"/>
      <c r="J865" s="179"/>
    </row>
    <row r="866" spans="2:10" ht="15.75" customHeight="1">
      <c r="B866" s="177"/>
      <c r="C866" s="178"/>
      <c r="D866" s="179"/>
      <c r="E866" s="118"/>
      <c r="F866" s="180"/>
      <c r="G866" s="180"/>
      <c r="H866" s="180"/>
      <c r="I866" s="180"/>
      <c r="J866" s="179"/>
    </row>
    <row r="867" spans="2:10" ht="15.75" customHeight="1">
      <c r="B867" s="177"/>
      <c r="C867" s="178"/>
      <c r="D867" s="179"/>
      <c r="E867" s="118"/>
      <c r="F867" s="180"/>
      <c r="G867" s="180"/>
      <c r="H867" s="180"/>
      <c r="I867" s="180"/>
      <c r="J867" s="179"/>
    </row>
    <row r="868" spans="2:10" ht="15.75" customHeight="1">
      <c r="B868" s="177"/>
      <c r="C868" s="178"/>
      <c r="D868" s="179"/>
      <c r="E868" s="118"/>
      <c r="F868" s="180"/>
      <c r="G868" s="180"/>
      <c r="H868" s="180"/>
      <c r="I868" s="180"/>
      <c r="J868" s="179"/>
    </row>
    <row r="869" spans="2:10" ht="15.75" customHeight="1">
      <c r="B869" s="177"/>
      <c r="C869" s="178"/>
      <c r="D869" s="179"/>
      <c r="E869" s="118"/>
      <c r="F869" s="180"/>
      <c r="G869" s="180"/>
      <c r="H869" s="180"/>
      <c r="I869" s="180"/>
      <c r="J869" s="179"/>
    </row>
    <row r="870" spans="2:10" ht="15.75" customHeight="1">
      <c r="B870" s="177"/>
      <c r="C870" s="178"/>
      <c r="D870" s="179"/>
      <c r="E870" s="118"/>
      <c r="F870" s="180"/>
      <c r="G870" s="180"/>
      <c r="H870" s="180"/>
      <c r="I870" s="180"/>
      <c r="J870" s="179"/>
    </row>
    <row r="871" spans="2:10" ht="15.75" customHeight="1">
      <c r="B871" s="177"/>
      <c r="C871" s="178"/>
      <c r="D871" s="179"/>
      <c r="E871" s="118"/>
      <c r="F871" s="180"/>
      <c r="G871" s="180"/>
      <c r="H871" s="180"/>
      <c r="I871" s="180"/>
      <c r="J871" s="179"/>
    </row>
    <row r="872" spans="2:10" ht="15.75" customHeight="1">
      <c r="B872" s="177"/>
      <c r="C872" s="178"/>
      <c r="D872" s="179"/>
      <c r="E872" s="118"/>
      <c r="F872" s="180"/>
      <c r="G872" s="180"/>
      <c r="H872" s="180"/>
      <c r="I872" s="180"/>
      <c r="J872" s="179"/>
    </row>
    <row r="873" spans="2:10" ht="15.75" customHeight="1">
      <c r="B873" s="177"/>
      <c r="C873" s="178"/>
      <c r="D873" s="179"/>
      <c r="E873" s="118"/>
      <c r="F873" s="180"/>
      <c r="G873" s="180"/>
      <c r="H873" s="180"/>
      <c r="I873" s="180"/>
      <c r="J873" s="179"/>
    </row>
    <row r="874" spans="2:10" ht="15.75" customHeight="1">
      <c r="B874" s="177"/>
      <c r="C874" s="178"/>
      <c r="D874" s="179"/>
      <c r="E874" s="118"/>
      <c r="F874" s="180"/>
      <c r="G874" s="180"/>
      <c r="H874" s="180"/>
      <c r="I874" s="180"/>
      <c r="J874" s="179"/>
    </row>
    <row r="875" spans="2:10" ht="15.75" customHeight="1">
      <c r="B875" s="177"/>
      <c r="C875" s="178"/>
      <c r="D875" s="179"/>
      <c r="E875" s="118"/>
      <c r="F875" s="180"/>
      <c r="G875" s="180"/>
      <c r="H875" s="180"/>
      <c r="I875" s="180"/>
      <c r="J875" s="179"/>
    </row>
    <row r="876" spans="2:10" ht="15.75" customHeight="1">
      <c r="B876" s="177"/>
      <c r="C876" s="178"/>
      <c r="D876" s="179"/>
      <c r="E876" s="118"/>
      <c r="F876" s="180"/>
      <c r="G876" s="180"/>
      <c r="H876" s="180"/>
      <c r="I876" s="180"/>
      <c r="J876" s="179"/>
    </row>
    <row r="877" spans="2:10" ht="15.75" customHeight="1">
      <c r="B877" s="177"/>
      <c r="C877" s="178"/>
      <c r="D877" s="179"/>
      <c r="E877" s="118"/>
      <c r="F877" s="180"/>
      <c r="G877" s="180"/>
      <c r="H877" s="180"/>
      <c r="I877" s="180"/>
      <c r="J877" s="179"/>
    </row>
    <row r="878" spans="2:10" ht="15.75" customHeight="1">
      <c r="B878" s="177"/>
      <c r="C878" s="178"/>
      <c r="D878" s="179"/>
      <c r="E878" s="118"/>
      <c r="F878" s="180"/>
      <c r="G878" s="180"/>
      <c r="H878" s="180"/>
      <c r="I878" s="180"/>
      <c r="J878" s="179"/>
    </row>
    <row r="879" spans="2:10" ht="15.75" customHeight="1">
      <c r="B879" s="177"/>
      <c r="C879" s="178"/>
      <c r="D879" s="179"/>
      <c r="E879" s="118"/>
      <c r="F879" s="180"/>
      <c r="G879" s="180"/>
      <c r="H879" s="180"/>
      <c r="I879" s="180"/>
      <c r="J879" s="179"/>
    </row>
    <row r="880" spans="2:10" ht="15.75" customHeight="1">
      <c r="B880" s="177"/>
      <c r="C880" s="178"/>
      <c r="D880" s="179"/>
      <c r="E880" s="118"/>
      <c r="F880" s="180"/>
      <c r="G880" s="180"/>
      <c r="H880" s="180"/>
      <c r="I880" s="180"/>
      <c r="J880" s="179"/>
    </row>
    <row r="881" spans="2:10" ht="15.75" customHeight="1">
      <c r="B881" s="177"/>
      <c r="C881" s="178"/>
      <c r="D881" s="179"/>
      <c r="E881" s="118"/>
      <c r="F881" s="180"/>
      <c r="G881" s="180"/>
      <c r="H881" s="180"/>
      <c r="I881" s="180"/>
      <c r="J881" s="179"/>
    </row>
    <row r="882" spans="2:10" ht="15.75" customHeight="1">
      <c r="B882" s="177"/>
      <c r="C882" s="178"/>
      <c r="D882" s="179"/>
      <c r="E882" s="118"/>
      <c r="F882" s="180"/>
      <c r="G882" s="180"/>
      <c r="H882" s="180"/>
      <c r="I882" s="180"/>
      <c r="J882" s="179"/>
    </row>
    <row r="883" spans="2:10" ht="15.75" customHeight="1">
      <c r="B883" s="177"/>
      <c r="C883" s="178"/>
      <c r="D883" s="179"/>
      <c r="E883" s="118"/>
      <c r="F883" s="180"/>
      <c r="G883" s="180"/>
      <c r="H883" s="180"/>
      <c r="I883" s="180"/>
      <c r="J883" s="179"/>
    </row>
    <row r="884" spans="2:10" ht="15.75" customHeight="1">
      <c r="B884" s="177"/>
      <c r="C884" s="178"/>
      <c r="D884" s="179"/>
      <c r="E884" s="118"/>
      <c r="F884" s="180"/>
      <c r="G884" s="180"/>
      <c r="H884" s="180"/>
      <c r="I884" s="180"/>
      <c r="J884" s="179"/>
    </row>
    <row r="885" spans="2:10" ht="15.75" customHeight="1">
      <c r="B885" s="177"/>
      <c r="C885" s="178"/>
      <c r="D885" s="179"/>
      <c r="E885" s="118"/>
      <c r="F885" s="180"/>
      <c r="G885" s="180"/>
      <c r="H885" s="180"/>
      <c r="I885" s="180"/>
      <c r="J885" s="179"/>
    </row>
    <row r="886" spans="2:10" ht="15.75" customHeight="1">
      <c r="B886" s="177"/>
      <c r="C886" s="178"/>
      <c r="D886" s="179"/>
      <c r="E886" s="118"/>
      <c r="F886" s="180"/>
      <c r="G886" s="180"/>
      <c r="H886" s="180"/>
      <c r="I886" s="180"/>
      <c r="J886" s="179"/>
    </row>
    <row r="887" spans="2:10" ht="15.75" customHeight="1">
      <c r="B887" s="177"/>
      <c r="C887" s="178"/>
      <c r="D887" s="179"/>
      <c r="E887" s="118"/>
      <c r="F887" s="180"/>
      <c r="G887" s="180"/>
      <c r="H887" s="180"/>
      <c r="I887" s="180"/>
      <c r="J887" s="179"/>
    </row>
    <row r="888" spans="2:10" ht="15.75" customHeight="1">
      <c r="B888" s="177"/>
      <c r="C888" s="178"/>
      <c r="D888" s="179"/>
      <c r="E888" s="118"/>
      <c r="F888" s="180"/>
      <c r="G888" s="180"/>
      <c r="H888" s="180"/>
      <c r="I888" s="180"/>
      <c r="J888" s="179"/>
    </row>
    <row r="889" spans="2:10" ht="15.75" customHeight="1">
      <c r="B889" s="177"/>
      <c r="C889" s="178"/>
      <c r="D889" s="179"/>
      <c r="E889" s="118"/>
      <c r="F889" s="180"/>
      <c r="G889" s="180"/>
      <c r="H889" s="180"/>
      <c r="I889" s="180"/>
      <c r="J889" s="179"/>
    </row>
    <row r="890" spans="2:10" ht="15.75" customHeight="1">
      <c r="B890" s="177"/>
      <c r="C890" s="178"/>
      <c r="D890" s="179"/>
      <c r="E890" s="118"/>
      <c r="F890" s="180"/>
      <c r="G890" s="180"/>
      <c r="H890" s="180"/>
      <c r="I890" s="180"/>
      <c r="J890" s="179"/>
    </row>
    <row r="891" spans="2:10" ht="15.75" customHeight="1">
      <c r="B891" s="177"/>
      <c r="C891" s="178"/>
      <c r="D891" s="179"/>
      <c r="E891" s="118"/>
      <c r="F891" s="180"/>
      <c r="G891" s="180"/>
      <c r="H891" s="180"/>
      <c r="I891" s="180"/>
      <c r="J891" s="179"/>
    </row>
    <row r="892" spans="2:10" ht="15.75" customHeight="1">
      <c r="B892" s="177"/>
      <c r="C892" s="178"/>
      <c r="D892" s="179"/>
      <c r="E892" s="118"/>
      <c r="F892" s="180"/>
      <c r="G892" s="180"/>
      <c r="H892" s="180"/>
      <c r="I892" s="180"/>
      <c r="J892" s="179"/>
    </row>
    <row r="893" spans="2:10" ht="15.75" customHeight="1">
      <c r="B893" s="177"/>
      <c r="C893" s="178"/>
      <c r="D893" s="179"/>
      <c r="E893" s="118"/>
      <c r="F893" s="180"/>
      <c r="G893" s="180"/>
      <c r="H893" s="180"/>
      <c r="I893" s="180"/>
      <c r="J893" s="179"/>
    </row>
    <row r="894" spans="2:10" ht="15.75" customHeight="1">
      <c r="B894" s="177"/>
      <c r="C894" s="178"/>
      <c r="D894" s="179"/>
      <c r="E894" s="118"/>
      <c r="F894" s="180"/>
      <c r="G894" s="180"/>
      <c r="H894" s="180"/>
      <c r="I894" s="180"/>
      <c r="J894" s="179"/>
    </row>
    <row r="895" spans="2:10" ht="15.75" customHeight="1">
      <c r="B895" s="177"/>
      <c r="C895" s="178"/>
      <c r="D895" s="179"/>
      <c r="E895" s="118"/>
      <c r="F895" s="180"/>
      <c r="G895" s="180"/>
      <c r="H895" s="180"/>
      <c r="I895" s="180"/>
      <c r="J895" s="179"/>
    </row>
    <row r="896" spans="2:10" ht="15.75" customHeight="1">
      <c r="B896" s="177"/>
      <c r="C896" s="178"/>
      <c r="D896" s="179"/>
      <c r="E896" s="118"/>
      <c r="F896" s="180"/>
      <c r="G896" s="180"/>
      <c r="H896" s="180"/>
      <c r="I896" s="180"/>
      <c r="J896" s="179"/>
    </row>
    <row r="897" spans="2:10" ht="15.75" customHeight="1">
      <c r="B897" s="177"/>
      <c r="C897" s="178"/>
      <c r="D897" s="179"/>
      <c r="E897" s="118"/>
      <c r="F897" s="180"/>
      <c r="G897" s="180"/>
      <c r="H897" s="180"/>
      <c r="I897" s="180"/>
      <c r="J897" s="179"/>
    </row>
    <row r="898" spans="2:10" ht="15.75" customHeight="1">
      <c r="B898" s="177"/>
      <c r="C898" s="178"/>
      <c r="D898" s="179"/>
      <c r="E898" s="118"/>
      <c r="F898" s="180"/>
      <c r="G898" s="180"/>
      <c r="H898" s="180"/>
      <c r="I898" s="180"/>
      <c r="J898" s="179"/>
    </row>
    <row r="899" spans="2:10" ht="15.75" customHeight="1">
      <c r="B899" s="177"/>
      <c r="C899" s="178"/>
      <c r="D899" s="179"/>
      <c r="E899" s="118"/>
      <c r="F899" s="180"/>
      <c r="G899" s="180"/>
      <c r="H899" s="180"/>
      <c r="I899" s="180"/>
      <c r="J899" s="179"/>
    </row>
    <row r="900" spans="2:10" ht="15.75" customHeight="1">
      <c r="B900" s="177"/>
      <c r="C900" s="178"/>
      <c r="D900" s="179"/>
      <c r="E900" s="118"/>
      <c r="F900" s="180"/>
      <c r="G900" s="180"/>
      <c r="H900" s="180"/>
      <c r="I900" s="180"/>
      <c r="J900" s="179"/>
    </row>
    <row r="901" spans="2:10" ht="15.75" customHeight="1">
      <c r="B901" s="177"/>
      <c r="C901" s="178"/>
      <c r="D901" s="179"/>
      <c r="E901" s="118"/>
      <c r="F901" s="180"/>
      <c r="G901" s="180"/>
      <c r="H901" s="180"/>
      <c r="I901" s="180"/>
      <c r="J901" s="179"/>
    </row>
    <row r="902" spans="2:10" ht="15.75" customHeight="1">
      <c r="B902" s="177"/>
      <c r="C902" s="178"/>
      <c r="D902" s="179"/>
      <c r="E902" s="118"/>
      <c r="F902" s="180"/>
      <c r="G902" s="180"/>
      <c r="H902" s="180"/>
      <c r="I902" s="180"/>
      <c r="J902" s="179"/>
    </row>
    <row r="903" spans="2:10" ht="15.75" customHeight="1">
      <c r="B903" s="177"/>
      <c r="C903" s="178"/>
      <c r="D903" s="179"/>
      <c r="E903" s="118"/>
      <c r="F903" s="180"/>
      <c r="G903" s="180"/>
      <c r="H903" s="180"/>
      <c r="I903" s="180"/>
      <c r="J903" s="179"/>
    </row>
    <row r="904" spans="2:10" ht="15.75" customHeight="1">
      <c r="B904" s="177"/>
      <c r="C904" s="178"/>
      <c r="D904" s="179"/>
      <c r="E904" s="118"/>
      <c r="F904" s="180"/>
      <c r="G904" s="180"/>
      <c r="H904" s="180"/>
      <c r="I904" s="180"/>
      <c r="J904" s="179"/>
    </row>
    <row r="905" spans="2:10" ht="15.75" customHeight="1">
      <c r="B905" s="177"/>
      <c r="C905" s="178"/>
      <c r="D905" s="179"/>
      <c r="E905" s="118"/>
      <c r="F905" s="180"/>
      <c r="G905" s="180"/>
      <c r="H905" s="180"/>
      <c r="I905" s="180"/>
      <c r="J905" s="179"/>
    </row>
    <row r="906" spans="2:10" ht="15.75" customHeight="1">
      <c r="B906" s="177"/>
      <c r="C906" s="178"/>
      <c r="D906" s="179"/>
      <c r="E906" s="118"/>
      <c r="F906" s="180"/>
      <c r="G906" s="180"/>
      <c r="H906" s="180"/>
      <c r="I906" s="180"/>
      <c r="J906" s="179"/>
    </row>
    <row r="907" spans="2:10" ht="15.75" customHeight="1">
      <c r="B907" s="177"/>
      <c r="C907" s="178"/>
      <c r="D907" s="179"/>
      <c r="E907" s="118"/>
      <c r="F907" s="180"/>
      <c r="G907" s="180"/>
      <c r="H907" s="180"/>
      <c r="I907" s="180"/>
      <c r="J907" s="179"/>
    </row>
    <row r="908" spans="2:10" ht="15.75" customHeight="1">
      <c r="B908" s="177"/>
      <c r="C908" s="178"/>
      <c r="D908" s="179"/>
      <c r="E908" s="118"/>
      <c r="F908" s="180"/>
      <c r="G908" s="180"/>
      <c r="H908" s="180"/>
      <c r="I908" s="180"/>
      <c r="J908" s="179"/>
    </row>
    <row r="909" spans="2:10" ht="15.75" customHeight="1">
      <c r="B909" s="177"/>
      <c r="C909" s="178"/>
      <c r="D909" s="179"/>
      <c r="E909" s="118"/>
      <c r="F909" s="180"/>
      <c r="G909" s="180"/>
      <c r="H909" s="180"/>
      <c r="I909" s="180"/>
      <c r="J909" s="179"/>
    </row>
    <row r="910" spans="2:10" ht="15.75" customHeight="1">
      <c r="B910" s="177"/>
      <c r="C910" s="178"/>
      <c r="D910" s="179"/>
      <c r="E910" s="118"/>
      <c r="F910" s="180"/>
      <c r="G910" s="180"/>
      <c r="H910" s="180"/>
      <c r="I910" s="180"/>
      <c r="J910" s="179"/>
    </row>
    <row r="911" spans="2:10" ht="15.75" customHeight="1">
      <c r="B911" s="177"/>
      <c r="C911" s="178"/>
      <c r="D911" s="179"/>
      <c r="E911" s="118"/>
      <c r="F911" s="180"/>
      <c r="G911" s="180"/>
      <c r="H911" s="180"/>
      <c r="I911" s="180"/>
      <c r="J911" s="179"/>
    </row>
    <row r="912" spans="2:10" ht="15.75" customHeight="1">
      <c r="B912" s="177"/>
      <c r="C912" s="178"/>
      <c r="D912" s="179"/>
      <c r="E912" s="118"/>
      <c r="F912" s="180"/>
      <c r="G912" s="180"/>
      <c r="H912" s="180"/>
      <c r="I912" s="180"/>
      <c r="J912" s="179"/>
    </row>
    <row r="913" spans="2:10" ht="15.75" customHeight="1">
      <c r="B913" s="177"/>
      <c r="C913" s="178"/>
      <c r="D913" s="179"/>
      <c r="E913" s="118"/>
      <c r="F913" s="180"/>
      <c r="G913" s="180"/>
      <c r="H913" s="180"/>
      <c r="I913" s="180"/>
      <c r="J913" s="179"/>
    </row>
    <row r="914" spans="2:10" ht="15.75" customHeight="1">
      <c r="B914" s="177"/>
      <c r="C914" s="178"/>
      <c r="D914" s="179"/>
      <c r="E914" s="118"/>
      <c r="F914" s="180"/>
      <c r="G914" s="180"/>
      <c r="H914" s="180"/>
      <c r="I914" s="180"/>
      <c r="J914" s="179"/>
    </row>
    <row r="915" spans="2:10" ht="15.75" customHeight="1">
      <c r="B915" s="177"/>
      <c r="C915" s="178"/>
      <c r="D915" s="179"/>
      <c r="E915" s="118"/>
      <c r="F915" s="180"/>
      <c r="G915" s="180"/>
      <c r="H915" s="180"/>
      <c r="I915" s="180"/>
      <c r="J915" s="179"/>
    </row>
    <row r="916" spans="2:10" ht="15.75" customHeight="1">
      <c r="B916" s="177"/>
      <c r="C916" s="178"/>
      <c r="D916" s="179"/>
      <c r="E916" s="118"/>
      <c r="F916" s="180"/>
      <c r="G916" s="180"/>
      <c r="H916" s="180"/>
      <c r="I916" s="180"/>
      <c r="J916" s="179"/>
    </row>
    <row r="917" spans="2:10" ht="15.75" customHeight="1">
      <c r="B917" s="177"/>
      <c r="C917" s="178"/>
      <c r="D917" s="179"/>
      <c r="E917" s="118"/>
      <c r="F917" s="180"/>
      <c r="G917" s="180"/>
      <c r="H917" s="180"/>
      <c r="I917" s="180"/>
      <c r="J917" s="179"/>
    </row>
    <row r="918" spans="2:10" ht="15.75" customHeight="1">
      <c r="B918" s="177"/>
      <c r="C918" s="178"/>
      <c r="D918" s="179"/>
      <c r="E918" s="118"/>
      <c r="F918" s="180"/>
      <c r="G918" s="180"/>
      <c r="H918" s="180"/>
      <c r="I918" s="180"/>
      <c r="J918" s="179"/>
    </row>
    <row r="919" spans="2:10" ht="15.75" customHeight="1">
      <c r="B919" s="177"/>
      <c r="C919" s="178"/>
      <c r="D919" s="179"/>
      <c r="E919" s="118"/>
      <c r="F919" s="180"/>
      <c r="G919" s="180"/>
      <c r="H919" s="180"/>
      <c r="I919" s="180"/>
      <c r="J919" s="179"/>
    </row>
    <row r="920" spans="2:10" ht="15.75" customHeight="1">
      <c r="B920" s="177"/>
      <c r="C920" s="178"/>
      <c r="D920" s="179"/>
      <c r="E920" s="118"/>
      <c r="F920" s="180"/>
      <c r="G920" s="180"/>
      <c r="H920" s="180"/>
      <c r="I920" s="180"/>
      <c r="J920" s="179"/>
    </row>
    <row r="921" spans="2:10" ht="15.75" customHeight="1">
      <c r="B921" s="177"/>
      <c r="C921" s="178"/>
      <c r="D921" s="179"/>
      <c r="E921" s="118"/>
      <c r="F921" s="180"/>
      <c r="G921" s="180"/>
      <c r="H921" s="180"/>
      <c r="I921" s="180"/>
      <c r="J921" s="179"/>
    </row>
    <row r="922" spans="2:10" ht="15.75" customHeight="1">
      <c r="B922" s="177"/>
      <c r="C922" s="178"/>
      <c r="D922" s="179"/>
      <c r="E922" s="118"/>
      <c r="F922" s="180"/>
      <c r="G922" s="180"/>
      <c r="H922" s="180"/>
      <c r="I922" s="180"/>
      <c r="J922" s="179"/>
    </row>
    <row r="923" spans="2:10" ht="15.75" customHeight="1">
      <c r="B923" s="177"/>
      <c r="C923" s="178"/>
      <c r="D923" s="179"/>
      <c r="E923" s="118"/>
      <c r="F923" s="180"/>
      <c r="G923" s="180"/>
      <c r="H923" s="180"/>
      <c r="I923" s="180"/>
      <c r="J923" s="179"/>
    </row>
    <row r="924" spans="2:10" ht="15.75" customHeight="1">
      <c r="B924" s="177"/>
      <c r="C924" s="178"/>
      <c r="D924" s="179"/>
      <c r="E924" s="118"/>
      <c r="F924" s="180"/>
      <c r="G924" s="180"/>
      <c r="H924" s="180"/>
      <c r="I924" s="180"/>
      <c r="J924" s="179"/>
    </row>
    <row r="925" spans="2:10" ht="15.75" customHeight="1">
      <c r="B925" s="177"/>
      <c r="C925" s="178"/>
      <c r="D925" s="179"/>
      <c r="E925" s="118"/>
      <c r="F925" s="180"/>
      <c r="G925" s="180"/>
      <c r="H925" s="180"/>
      <c r="I925" s="180"/>
      <c r="J925" s="179"/>
    </row>
    <row r="926" spans="2:10" ht="15.75" customHeight="1">
      <c r="B926" s="177"/>
      <c r="C926" s="178"/>
      <c r="D926" s="179"/>
      <c r="E926" s="118"/>
      <c r="F926" s="180"/>
      <c r="G926" s="180"/>
      <c r="H926" s="180"/>
      <c r="I926" s="180"/>
      <c r="J926" s="179"/>
    </row>
    <row r="927" spans="2:10" ht="15.75" customHeight="1">
      <c r="B927" s="177"/>
      <c r="C927" s="178"/>
      <c r="D927" s="179"/>
      <c r="E927" s="118"/>
      <c r="F927" s="180"/>
      <c r="G927" s="180"/>
      <c r="H927" s="180"/>
      <c r="I927" s="180"/>
      <c r="J927" s="179"/>
    </row>
    <row r="928" spans="2:10" ht="15.75" customHeight="1">
      <c r="B928" s="177"/>
      <c r="C928" s="178"/>
      <c r="D928" s="179"/>
      <c r="E928" s="118"/>
      <c r="F928" s="180"/>
      <c r="G928" s="180"/>
      <c r="H928" s="180"/>
      <c r="I928" s="180"/>
      <c r="J928" s="179"/>
    </row>
    <row r="929" spans="2:10" ht="15.75" customHeight="1">
      <c r="B929" s="177"/>
      <c r="C929" s="178"/>
      <c r="D929" s="179"/>
      <c r="E929" s="118"/>
      <c r="F929" s="180"/>
      <c r="G929" s="180"/>
      <c r="H929" s="180"/>
      <c r="I929" s="180"/>
      <c r="J929" s="179"/>
    </row>
    <row r="930" spans="2:10" ht="15.75" customHeight="1">
      <c r="B930" s="177"/>
      <c r="C930" s="178"/>
      <c r="D930" s="179"/>
      <c r="E930" s="118"/>
      <c r="F930" s="180"/>
      <c r="G930" s="180"/>
      <c r="H930" s="180"/>
      <c r="I930" s="180"/>
      <c r="J930" s="179"/>
    </row>
    <row r="931" spans="2:10" ht="15.75" customHeight="1">
      <c r="B931" s="177"/>
      <c r="C931" s="178"/>
      <c r="D931" s="179"/>
      <c r="E931" s="118"/>
      <c r="F931" s="180"/>
      <c r="G931" s="180"/>
      <c r="H931" s="180"/>
      <c r="I931" s="180"/>
      <c r="J931" s="179"/>
    </row>
    <row r="932" spans="2:10" ht="15.75" customHeight="1">
      <c r="B932" s="177"/>
      <c r="C932" s="178"/>
      <c r="D932" s="179"/>
      <c r="E932" s="118"/>
      <c r="F932" s="180"/>
      <c r="G932" s="180"/>
      <c r="H932" s="180"/>
      <c r="I932" s="180"/>
      <c r="J932" s="179"/>
    </row>
    <row r="933" spans="2:10" ht="15.75" customHeight="1">
      <c r="B933" s="177"/>
      <c r="C933" s="178"/>
      <c r="D933" s="179"/>
      <c r="E933" s="118"/>
      <c r="F933" s="180"/>
      <c r="G933" s="180"/>
      <c r="H933" s="180"/>
      <c r="I933" s="180"/>
      <c r="J933" s="179"/>
    </row>
    <row r="934" spans="2:10" ht="15.75" customHeight="1">
      <c r="B934" s="177"/>
      <c r="C934" s="178"/>
      <c r="D934" s="179"/>
      <c r="E934" s="118"/>
      <c r="F934" s="180"/>
      <c r="G934" s="180"/>
      <c r="H934" s="180"/>
      <c r="I934" s="180"/>
      <c r="J934" s="179"/>
    </row>
    <row r="935" spans="2:10" ht="15.75" customHeight="1">
      <c r="B935" s="177"/>
      <c r="C935" s="178"/>
      <c r="D935" s="179"/>
      <c r="E935" s="118"/>
      <c r="F935" s="180"/>
      <c r="G935" s="180"/>
      <c r="H935" s="180"/>
      <c r="I935" s="180"/>
      <c r="J935" s="179"/>
    </row>
    <row r="936" spans="2:10" ht="15.75" customHeight="1">
      <c r="B936" s="177"/>
      <c r="C936" s="178"/>
      <c r="D936" s="179"/>
      <c r="E936" s="118"/>
      <c r="F936" s="180"/>
      <c r="G936" s="180"/>
      <c r="H936" s="180"/>
      <c r="I936" s="180"/>
      <c r="J936" s="179"/>
    </row>
    <row r="937" spans="2:10" ht="15.75" customHeight="1">
      <c r="B937" s="177"/>
      <c r="C937" s="178"/>
      <c r="D937" s="179"/>
      <c r="E937" s="118"/>
      <c r="F937" s="180"/>
      <c r="G937" s="180"/>
      <c r="H937" s="180"/>
      <c r="I937" s="180"/>
      <c r="J937" s="179"/>
    </row>
    <row r="938" spans="2:10" ht="15.75" customHeight="1">
      <c r="B938" s="177"/>
      <c r="C938" s="178"/>
      <c r="D938" s="179"/>
      <c r="E938" s="118"/>
      <c r="F938" s="180"/>
      <c r="G938" s="180"/>
      <c r="H938" s="180"/>
      <c r="I938" s="180"/>
      <c r="J938" s="179"/>
    </row>
    <row r="939" spans="2:10" ht="15.75" customHeight="1">
      <c r="B939" s="177"/>
      <c r="C939" s="178"/>
      <c r="D939" s="179"/>
      <c r="E939" s="118"/>
      <c r="F939" s="180"/>
      <c r="G939" s="180"/>
      <c r="H939" s="180"/>
      <c r="I939" s="180"/>
      <c r="J939" s="179"/>
    </row>
    <row r="940" spans="2:10" ht="15.75" customHeight="1">
      <c r="B940" s="177"/>
      <c r="C940" s="178"/>
      <c r="D940" s="179"/>
      <c r="E940" s="118"/>
      <c r="F940" s="180"/>
      <c r="G940" s="180"/>
      <c r="H940" s="180"/>
      <c r="I940" s="180"/>
      <c r="J940" s="179"/>
    </row>
    <row r="941" spans="2:10" ht="15.75" customHeight="1">
      <c r="B941" s="177"/>
      <c r="C941" s="178"/>
      <c r="D941" s="179"/>
      <c r="E941" s="118"/>
      <c r="F941" s="180"/>
      <c r="G941" s="180"/>
      <c r="H941" s="180"/>
      <c r="I941" s="180"/>
      <c r="J941" s="179"/>
    </row>
    <row r="942" spans="2:10" ht="15.75" customHeight="1">
      <c r="B942" s="177"/>
      <c r="C942" s="178"/>
      <c r="D942" s="179"/>
      <c r="E942" s="118"/>
      <c r="F942" s="180"/>
      <c r="G942" s="180"/>
      <c r="H942" s="180"/>
      <c r="I942" s="180"/>
      <c r="J942" s="179"/>
    </row>
    <row r="943" spans="2:10" ht="15.75" customHeight="1">
      <c r="B943" s="177"/>
      <c r="C943" s="178"/>
      <c r="D943" s="179"/>
      <c r="E943" s="118"/>
      <c r="F943" s="180"/>
      <c r="G943" s="180"/>
      <c r="H943" s="180"/>
      <c r="I943" s="180"/>
      <c r="J943" s="179"/>
    </row>
    <row r="944" spans="2:10" ht="15.75" customHeight="1">
      <c r="B944" s="177"/>
      <c r="C944" s="178"/>
      <c r="D944" s="179"/>
      <c r="E944" s="118"/>
      <c r="F944" s="180"/>
      <c r="G944" s="180"/>
      <c r="H944" s="180"/>
      <c r="I944" s="180"/>
      <c r="J944" s="179"/>
    </row>
    <row r="945" spans="2:10" ht="15.75" customHeight="1">
      <c r="B945" s="177"/>
      <c r="C945" s="178"/>
      <c r="D945" s="179"/>
      <c r="E945" s="118"/>
      <c r="F945" s="180"/>
      <c r="G945" s="180"/>
      <c r="H945" s="180"/>
      <c r="I945" s="180"/>
      <c r="J945" s="179"/>
    </row>
    <row r="946" spans="2:10" ht="15.75" customHeight="1">
      <c r="B946" s="177"/>
      <c r="C946" s="178"/>
      <c r="D946" s="179"/>
      <c r="E946" s="118"/>
      <c r="F946" s="180"/>
      <c r="G946" s="180"/>
      <c r="H946" s="180"/>
      <c r="I946" s="180"/>
      <c r="J946" s="179"/>
    </row>
    <row r="947" spans="2:10" ht="15.75" customHeight="1">
      <c r="B947" s="177"/>
      <c r="C947" s="178"/>
      <c r="D947" s="179"/>
      <c r="E947" s="118"/>
      <c r="F947" s="180"/>
      <c r="G947" s="180"/>
      <c r="H947" s="180"/>
      <c r="I947" s="180"/>
      <c r="J947" s="179"/>
    </row>
    <row r="948" spans="2:10" ht="15.75" customHeight="1">
      <c r="B948" s="177"/>
      <c r="C948" s="178"/>
      <c r="D948" s="179"/>
      <c r="E948" s="118"/>
      <c r="F948" s="180"/>
      <c r="G948" s="180"/>
      <c r="H948" s="180"/>
      <c r="I948" s="180"/>
      <c r="J948" s="179"/>
    </row>
    <row r="949" spans="2:10" ht="15.75" customHeight="1">
      <c r="B949" s="177"/>
      <c r="C949" s="178"/>
      <c r="D949" s="179"/>
      <c r="E949" s="118"/>
      <c r="F949" s="180"/>
      <c r="G949" s="180"/>
      <c r="H949" s="180"/>
      <c r="I949" s="180"/>
      <c r="J949" s="179"/>
    </row>
    <row r="950" spans="2:10" ht="15.75" customHeight="1">
      <c r="B950" s="177"/>
      <c r="C950" s="178"/>
      <c r="D950" s="179"/>
      <c r="E950" s="118"/>
      <c r="F950" s="180"/>
      <c r="G950" s="180"/>
      <c r="H950" s="180"/>
      <c r="I950" s="180"/>
      <c r="J950" s="179"/>
    </row>
    <row r="951" spans="2:10" ht="15.75" customHeight="1">
      <c r="B951" s="177"/>
      <c r="C951" s="178"/>
      <c r="D951" s="179"/>
      <c r="E951" s="118"/>
      <c r="F951" s="180"/>
      <c r="G951" s="180"/>
      <c r="H951" s="180"/>
      <c r="I951" s="180"/>
      <c r="J951" s="179"/>
    </row>
    <row r="952" spans="2:10" ht="15.75" customHeight="1">
      <c r="B952" s="177"/>
      <c r="C952" s="178"/>
      <c r="D952" s="179"/>
      <c r="E952" s="118"/>
      <c r="F952" s="180"/>
      <c r="G952" s="180"/>
      <c r="H952" s="180"/>
      <c r="I952" s="180"/>
      <c r="J952" s="179"/>
    </row>
    <row r="953" spans="2:10" ht="15.75" customHeight="1">
      <c r="B953" s="177"/>
      <c r="C953" s="178"/>
      <c r="D953" s="179"/>
      <c r="E953" s="118"/>
      <c r="F953" s="180"/>
      <c r="G953" s="180"/>
      <c r="H953" s="180"/>
      <c r="I953" s="180"/>
      <c r="J953" s="179"/>
    </row>
    <row r="954" spans="2:10" ht="15.75" customHeight="1">
      <c r="B954" s="177"/>
      <c r="C954" s="178"/>
      <c r="D954" s="179"/>
      <c r="E954" s="118"/>
      <c r="F954" s="180"/>
      <c r="G954" s="180"/>
      <c r="H954" s="180"/>
      <c r="I954" s="180"/>
      <c r="J954" s="179"/>
    </row>
    <row r="955" spans="2:10" ht="15.75" customHeight="1">
      <c r="B955" s="177"/>
      <c r="C955" s="178"/>
      <c r="D955" s="179"/>
      <c r="E955" s="118"/>
      <c r="F955" s="180"/>
      <c r="G955" s="180"/>
      <c r="H955" s="180"/>
      <c r="I955" s="180"/>
      <c r="J955" s="179"/>
    </row>
    <row r="956" spans="2:10" ht="15.75" customHeight="1">
      <c r="B956" s="177"/>
      <c r="C956" s="178"/>
      <c r="D956" s="179"/>
      <c r="E956" s="118"/>
      <c r="F956" s="180"/>
      <c r="G956" s="180"/>
      <c r="H956" s="180"/>
      <c r="I956" s="180"/>
      <c r="J956" s="179"/>
    </row>
    <row r="957" spans="2:10" ht="15.75" customHeight="1">
      <c r="B957" s="177"/>
      <c r="C957" s="178"/>
      <c r="D957" s="179"/>
      <c r="E957" s="118"/>
      <c r="F957" s="180"/>
      <c r="G957" s="180"/>
      <c r="H957" s="180"/>
      <c r="I957" s="180"/>
      <c r="J957" s="179"/>
    </row>
    <row r="958" spans="2:10" ht="15.75" customHeight="1">
      <c r="B958" s="177"/>
      <c r="C958" s="178"/>
      <c r="D958" s="179"/>
      <c r="E958" s="118"/>
      <c r="F958" s="180"/>
      <c r="G958" s="180"/>
      <c r="H958" s="180"/>
      <c r="I958" s="180"/>
      <c r="J958" s="179"/>
    </row>
    <row r="959" spans="2:10" ht="15.75" customHeight="1">
      <c r="B959" s="177"/>
      <c r="C959" s="178"/>
      <c r="D959" s="179"/>
      <c r="E959" s="118"/>
      <c r="F959" s="180"/>
      <c r="G959" s="180"/>
      <c r="H959" s="180"/>
      <c r="I959" s="180"/>
      <c r="J959" s="179"/>
    </row>
    <row r="960" spans="2:10" ht="15.75" customHeight="1">
      <c r="B960" s="177"/>
      <c r="C960" s="178"/>
      <c r="D960" s="179"/>
      <c r="E960" s="118"/>
      <c r="F960" s="180"/>
      <c r="G960" s="180"/>
      <c r="H960" s="180"/>
      <c r="I960" s="180"/>
      <c r="J960" s="179"/>
    </row>
    <row r="961" spans="2:10" ht="15.75" customHeight="1">
      <c r="B961" s="177"/>
      <c r="C961" s="178"/>
      <c r="D961" s="179"/>
      <c r="E961" s="118"/>
      <c r="F961" s="180"/>
      <c r="G961" s="180"/>
      <c r="H961" s="180"/>
      <c r="I961" s="180"/>
      <c r="J961" s="179"/>
    </row>
    <row r="962" spans="2:10" ht="15.75" customHeight="1">
      <c r="B962" s="177"/>
      <c r="C962" s="178"/>
      <c r="D962" s="179"/>
      <c r="E962" s="118"/>
      <c r="F962" s="180"/>
      <c r="G962" s="180"/>
      <c r="H962" s="180"/>
      <c r="I962" s="180"/>
      <c r="J962" s="179"/>
    </row>
    <row r="963" spans="2:10" ht="15.75" customHeight="1">
      <c r="B963" s="177"/>
      <c r="C963" s="178"/>
      <c r="D963" s="179"/>
      <c r="E963" s="118"/>
      <c r="F963" s="180"/>
      <c r="G963" s="180"/>
      <c r="H963" s="180"/>
      <c r="I963" s="180"/>
      <c r="J963" s="179"/>
    </row>
    <row r="964" spans="2:10" ht="15.75" customHeight="1">
      <c r="B964" s="177"/>
      <c r="C964" s="178"/>
      <c r="D964" s="179"/>
      <c r="E964" s="118"/>
      <c r="F964" s="180"/>
      <c r="G964" s="180"/>
      <c r="H964" s="180"/>
      <c r="I964" s="180"/>
      <c r="J964" s="179"/>
    </row>
    <row r="965" spans="2:10" ht="15.75" customHeight="1">
      <c r="B965" s="177"/>
      <c r="C965" s="178"/>
      <c r="D965" s="179"/>
      <c r="E965" s="118"/>
      <c r="F965" s="180"/>
      <c r="G965" s="180"/>
      <c r="H965" s="180"/>
      <c r="I965" s="180"/>
      <c r="J965" s="179"/>
    </row>
    <row r="966" spans="2:10" ht="15.75" customHeight="1">
      <c r="B966" s="177"/>
      <c r="C966" s="178"/>
      <c r="D966" s="179"/>
      <c r="E966" s="118"/>
      <c r="F966" s="180"/>
      <c r="G966" s="180"/>
      <c r="H966" s="180"/>
      <c r="I966" s="180"/>
      <c r="J966" s="179"/>
    </row>
    <row r="967" spans="2:10" ht="15.75" customHeight="1">
      <c r="B967" s="177"/>
      <c r="C967" s="178"/>
      <c r="D967" s="179"/>
      <c r="E967" s="118"/>
      <c r="F967" s="180"/>
      <c r="G967" s="180"/>
      <c r="H967" s="180"/>
      <c r="I967" s="180"/>
      <c r="J967" s="179"/>
    </row>
    <row r="968" spans="2:10" ht="15.75" customHeight="1">
      <c r="B968" s="177"/>
      <c r="C968" s="178"/>
      <c r="D968" s="179"/>
      <c r="E968" s="118"/>
      <c r="F968" s="180"/>
      <c r="G968" s="180"/>
      <c r="H968" s="180"/>
      <c r="I968" s="180"/>
      <c r="J968" s="179"/>
    </row>
    <row r="969" spans="2:10" ht="15.75" customHeight="1">
      <c r="B969" s="177"/>
      <c r="C969" s="178"/>
      <c r="D969" s="179"/>
      <c r="E969" s="118"/>
      <c r="F969" s="180"/>
      <c r="G969" s="180"/>
      <c r="H969" s="180"/>
      <c r="I969" s="180"/>
      <c r="J969" s="179"/>
    </row>
    <row r="970" spans="2:10" ht="15.75" customHeight="1">
      <c r="B970" s="177"/>
      <c r="C970" s="178"/>
      <c r="D970" s="179"/>
      <c r="E970" s="118"/>
      <c r="F970" s="180"/>
      <c r="G970" s="180"/>
      <c r="H970" s="180"/>
      <c r="I970" s="180"/>
      <c r="J970" s="179"/>
    </row>
    <row r="971" spans="2:10" ht="15.75" customHeight="1">
      <c r="B971" s="177"/>
      <c r="C971" s="178"/>
      <c r="D971" s="179"/>
      <c r="E971" s="118"/>
      <c r="F971" s="180"/>
      <c r="G971" s="180"/>
      <c r="H971" s="180"/>
      <c r="I971" s="180"/>
      <c r="J971" s="179"/>
    </row>
    <row r="972" spans="2:10" ht="15.75" customHeight="1">
      <c r="B972" s="177"/>
      <c r="C972" s="178"/>
      <c r="D972" s="179"/>
      <c r="E972" s="118"/>
      <c r="F972" s="180"/>
      <c r="G972" s="180"/>
      <c r="H972" s="180"/>
      <c r="I972" s="180"/>
      <c r="J972" s="179"/>
    </row>
    <row r="973" spans="2:10" ht="15.75" customHeight="1">
      <c r="B973" s="177"/>
      <c r="C973" s="178"/>
      <c r="D973" s="179"/>
      <c r="E973" s="118"/>
      <c r="F973" s="180"/>
      <c r="G973" s="180"/>
      <c r="H973" s="180"/>
      <c r="I973" s="180"/>
      <c r="J973" s="179"/>
    </row>
    <row r="974" spans="2:10" ht="15.75" customHeight="1">
      <c r="B974" s="177"/>
      <c r="C974" s="178"/>
      <c r="D974" s="179"/>
      <c r="E974" s="118"/>
      <c r="F974" s="180"/>
      <c r="G974" s="180"/>
      <c r="H974" s="180"/>
      <c r="I974" s="180"/>
      <c r="J974" s="179"/>
    </row>
    <row r="975" spans="2:10" ht="15.75" customHeight="1">
      <c r="B975" s="177"/>
      <c r="C975" s="178"/>
      <c r="D975" s="179"/>
      <c r="E975" s="118"/>
      <c r="F975" s="180"/>
      <c r="G975" s="180"/>
      <c r="H975" s="180"/>
      <c r="I975" s="180"/>
      <c r="J975" s="179"/>
    </row>
    <row r="976" spans="2:10" ht="15.75" customHeight="1">
      <c r="B976" s="177"/>
      <c r="C976" s="178"/>
      <c r="D976" s="179"/>
      <c r="E976" s="118"/>
      <c r="F976" s="180"/>
      <c r="G976" s="180"/>
      <c r="H976" s="180"/>
      <c r="I976" s="180"/>
      <c r="J976" s="179"/>
    </row>
    <row r="977" spans="2:10" ht="15.75" customHeight="1">
      <c r="B977" s="177"/>
      <c r="C977" s="178"/>
      <c r="D977" s="179"/>
      <c r="E977" s="118"/>
      <c r="F977" s="180"/>
      <c r="G977" s="180"/>
      <c r="H977" s="180"/>
      <c r="I977" s="180"/>
      <c r="J977" s="179"/>
    </row>
    <row r="978" spans="2:10" ht="15.75" customHeight="1">
      <c r="B978" s="177"/>
      <c r="C978" s="178"/>
      <c r="D978" s="179"/>
      <c r="E978" s="118"/>
      <c r="F978" s="180"/>
      <c r="G978" s="180"/>
      <c r="H978" s="180"/>
      <c r="I978" s="180"/>
      <c r="J978" s="179"/>
    </row>
    <row r="979" spans="2:10" ht="15.75" customHeight="1">
      <c r="B979" s="177"/>
      <c r="C979" s="178"/>
      <c r="D979" s="179"/>
      <c r="E979" s="118"/>
      <c r="F979" s="180"/>
      <c r="G979" s="180"/>
      <c r="H979" s="180"/>
      <c r="I979" s="180"/>
      <c r="J979" s="179"/>
    </row>
    <row r="980" spans="2:10" ht="15.75" customHeight="1">
      <c r="B980" s="177"/>
      <c r="C980" s="178"/>
      <c r="D980" s="179"/>
      <c r="E980" s="118"/>
      <c r="F980" s="180"/>
      <c r="G980" s="180"/>
      <c r="H980" s="180"/>
      <c r="I980" s="180"/>
      <c r="J980" s="179"/>
    </row>
    <row r="981" spans="2:10" ht="15.75" customHeight="1">
      <c r="B981" s="177"/>
      <c r="C981" s="178"/>
      <c r="D981" s="179"/>
      <c r="E981" s="118"/>
      <c r="F981" s="180"/>
      <c r="G981" s="180"/>
      <c r="H981" s="180"/>
      <c r="I981" s="180"/>
      <c r="J981" s="179"/>
    </row>
    <row r="982" spans="2:10" ht="15.75" customHeight="1">
      <c r="B982" s="177"/>
      <c r="C982" s="178"/>
      <c r="D982" s="179"/>
      <c r="E982" s="118"/>
      <c r="F982" s="180"/>
      <c r="G982" s="180"/>
      <c r="H982" s="180"/>
      <c r="I982" s="180"/>
      <c r="J982" s="179"/>
    </row>
    <row r="983" spans="2:10" ht="15.75" customHeight="1">
      <c r="B983" s="177"/>
      <c r="C983" s="178"/>
      <c r="D983" s="179"/>
      <c r="E983" s="118"/>
      <c r="F983" s="180"/>
      <c r="G983" s="180"/>
      <c r="H983" s="180"/>
      <c r="I983" s="180"/>
      <c r="J983" s="179"/>
    </row>
    <row r="984" spans="2:10" ht="15.75" customHeight="1">
      <c r="B984" s="177"/>
      <c r="C984" s="178"/>
      <c r="D984" s="179"/>
      <c r="E984" s="118"/>
      <c r="F984" s="180"/>
      <c r="G984" s="180"/>
      <c r="H984" s="180"/>
      <c r="I984" s="180"/>
      <c r="J984" s="179"/>
    </row>
    <row r="985" spans="2:10" ht="15.75" customHeight="1">
      <c r="B985" s="177"/>
      <c r="C985" s="178"/>
      <c r="D985" s="179"/>
      <c r="E985" s="118"/>
      <c r="F985" s="180"/>
      <c r="G985" s="180"/>
      <c r="H985" s="180"/>
      <c r="I985" s="180"/>
      <c r="J985" s="179"/>
    </row>
    <row r="986" spans="2:10" ht="15.75" customHeight="1">
      <c r="B986" s="177"/>
      <c r="C986" s="178"/>
      <c r="D986" s="179"/>
      <c r="E986" s="118"/>
      <c r="F986" s="180"/>
      <c r="G986" s="180"/>
      <c r="H986" s="180"/>
      <c r="I986" s="180"/>
      <c r="J986" s="179"/>
    </row>
    <row r="987" spans="2:10" ht="15.75" customHeight="1">
      <c r="B987" s="177"/>
      <c r="C987" s="178"/>
      <c r="D987" s="179"/>
      <c r="E987" s="118"/>
      <c r="F987" s="180"/>
      <c r="G987" s="180"/>
      <c r="H987" s="180"/>
      <c r="I987" s="180"/>
      <c r="J987" s="179"/>
    </row>
    <row r="988" spans="2:10" ht="15.75" customHeight="1">
      <c r="B988" s="177"/>
      <c r="C988" s="178"/>
      <c r="D988" s="179"/>
      <c r="E988" s="118"/>
      <c r="F988" s="180"/>
      <c r="G988" s="180"/>
      <c r="H988" s="180"/>
      <c r="I988" s="180"/>
      <c r="J988" s="179"/>
    </row>
    <row r="989" spans="2:10" ht="15.75" customHeight="1">
      <c r="B989" s="177"/>
      <c r="C989" s="178"/>
      <c r="D989" s="179"/>
      <c r="E989" s="118"/>
      <c r="F989" s="180"/>
      <c r="G989" s="180"/>
      <c r="H989" s="180"/>
      <c r="I989" s="180"/>
      <c r="J989" s="179"/>
    </row>
    <row r="990" spans="2:10" ht="15.75" customHeight="1">
      <c r="B990" s="177"/>
      <c r="C990" s="178"/>
      <c r="D990" s="179"/>
      <c r="E990" s="118"/>
      <c r="F990" s="180"/>
      <c r="G990" s="180"/>
      <c r="H990" s="180"/>
      <c r="I990" s="180"/>
      <c r="J990" s="179"/>
    </row>
    <row r="991" spans="2:10" ht="15.75" customHeight="1">
      <c r="B991" s="177"/>
      <c r="C991" s="178"/>
      <c r="D991" s="179"/>
      <c r="E991" s="118"/>
      <c r="F991" s="180"/>
      <c r="G991" s="180"/>
      <c r="H991" s="180"/>
      <c r="I991" s="180"/>
      <c r="J991" s="179"/>
    </row>
    <row r="992" spans="2:10" ht="15.75" customHeight="1">
      <c r="B992" s="177"/>
      <c r="C992" s="178"/>
      <c r="D992" s="179"/>
      <c r="E992" s="118"/>
      <c r="F992" s="180"/>
      <c r="G992" s="180"/>
      <c r="H992" s="180"/>
      <c r="I992" s="180"/>
      <c r="J992" s="179"/>
    </row>
    <row r="993" spans="2:10" ht="15.75" customHeight="1">
      <c r="B993" s="177"/>
      <c r="C993" s="178"/>
      <c r="D993" s="179"/>
      <c r="E993" s="118"/>
      <c r="F993" s="180"/>
      <c r="G993" s="180"/>
      <c r="H993" s="180"/>
      <c r="I993" s="180"/>
      <c r="J993" s="179"/>
    </row>
    <row r="994" spans="2:10" ht="15.75" customHeight="1">
      <c r="B994" s="177"/>
      <c r="C994" s="178"/>
      <c r="D994" s="179"/>
      <c r="E994" s="118"/>
      <c r="F994" s="180"/>
      <c r="G994" s="180"/>
      <c r="H994" s="180"/>
      <c r="I994" s="180"/>
      <c r="J994" s="179"/>
    </row>
    <row r="995" spans="2:10" ht="15.75" customHeight="1">
      <c r="B995" s="177"/>
      <c r="C995" s="178"/>
      <c r="D995" s="179"/>
      <c r="E995" s="118"/>
      <c r="F995" s="180"/>
      <c r="G995" s="180"/>
      <c r="H995" s="180"/>
      <c r="I995" s="180"/>
      <c r="J995" s="179"/>
    </row>
    <row r="996" spans="2:10" ht="15.75" customHeight="1">
      <c r="B996" s="177"/>
      <c r="C996" s="178"/>
      <c r="D996" s="179"/>
      <c r="E996" s="118"/>
      <c r="F996" s="180"/>
      <c r="G996" s="180"/>
      <c r="H996" s="180"/>
      <c r="I996" s="180"/>
      <c r="J996" s="179"/>
    </row>
    <row r="997" spans="2:10" ht="15.75" customHeight="1">
      <c r="B997" s="177"/>
      <c r="C997" s="178"/>
      <c r="D997" s="179"/>
      <c r="E997" s="118"/>
      <c r="F997" s="180"/>
      <c r="G997" s="180"/>
      <c r="H997" s="180"/>
      <c r="I997" s="180"/>
      <c r="J997" s="179"/>
    </row>
    <row r="998" spans="2:10" ht="15.75" customHeight="1">
      <c r="B998" s="177"/>
      <c r="C998" s="178"/>
      <c r="D998" s="179"/>
      <c r="E998" s="118"/>
      <c r="F998" s="180"/>
      <c r="G998" s="180"/>
      <c r="H998" s="180"/>
      <c r="I998" s="180"/>
      <c r="J998" s="179"/>
    </row>
    <row r="999" spans="2:10" ht="15.75" customHeight="1">
      <c r="B999" s="177"/>
      <c r="C999" s="178"/>
      <c r="D999" s="179"/>
      <c r="E999" s="118"/>
      <c r="F999" s="180"/>
      <c r="G999" s="180"/>
      <c r="H999" s="180"/>
      <c r="I999" s="180"/>
      <c r="J999" s="179"/>
    </row>
    <row r="1000" spans="2:10" ht="15.75" customHeight="1">
      <c r="B1000" s="177"/>
      <c r="C1000" s="178"/>
      <c r="D1000" s="179"/>
      <c r="E1000" s="118"/>
      <c r="F1000" s="180"/>
      <c r="G1000" s="180"/>
      <c r="H1000" s="180"/>
      <c r="I1000" s="180"/>
      <c r="J1000" s="179"/>
    </row>
    <row r="1001" spans="2:10" ht="15.75" customHeight="1">
      <c r="B1001" s="177"/>
      <c r="C1001" s="178"/>
      <c r="D1001" s="179"/>
      <c r="E1001" s="118"/>
      <c r="F1001" s="180"/>
      <c r="G1001" s="180"/>
      <c r="H1001" s="180"/>
      <c r="I1001" s="180"/>
      <c r="J1001" s="179"/>
    </row>
    <row r="1002" spans="2:10" ht="15.75" customHeight="1">
      <c r="B1002" s="177"/>
      <c r="C1002" s="178"/>
      <c r="D1002" s="179"/>
      <c r="E1002" s="118"/>
      <c r="F1002" s="180"/>
      <c r="G1002" s="180"/>
      <c r="H1002" s="180"/>
      <c r="I1002" s="180"/>
      <c r="J1002" s="179"/>
    </row>
    <row r="1003" spans="2:10" ht="15.75" customHeight="1">
      <c r="B1003" s="177"/>
      <c r="C1003" s="178"/>
      <c r="D1003" s="179"/>
      <c r="E1003" s="118"/>
      <c r="F1003" s="180"/>
      <c r="G1003" s="180"/>
      <c r="H1003" s="180"/>
      <c r="I1003" s="180"/>
      <c r="J1003" s="179"/>
    </row>
    <row r="1004" spans="2:10" ht="15.75" customHeight="1">
      <c r="B1004" s="177"/>
      <c r="C1004" s="178"/>
      <c r="D1004" s="179"/>
      <c r="E1004" s="118"/>
      <c r="F1004" s="180"/>
      <c r="G1004" s="180"/>
      <c r="H1004" s="180"/>
      <c r="I1004" s="180"/>
      <c r="J1004" s="179"/>
    </row>
    <row r="1005" spans="2:10" ht="15.75" customHeight="1">
      <c r="B1005" s="177"/>
      <c r="C1005" s="178"/>
      <c r="D1005" s="179"/>
      <c r="E1005" s="118"/>
      <c r="F1005" s="180"/>
      <c r="G1005" s="180"/>
      <c r="H1005" s="180"/>
      <c r="I1005" s="180"/>
      <c r="J1005" s="179"/>
    </row>
    <row r="1006" spans="2:10" ht="15.75" customHeight="1">
      <c r="B1006" s="177"/>
      <c r="C1006" s="178"/>
      <c r="D1006" s="179"/>
      <c r="E1006" s="118"/>
      <c r="F1006" s="180"/>
      <c r="G1006" s="180"/>
      <c r="H1006" s="180"/>
      <c r="I1006" s="180"/>
      <c r="J1006" s="179"/>
    </row>
    <row r="1007" spans="2:10" ht="15.75" customHeight="1">
      <c r="B1007" s="177"/>
      <c r="C1007" s="178"/>
      <c r="D1007" s="179"/>
      <c r="E1007" s="118"/>
      <c r="F1007" s="180"/>
      <c r="G1007" s="180"/>
      <c r="H1007" s="180"/>
      <c r="I1007" s="180"/>
      <c r="J1007" s="179"/>
    </row>
    <row r="1008" spans="2:10" ht="15.75" customHeight="1">
      <c r="B1008" s="177"/>
      <c r="C1008" s="178"/>
      <c r="D1008" s="179"/>
      <c r="E1008" s="118"/>
      <c r="F1008" s="180"/>
      <c r="G1008" s="180"/>
      <c r="H1008" s="180"/>
      <c r="I1008" s="180"/>
      <c r="J1008" s="179"/>
    </row>
    <row r="1009" spans="2:10" ht="15.75" customHeight="1">
      <c r="B1009" s="177"/>
      <c r="C1009" s="178"/>
      <c r="D1009" s="179"/>
      <c r="E1009" s="118"/>
      <c r="F1009" s="180"/>
      <c r="G1009" s="180"/>
      <c r="H1009" s="180"/>
      <c r="I1009" s="180"/>
      <c r="J1009" s="179"/>
    </row>
    <row r="1010" spans="2:10" ht="15.75" customHeight="1">
      <c r="B1010" s="177"/>
      <c r="C1010" s="178"/>
      <c r="D1010" s="179"/>
      <c r="E1010" s="118"/>
      <c r="F1010" s="180"/>
      <c r="G1010" s="180"/>
      <c r="H1010" s="180"/>
      <c r="I1010" s="180"/>
      <c r="J1010" s="179"/>
    </row>
    <row r="1011" spans="2:10" ht="15.75" customHeight="1">
      <c r="B1011" s="177"/>
      <c r="C1011" s="178"/>
      <c r="D1011" s="179"/>
      <c r="E1011" s="118"/>
      <c r="F1011" s="180"/>
      <c r="G1011" s="180"/>
      <c r="H1011" s="180"/>
      <c r="I1011" s="180"/>
      <c r="J1011" s="179"/>
    </row>
    <row r="1012" spans="2:10" ht="15.75" customHeight="1">
      <c r="B1012" s="177"/>
      <c r="C1012" s="178"/>
      <c r="D1012" s="179"/>
      <c r="E1012" s="118"/>
      <c r="F1012" s="180"/>
      <c r="G1012" s="180"/>
      <c r="H1012" s="180"/>
      <c r="I1012" s="180"/>
      <c r="J1012" s="179"/>
    </row>
    <row r="1013" spans="2:10" ht="15.75" customHeight="1">
      <c r="B1013" s="177"/>
      <c r="C1013" s="178"/>
      <c r="D1013" s="179"/>
      <c r="E1013" s="118"/>
      <c r="F1013" s="180"/>
      <c r="G1013" s="180"/>
      <c r="H1013" s="180"/>
      <c r="I1013" s="180"/>
      <c r="J1013" s="179"/>
    </row>
    <row r="1014" spans="2:10" ht="15.75" customHeight="1">
      <c r="B1014" s="177"/>
      <c r="C1014" s="178"/>
      <c r="D1014" s="179"/>
      <c r="E1014" s="118"/>
      <c r="F1014" s="180"/>
      <c r="G1014" s="180"/>
      <c r="H1014" s="180"/>
      <c r="I1014" s="180"/>
      <c r="J1014" s="179"/>
    </row>
    <row r="1015" spans="2:10" ht="15.75" customHeight="1">
      <c r="B1015" s="177"/>
      <c r="C1015" s="178"/>
      <c r="D1015" s="179"/>
      <c r="E1015" s="118"/>
      <c r="F1015" s="180"/>
      <c r="G1015" s="180"/>
      <c r="H1015" s="180"/>
      <c r="I1015" s="180"/>
      <c r="J1015" s="179"/>
    </row>
    <row r="1016" spans="2:10" ht="15.75" customHeight="1">
      <c r="B1016" s="177"/>
      <c r="C1016" s="178"/>
      <c r="D1016" s="179"/>
      <c r="E1016" s="118"/>
      <c r="F1016" s="180"/>
      <c r="G1016" s="180"/>
      <c r="H1016" s="180"/>
      <c r="I1016" s="180"/>
      <c r="J1016" s="179"/>
    </row>
    <row r="1017" spans="2:10" ht="15.75" customHeight="1">
      <c r="B1017" s="177"/>
      <c r="C1017" s="178"/>
      <c r="D1017" s="179"/>
      <c r="E1017" s="118"/>
      <c r="F1017" s="180"/>
      <c r="G1017" s="180"/>
      <c r="H1017" s="180"/>
      <c r="I1017" s="180"/>
      <c r="J1017" s="179"/>
    </row>
    <row r="1018" spans="2:10" ht="15.75" customHeight="1">
      <c r="B1018" s="177"/>
      <c r="C1018" s="178"/>
      <c r="D1018" s="179"/>
      <c r="E1018" s="118"/>
      <c r="F1018" s="180"/>
      <c r="G1018" s="180"/>
      <c r="H1018" s="180"/>
      <c r="I1018" s="180"/>
      <c r="J1018" s="179"/>
    </row>
    <row r="1019" spans="2:10" ht="15.75" customHeight="1">
      <c r="B1019" s="177"/>
      <c r="C1019" s="178"/>
      <c r="D1019" s="179"/>
      <c r="E1019" s="118"/>
      <c r="F1019" s="180"/>
      <c r="G1019" s="180"/>
      <c r="H1019" s="180"/>
      <c r="I1019" s="180"/>
      <c r="J1019" s="179"/>
    </row>
    <row r="1020" spans="2:10" ht="15.75" customHeight="1">
      <c r="B1020" s="177"/>
      <c r="C1020" s="178"/>
      <c r="D1020" s="179"/>
      <c r="E1020" s="118"/>
      <c r="F1020" s="180"/>
      <c r="G1020" s="180"/>
      <c r="H1020" s="180"/>
      <c r="I1020" s="180"/>
      <c r="J1020" s="179"/>
    </row>
    <row r="1021" spans="2:10" ht="15.75" customHeight="1">
      <c r="B1021" s="177"/>
      <c r="C1021" s="178"/>
      <c r="D1021" s="179"/>
      <c r="E1021" s="118"/>
      <c r="F1021" s="180"/>
      <c r="G1021" s="180"/>
      <c r="H1021" s="180"/>
      <c r="I1021" s="180"/>
      <c r="J1021" s="179"/>
    </row>
    <row r="1022" spans="2:10" ht="15.75" customHeight="1">
      <c r="B1022" s="177"/>
      <c r="C1022" s="178"/>
      <c r="D1022" s="179"/>
      <c r="E1022" s="118"/>
      <c r="F1022" s="180"/>
      <c r="G1022" s="180"/>
      <c r="H1022" s="180"/>
      <c r="I1022" s="180"/>
      <c r="J1022" s="179"/>
    </row>
    <row r="1023" spans="2:10" ht="15.75" customHeight="1">
      <c r="B1023" s="177"/>
      <c r="C1023" s="178"/>
      <c r="D1023" s="179"/>
      <c r="E1023" s="118"/>
      <c r="F1023" s="180"/>
      <c r="G1023" s="180"/>
      <c r="H1023" s="180"/>
      <c r="I1023" s="180"/>
      <c r="J1023" s="179"/>
    </row>
    <row r="1024" spans="2:10" ht="15.75" customHeight="1">
      <c r="B1024" s="177"/>
      <c r="C1024" s="178"/>
      <c r="D1024" s="179"/>
      <c r="E1024" s="118"/>
      <c r="F1024" s="180"/>
      <c r="G1024" s="180"/>
      <c r="H1024" s="180"/>
      <c r="I1024" s="180"/>
      <c r="J1024" s="179"/>
    </row>
    <row r="1025" spans="2:10" ht="15.75" customHeight="1">
      <c r="B1025" s="177"/>
      <c r="C1025" s="178"/>
      <c r="D1025" s="179"/>
      <c r="E1025" s="118"/>
      <c r="F1025" s="180"/>
      <c r="G1025" s="180"/>
      <c r="H1025" s="180"/>
      <c r="I1025" s="180"/>
      <c r="J1025" s="179"/>
    </row>
    <row r="1026" spans="2:10" ht="15.75" customHeight="1">
      <c r="B1026" s="177"/>
      <c r="C1026" s="178"/>
      <c r="D1026" s="179"/>
      <c r="E1026" s="118"/>
      <c r="F1026" s="180"/>
      <c r="G1026" s="180"/>
      <c r="H1026" s="180"/>
      <c r="I1026" s="180"/>
      <c r="J1026" s="179"/>
    </row>
    <row r="1027" spans="2:10" ht="15.75" customHeight="1">
      <c r="B1027" s="177"/>
      <c r="C1027" s="178"/>
      <c r="D1027" s="179"/>
      <c r="E1027" s="118"/>
      <c r="F1027" s="180"/>
      <c r="G1027" s="180"/>
      <c r="H1027" s="180"/>
      <c r="I1027" s="180"/>
      <c r="J1027" s="179"/>
    </row>
    <row r="1028" spans="2:10" ht="15.75" customHeight="1">
      <c r="B1028" s="177"/>
      <c r="C1028" s="178"/>
      <c r="D1028" s="179"/>
      <c r="E1028" s="118"/>
      <c r="F1028" s="180"/>
      <c r="G1028" s="180"/>
      <c r="H1028" s="180"/>
      <c r="I1028" s="180"/>
      <c r="J1028" s="179"/>
    </row>
    <row r="1029" spans="2:10" ht="15.75" customHeight="1">
      <c r="B1029" s="177"/>
      <c r="C1029" s="178"/>
      <c r="D1029" s="179"/>
      <c r="E1029" s="118"/>
      <c r="F1029" s="180"/>
      <c r="G1029" s="180"/>
      <c r="H1029" s="180"/>
      <c r="I1029" s="180"/>
      <c r="J1029" s="179"/>
    </row>
    <row r="1030" spans="2:10" ht="15.75" customHeight="1">
      <c r="B1030" s="177"/>
      <c r="C1030" s="178"/>
      <c r="D1030" s="179"/>
      <c r="E1030" s="118"/>
      <c r="F1030" s="180"/>
      <c r="G1030" s="180"/>
      <c r="H1030" s="180"/>
      <c r="I1030" s="180"/>
      <c r="J1030" s="179"/>
    </row>
    <row r="1031" spans="2:10" ht="15.75" customHeight="1">
      <c r="B1031" s="177"/>
      <c r="C1031" s="178"/>
      <c r="D1031" s="179"/>
      <c r="E1031" s="118"/>
      <c r="F1031" s="180"/>
      <c r="G1031" s="180"/>
      <c r="H1031" s="180"/>
      <c r="I1031" s="180"/>
      <c r="J1031" s="179"/>
    </row>
    <row r="1032" spans="2:10" ht="15.75" customHeight="1">
      <c r="B1032" s="177"/>
      <c r="C1032" s="178"/>
      <c r="D1032" s="179"/>
      <c r="E1032" s="118"/>
      <c r="F1032" s="180"/>
      <c r="G1032" s="180"/>
      <c r="H1032" s="180"/>
      <c r="I1032" s="180"/>
      <c r="J1032" s="179"/>
    </row>
    <row r="1033" spans="2:10" ht="15.75" customHeight="1">
      <c r="B1033" s="177"/>
      <c r="C1033" s="178"/>
      <c r="D1033" s="179"/>
      <c r="E1033" s="118"/>
      <c r="F1033" s="180"/>
      <c r="G1033" s="180"/>
      <c r="H1033" s="180"/>
      <c r="I1033" s="180"/>
      <c r="J1033" s="179"/>
    </row>
    <row r="1034" spans="2:10" ht="15.75" customHeight="1">
      <c r="B1034" s="177"/>
      <c r="C1034" s="178"/>
      <c r="D1034" s="179"/>
      <c r="E1034" s="118"/>
      <c r="F1034" s="180"/>
      <c r="G1034" s="180"/>
      <c r="H1034" s="180"/>
      <c r="I1034" s="180"/>
      <c r="J1034" s="179"/>
    </row>
    <row r="1035" spans="2:10" ht="15.75" customHeight="1">
      <c r="B1035" s="177"/>
      <c r="C1035" s="178"/>
      <c r="D1035" s="179"/>
      <c r="E1035" s="118"/>
      <c r="F1035" s="180"/>
      <c r="G1035" s="180"/>
      <c r="H1035" s="180"/>
      <c r="I1035" s="180"/>
      <c r="J1035" s="179"/>
    </row>
    <row r="1036" spans="2:10" ht="15.75" customHeight="1">
      <c r="B1036" s="177"/>
      <c r="C1036" s="178"/>
      <c r="D1036" s="179"/>
      <c r="E1036" s="118"/>
      <c r="F1036" s="180"/>
      <c r="G1036" s="180"/>
      <c r="H1036" s="180"/>
      <c r="I1036" s="180"/>
      <c r="J1036" s="179"/>
    </row>
    <row r="1037" spans="2:10" ht="15.75" customHeight="1">
      <c r="B1037" s="177"/>
      <c r="C1037" s="178"/>
      <c r="D1037" s="179"/>
      <c r="E1037" s="118"/>
      <c r="F1037" s="180"/>
      <c r="G1037" s="180"/>
      <c r="H1037" s="180"/>
      <c r="I1037" s="180"/>
      <c r="J1037" s="179"/>
    </row>
    <row r="1038" spans="2:10" ht="15.75" customHeight="1">
      <c r="B1038" s="177"/>
      <c r="C1038" s="178"/>
      <c r="D1038" s="179"/>
      <c r="E1038" s="118"/>
      <c r="F1038" s="180"/>
      <c r="G1038" s="180"/>
      <c r="H1038" s="180"/>
      <c r="I1038" s="180"/>
      <c r="J1038" s="179"/>
    </row>
    <row r="1039" spans="2:10" ht="15.75" customHeight="1">
      <c r="B1039" s="177"/>
      <c r="C1039" s="178"/>
      <c r="D1039" s="179"/>
      <c r="E1039" s="118"/>
      <c r="F1039" s="180"/>
      <c r="G1039" s="180"/>
      <c r="H1039" s="180"/>
      <c r="I1039" s="180"/>
      <c r="J1039" s="179"/>
    </row>
    <row r="1040" spans="2:10" ht="15.75" customHeight="1">
      <c r="B1040" s="177"/>
      <c r="C1040" s="178"/>
      <c r="D1040" s="179"/>
      <c r="E1040" s="118"/>
      <c r="F1040" s="180"/>
      <c r="G1040" s="180"/>
      <c r="H1040" s="180"/>
      <c r="I1040" s="180"/>
      <c r="J1040" s="179"/>
    </row>
    <row r="1041" spans="2:10" ht="15.75" customHeight="1">
      <c r="B1041" s="177"/>
      <c r="C1041" s="178"/>
      <c r="D1041" s="179"/>
      <c r="E1041" s="118"/>
      <c r="F1041" s="180"/>
      <c r="G1041" s="180"/>
      <c r="H1041" s="180"/>
      <c r="I1041" s="180"/>
      <c r="J1041" s="179"/>
    </row>
    <row r="1042" spans="2:10" ht="15.75" customHeight="1">
      <c r="B1042" s="177"/>
      <c r="C1042" s="178"/>
      <c r="D1042" s="179"/>
      <c r="E1042" s="118"/>
      <c r="F1042" s="180"/>
      <c r="G1042" s="180"/>
      <c r="H1042" s="180"/>
      <c r="I1042" s="180"/>
      <c r="J1042" s="179"/>
    </row>
    <row r="1043" spans="2:10" ht="15.75" customHeight="1">
      <c r="B1043" s="177"/>
      <c r="C1043" s="178"/>
      <c r="D1043" s="179"/>
      <c r="E1043" s="118"/>
      <c r="F1043" s="180"/>
      <c r="G1043" s="180"/>
      <c r="H1043" s="180"/>
      <c r="I1043" s="180"/>
      <c r="J1043" s="179"/>
    </row>
    <row r="1044" spans="2:10" ht="15.75" customHeight="1">
      <c r="B1044" s="177"/>
      <c r="C1044" s="178"/>
      <c r="D1044" s="179"/>
      <c r="E1044" s="118"/>
      <c r="F1044" s="180"/>
      <c r="G1044" s="180"/>
      <c r="H1044" s="180"/>
      <c r="I1044" s="180"/>
      <c r="J1044" s="179"/>
    </row>
    <row r="1045" spans="2:10" ht="15.75" customHeight="1">
      <c r="B1045" s="177"/>
      <c r="C1045" s="178"/>
      <c r="D1045" s="179"/>
      <c r="E1045" s="118"/>
      <c r="F1045" s="180"/>
      <c r="G1045" s="180"/>
      <c r="H1045" s="180"/>
      <c r="I1045" s="180"/>
      <c r="J1045" s="179"/>
    </row>
    <row r="1046" spans="2:10" ht="15.75" customHeight="1">
      <c r="B1046" s="177"/>
      <c r="C1046" s="178"/>
      <c r="D1046" s="179"/>
      <c r="E1046" s="118"/>
      <c r="F1046" s="180"/>
      <c r="G1046" s="180"/>
      <c r="H1046" s="180"/>
      <c r="I1046" s="180"/>
      <c r="J1046" s="179"/>
    </row>
    <row r="1047" spans="2:10" ht="15.75" customHeight="1">
      <c r="B1047" s="177"/>
      <c r="C1047" s="178"/>
      <c r="D1047" s="179"/>
      <c r="E1047" s="118"/>
      <c r="F1047" s="180"/>
      <c r="G1047" s="180"/>
      <c r="H1047" s="180"/>
      <c r="I1047" s="180"/>
      <c r="J1047" s="179"/>
    </row>
    <row r="1048" spans="2:10" ht="15.75" customHeight="1">
      <c r="B1048" s="177"/>
      <c r="C1048" s="178"/>
      <c r="D1048" s="179"/>
      <c r="E1048" s="118"/>
      <c r="F1048" s="180"/>
      <c r="G1048" s="180"/>
      <c r="H1048" s="180"/>
      <c r="I1048" s="180"/>
      <c r="J1048" s="179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43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/>
  <cols>
    <col min="1" max="1" width="17.125" customWidth="1"/>
    <col min="2" max="2" width="6.25" customWidth="1"/>
    <col min="3" max="3" width="8.25" customWidth="1"/>
    <col min="4" max="4" width="6.125" customWidth="1"/>
    <col min="5" max="5" width="9" customWidth="1"/>
    <col min="6" max="6" width="19" customWidth="1"/>
    <col min="7" max="7" width="12.375" customWidth="1"/>
    <col min="8" max="9" width="7.5" customWidth="1"/>
    <col min="10" max="10" width="12" customWidth="1"/>
    <col min="11" max="24" width="7.5" customWidth="1"/>
  </cols>
  <sheetData>
    <row r="1" spans="1:24" ht="21">
      <c r="A1" s="181" t="s">
        <v>1302</v>
      </c>
      <c r="B1" s="182" t="s">
        <v>1291</v>
      </c>
      <c r="C1" s="182" t="s">
        <v>1292</v>
      </c>
      <c r="D1" s="182" t="s">
        <v>1293</v>
      </c>
      <c r="E1" s="182" t="s">
        <v>1294</v>
      </c>
      <c r="F1" s="181" t="s">
        <v>1</v>
      </c>
      <c r="G1" s="181" t="s">
        <v>3</v>
      </c>
      <c r="H1" s="181" t="s">
        <v>4</v>
      </c>
      <c r="I1" s="183" t="s">
        <v>2</v>
      </c>
      <c r="J1" s="181" t="s">
        <v>6</v>
      </c>
      <c r="K1" s="181" t="s">
        <v>1295</v>
      </c>
      <c r="L1" s="181" t="s">
        <v>1296</v>
      </c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</row>
    <row r="2" spans="1:24" ht="21">
      <c r="A2" s="185" t="s">
        <v>1302</v>
      </c>
      <c r="B2" s="136">
        <v>9</v>
      </c>
      <c r="C2" s="167">
        <v>29.48</v>
      </c>
      <c r="D2" s="136">
        <v>5</v>
      </c>
      <c r="E2" s="136">
        <v>962</v>
      </c>
      <c r="F2" s="93" t="str">
        <f>+VLOOKUP(E2,Participants!$A$1:$F$2547,2,FALSE)</f>
        <v>Selah Cyrus</v>
      </c>
      <c r="G2" s="93" t="str">
        <f>+VLOOKUP(E2,Participants!$A$1:$F$2547,4,FALSE)</f>
        <v>STT</v>
      </c>
      <c r="H2" s="93" t="str">
        <f>+VLOOKUP(E2,Participants!$A$1:$F$2547,5,FALSE)</f>
        <v>F</v>
      </c>
      <c r="I2" s="94">
        <f>+VLOOKUP(E2,Participants!$A$1:$F$2547,3,FALSE)</f>
        <v>6</v>
      </c>
      <c r="J2" s="93" t="str">
        <f>+VLOOKUP(E2,Participants!$A$1:$G$2547,7,FALSE)</f>
        <v>JV GIRLS</v>
      </c>
      <c r="K2" s="95">
        <v>1</v>
      </c>
      <c r="L2" s="95">
        <v>10</v>
      </c>
    </row>
    <row r="3" spans="1:24" ht="21">
      <c r="A3" s="186" t="s">
        <v>1302</v>
      </c>
      <c r="B3" s="136">
        <v>9</v>
      </c>
      <c r="C3" s="167">
        <v>30.88</v>
      </c>
      <c r="D3" s="136">
        <v>4</v>
      </c>
      <c r="E3" s="136">
        <v>277</v>
      </c>
      <c r="F3" s="93" t="str">
        <f>+VLOOKUP(E3,Participants!$A$1:$F$2547,2,FALSE)</f>
        <v>Vienna DiPaolo</v>
      </c>
      <c r="G3" s="93" t="str">
        <f>+VLOOKUP(E3,Participants!$A$1:$F$2547,4,FALSE)</f>
        <v>AMA</v>
      </c>
      <c r="H3" s="93" t="str">
        <f>+VLOOKUP(E3,Participants!$A$1:$F$2547,5,FALSE)</f>
        <v>F</v>
      </c>
      <c r="I3" s="94">
        <f>+VLOOKUP(E3,Participants!$A$1:$F$2547,3,FALSE)</f>
        <v>6</v>
      </c>
      <c r="J3" s="93" t="str">
        <f>+VLOOKUP(E3,Participants!$A$1:$G$2547,7,FALSE)</f>
        <v>JV GIRLS</v>
      </c>
      <c r="K3" s="95">
        <v>2</v>
      </c>
      <c r="L3" s="95">
        <v>8</v>
      </c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ht="21">
      <c r="A4" s="185" t="s">
        <v>1302</v>
      </c>
      <c r="B4" s="136">
        <v>9</v>
      </c>
      <c r="C4" s="136">
        <v>32.29</v>
      </c>
      <c r="D4" s="136">
        <v>3</v>
      </c>
      <c r="E4" s="136">
        <v>122</v>
      </c>
      <c r="F4" s="93" t="str">
        <f>+VLOOKUP(E4,Participants!$A$1:$F$2547,2,FALSE)</f>
        <v>Scarlett McGovern</v>
      </c>
      <c r="G4" s="93" t="str">
        <f>+VLOOKUP(E4,Participants!$A$1:$F$2547,4,FALSE)</f>
        <v>AGS</v>
      </c>
      <c r="H4" s="93" t="str">
        <f>+VLOOKUP(E4,Participants!$A$1:$F$2547,5,FALSE)</f>
        <v>F</v>
      </c>
      <c r="I4" s="94">
        <f>+VLOOKUP(E4,Participants!$A$1:$F$2547,3,FALSE)</f>
        <v>5</v>
      </c>
      <c r="J4" s="93" t="str">
        <f>+VLOOKUP(E4,Participants!$A$1:$G$2547,7,FALSE)</f>
        <v>JV GIRLS</v>
      </c>
      <c r="K4" s="95">
        <v>3</v>
      </c>
      <c r="L4" s="95">
        <v>6</v>
      </c>
    </row>
    <row r="5" spans="1:24" ht="21">
      <c r="A5" s="185" t="s">
        <v>1302</v>
      </c>
      <c r="B5" s="136">
        <v>8</v>
      </c>
      <c r="C5" s="136">
        <v>32.630000000000003</v>
      </c>
      <c r="D5" s="136">
        <v>5</v>
      </c>
      <c r="E5" s="136">
        <v>961</v>
      </c>
      <c r="F5" s="93" t="str">
        <f>+VLOOKUP(E5,Participants!$A$1:$F$2547,2,FALSE)</f>
        <v>Raegan Mascaro</v>
      </c>
      <c r="G5" s="93" t="str">
        <f>+VLOOKUP(E5,Participants!$A$1:$F$2547,4,FALSE)</f>
        <v>STT</v>
      </c>
      <c r="H5" s="93" t="str">
        <f>+VLOOKUP(E5,Participants!$A$1:$F$2547,5,FALSE)</f>
        <v>F</v>
      </c>
      <c r="I5" s="94">
        <f>+VLOOKUP(E5,Participants!$A$1:$F$2547,3,FALSE)</f>
        <v>6</v>
      </c>
      <c r="J5" s="93" t="str">
        <f>+VLOOKUP(E5,Participants!$A$1:$G$2547,7,FALSE)</f>
        <v>JV GIRLS</v>
      </c>
      <c r="K5" s="95">
        <v>4</v>
      </c>
      <c r="L5" s="95">
        <v>5</v>
      </c>
    </row>
    <row r="6" spans="1:24" ht="21">
      <c r="A6" s="185" t="s">
        <v>1302</v>
      </c>
      <c r="B6" s="136">
        <v>6</v>
      </c>
      <c r="C6" s="136">
        <v>32.86</v>
      </c>
      <c r="D6" s="136">
        <v>4</v>
      </c>
      <c r="E6" s="136">
        <v>259</v>
      </c>
      <c r="F6" s="93" t="str">
        <f>+VLOOKUP(E6,Participants!$A$1:$F$2547,2,FALSE)</f>
        <v>Antonette Martin</v>
      </c>
      <c r="G6" s="93" t="str">
        <f>+VLOOKUP(E6,Participants!$A$1:$F$2547,4,FALSE)</f>
        <v>AMA</v>
      </c>
      <c r="H6" s="93" t="str">
        <f>+VLOOKUP(E6,Participants!$A$1:$F$2547,5,FALSE)</f>
        <v>F</v>
      </c>
      <c r="I6" s="94">
        <f>+VLOOKUP(E6,Participants!$A$1:$F$2547,3,FALSE)</f>
        <v>6</v>
      </c>
      <c r="J6" s="93" t="str">
        <f>+VLOOKUP(E6,Participants!$A$1:$G$2547,7,FALSE)</f>
        <v>JV GIRLS</v>
      </c>
      <c r="K6" s="95">
        <v>5</v>
      </c>
      <c r="L6" s="95">
        <v>4</v>
      </c>
    </row>
    <row r="7" spans="1:24" ht="21">
      <c r="A7" s="185" t="s">
        <v>1302</v>
      </c>
      <c r="B7" s="136">
        <v>6</v>
      </c>
      <c r="C7" s="167">
        <v>32.9</v>
      </c>
      <c r="D7" s="136">
        <v>5</v>
      </c>
      <c r="E7" s="136">
        <v>960</v>
      </c>
      <c r="F7" s="93" t="str">
        <f>+VLOOKUP(E7,Participants!$A$1:$F$2547,2,FALSE)</f>
        <v>Nahbila Dingo</v>
      </c>
      <c r="G7" s="93" t="str">
        <f>+VLOOKUP(E7,Participants!$A$1:$F$2547,4,FALSE)</f>
        <v>STT</v>
      </c>
      <c r="H7" s="93" t="str">
        <f>+VLOOKUP(E7,Participants!$A$1:$F$2547,5,FALSE)</f>
        <v>F</v>
      </c>
      <c r="I7" s="94">
        <f>+VLOOKUP(E7,Participants!$A$1:$F$2547,3,FALSE)</f>
        <v>6</v>
      </c>
      <c r="J7" s="93" t="str">
        <f>+VLOOKUP(E7,Participants!$A$1:$G$2547,7,FALSE)</f>
        <v>JV GIRLS</v>
      </c>
      <c r="K7" s="95">
        <v>6</v>
      </c>
      <c r="L7" s="95">
        <v>3</v>
      </c>
    </row>
    <row r="8" spans="1:24" ht="21">
      <c r="A8" s="185" t="s">
        <v>1302</v>
      </c>
      <c r="B8" s="136">
        <v>8</v>
      </c>
      <c r="C8" s="136">
        <v>33.93</v>
      </c>
      <c r="D8" s="136">
        <v>1</v>
      </c>
      <c r="E8" s="136">
        <v>866</v>
      </c>
      <c r="F8" s="93" t="str">
        <f>+VLOOKUP(E8,Participants!$A$1:$F$2547,2,FALSE)</f>
        <v>Kimber McCoy</v>
      </c>
      <c r="G8" s="93" t="str">
        <f>+VLOOKUP(E8,Participants!$A$1:$F$2547,4,FALSE)</f>
        <v>STL</v>
      </c>
      <c r="H8" s="93" t="str">
        <f>+VLOOKUP(E8,Participants!$A$1:$F$2547,5,FALSE)</f>
        <v>F</v>
      </c>
      <c r="I8" s="94">
        <f>+VLOOKUP(E8,Participants!$A$1:$F$2547,3,FALSE)</f>
        <v>6</v>
      </c>
      <c r="J8" s="93" t="str">
        <f>+VLOOKUP(E8,Participants!$A$1:$G$2547,7,FALSE)</f>
        <v>JV GIRLS</v>
      </c>
      <c r="K8" s="95">
        <v>7</v>
      </c>
      <c r="L8" s="95">
        <v>2</v>
      </c>
    </row>
    <row r="9" spans="1:24" ht="21">
      <c r="A9" s="185" t="s">
        <v>1302</v>
      </c>
      <c r="B9" s="136">
        <v>9</v>
      </c>
      <c r="C9" s="136">
        <v>34.01</v>
      </c>
      <c r="D9" s="136">
        <v>1</v>
      </c>
      <c r="E9" s="136">
        <v>501</v>
      </c>
      <c r="F9" s="93" t="str">
        <f>+VLOOKUP(E9,Participants!$A$1:$F$2547,2,FALSE)</f>
        <v>Lydia Pierce</v>
      </c>
      <c r="G9" s="93" t="str">
        <f>+VLOOKUP(E9,Participants!$A$1:$F$2547,4,FALSE)</f>
        <v>GRE</v>
      </c>
      <c r="H9" s="93" t="str">
        <f>+VLOOKUP(E9,Participants!$A$1:$F$2547,5,FALSE)</f>
        <v>F</v>
      </c>
      <c r="I9" s="94">
        <f>+VLOOKUP(E9,Participants!$A$1:$F$2547,3,FALSE)</f>
        <v>5</v>
      </c>
      <c r="J9" s="93" t="str">
        <f>+VLOOKUP(E9,Participants!$A$1:$G$2547,7,FALSE)</f>
        <v>JV GIRLS</v>
      </c>
      <c r="K9" s="95">
        <v>8</v>
      </c>
      <c r="L9" s="95">
        <v>1</v>
      </c>
    </row>
    <row r="10" spans="1:24" ht="21">
      <c r="A10" s="185" t="s">
        <v>1302</v>
      </c>
      <c r="B10" s="136">
        <v>3</v>
      </c>
      <c r="C10" s="167">
        <v>34.090000000000003</v>
      </c>
      <c r="D10" s="136">
        <v>5</v>
      </c>
      <c r="E10" s="136">
        <v>465</v>
      </c>
      <c r="F10" s="93" t="str">
        <f>+VLOOKUP(E10,Participants!$A$1:$F$2547,2,FALSE)</f>
        <v>Katie Richardson</v>
      </c>
      <c r="G10" s="93" t="str">
        <f>+VLOOKUP(E10,Participants!$A$1:$F$2547,4,FALSE)</f>
        <v>ELZ</v>
      </c>
      <c r="H10" s="93" t="str">
        <f>+VLOOKUP(E10,Participants!$A$1:$F$2547,5,FALSE)</f>
        <v>F</v>
      </c>
      <c r="I10" s="94">
        <f>+VLOOKUP(E10,Participants!$A$1:$F$2547,3,FALSE)</f>
        <v>6</v>
      </c>
      <c r="J10" s="93" t="str">
        <f>+VLOOKUP(E10,Participants!$A$1:$G$2547,7,FALSE)</f>
        <v>JV GIRLS</v>
      </c>
      <c r="K10" s="95"/>
      <c r="L10" s="93"/>
    </row>
    <row r="11" spans="1:24" ht="21">
      <c r="A11" s="185" t="s">
        <v>1302</v>
      </c>
      <c r="B11" s="136">
        <v>2</v>
      </c>
      <c r="C11" s="136">
        <v>34.450000000000003</v>
      </c>
      <c r="D11" s="136">
        <v>3</v>
      </c>
      <c r="E11" s="136">
        <v>263</v>
      </c>
      <c r="F11" s="93" t="str">
        <f>+VLOOKUP(E11,Participants!$A$1:$F$2547,2,FALSE)</f>
        <v>Emalee Hooper</v>
      </c>
      <c r="G11" s="93" t="str">
        <f>+VLOOKUP(E11,Participants!$A$1:$F$2547,4,FALSE)</f>
        <v>AMA</v>
      </c>
      <c r="H11" s="93" t="str">
        <f>+VLOOKUP(E11,Participants!$A$1:$F$2547,5,FALSE)</f>
        <v>F</v>
      </c>
      <c r="I11" s="94">
        <f>+VLOOKUP(E11,Participants!$A$1:$F$2547,3,FALSE)</f>
        <v>5</v>
      </c>
      <c r="J11" s="93" t="str">
        <f>+VLOOKUP(E11,Participants!$A$1:$G$2547,7,FALSE)</f>
        <v>JV GIRLS</v>
      </c>
      <c r="K11" s="95"/>
      <c r="L11" s="95"/>
    </row>
    <row r="12" spans="1:24" ht="21">
      <c r="A12" s="185" t="s">
        <v>1302</v>
      </c>
      <c r="B12" s="136">
        <v>8</v>
      </c>
      <c r="C12" s="136">
        <v>34.450000000000003</v>
      </c>
      <c r="D12" s="136">
        <v>3</v>
      </c>
      <c r="E12" s="136">
        <v>117</v>
      </c>
      <c r="F12" s="93" t="str">
        <f>+VLOOKUP(E12,Participants!$A$1:$F$2547,2,FALSE)</f>
        <v>Eva Crofford</v>
      </c>
      <c r="G12" s="93" t="str">
        <f>+VLOOKUP(E12,Participants!$A$1:$F$2547,4,FALSE)</f>
        <v>AGS</v>
      </c>
      <c r="H12" s="93" t="str">
        <f>+VLOOKUP(E12,Participants!$A$1:$F$2547,5,FALSE)</f>
        <v>F</v>
      </c>
      <c r="I12" s="94">
        <f>+VLOOKUP(E12,Participants!$A$1:$F$2547,3,FALSE)</f>
        <v>5</v>
      </c>
      <c r="J12" s="93" t="str">
        <f>+VLOOKUP(E12,Participants!$A$1:$G$2547,7,FALSE)</f>
        <v>JV GIRLS</v>
      </c>
      <c r="K12" s="95"/>
      <c r="L12" s="93"/>
    </row>
    <row r="13" spans="1:24" ht="21">
      <c r="A13" s="185" t="s">
        <v>1302</v>
      </c>
      <c r="B13" s="136">
        <v>5</v>
      </c>
      <c r="C13" s="136">
        <v>34.659999999999997</v>
      </c>
      <c r="D13" s="136">
        <v>3</v>
      </c>
      <c r="E13" s="136">
        <v>123</v>
      </c>
      <c r="F13" s="93" t="str">
        <f>+VLOOKUP(E13,Participants!$A$1:$F$2547,2,FALSE)</f>
        <v>Sydney Ligashesky</v>
      </c>
      <c r="G13" s="93" t="str">
        <f>+VLOOKUP(E13,Participants!$A$1:$F$2547,4,FALSE)</f>
        <v>AGS</v>
      </c>
      <c r="H13" s="93" t="str">
        <f>+VLOOKUP(E13,Participants!$A$1:$F$2547,5,FALSE)</f>
        <v>F</v>
      </c>
      <c r="I13" s="94">
        <f>+VLOOKUP(E13,Participants!$A$1:$F$2547,3,FALSE)</f>
        <v>6</v>
      </c>
      <c r="J13" s="93" t="str">
        <f>+VLOOKUP(E13,Participants!$A$1:$G$2547,7,FALSE)</f>
        <v>JV GIRLS</v>
      </c>
      <c r="K13" s="95"/>
      <c r="L13" s="93"/>
    </row>
    <row r="14" spans="1:24" ht="21">
      <c r="A14" s="185" t="s">
        <v>1302</v>
      </c>
      <c r="B14" s="136">
        <v>4</v>
      </c>
      <c r="C14" s="136">
        <v>34.799999999999997</v>
      </c>
      <c r="D14" s="136">
        <v>5</v>
      </c>
      <c r="E14" s="136">
        <v>566</v>
      </c>
      <c r="F14" s="93" t="str">
        <f>+VLOOKUP(E14,Participants!$A$1:$F$2547,2,FALSE)</f>
        <v>Faith Williamson</v>
      </c>
      <c r="G14" s="93" t="str">
        <f>+VLOOKUP(E14,Participants!$A$1:$F$2547,4,FALSE)</f>
        <v>JAM</v>
      </c>
      <c r="H14" s="93" t="str">
        <f>+VLOOKUP(E14,Participants!$A$1:$F$2547,5,FALSE)</f>
        <v>F</v>
      </c>
      <c r="I14" s="94">
        <f>+VLOOKUP(E14,Participants!$A$1:$F$2547,3,FALSE)</f>
        <v>6</v>
      </c>
      <c r="J14" s="93" t="str">
        <f>+VLOOKUP(E14,Participants!$A$1:$G$2547,7,FALSE)</f>
        <v>JV GIRLS</v>
      </c>
      <c r="K14" s="95"/>
      <c r="L14" s="93"/>
    </row>
    <row r="15" spans="1:24" ht="21">
      <c r="A15" s="185" t="s">
        <v>1302</v>
      </c>
      <c r="B15" s="136">
        <v>6</v>
      </c>
      <c r="C15" s="136">
        <v>35.020000000000003</v>
      </c>
      <c r="D15" s="136">
        <v>1</v>
      </c>
      <c r="E15" s="136">
        <v>863</v>
      </c>
      <c r="F15" s="93" t="str">
        <f>+VLOOKUP(E15,Participants!$A$1:$F$2547,2,FALSE)</f>
        <v>Claire Birmingham</v>
      </c>
      <c r="G15" s="93" t="str">
        <f>+VLOOKUP(E15,Participants!$A$1:$F$2547,4,FALSE)</f>
        <v>STL</v>
      </c>
      <c r="H15" s="93" t="str">
        <f>+VLOOKUP(E15,Participants!$A$1:$F$2547,5,FALSE)</f>
        <v>F</v>
      </c>
      <c r="I15" s="94">
        <f>+VLOOKUP(E15,Participants!$A$1:$F$2547,3,FALSE)</f>
        <v>5</v>
      </c>
      <c r="J15" s="93" t="str">
        <f>+VLOOKUP(E15,Participants!$A$1:$G$2547,7,FALSE)</f>
        <v>JV GIRLS</v>
      </c>
      <c r="K15" s="95"/>
      <c r="L15" s="93"/>
    </row>
    <row r="16" spans="1:24" ht="21">
      <c r="A16" s="185" t="s">
        <v>1302</v>
      </c>
      <c r="B16" s="136">
        <v>7</v>
      </c>
      <c r="C16" s="136">
        <v>35.270000000000003</v>
      </c>
      <c r="D16" s="136">
        <v>3</v>
      </c>
      <c r="E16" s="136">
        <v>511</v>
      </c>
      <c r="F16" s="93" t="str">
        <f>+VLOOKUP(E16,Participants!$A$1:$F$2547,2,FALSE)</f>
        <v>Sarah Palmer</v>
      </c>
      <c r="G16" s="93" t="str">
        <f>+VLOOKUP(E16,Participants!$A$1:$F$2547,4,FALSE)</f>
        <v>GRE</v>
      </c>
      <c r="H16" s="93" t="str">
        <f>+VLOOKUP(E16,Participants!$A$1:$F$2547,5,FALSE)</f>
        <v>F</v>
      </c>
      <c r="I16" s="94">
        <f>+VLOOKUP(E16,Participants!$A$1:$F$2547,3,FALSE)</f>
        <v>5</v>
      </c>
      <c r="J16" s="93" t="str">
        <f>+VLOOKUP(E16,Participants!$A$1:$G$2547,7,FALSE)</f>
        <v>JV GIRLS</v>
      </c>
      <c r="K16" s="95"/>
      <c r="L16" s="93"/>
    </row>
    <row r="17" spans="1:12" ht="21">
      <c r="A17" s="185" t="s">
        <v>1302</v>
      </c>
      <c r="B17" s="136">
        <v>6</v>
      </c>
      <c r="C17" s="167">
        <v>35.64</v>
      </c>
      <c r="D17" s="136">
        <v>6</v>
      </c>
      <c r="E17" s="136">
        <v>265</v>
      </c>
      <c r="F17" s="93" t="str">
        <f>+VLOOKUP(E17,Participants!$A$1:$F$2547,2,FALSE)</f>
        <v>Fiona O'Neill</v>
      </c>
      <c r="G17" s="93" t="str">
        <f>+VLOOKUP(E17,Participants!$A$1:$F$2547,4,FALSE)</f>
        <v>AMA</v>
      </c>
      <c r="H17" s="93" t="str">
        <f>+VLOOKUP(E17,Participants!$A$1:$F$2547,5,FALSE)</f>
        <v>F</v>
      </c>
      <c r="I17" s="94">
        <f>+VLOOKUP(E17,Participants!$A$1:$F$2547,3,FALSE)</f>
        <v>5</v>
      </c>
      <c r="J17" s="93" t="str">
        <f>+VLOOKUP(E17,Participants!$A$1:$G$2547,7,FALSE)</f>
        <v>JV GIRLS</v>
      </c>
      <c r="K17" s="95"/>
      <c r="L17" s="93"/>
    </row>
    <row r="18" spans="1:12" ht="21">
      <c r="A18" s="185" t="s">
        <v>1302</v>
      </c>
      <c r="B18" s="136">
        <v>4</v>
      </c>
      <c r="C18" s="167">
        <v>35.65</v>
      </c>
      <c r="D18" s="136">
        <v>1</v>
      </c>
      <c r="E18" s="136">
        <v>114</v>
      </c>
      <c r="F18" s="93" t="str">
        <f>+VLOOKUP(E18,Participants!$A$1:$F$2547,2,FALSE)</f>
        <v>Ava Ziemniak</v>
      </c>
      <c r="G18" s="93" t="str">
        <f>+VLOOKUP(E18,Participants!$A$1:$F$2547,4,FALSE)</f>
        <v>AGS</v>
      </c>
      <c r="H18" s="93" t="str">
        <f>+VLOOKUP(E18,Participants!$A$1:$F$2547,5,FALSE)</f>
        <v>F</v>
      </c>
      <c r="I18" s="94">
        <f>+VLOOKUP(E18,Participants!$A$1:$F$2547,3,FALSE)</f>
        <v>5</v>
      </c>
      <c r="J18" s="93" t="str">
        <f>+VLOOKUP(E18,Participants!$A$1:$G$2547,7,FALSE)</f>
        <v>JV GIRLS</v>
      </c>
      <c r="K18" s="95"/>
      <c r="L18" s="93"/>
    </row>
    <row r="19" spans="1:12" ht="15.75" customHeight="1">
      <c r="A19" s="185" t="s">
        <v>1302</v>
      </c>
      <c r="B19" s="136">
        <v>9</v>
      </c>
      <c r="C19" s="167">
        <v>35.99</v>
      </c>
      <c r="D19" s="136">
        <v>2</v>
      </c>
      <c r="E19" s="136">
        <v>759</v>
      </c>
      <c r="F19" s="93" t="str">
        <f>+VLOOKUP(E19,Participants!$A$1:$F$2547,2,FALSE)</f>
        <v>Ava Lenigan</v>
      </c>
      <c r="G19" s="93" t="str">
        <f>+VLOOKUP(E19,Participants!$A$1:$F$2547,4,FALSE)</f>
        <v>SPS</v>
      </c>
      <c r="H19" s="93" t="str">
        <f>+VLOOKUP(E19,Participants!$A$1:$F$2547,5,FALSE)</f>
        <v>F</v>
      </c>
      <c r="I19" s="94">
        <f>+VLOOKUP(E19,Participants!$A$1:$F$2547,3,FALSE)</f>
        <v>5</v>
      </c>
      <c r="J19" s="93" t="str">
        <f>+VLOOKUP(E19,Participants!$A$1:$G$2547,7,FALSE)</f>
        <v>JV GIRLS</v>
      </c>
      <c r="K19" s="95"/>
      <c r="L19" s="93"/>
    </row>
    <row r="20" spans="1:12" ht="15.75" customHeight="1">
      <c r="A20" s="185" t="s">
        <v>1302</v>
      </c>
      <c r="B20" s="136">
        <v>7</v>
      </c>
      <c r="C20" s="136">
        <v>36.01</v>
      </c>
      <c r="D20" s="136">
        <v>4</v>
      </c>
      <c r="E20" s="136">
        <v>266</v>
      </c>
      <c r="F20" s="93" t="str">
        <f>+VLOOKUP(E20,Participants!$A$1:$F$2547,2,FALSE)</f>
        <v>Francesca Dambrogio</v>
      </c>
      <c r="G20" s="93" t="str">
        <f>+VLOOKUP(E20,Participants!$A$1:$F$2547,4,FALSE)</f>
        <v>AMA</v>
      </c>
      <c r="H20" s="93" t="str">
        <f>+VLOOKUP(E20,Participants!$A$1:$F$2547,5,FALSE)</f>
        <v>F</v>
      </c>
      <c r="I20" s="94">
        <f>+VLOOKUP(E20,Participants!$A$1:$F$2547,3,FALSE)</f>
        <v>5</v>
      </c>
      <c r="J20" s="93" t="str">
        <f>+VLOOKUP(E20,Participants!$A$1:$G$2547,7,FALSE)</f>
        <v>JV GIRLS</v>
      </c>
      <c r="K20" s="95"/>
      <c r="L20" s="93"/>
    </row>
    <row r="21" spans="1:12" ht="15.75" customHeight="1">
      <c r="A21" s="185" t="s">
        <v>1302</v>
      </c>
      <c r="B21" s="136">
        <v>4</v>
      </c>
      <c r="C21" s="136">
        <v>36.36</v>
      </c>
      <c r="D21" s="136">
        <v>2</v>
      </c>
      <c r="E21" s="136">
        <v>274</v>
      </c>
      <c r="F21" s="93" t="str">
        <f>+VLOOKUP(E21,Participants!$A$1:$F$2547,2,FALSE)</f>
        <v>Norah Latouf</v>
      </c>
      <c r="G21" s="93" t="str">
        <f>+VLOOKUP(E21,Participants!$A$1:$F$2547,4,FALSE)</f>
        <v>AMA</v>
      </c>
      <c r="H21" s="93" t="str">
        <f>+VLOOKUP(E21,Participants!$A$1:$F$2547,5,FALSE)</f>
        <v>F</v>
      </c>
      <c r="I21" s="94">
        <f>+VLOOKUP(E21,Participants!$A$1:$F$2547,3,FALSE)</f>
        <v>6</v>
      </c>
      <c r="J21" s="93" t="str">
        <f>+VLOOKUP(E21,Participants!$A$1:$G$2547,7,FALSE)</f>
        <v>JV GIRLS</v>
      </c>
      <c r="K21" s="95"/>
      <c r="L21" s="93"/>
    </row>
    <row r="22" spans="1:12" ht="15.75" customHeight="1">
      <c r="A22" s="185" t="s">
        <v>1302</v>
      </c>
      <c r="B22" s="136">
        <v>7</v>
      </c>
      <c r="C22" s="167">
        <v>36.43</v>
      </c>
      <c r="D22" s="136">
        <v>5</v>
      </c>
      <c r="E22" s="136">
        <v>760</v>
      </c>
      <c r="F22" s="93" t="str">
        <f>+VLOOKUP(E22,Participants!$A$1:$F$2547,2,FALSE)</f>
        <v>Averie Strohm</v>
      </c>
      <c r="G22" s="93" t="str">
        <f>+VLOOKUP(E22,Participants!$A$1:$F$2547,4,FALSE)</f>
        <v>SPS</v>
      </c>
      <c r="H22" s="93" t="str">
        <f>+VLOOKUP(E22,Participants!$A$1:$F$2547,5,FALSE)</f>
        <v>F</v>
      </c>
      <c r="I22" s="94">
        <f>+VLOOKUP(E22,Participants!$A$1:$F$2547,3,FALSE)</f>
        <v>6</v>
      </c>
      <c r="J22" s="93" t="str">
        <f>+VLOOKUP(E22,Participants!$A$1:$G$2547,7,FALSE)</f>
        <v>JV GIRLS</v>
      </c>
      <c r="K22" s="95"/>
      <c r="L22" s="93"/>
    </row>
    <row r="23" spans="1:12" ht="15.75" customHeight="1">
      <c r="A23" s="185" t="s">
        <v>1302</v>
      </c>
      <c r="B23" s="136">
        <v>8</v>
      </c>
      <c r="C23" s="136">
        <v>36.68</v>
      </c>
      <c r="D23" s="136">
        <v>4</v>
      </c>
      <c r="E23" s="136">
        <v>260</v>
      </c>
      <c r="F23" s="93" t="str">
        <f>+VLOOKUP(E23,Participants!$A$1:$F$2547,2,FALSE)</f>
        <v>Ava Smith</v>
      </c>
      <c r="G23" s="93" t="str">
        <f>+VLOOKUP(E23,Participants!$A$1:$F$2547,4,FALSE)</f>
        <v>AMA</v>
      </c>
      <c r="H23" s="93" t="str">
        <f>+VLOOKUP(E23,Participants!$A$1:$F$2547,5,FALSE)</f>
        <v>F</v>
      </c>
      <c r="I23" s="94">
        <f>+VLOOKUP(E23,Participants!$A$1:$F$2547,3,FALSE)</f>
        <v>6</v>
      </c>
      <c r="J23" s="93" t="str">
        <f>+VLOOKUP(E23,Participants!$A$1:$G$2547,7,FALSE)</f>
        <v>JV GIRLS</v>
      </c>
      <c r="K23" s="95"/>
      <c r="L23" s="93"/>
    </row>
    <row r="24" spans="1:12" ht="15.75" customHeight="1">
      <c r="A24" s="185" t="s">
        <v>1302</v>
      </c>
      <c r="B24" s="136">
        <v>5</v>
      </c>
      <c r="C24" s="136">
        <v>36.71</v>
      </c>
      <c r="D24" s="136">
        <v>4</v>
      </c>
      <c r="E24" s="136">
        <v>262</v>
      </c>
      <c r="F24" s="93" t="str">
        <f>+VLOOKUP(E24,Participants!$A$1:$F$2547,2,FALSE)</f>
        <v>Caroline Jesso</v>
      </c>
      <c r="G24" s="93" t="str">
        <f>+VLOOKUP(E24,Participants!$A$1:$F$2547,4,FALSE)</f>
        <v>AMA</v>
      </c>
      <c r="H24" s="93" t="str">
        <f>+VLOOKUP(E24,Participants!$A$1:$F$2547,5,FALSE)</f>
        <v>F</v>
      </c>
      <c r="I24" s="94">
        <f>+VLOOKUP(E24,Participants!$A$1:$F$2547,3,FALSE)</f>
        <v>5</v>
      </c>
      <c r="J24" s="93" t="str">
        <f>+VLOOKUP(E24,Participants!$A$1:$G$2547,7,FALSE)</f>
        <v>JV GIRLS</v>
      </c>
      <c r="K24" s="95"/>
      <c r="L24" s="93"/>
    </row>
    <row r="25" spans="1:12" ht="15.75" customHeight="1">
      <c r="A25" s="185" t="s">
        <v>1302</v>
      </c>
      <c r="B25" s="136">
        <v>5</v>
      </c>
      <c r="C25" s="167">
        <v>36.79</v>
      </c>
      <c r="D25" s="136">
        <v>2</v>
      </c>
      <c r="E25" s="136">
        <v>856</v>
      </c>
      <c r="F25" s="93" t="str">
        <f>+VLOOKUP(E25,Participants!$A$1:$F$2547,2,FALSE)</f>
        <v>Anna Matecki</v>
      </c>
      <c r="G25" s="93" t="str">
        <f>+VLOOKUP(E25,Participants!$A$1:$F$2547,4,FALSE)</f>
        <v>STL</v>
      </c>
      <c r="H25" s="93" t="str">
        <f>+VLOOKUP(E25,Participants!$A$1:$F$2547,5,FALSE)</f>
        <v>F</v>
      </c>
      <c r="I25" s="94">
        <f>+VLOOKUP(E25,Participants!$A$1:$F$2547,3,FALSE)</f>
        <v>6</v>
      </c>
      <c r="J25" s="93" t="str">
        <f>+VLOOKUP(E25,Participants!$A$1:$G$2547,7,FALSE)</f>
        <v>JV GIRLS</v>
      </c>
      <c r="K25" s="95"/>
      <c r="L25" s="93"/>
    </row>
    <row r="26" spans="1:12" ht="15.75" customHeight="1">
      <c r="A26" s="185" t="s">
        <v>1302</v>
      </c>
      <c r="B26" s="136">
        <v>6</v>
      </c>
      <c r="C26" s="136">
        <v>36.89</v>
      </c>
      <c r="D26" s="136">
        <v>3</v>
      </c>
      <c r="E26" s="136">
        <v>121</v>
      </c>
      <c r="F26" s="93" t="str">
        <f>+VLOOKUP(E26,Participants!$A$1:$F$2547,2,FALSE)</f>
        <v>Lindsay Bressler</v>
      </c>
      <c r="G26" s="93" t="str">
        <f>+VLOOKUP(E26,Participants!$A$1:$F$2547,4,FALSE)</f>
        <v>AGS</v>
      </c>
      <c r="H26" s="93" t="str">
        <f>+VLOOKUP(E26,Participants!$A$1:$F$2547,5,FALSE)</f>
        <v>F</v>
      </c>
      <c r="I26" s="94">
        <f>+VLOOKUP(E26,Participants!$A$1:$F$2547,3,FALSE)</f>
        <v>6</v>
      </c>
      <c r="J26" s="93" t="str">
        <f>+VLOOKUP(E26,Participants!$A$1:$G$2547,7,FALSE)</f>
        <v>JV GIRLS</v>
      </c>
      <c r="K26" s="95"/>
      <c r="L26" s="93"/>
    </row>
    <row r="27" spans="1:12" ht="15.75" customHeight="1">
      <c r="A27" s="185" t="s">
        <v>1302</v>
      </c>
      <c r="B27" s="131">
        <v>4</v>
      </c>
      <c r="C27" s="131">
        <v>37.1</v>
      </c>
      <c r="D27" s="131">
        <v>4</v>
      </c>
      <c r="E27" s="131">
        <v>861</v>
      </c>
      <c r="F27" s="93" t="str">
        <f>+VLOOKUP(E27,Participants!$A$1:$F$2547,2,FALSE)</f>
        <v>Betty Glyptis</v>
      </c>
      <c r="G27" s="93" t="str">
        <f>+VLOOKUP(E27,Participants!$A$1:$F$2547,4,FALSE)</f>
        <v>STL</v>
      </c>
      <c r="H27" s="93" t="str">
        <f>+VLOOKUP(E27,Participants!$A$1:$F$2547,5,FALSE)</f>
        <v>F</v>
      </c>
      <c r="I27" s="94">
        <f>+VLOOKUP(E27,Participants!$A$1:$F$2547,3,FALSE)</f>
        <v>5</v>
      </c>
      <c r="J27" s="93" t="str">
        <f>+VLOOKUP(E27,Participants!$A$1:$G$2547,7,FALSE)</f>
        <v>JV GIRLS</v>
      </c>
      <c r="K27" s="95"/>
      <c r="L27" s="93"/>
    </row>
    <row r="28" spans="1:12" ht="15.75" customHeight="1">
      <c r="A28" s="185" t="s">
        <v>1302</v>
      </c>
      <c r="B28" s="136">
        <v>3</v>
      </c>
      <c r="C28" s="136">
        <v>37.42</v>
      </c>
      <c r="D28" s="136">
        <v>2</v>
      </c>
      <c r="E28" s="136">
        <v>808</v>
      </c>
      <c r="F28" s="93" t="str">
        <f>+VLOOKUP(E28,Participants!$A$1:$F$2547,2,FALSE)</f>
        <v>McKenna Koch</v>
      </c>
      <c r="G28" s="93" t="str">
        <f>+VLOOKUP(E28,Participants!$A$1:$F$2547,4,FALSE)</f>
        <v>STL</v>
      </c>
      <c r="H28" s="93" t="str">
        <f>+VLOOKUP(E28,Participants!$A$1:$F$2547,5,FALSE)</f>
        <v>F</v>
      </c>
      <c r="I28" s="94">
        <f>+VLOOKUP(E28,Participants!$A$1:$F$2547,3,FALSE)</f>
        <v>5</v>
      </c>
      <c r="J28" s="93" t="str">
        <f>+VLOOKUP(E28,Participants!$A$1:$G$2547,7,FALSE)</f>
        <v>JV GIRLS</v>
      </c>
      <c r="K28" s="95"/>
      <c r="L28" s="93"/>
    </row>
    <row r="29" spans="1:12" ht="15.75" customHeight="1">
      <c r="A29" s="185" t="s">
        <v>1302</v>
      </c>
      <c r="B29" s="136">
        <v>5</v>
      </c>
      <c r="C29" s="167">
        <v>37.68</v>
      </c>
      <c r="D29" s="136">
        <v>5</v>
      </c>
      <c r="E29" s="136">
        <v>956</v>
      </c>
      <c r="F29" s="93" t="str">
        <f>+VLOOKUP(E29,Participants!$A$1:$F$2547,2,FALSE)</f>
        <v>Emaya Green</v>
      </c>
      <c r="G29" s="93" t="str">
        <f>+VLOOKUP(E29,Participants!$A$1:$F$2547,4,FALSE)</f>
        <v>STT</v>
      </c>
      <c r="H29" s="93" t="str">
        <f>+VLOOKUP(E29,Participants!$A$1:$F$2547,5,FALSE)</f>
        <v>F</v>
      </c>
      <c r="I29" s="94">
        <f>+VLOOKUP(E29,Participants!$A$1:$F$2547,3,FALSE)</f>
        <v>5</v>
      </c>
      <c r="J29" s="93" t="str">
        <f>+VLOOKUP(E29,Participants!$A$1:$G$2547,7,FALSE)</f>
        <v>JV GIRLS</v>
      </c>
      <c r="K29" s="95"/>
      <c r="L29" s="93"/>
    </row>
    <row r="30" spans="1:12" ht="15.75" customHeight="1">
      <c r="A30" s="185" t="s">
        <v>1302</v>
      </c>
      <c r="B30" s="136">
        <v>3</v>
      </c>
      <c r="C30" s="136">
        <v>38.04</v>
      </c>
      <c r="D30" s="136">
        <v>1</v>
      </c>
      <c r="E30" s="136">
        <v>568</v>
      </c>
      <c r="F30" s="93" t="str">
        <f>+VLOOKUP(E30,Participants!$A$1:$F$2547,2,FALSE)</f>
        <v>Molly Gauntner</v>
      </c>
      <c r="G30" s="93" t="str">
        <f>+VLOOKUP(E30,Participants!$A$1:$F$2547,4,FALSE)</f>
        <v>JAM</v>
      </c>
      <c r="H30" s="93" t="str">
        <f>+VLOOKUP(E30,Participants!$A$1:$F$2547,5,FALSE)</f>
        <v>F</v>
      </c>
      <c r="I30" s="94">
        <f>+VLOOKUP(E30,Participants!$A$1:$F$2547,3,FALSE)</f>
        <v>5</v>
      </c>
      <c r="J30" s="93" t="str">
        <f>+VLOOKUP(E30,Participants!$A$1:$G$2547,7,FALSE)</f>
        <v>JV GIRLS</v>
      </c>
      <c r="K30" s="95"/>
      <c r="L30" s="93"/>
    </row>
    <row r="31" spans="1:12" ht="15.75" customHeight="1">
      <c r="A31" s="185" t="s">
        <v>1302</v>
      </c>
      <c r="B31" s="136">
        <v>1</v>
      </c>
      <c r="C31" s="136">
        <v>38.270000000000003</v>
      </c>
      <c r="D31" s="136">
        <v>1</v>
      </c>
      <c r="E31" s="136">
        <v>859</v>
      </c>
      <c r="F31" s="93" t="str">
        <f>+VLOOKUP(E31,Participants!$A$1:$F$2547,2,FALSE)</f>
        <v>Aubrey Schilling</v>
      </c>
      <c r="G31" s="93" t="str">
        <f>+VLOOKUP(E31,Participants!$A$1:$F$2547,4,FALSE)</f>
        <v>STL</v>
      </c>
      <c r="H31" s="93" t="str">
        <f>+VLOOKUP(E31,Participants!$A$1:$F$2547,5,FALSE)</f>
        <v>F</v>
      </c>
      <c r="I31" s="94">
        <f>+VLOOKUP(E31,Participants!$A$1:$F$2547,3,FALSE)</f>
        <v>6</v>
      </c>
      <c r="J31" s="93" t="str">
        <f>+VLOOKUP(E31,Participants!$A$1:$G$2547,7,FALSE)</f>
        <v>JV GIRLS</v>
      </c>
      <c r="K31" s="95"/>
      <c r="L31" s="95"/>
    </row>
    <row r="32" spans="1:12" ht="15.75" customHeight="1">
      <c r="A32" s="185" t="s">
        <v>1302</v>
      </c>
      <c r="B32" s="136">
        <v>5</v>
      </c>
      <c r="C32" s="136">
        <v>38.28</v>
      </c>
      <c r="D32" s="136">
        <v>1</v>
      </c>
      <c r="E32" s="136">
        <v>762</v>
      </c>
      <c r="F32" s="93" t="str">
        <f>+VLOOKUP(E32,Participants!$A$1:$F$2547,2,FALSE)</f>
        <v>Hannah Hayes</v>
      </c>
      <c r="G32" s="93" t="str">
        <f>+VLOOKUP(E32,Participants!$A$1:$F$2547,4,FALSE)</f>
        <v>SPS</v>
      </c>
      <c r="H32" s="93" t="str">
        <f>+VLOOKUP(E32,Participants!$A$1:$F$2547,5,FALSE)</f>
        <v>F</v>
      </c>
      <c r="I32" s="94">
        <f>+VLOOKUP(E32,Participants!$A$1:$F$2547,3,FALSE)</f>
        <v>6</v>
      </c>
      <c r="J32" s="93" t="str">
        <f>+VLOOKUP(E32,Participants!$A$1:$G$2547,7,FALSE)</f>
        <v>JV GIRLS</v>
      </c>
      <c r="K32" s="95"/>
      <c r="L32" s="93"/>
    </row>
    <row r="33" spans="1:12" ht="15.75" customHeight="1">
      <c r="A33" s="185" t="s">
        <v>1302</v>
      </c>
      <c r="B33" s="136">
        <v>2</v>
      </c>
      <c r="C33" s="136">
        <v>38.56</v>
      </c>
      <c r="D33" s="136">
        <v>6</v>
      </c>
      <c r="E33" s="136">
        <v>757</v>
      </c>
      <c r="F33" s="93" t="str">
        <f>+VLOOKUP(E33,Participants!$A$1:$F$2547,2,FALSE)</f>
        <v>Addy Batts</v>
      </c>
      <c r="G33" s="93" t="str">
        <f>+VLOOKUP(E33,Participants!$A$1:$F$2547,4,FALSE)</f>
        <v>SPS</v>
      </c>
      <c r="H33" s="93" t="str">
        <f>+VLOOKUP(E33,Participants!$A$1:$F$2547,5,FALSE)</f>
        <v>F</v>
      </c>
      <c r="I33" s="94">
        <f>+VLOOKUP(E33,Participants!$A$1:$F$2547,3,FALSE)</f>
        <v>5</v>
      </c>
      <c r="J33" s="93" t="str">
        <f>+VLOOKUP(E33,Participants!$A$1:$G$2547,7,FALSE)</f>
        <v>JV GIRLS</v>
      </c>
      <c r="K33" s="95"/>
      <c r="L33" s="93"/>
    </row>
    <row r="34" spans="1:12" ht="15.75" customHeight="1">
      <c r="A34" s="185" t="s">
        <v>1302</v>
      </c>
      <c r="B34" s="136">
        <v>3</v>
      </c>
      <c r="C34" s="167">
        <v>38.81</v>
      </c>
      <c r="D34" s="136">
        <v>4</v>
      </c>
      <c r="E34" s="136">
        <v>264</v>
      </c>
      <c r="F34" s="93" t="str">
        <f>+VLOOKUP(E34,Participants!$A$1:$F$2547,2,FALSE)</f>
        <v>Faith Simon</v>
      </c>
      <c r="G34" s="93" t="str">
        <f>+VLOOKUP(E34,Participants!$A$1:$F$2547,4,FALSE)</f>
        <v>AMA</v>
      </c>
      <c r="H34" s="93" t="str">
        <f>+VLOOKUP(E34,Participants!$A$1:$F$2547,5,FALSE)</f>
        <v>F</v>
      </c>
      <c r="I34" s="94">
        <f>+VLOOKUP(E34,Participants!$A$1:$F$2547,3,FALSE)</f>
        <v>5</v>
      </c>
      <c r="J34" s="93" t="str">
        <f>+VLOOKUP(E34,Participants!$A$1:$G$2547,7,FALSE)</f>
        <v>JV GIRLS</v>
      </c>
      <c r="K34" s="95"/>
      <c r="L34" s="93"/>
    </row>
    <row r="35" spans="1:12" ht="15.75" customHeight="1">
      <c r="A35" s="185" t="s">
        <v>1302</v>
      </c>
      <c r="B35" s="136">
        <v>4</v>
      </c>
      <c r="C35" s="136">
        <v>38.880000000000003</v>
      </c>
      <c r="D35" s="136">
        <v>3</v>
      </c>
      <c r="E35" s="136">
        <v>957</v>
      </c>
      <c r="F35" s="93" t="str">
        <f>+VLOOKUP(E35,Participants!$A$1:$F$2547,2,FALSE)</f>
        <v>Gianna Pascal</v>
      </c>
      <c r="G35" s="93" t="str">
        <f>+VLOOKUP(E35,Participants!$A$1:$F$2547,4,FALSE)</f>
        <v>STT</v>
      </c>
      <c r="H35" s="93" t="str">
        <f>+VLOOKUP(E35,Participants!$A$1:$F$2547,5,FALSE)</f>
        <v>F</v>
      </c>
      <c r="I35" s="94">
        <f>+VLOOKUP(E35,Participants!$A$1:$F$2547,3,FALSE)</f>
        <v>5</v>
      </c>
      <c r="J35" s="93" t="str">
        <f>+VLOOKUP(E35,Participants!$A$1:$G$2547,7,FALSE)</f>
        <v>JV GIRLS</v>
      </c>
      <c r="K35" s="95"/>
      <c r="L35" s="93"/>
    </row>
    <row r="36" spans="1:12" ht="15.75" customHeight="1">
      <c r="A36" s="185" t="s">
        <v>1302</v>
      </c>
      <c r="B36" s="136">
        <v>1</v>
      </c>
      <c r="C36" s="136">
        <v>39.15</v>
      </c>
      <c r="D36" s="136">
        <v>3</v>
      </c>
      <c r="E36" s="136">
        <v>761</v>
      </c>
      <c r="F36" s="93" t="str">
        <f>+VLOOKUP(E36,Participants!$A$1:$F$2547,2,FALSE)</f>
        <v>Elsa Snover</v>
      </c>
      <c r="G36" s="93" t="str">
        <f>+VLOOKUP(E36,Participants!$A$1:$F$2547,4,FALSE)</f>
        <v>SPS</v>
      </c>
      <c r="H36" s="93" t="str">
        <f>+VLOOKUP(E36,Participants!$A$1:$F$2547,5,FALSE)</f>
        <v>F</v>
      </c>
      <c r="I36" s="94">
        <f>+VLOOKUP(E36,Participants!$A$1:$F$2547,3,FALSE)</f>
        <v>5</v>
      </c>
      <c r="J36" s="93" t="str">
        <f>+VLOOKUP(E36,Participants!$A$1:$G$2547,7,FALSE)</f>
        <v>JV GIRLS</v>
      </c>
      <c r="K36" s="95"/>
      <c r="L36" s="95"/>
    </row>
    <row r="37" spans="1:12" ht="15.75" customHeight="1">
      <c r="A37" s="185" t="s">
        <v>1302</v>
      </c>
      <c r="B37" s="136">
        <v>1</v>
      </c>
      <c r="C37" s="136">
        <v>39.270000000000003</v>
      </c>
      <c r="D37" s="136">
        <v>2</v>
      </c>
      <c r="E37" s="136">
        <v>567</v>
      </c>
      <c r="F37" s="93" t="str">
        <f>+VLOOKUP(E37,Participants!$A$1:$F$2547,2,FALSE)</f>
        <v>Gabby Vilcheck</v>
      </c>
      <c r="G37" s="93" t="str">
        <f>+VLOOKUP(E37,Participants!$A$1:$F$2547,4,FALSE)</f>
        <v>JAM</v>
      </c>
      <c r="H37" s="93" t="str">
        <f>+VLOOKUP(E37,Participants!$A$1:$F$2547,5,FALSE)</f>
        <v>F</v>
      </c>
      <c r="I37" s="94">
        <f>+VLOOKUP(E37,Participants!$A$1:$F$2547,3,FALSE)</f>
        <v>5</v>
      </c>
      <c r="J37" s="93" t="str">
        <f>+VLOOKUP(E37,Participants!$A$1:$G$2547,7,FALSE)</f>
        <v>JV GIRLS</v>
      </c>
      <c r="K37" s="95"/>
      <c r="L37" s="95"/>
    </row>
    <row r="38" spans="1:12" ht="15.75" customHeight="1">
      <c r="A38" s="185" t="s">
        <v>1302</v>
      </c>
      <c r="B38" s="136">
        <v>2</v>
      </c>
      <c r="C38" s="136">
        <v>39.33</v>
      </c>
      <c r="D38" s="136">
        <v>5</v>
      </c>
      <c r="E38" s="136">
        <v>113</v>
      </c>
      <c r="F38" s="93" t="str">
        <f>+VLOOKUP(E38,Participants!$A$1:$F$2547,2,FALSE)</f>
        <v>Anna Cicchino</v>
      </c>
      <c r="G38" s="93" t="str">
        <f>+VLOOKUP(E38,Participants!$A$1:$F$2547,4,FALSE)</f>
        <v>AGS</v>
      </c>
      <c r="H38" s="93" t="str">
        <f>+VLOOKUP(E38,Participants!$A$1:$F$2547,5,FALSE)</f>
        <v>F</v>
      </c>
      <c r="I38" s="94">
        <f>+VLOOKUP(E38,Participants!$A$1:$F$2547,3,FALSE)</f>
        <v>5</v>
      </c>
      <c r="J38" s="93" t="str">
        <f>+VLOOKUP(E38,Participants!$A$1:$G$2547,7,FALSE)</f>
        <v>JV GIRLS</v>
      </c>
      <c r="K38" s="95"/>
      <c r="L38" s="93"/>
    </row>
    <row r="39" spans="1:12" ht="15.75" customHeight="1">
      <c r="A39" s="185" t="s">
        <v>1302</v>
      </c>
      <c r="B39" s="136">
        <v>3</v>
      </c>
      <c r="C39" s="136">
        <v>39.36</v>
      </c>
      <c r="D39" s="136">
        <v>3</v>
      </c>
      <c r="E39" s="136">
        <v>953</v>
      </c>
      <c r="F39" s="93" t="str">
        <f>+VLOOKUP(E39,Participants!$A$1:$F$2547,2,FALSE)</f>
        <v>Alexandra Straub</v>
      </c>
      <c r="G39" s="93" t="str">
        <f>+VLOOKUP(E39,Participants!$A$1:$F$2547,4,FALSE)</f>
        <v>STT</v>
      </c>
      <c r="H39" s="93" t="str">
        <f>+VLOOKUP(E39,Participants!$A$1:$F$2547,5,FALSE)</f>
        <v>F</v>
      </c>
      <c r="I39" s="94">
        <f>+VLOOKUP(E39,Participants!$A$1:$F$2547,3,FALSE)</f>
        <v>5</v>
      </c>
      <c r="J39" s="93" t="str">
        <f>+VLOOKUP(E39,Participants!$A$1:$G$2547,7,FALSE)</f>
        <v>JV GIRLS</v>
      </c>
      <c r="K39" s="95"/>
      <c r="L39" s="93"/>
    </row>
    <row r="40" spans="1:12" ht="15.75" customHeight="1">
      <c r="A40" s="185" t="s">
        <v>1302</v>
      </c>
      <c r="B40" s="136">
        <v>6</v>
      </c>
      <c r="C40" s="136">
        <v>40.74</v>
      </c>
      <c r="D40" s="136">
        <v>2</v>
      </c>
      <c r="E40" s="136">
        <v>763</v>
      </c>
      <c r="F40" s="93" t="str">
        <f>+VLOOKUP(E40,Participants!$A$1:$F$2547,2,FALSE)</f>
        <v>Lienna Bassano</v>
      </c>
      <c r="G40" s="93" t="str">
        <f>+VLOOKUP(E40,Participants!$A$1:$F$2547,4,FALSE)</f>
        <v>SPS</v>
      </c>
      <c r="H40" s="93" t="str">
        <f>+VLOOKUP(E40,Participants!$A$1:$F$2547,5,FALSE)</f>
        <v>F</v>
      </c>
      <c r="I40" s="94">
        <f>+VLOOKUP(E40,Participants!$A$1:$F$2547,3,FALSE)</f>
        <v>6</v>
      </c>
      <c r="J40" s="93" t="str">
        <f>+VLOOKUP(E40,Participants!$A$1:$G$2547,7,FALSE)</f>
        <v>JV GIRLS</v>
      </c>
      <c r="K40" s="95"/>
      <c r="L40" s="93"/>
    </row>
    <row r="41" spans="1:12" ht="15.75" customHeight="1">
      <c r="A41" s="185" t="s">
        <v>1302</v>
      </c>
      <c r="B41" s="136">
        <v>1</v>
      </c>
      <c r="C41" s="136">
        <v>41.17</v>
      </c>
      <c r="D41" s="136">
        <v>6</v>
      </c>
      <c r="E41" s="136">
        <v>268</v>
      </c>
      <c r="F41" s="93" t="str">
        <f>+VLOOKUP(E41,Participants!$A$1:$F$2547,2,FALSE)</f>
        <v>Jennifer Wilson</v>
      </c>
      <c r="G41" s="93" t="str">
        <f>+VLOOKUP(E41,Participants!$A$1:$F$2547,4,FALSE)</f>
        <v>AMA</v>
      </c>
      <c r="H41" s="93" t="str">
        <f>+VLOOKUP(E41,Participants!$A$1:$F$2547,5,FALSE)</f>
        <v>F</v>
      </c>
      <c r="I41" s="94">
        <f>+VLOOKUP(E41,Participants!$A$1:$F$2547,3,FALSE)</f>
        <v>5</v>
      </c>
      <c r="J41" s="93" t="str">
        <f>+VLOOKUP(E41,Participants!$A$1:$G$2547,7,FALSE)</f>
        <v>JV GIRLS</v>
      </c>
      <c r="K41" s="95"/>
      <c r="L41" s="95"/>
    </row>
    <row r="42" spans="1:12" ht="15.75" customHeight="1">
      <c r="A42" s="185" t="s">
        <v>1302</v>
      </c>
      <c r="B42" s="136">
        <v>4</v>
      </c>
      <c r="C42" s="136">
        <v>41.3</v>
      </c>
      <c r="D42" s="136">
        <v>6</v>
      </c>
      <c r="E42" s="136">
        <v>765</v>
      </c>
      <c r="F42" s="93" t="str">
        <f>+VLOOKUP(E42,Participants!$A$1:$F$2547,2,FALSE)</f>
        <v>Riley Sanders</v>
      </c>
      <c r="G42" s="93" t="str">
        <f>+VLOOKUP(E42,Participants!$A$1:$F$2547,4,FALSE)</f>
        <v>SPS</v>
      </c>
      <c r="H42" s="93" t="str">
        <f>+VLOOKUP(E42,Participants!$A$1:$F$2547,5,FALSE)</f>
        <v>F</v>
      </c>
      <c r="I42" s="94">
        <f>+VLOOKUP(E42,Participants!$A$1:$F$2547,3,FALSE)</f>
        <v>6</v>
      </c>
      <c r="J42" s="93" t="str">
        <f>+VLOOKUP(E42,Participants!$A$1:$G$2547,7,FALSE)</f>
        <v>JV GIRLS</v>
      </c>
      <c r="K42" s="95"/>
      <c r="L42" s="93"/>
    </row>
    <row r="43" spans="1:12" ht="15.75" customHeight="1">
      <c r="A43" s="185" t="s">
        <v>1302</v>
      </c>
      <c r="B43" s="136">
        <v>2</v>
      </c>
      <c r="C43" s="136">
        <v>42.28</v>
      </c>
      <c r="D43" s="136">
        <v>2</v>
      </c>
      <c r="E43" s="136">
        <v>959</v>
      </c>
      <c r="F43" s="93" t="str">
        <f>+VLOOKUP(E43,Participants!$A$1:$F$2547,2,FALSE)</f>
        <v>McKenna Crowley</v>
      </c>
      <c r="G43" s="93" t="str">
        <f>+VLOOKUP(E43,Participants!$A$1:$F$2547,4,FALSE)</f>
        <v>STT</v>
      </c>
      <c r="H43" s="93" t="str">
        <f>+VLOOKUP(E43,Participants!$A$1:$F$2547,5,FALSE)</f>
        <v>F</v>
      </c>
      <c r="I43" s="94">
        <f>+VLOOKUP(E43,Participants!$A$1:$F$2547,3,FALSE)</f>
        <v>5</v>
      </c>
      <c r="J43" s="93" t="str">
        <f>+VLOOKUP(E43,Participants!$A$1:$G$2547,7,FALSE)</f>
        <v>JV GIRLS</v>
      </c>
      <c r="K43" s="95"/>
      <c r="L43" s="95"/>
    </row>
    <row r="44" spans="1:12" ht="15.75" customHeight="1">
      <c r="A44" s="185" t="s">
        <v>1302</v>
      </c>
      <c r="B44" s="136">
        <v>5</v>
      </c>
      <c r="C44" s="136">
        <v>42.58</v>
      </c>
      <c r="D44" s="136">
        <v>6</v>
      </c>
      <c r="E44" s="136">
        <v>275</v>
      </c>
      <c r="F44" s="93" t="str">
        <f>+VLOOKUP(E44,Participants!$A$1:$F$2547,2,FALSE)</f>
        <v>Olivia Sibbet</v>
      </c>
      <c r="G44" s="93" t="str">
        <f>+VLOOKUP(E44,Participants!$A$1:$F$2547,4,FALSE)</f>
        <v>AMA</v>
      </c>
      <c r="H44" s="93" t="str">
        <f>+VLOOKUP(E44,Participants!$A$1:$F$2547,5,FALSE)</f>
        <v>F</v>
      </c>
      <c r="I44" s="94">
        <f>+VLOOKUP(E44,Participants!$A$1:$F$2547,3,FALSE)</f>
        <v>5</v>
      </c>
      <c r="J44" s="93" t="str">
        <f>+VLOOKUP(E44,Participants!$A$1:$G$2547,7,FALSE)</f>
        <v>JV GIRLS</v>
      </c>
      <c r="K44" s="95"/>
      <c r="L44" s="93"/>
    </row>
    <row r="45" spans="1:12" ht="15.75" customHeight="1">
      <c r="A45" s="185" t="s">
        <v>1302</v>
      </c>
      <c r="B45" s="136">
        <v>1</v>
      </c>
      <c r="C45" s="136">
        <v>44.25</v>
      </c>
      <c r="D45" s="136">
        <v>4</v>
      </c>
      <c r="E45" s="136">
        <v>118</v>
      </c>
      <c r="F45" s="133" t="str">
        <f>+VLOOKUP(E45,Participants!$A$1:$F$2547,2,FALSE)</f>
        <v>Gina Cicchino</v>
      </c>
      <c r="G45" s="133" t="str">
        <f>+VLOOKUP(E45,Participants!$A$1:$F$2547,4,FALSE)</f>
        <v>AGS</v>
      </c>
      <c r="H45" s="133" t="str">
        <f>+VLOOKUP(E45,Participants!$A$1:$F$2547,5,FALSE)</f>
        <v>F</v>
      </c>
      <c r="I45" s="159">
        <f>+VLOOKUP(E45,Participants!$A$1:$F$2547,3,FALSE)</f>
        <v>5</v>
      </c>
      <c r="J45" s="133" t="str">
        <f>+VLOOKUP(E45,Participants!$A$1:$G$2547,7,FALSE)</f>
        <v>JV GIRLS</v>
      </c>
      <c r="K45" s="144"/>
      <c r="L45" s="144"/>
    </row>
    <row r="46" spans="1:12" ht="15.75" customHeight="1">
      <c r="A46" s="185" t="s">
        <v>1302</v>
      </c>
      <c r="B46" s="136">
        <v>2</v>
      </c>
      <c r="C46" s="136">
        <v>44.49</v>
      </c>
      <c r="D46" s="136">
        <v>4</v>
      </c>
      <c r="E46" s="136">
        <v>467</v>
      </c>
      <c r="F46" s="93" t="str">
        <f>+VLOOKUP(E46,Participants!$A$1:$F$2547,2,FALSE)</f>
        <v>Sidney Nagel</v>
      </c>
      <c r="G46" s="93" t="str">
        <f>+VLOOKUP(E46,Participants!$A$1:$F$2547,4,FALSE)</f>
        <v>ELZ</v>
      </c>
      <c r="H46" s="93" t="str">
        <f>+VLOOKUP(E46,Participants!$A$1:$F$2547,5,FALSE)</f>
        <v>F</v>
      </c>
      <c r="I46" s="94">
        <f>+VLOOKUP(E46,Participants!$A$1:$F$2547,3,FALSE)</f>
        <v>6</v>
      </c>
      <c r="J46" s="93" t="str">
        <f>+VLOOKUP(E46,Participants!$A$1:$G$2547,7,FALSE)</f>
        <v>JV GIRLS</v>
      </c>
      <c r="K46" s="95"/>
      <c r="L46" s="93"/>
    </row>
    <row r="47" spans="1:12" ht="15.75" customHeight="1">
      <c r="A47" s="185" t="s">
        <v>1302</v>
      </c>
      <c r="B47" s="136">
        <v>1</v>
      </c>
      <c r="C47" s="136">
        <v>44.89</v>
      </c>
      <c r="D47" s="136">
        <v>5</v>
      </c>
      <c r="E47" s="136">
        <v>464</v>
      </c>
      <c r="F47" s="93" t="str">
        <f>+VLOOKUP(E47,Participants!$A$1:$F$2547,2,FALSE)</f>
        <v>Emalie Ingold</v>
      </c>
      <c r="G47" s="93" t="str">
        <f>+VLOOKUP(E47,Participants!$A$1:$F$2547,4,FALSE)</f>
        <v>ELZ</v>
      </c>
      <c r="H47" s="93" t="str">
        <f>+VLOOKUP(E47,Participants!$A$1:$F$2547,5,FALSE)</f>
        <v>F</v>
      </c>
      <c r="I47" s="94">
        <f>+VLOOKUP(E47,Participants!$A$1:$F$2547,3,FALSE)</f>
        <v>6</v>
      </c>
      <c r="J47" s="93" t="str">
        <f>+VLOOKUP(E47,Participants!$A$1:$G$2547,7,FALSE)</f>
        <v>JV GIRLS</v>
      </c>
      <c r="K47" s="95"/>
      <c r="L47" s="95"/>
    </row>
    <row r="48" spans="1:12" ht="15.75" customHeight="1">
      <c r="A48" s="185" t="s">
        <v>1302</v>
      </c>
      <c r="B48" s="136">
        <v>7</v>
      </c>
      <c r="C48" s="136">
        <v>47.41</v>
      </c>
      <c r="D48" s="136">
        <v>1</v>
      </c>
      <c r="E48" s="136">
        <v>1141</v>
      </c>
      <c r="F48" s="93" t="str">
        <f>+VLOOKUP(E48,Participants!$A$1:$F$2547,2,FALSE)</f>
        <v>Sophia Monasky</v>
      </c>
      <c r="G48" s="93" t="str">
        <f>+VLOOKUP(E48,Participants!$A$1:$F$2547,4,FALSE)</f>
        <v>MCA</v>
      </c>
      <c r="H48" s="93" t="str">
        <f>+VLOOKUP(E48,Participants!$A$1:$F$2547,5,FALSE)</f>
        <v>F</v>
      </c>
      <c r="I48" s="94">
        <f>+VLOOKUP(E48,Participants!$A$1:$F$2547,3,FALSE)</f>
        <v>5</v>
      </c>
      <c r="J48" s="93" t="str">
        <f>+VLOOKUP(E48,Participants!$A$1:$G$2547,7,FALSE)</f>
        <v>JV GIRLS</v>
      </c>
      <c r="K48" s="95"/>
      <c r="L48" s="93"/>
    </row>
    <row r="49" spans="1:24" ht="15.75" customHeight="1">
      <c r="A49" s="185" t="s">
        <v>1302</v>
      </c>
      <c r="B49" s="136">
        <v>7</v>
      </c>
      <c r="C49" s="167">
        <v>38.31</v>
      </c>
      <c r="D49" s="136">
        <v>2</v>
      </c>
      <c r="E49" s="136">
        <v>9999</v>
      </c>
      <c r="F49" s="93" t="e">
        <f>+VLOOKUP(E49,Participants!$A$1:$F$2547,2,FALSE)</f>
        <v>#N/A</v>
      </c>
      <c r="G49" s="93" t="e">
        <f>+VLOOKUP(E49,Participants!$A$1:$F$2547,4,FALSE)</f>
        <v>#N/A</v>
      </c>
      <c r="H49" s="93" t="e">
        <f>+VLOOKUP(E49,Participants!$A$1:$F$2547,5,FALSE)</f>
        <v>#N/A</v>
      </c>
      <c r="I49" s="94" t="e">
        <f>+VLOOKUP(E49,Participants!$A$1:$F$2547,3,FALSE)</f>
        <v>#N/A</v>
      </c>
      <c r="J49" s="93" t="e">
        <f>+VLOOKUP(E49,Participants!$A$1:$G$2547,7,FALSE)</f>
        <v>#N/A</v>
      </c>
      <c r="K49" s="95"/>
      <c r="L49" s="93"/>
    </row>
    <row r="50" spans="1:24" ht="15.75" customHeight="1">
      <c r="A50" s="185" t="s">
        <v>1302</v>
      </c>
      <c r="B50" s="136">
        <v>3</v>
      </c>
      <c r="C50" s="136">
        <v>40.1</v>
      </c>
      <c r="D50" s="136">
        <v>6</v>
      </c>
      <c r="E50" s="136" t="s">
        <v>1303</v>
      </c>
      <c r="F50" s="93" t="e">
        <f>+VLOOKUP(E50,Participants!$A$1:$F$2547,2,FALSE)</f>
        <v>#N/A</v>
      </c>
      <c r="G50" s="93" t="e">
        <f>+VLOOKUP(E50,Participants!$A$1:$F$2547,4,FALSE)</f>
        <v>#N/A</v>
      </c>
      <c r="H50" s="93" t="e">
        <f>+VLOOKUP(E50,Participants!$A$1:$F$2547,5,FALSE)</f>
        <v>#N/A</v>
      </c>
      <c r="I50" s="94" t="e">
        <f>+VLOOKUP(E50,Participants!$A$1:$F$2547,3,FALSE)</f>
        <v>#N/A</v>
      </c>
      <c r="J50" s="93" t="e">
        <f>+VLOOKUP(E50,Participants!$A$1:$G$2547,7,FALSE)</f>
        <v>#N/A</v>
      </c>
      <c r="K50" s="95"/>
      <c r="L50" s="93"/>
    </row>
    <row r="51" spans="1:24" ht="15.75" customHeight="1">
      <c r="A51" s="187"/>
      <c r="B51" s="157"/>
      <c r="C51" s="155"/>
      <c r="D51" s="157"/>
      <c r="E51" s="155"/>
      <c r="F51" s="98"/>
      <c r="G51" s="98"/>
      <c r="H51" s="98"/>
      <c r="I51" s="99"/>
      <c r="J51" s="98"/>
      <c r="K51" s="100"/>
      <c r="L51" s="9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</row>
    <row r="52" spans="1:24" ht="15.75" customHeight="1">
      <c r="A52" s="185" t="s">
        <v>1302</v>
      </c>
      <c r="B52" s="136">
        <v>5</v>
      </c>
      <c r="C52" s="136">
        <v>30.45</v>
      </c>
      <c r="D52" s="136">
        <v>1</v>
      </c>
      <c r="E52" s="136">
        <v>573</v>
      </c>
      <c r="F52" s="93" t="str">
        <f>+VLOOKUP(E52,Participants!$A$1:$F$2547,2,FALSE)</f>
        <v>Tiernan McCullough</v>
      </c>
      <c r="G52" s="93" t="str">
        <f>+VLOOKUP(E52,Participants!$A$1:$F$2547,4,FALSE)</f>
        <v>JAM</v>
      </c>
      <c r="H52" s="93" t="str">
        <f>+VLOOKUP(E52,Participants!$A$1:$F$2547,5,FALSE)</f>
        <v>M</v>
      </c>
      <c r="I52" s="94">
        <f>+VLOOKUP(E52,Participants!$A$1:$F$2547,3,FALSE)</f>
        <v>6</v>
      </c>
      <c r="J52" s="93" t="str">
        <f>+VLOOKUP(E52,Participants!$A$1:$G$2547,7,FALSE)</f>
        <v>JV BOYS</v>
      </c>
      <c r="K52" s="95">
        <v>1</v>
      </c>
      <c r="L52" s="95">
        <v>10</v>
      </c>
    </row>
    <row r="53" spans="1:24" ht="15.75" customHeight="1">
      <c r="A53" s="185" t="s">
        <v>1302</v>
      </c>
      <c r="B53" s="136">
        <v>2</v>
      </c>
      <c r="C53" s="136">
        <v>31.11</v>
      </c>
      <c r="D53" s="136">
        <v>1</v>
      </c>
      <c r="E53" s="131">
        <v>569</v>
      </c>
      <c r="F53" s="93" t="str">
        <f>+VLOOKUP(E53,Participants!$A$1:$F$2547,2,FALSE)</f>
        <v>Francis Igrec</v>
      </c>
      <c r="G53" s="93" t="str">
        <f>+VLOOKUP(E53,Participants!$A$1:$F$2547,4,FALSE)</f>
        <v>JAM</v>
      </c>
      <c r="H53" s="93" t="str">
        <f>+VLOOKUP(E53,Participants!$A$1:$F$2547,5,FALSE)</f>
        <v>M</v>
      </c>
      <c r="I53" s="94">
        <f>+VLOOKUP(E53,Participants!$A$1:$F$2547,3,FALSE)</f>
        <v>6</v>
      </c>
      <c r="J53" s="93" t="str">
        <f>+VLOOKUP(E53,Participants!$A$1:$G$2547,7,FALSE)</f>
        <v>JV BOYS</v>
      </c>
      <c r="K53" s="95">
        <v>2</v>
      </c>
      <c r="L53" s="95">
        <v>8</v>
      </c>
    </row>
    <row r="54" spans="1:24" ht="15.75" customHeight="1">
      <c r="A54" s="185" t="s">
        <v>1302</v>
      </c>
      <c r="B54" s="136">
        <v>6</v>
      </c>
      <c r="C54" s="136">
        <v>31.73</v>
      </c>
      <c r="D54" s="136">
        <v>2</v>
      </c>
      <c r="E54" s="136">
        <v>126</v>
      </c>
      <c r="F54" s="93" t="str">
        <f>+VLOOKUP(E54,Participants!$A$1:$F$2547,2,FALSE)</f>
        <v>Andre Kolocouris</v>
      </c>
      <c r="G54" s="93" t="str">
        <f>+VLOOKUP(E54,Participants!$A$1:$F$2547,4,FALSE)</f>
        <v>AGS</v>
      </c>
      <c r="H54" s="93" t="str">
        <f>+VLOOKUP(E54,Participants!$A$1:$F$2547,5,FALSE)</f>
        <v>M</v>
      </c>
      <c r="I54" s="94">
        <f>+VLOOKUP(E54,Participants!$A$1:$F$2547,3,FALSE)</f>
        <v>5</v>
      </c>
      <c r="J54" s="93" t="str">
        <f>+VLOOKUP(E54,Participants!$A$1:$G$2547,7,FALSE)</f>
        <v>JV BOYS</v>
      </c>
      <c r="K54" s="95">
        <v>3</v>
      </c>
      <c r="L54" s="95">
        <v>6</v>
      </c>
    </row>
    <row r="55" spans="1:24" ht="15.75" customHeight="1">
      <c r="A55" s="185" t="s">
        <v>1302</v>
      </c>
      <c r="B55" s="136">
        <v>4</v>
      </c>
      <c r="C55" s="136">
        <v>32.33</v>
      </c>
      <c r="D55" s="136">
        <v>1</v>
      </c>
      <c r="E55" s="136">
        <v>469</v>
      </c>
      <c r="F55" s="93" t="str">
        <f>+VLOOKUP(E55,Participants!$A$1:$F$2547,2,FALSE)</f>
        <v>Jonathan Wega</v>
      </c>
      <c r="G55" s="93" t="str">
        <f>+VLOOKUP(E55,Participants!$A$1:$F$2547,4,FALSE)</f>
        <v>ELZ</v>
      </c>
      <c r="H55" s="93" t="str">
        <f>+VLOOKUP(E55,Participants!$A$1:$F$2547,5,FALSE)</f>
        <v>M</v>
      </c>
      <c r="I55" s="94">
        <f>+VLOOKUP(E55,Participants!$A$1:$F$2547,3,FALSE)</f>
        <v>6</v>
      </c>
      <c r="J55" s="93" t="str">
        <f>+VLOOKUP(E55,Participants!$A$1:$G$2547,7,FALSE)</f>
        <v>JV BOYS</v>
      </c>
      <c r="K55" s="95">
        <v>4</v>
      </c>
      <c r="L55" s="95">
        <v>5</v>
      </c>
    </row>
    <row r="56" spans="1:24" ht="15.75" customHeight="1">
      <c r="A56" s="185" t="s">
        <v>1302</v>
      </c>
      <c r="B56" s="136">
        <v>6</v>
      </c>
      <c r="C56" s="136">
        <v>32.39</v>
      </c>
      <c r="D56" s="136">
        <v>4</v>
      </c>
      <c r="E56" s="136">
        <v>884</v>
      </c>
      <c r="F56" s="93" t="str">
        <f>+VLOOKUP(E56,Participants!$A$1:$F$2547,2,FALSE)</f>
        <v>Ronan Sipe</v>
      </c>
      <c r="G56" s="93" t="str">
        <f>+VLOOKUP(E56,Participants!$A$1:$F$2547,4,FALSE)</f>
        <v>STL</v>
      </c>
      <c r="H56" s="93" t="str">
        <f>+VLOOKUP(E56,Participants!$A$1:$F$2547,5,FALSE)</f>
        <v>M</v>
      </c>
      <c r="I56" s="94">
        <f>+VLOOKUP(E56,Participants!$A$1:$F$2547,3,FALSE)</f>
        <v>5</v>
      </c>
      <c r="J56" s="93" t="str">
        <f>+VLOOKUP(E56,Participants!$A$1:$G$2547,7,FALSE)</f>
        <v>JV BOYS</v>
      </c>
      <c r="K56" s="95">
        <v>5</v>
      </c>
      <c r="L56" s="95">
        <v>4</v>
      </c>
    </row>
    <row r="57" spans="1:24" ht="15.75" customHeight="1">
      <c r="A57" s="185" t="s">
        <v>1302</v>
      </c>
      <c r="B57" s="136">
        <v>4</v>
      </c>
      <c r="C57" s="136">
        <v>32.43</v>
      </c>
      <c r="D57" s="136">
        <v>6</v>
      </c>
      <c r="E57" s="136">
        <v>505</v>
      </c>
      <c r="F57" s="93" t="str">
        <f>+VLOOKUP(E57,Participants!$A$1:$F$2547,2,FALSE)</f>
        <v>Jacob Birchok</v>
      </c>
      <c r="G57" s="93" t="str">
        <f>+VLOOKUP(E57,Participants!$A$1:$F$2547,4,FALSE)</f>
        <v>GRE</v>
      </c>
      <c r="H57" s="93" t="str">
        <f>+VLOOKUP(E57,Participants!$A$1:$F$2547,5,FALSE)</f>
        <v>M</v>
      </c>
      <c r="I57" s="94">
        <f>+VLOOKUP(E57,Participants!$A$1:$F$2547,3,FALSE)</f>
        <v>5</v>
      </c>
      <c r="J57" s="93" t="str">
        <f>+VLOOKUP(E57,Participants!$A$1:$G$2547,7,FALSE)</f>
        <v>JV BOYS</v>
      </c>
      <c r="K57" s="95">
        <v>6</v>
      </c>
      <c r="L57" s="95">
        <v>3</v>
      </c>
    </row>
    <row r="58" spans="1:24" ht="15.75" customHeight="1">
      <c r="A58" s="185" t="s">
        <v>1302</v>
      </c>
      <c r="B58" s="136">
        <v>6</v>
      </c>
      <c r="C58" s="136">
        <v>32.950000000000003</v>
      </c>
      <c r="D58" s="136">
        <v>5</v>
      </c>
      <c r="E58" s="136">
        <v>128</v>
      </c>
      <c r="F58" s="93" t="str">
        <f>+VLOOKUP(E58,Participants!$A$1:$F$2547,2,FALSE)</f>
        <v>Christian Gill</v>
      </c>
      <c r="G58" s="93" t="str">
        <f>+VLOOKUP(E58,Participants!$A$1:$F$2547,4,FALSE)</f>
        <v>AGS</v>
      </c>
      <c r="H58" s="93" t="str">
        <f>+VLOOKUP(E58,Participants!$A$1:$F$2547,5,FALSE)</f>
        <v>M</v>
      </c>
      <c r="I58" s="94">
        <f>+VLOOKUP(E58,Participants!$A$1:$F$2547,3,FALSE)</f>
        <v>6</v>
      </c>
      <c r="J58" s="93" t="str">
        <f>+VLOOKUP(E58,Participants!$A$1:$G$2547,7,FALSE)</f>
        <v>JV BOYS</v>
      </c>
      <c r="K58" s="95">
        <v>7</v>
      </c>
      <c r="L58" s="95">
        <v>2</v>
      </c>
    </row>
    <row r="59" spans="1:24" ht="15.75" customHeight="1">
      <c r="A59" s="185" t="s">
        <v>1302</v>
      </c>
      <c r="B59" s="136">
        <v>1</v>
      </c>
      <c r="C59" s="136">
        <v>33.159999999999997</v>
      </c>
      <c r="D59" s="136">
        <v>2</v>
      </c>
      <c r="E59" s="136">
        <v>572</v>
      </c>
      <c r="F59" s="93" t="str">
        <f>+VLOOKUP(E59,Participants!$A$1:$F$2547,2,FALSE)</f>
        <v>Isaac Tarbuk</v>
      </c>
      <c r="G59" s="93" t="str">
        <f>+VLOOKUP(E59,Participants!$A$1:$F$2547,4,FALSE)</f>
        <v>JAM</v>
      </c>
      <c r="H59" s="93" t="str">
        <f>+VLOOKUP(E59,Participants!$A$1:$F$2547,5,FALSE)</f>
        <v>M</v>
      </c>
      <c r="I59" s="94">
        <f>+VLOOKUP(E59,Participants!$A$1:$F$2547,3,FALSE)</f>
        <v>6</v>
      </c>
      <c r="J59" s="93" t="str">
        <f>+VLOOKUP(E59,Participants!$A$1:$G$2547,7,FALSE)</f>
        <v>JV BOYS</v>
      </c>
      <c r="K59" s="95">
        <v>8</v>
      </c>
      <c r="L59" s="95">
        <v>1</v>
      </c>
    </row>
    <row r="60" spans="1:24" ht="15.75" customHeight="1">
      <c r="A60" s="185" t="s">
        <v>1302</v>
      </c>
      <c r="B60" s="136">
        <v>5</v>
      </c>
      <c r="C60" s="136">
        <v>33.61</v>
      </c>
      <c r="D60" s="136">
        <v>5</v>
      </c>
      <c r="E60" s="136">
        <v>166</v>
      </c>
      <c r="F60" s="93" t="str">
        <f>+VLOOKUP(E60,Participants!$A$1:$F$2547,2,FALSE)</f>
        <v>Nico Domenico</v>
      </c>
      <c r="G60" s="93" t="str">
        <f>+VLOOKUP(E60,Participants!$A$1:$F$2547,4,FALSE)</f>
        <v>AGS</v>
      </c>
      <c r="H60" s="93" t="str">
        <f>+VLOOKUP(E60,Participants!$A$1:$F$2547,5,FALSE)</f>
        <v>M</v>
      </c>
      <c r="I60" s="94">
        <f>+VLOOKUP(E60,Participants!$A$1:$F$2547,3,FALSE)</f>
        <v>5</v>
      </c>
      <c r="J60" s="93" t="str">
        <f>+VLOOKUP(E60,Participants!$A$1:$G$2547,7,FALSE)</f>
        <v>JV BOYS</v>
      </c>
      <c r="K60" s="95"/>
      <c r="L60" s="93"/>
    </row>
    <row r="61" spans="1:24" ht="15.75" customHeight="1">
      <c r="A61" s="185" t="s">
        <v>1302</v>
      </c>
      <c r="B61" s="136">
        <v>3</v>
      </c>
      <c r="C61" s="136">
        <v>33.64</v>
      </c>
      <c r="D61" s="136">
        <v>4</v>
      </c>
      <c r="E61" s="136">
        <v>872</v>
      </c>
      <c r="F61" s="93" t="str">
        <f>+VLOOKUP(E61,Participants!$A$1:$F$2547,2,FALSE)</f>
        <v>Caius Belldina</v>
      </c>
      <c r="G61" s="93" t="str">
        <f>+VLOOKUP(E61,Participants!$A$1:$F$2547,4,FALSE)</f>
        <v>STL</v>
      </c>
      <c r="H61" s="93" t="str">
        <f>+VLOOKUP(E61,Participants!$A$1:$F$2547,5,FALSE)</f>
        <v>M</v>
      </c>
      <c r="I61" s="94">
        <f>+VLOOKUP(E61,Participants!$A$1:$F$2547,3,FALSE)</f>
        <v>5</v>
      </c>
      <c r="J61" s="93" t="str">
        <f>+VLOOKUP(E61,Participants!$A$1:$G$2547,7,FALSE)</f>
        <v>JV BOYS</v>
      </c>
      <c r="K61" s="95"/>
      <c r="L61" s="95"/>
    </row>
    <row r="62" spans="1:24" ht="15.75" customHeight="1">
      <c r="A62" s="185" t="s">
        <v>1302</v>
      </c>
      <c r="B62" s="136">
        <v>6</v>
      </c>
      <c r="C62" s="136">
        <v>34.06</v>
      </c>
      <c r="D62" s="136">
        <v>3</v>
      </c>
      <c r="E62" s="136">
        <v>278</v>
      </c>
      <c r="F62" s="93" t="str">
        <f>+VLOOKUP(E62,Participants!$A$1:$F$2547,2,FALSE)</f>
        <v>Alexander Fellin</v>
      </c>
      <c r="G62" s="93" t="str">
        <f>+VLOOKUP(E62,Participants!$A$1:$F$2547,4,FALSE)</f>
        <v>AMA</v>
      </c>
      <c r="H62" s="93" t="str">
        <f>+VLOOKUP(E62,Participants!$A$1:$F$2547,5,FALSE)</f>
        <v>M</v>
      </c>
      <c r="I62" s="94">
        <f>+VLOOKUP(E62,Participants!$A$1:$F$2547,3,FALSE)</f>
        <v>5</v>
      </c>
      <c r="J62" s="93" t="str">
        <f>+VLOOKUP(E62,Participants!$A$1:$G$2547,7,FALSE)</f>
        <v>JV BOYS</v>
      </c>
      <c r="K62" s="95"/>
      <c r="L62" s="95"/>
    </row>
    <row r="63" spans="1:24" ht="15.75" customHeight="1">
      <c r="A63" s="185" t="s">
        <v>1302</v>
      </c>
      <c r="B63" s="136">
        <v>5</v>
      </c>
      <c r="C63" s="136">
        <v>34.18</v>
      </c>
      <c r="D63" s="136">
        <v>3</v>
      </c>
      <c r="E63" s="136">
        <v>768</v>
      </c>
      <c r="F63" s="93" t="str">
        <f>+VLOOKUP(E63,Participants!$A$1:$F$2547,2,FALSE)</f>
        <v>Dashiell Sargent</v>
      </c>
      <c r="G63" s="93" t="str">
        <f>+VLOOKUP(E63,Participants!$A$1:$F$2547,4,FALSE)</f>
        <v>SPS</v>
      </c>
      <c r="H63" s="93" t="str">
        <f>+VLOOKUP(E63,Participants!$A$1:$F$2547,5,FALSE)</f>
        <v>M</v>
      </c>
      <c r="I63" s="94">
        <f>+VLOOKUP(E63,Participants!$A$1:$F$2547,3,FALSE)</f>
        <v>6</v>
      </c>
      <c r="J63" s="93" t="str">
        <f>+VLOOKUP(E63,Participants!$A$1:$G$2547,7,FALSE)</f>
        <v>JV BOYS</v>
      </c>
      <c r="K63" s="95"/>
      <c r="L63" s="93"/>
    </row>
    <row r="64" spans="1:24" ht="15.75" customHeight="1">
      <c r="A64" s="185" t="s">
        <v>1302</v>
      </c>
      <c r="B64" s="136">
        <v>5</v>
      </c>
      <c r="C64" s="136">
        <v>34.619999999999997</v>
      </c>
      <c r="D64" s="136">
        <v>4</v>
      </c>
      <c r="E64" s="136">
        <v>288</v>
      </c>
      <c r="F64" s="93" t="str">
        <f>+VLOOKUP(E64,Participants!$A$1:$F$2547,2,FALSE)</f>
        <v>Marcus Gerber</v>
      </c>
      <c r="G64" s="93" t="str">
        <f>+VLOOKUP(E64,Participants!$A$1:$F$2547,4,FALSE)</f>
        <v>AMA</v>
      </c>
      <c r="H64" s="93" t="str">
        <f>+VLOOKUP(E64,Participants!$A$1:$F$2547,5,FALSE)</f>
        <v>M</v>
      </c>
      <c r="I64" s="94">
        <f>+VLOOKUP(E64,Participants!$A$1:$F$2547,3,FALSE)</f>
        <v>5</v>
      </c>
      <c r="J64" s="93" t="str">
        <f>+VLOOKUP(E64,Participants!$A$1:$G$2547,7,FALSE)</f>
        <v>JV BOYS</v>
      </c>
      <c r="K64" s="95"/>
      <c r="L64" s="93"/>
    </row>
    <row r="65" spans="1:12" ht="15.75" customHeight="1">
      <c r="A65" s="185" t="s">
        <v>1302</v>
      </c>
      <c r="B65" s="136">
        <v>1</v>
      </c>
      <c r="C65" s="136">
        <v>35.04</v>
      </c>
      <c r="D65" s="136">
        <v>6</v>
      </c>
      <c r="E65" s="136">
        <v>963</v>
      </c>
      <c r="F65" s="93" t="str">
        <f>+VLOOKUP(E65,Participants!$A$1:$F$2547,2,FALSE)</f>
        <v>Felix Zhang</v>
      </c>
      <c r="G65" s="93" t="str">
        <f>+VLOOKUP(E65,Participants!$A$1:$F$2547,4,FALSE)</f>
        <v>STT</v>
      </c>
      <c r="H65" s="93" t="str">
        <f>+VLOOKUP(E65,Participants!$A$1:$F$2547,5,FALSE)</f>
        <v>M</v>
      </c>
      <c r="I65" s="94">
        <f>+VLOOKUP(E65,Participants!$A$1:$F$2547,3,FALSE)</f>
        <v>6</v>
      </c>
      <c r="J65" s="93" t="str">
        <f>+VLOOKUP(E65,Participants!$A$1:$G$2547,7,FALSE)</f>
        <v>JV BOYS</v>
      </c>
      <c r="K65" s="95"/>
      <c r="L65" s="95"/>
    </row>
    <row r="66" spans="1:12" ht="15.75" customHeight="1">
      <c r="A66" s="185" t="s">
        <v>1302</v>
      </c>
      <c r="B66" s="136">
        <v>4</v>
      </c>
      <c r="C66" s="136">
        <v>35.090000000000003</v>
      </c>
      <c r="D66" s="136">
        <v>4</v>
      </c>
      <c r="E66" s="136">
        <v>280</v>
      </c>
      <c r="F66" s="93" t="str">
        <f>+VLOOKUP(E66,Participants!$A$1:$F$2547,2,FALSE)</f>
        <v>Caleb Betlow</v>
      </c>
      <c r="G66" s="93" t="str">
        <f>+VLOOKUP(E66,Participants!$A$1:$F$2547,4,FALSE)</f>
        <v>AMA</v>
      </c>
      <c r="H66" s="93" t="str">
        <f>+VLOOKUP(E66,Participants!$A$1:$F$2547,5,FALSE)</f>
        <v>M</v>
      </c>
      <c r="I66" s="94">
        <f>+VLOOKUP(E66,Participants!$A$1:$F$2547,3,FALSE)</f>
        <v>6</v>
      </c>
      <c r="J66" s="93" t="str">
        <f>+VLOOKUP(E66,Participants!$A$1:$G$2547,7,FALSE)</f>
        <v>JV BOYS</v>
      </c>
      <c r="K66" s="95"/>
      <c r="L66" s="93"/>
    </row>
    <row r="67" spans="1:12" ht="15.75" customHeight="1">
      <c r="A67" s="185" t="s">
        <v>1302</v>
      </c>
      <c r="B67" s="136">
        <v>6</v>
      </c>
      <c r="C67" s="136">
        <v>35.340000000000003</v>
      </c>
      <c r="D67" s="136">
        <v>1</v>
      </c>
      <c r="E67" s="136">
        <v>772</v>
      </c>
      <c r="F67" s="93" t="str">
        <f>+VLOOKUP(E67,Participants!$A$1:$F$2547,2,FALSE)</f>
        <v>Mason Foster</v>
      </c>
      <c r="G67" s="93" t="str">
        <f>+VLOOKUP(E67,Participants!$A$1:$F$2547,4,FALSE)</f>
        <v>SPS</v>
      </c>
      <c r="H67" s="93" t="str">
        <f>+VLOOKUP(E67,Participants!$A$1:$F$2547,5,FALSE)</f>
        <v>M</v>
      </c>
      <c r="I67" s="94">
        <f>+VLOOKUP(E67,Participants!$A$1:$F$2547,3,FALSE)</f>
        <v>5</v>
      </c>
      <c r="J67" s="93" t="str">
        <f>+VLOOKUP(E67,Participants!$A$1:$G$2547,7,FALSE)</f>
        <v>JV BOYS</v>
      </c>
      <c r="K67" s="95"/>
      <c r="L67" s="93"/>
    </row>
    <row r="68" spans="1:12" ht="15.75" customHeight="1">
      <c r="A68" s="185" t="s">
        <v>1302</v>
      </c>
      <c r="B68" s="136">
        <v>3</v>
      </c>
      <c r="C68" s="167">
        <v>35.46</v>
      </c>
      <c r="D68" s="136">
        <v>3</v>
      </c>
      <c r="E68" s="136">
        <v>471</v>
      </c>
      <c r="F68" s="93" t="str">
        <f>+VLOOKUP(E68,Participants!$A$1:$F$2547,2,FALSE)</f>
        <v>Shane Miller</v>
      </c>
      <c r="G68" s="93" t="str">
        <f>+VLOOKUP(E68,Participants!$A$1:$F$2547,4,FALSE)</f>
        <v>ELZ</v>
      </c>
      <c r="H68" s="93" t="str">
        <f>+VLOOKUP(E68,Participants!$A$1:$F$2547,5,FALSE)</f>
        <v>M</v>
      </c>
      <c r="I68" s="94">
        <f>+VLOOKUP(E68,Participants!$A$1:$F$2547,3,FALSE)</f>
        <v>6</v>
      </c>
      <c r="J68" s="93" t="str">
        <f>+VLOOKUP(E68,Participants!$A$1:$G$2547,7,FALSE)</f>
        <v>JV BOYS</v>
      </c>
      <c r="K68" s="95"/>
      <c r="L68" s="93"/>
    </row>
    <row r="69" spans="1:12" ht="15.75" customHeight="1">
      <c r="A69" s="185" t="s">
        <v>1302</v>
      </c>
      <c r="B69" s="136">
        <v>3</v>
      </c>
      <c r="C69" s="136">
        <v>35.65</v>
      </c>
      <c r="D69" s="136">
        <v>6</v>
      </c>
      <c r="E69" s="136">
        <v>286</v>
      </c>
      <c r="F69" s="93" t="str">
        <f>+VLOOKUP(E69,Participants!$A$1:$F$2547,2,FALSE)</f>
        <v>Jonah Delmonaco</v>
      </c>
      <c r="G69" s="93" t="str">
        <f>+VLOOKUP(E69,Participants!$A$1:$F$2547,4,FALSE)</f>
        <v>AMA</v>
      </c>
      <c r="H69" s="93" t="str">
        <f>+VLOOKUP(E69,Participants!$A$1:$F$2547,5,FALSE)</f>
        <v>M</v>
      </c>
      <c r="I69" s="94">
        <f>+VLOOKUP(E69,Participants!$A$1:$F$2547,3,FALSE)</f>
        <v>5</v>
      </c>
      <c r="J69" s="93" t="str">
        <f>+VLOOKUP(E69,Participants!$A$1:$G$2547,7,FALSE)</f>
        <v>JV BOYS</v>
      </c>
      <c r="K69" s="95"/>
      <c r="L69" s="93"/>
    </row>
    <row r="70" spans="1:12" ht="15.75" customHeight="1">
      <c r="A70" s="185" t="s">
        <v>1302</v>
      </c>
      <c r="B70" s="136">
        <v>4</v>
      </c>
      <c r="C70" s="136">
        <v>35.85</v>
      </c>
      <c r="D70" s="136">
        <v>2</v>
      </c>
      <c r="E70" s="136">
        <v>291</v>
      </c>
      <c r="F70" s="93" t="str">
        <f>+VLOOKUP(E70,Participants!$A$1:$F$2547,2,FALSE)</f>
        <v>Tyler Debski</v>
      </c>
      <c r="G70" s="93" t="str">
        <f>+VLOOKUP(E70,Participants!$A$1:$F$2547,4,FALSE)</f>
        <v>AMA</v>
      </c>
      <c r="H70" s="93" t="str">
        <f>+VLOOKUP(E70,Participants!$A$1:$F$2547,5,FALSE)</f>
        <v>M</v>
      </c>
      <c r="I70" s="94">
        <f>+VLOOKUP(E70,Participants!$A$1:$F$2547,3,FALSE)</f>
        <v>6</v>
      </c>
      <c r="J70" s="93" t="str">
        <f>+VLOOKUP(E70,Participants!$A$1:$G$2547,7,FALSE)</f>
        <v>JV BOYS</v>
      </c>
      <c r="K70" s="95"/>
      <c r="L70" s="95"/>
    </row>
    <row r="71" spans="1:12" ht="15.75" customHeight="1">
      <c r="A71" s="185" t="s">
        <v>1302</v>
      </c>
      <c r="B71" s="136">
        <v>4</v>
      </c>
      <c r="C71" s="136">
        <v>35.92</v>
      </c>
      <c r="D71" s="136">
        <v>3</v>
      </c>
      <c r="E71" s="136">
        <v>774</v>
      </c>
      <c r="F71" s="93" t="str">
        <f>+VLOOKUP(E71,Participants!$A$1:$F$2547,2,FALSE)</f>
        <v>PJ Doherty</v>
      </c>
      <c r="G71" s="93" t="str">
        <f>+VLOOKUP(E71,Participants!$A$1:$F$2547,4,FALSE)</f>
        <v>SPS</v>
      </c>
      <c r="H71" s="93" t="str">
        <f>+VLOOKUP(E71,Participants!$A$1:$F$2547,5,FALSE)</f>
        <v>M</v>
      </c>
      <c r="I71" s="94">
        <f>+VLOOKUP(E71,Participants!$A$1:$F$2547,3,FALSE)</f>
        <v>6</v>
      </c>
      <c r="J71" s="93" t="str">
        <f>+VLOOKUP(E71,Participants!$A$1:$G$2547,7,FALSE)</f>
        <v>JV BOYS</v>
      </c>
      <c r="K71" s="95"/>
      <c r="L71" s="93"/>
    </row>
    <row r="72" spans="1:12" ht="15.75" customHeight="1">
      <c r="A72" s="185" t="s">
        <v>1302</v>
      </c>
      <c r="B72" s="136">
        <v>2</v>
      </c>
      <c r="C72" s="167">
        <v>36.08</v>
      </c>
      <c r="D72" s="136">
        <v>3</v>
      </c>
      <c r="E72" s="136">
        <v>282</v>
      </c>
      <c r="F72" s="93" t="str">
        <f>+VLOOKUP(E72,Participants!$A$1:$F$2547,2,FALSE)</f>
        <v>Eli Gargani</v>
      </c>
      <c r="G72" s="93" t="str">
        <f>+VLOOKUP(E72,Participants!$A$1:$F$2547,4,FALSE)</f>
        <v>AMA</v>
      </c>
      <c r="H72" s="93" t="str">
        <f>+VLOOKUP(E72,Participants!$A$1:$F$2547,5,FALSE)</f>
        <v>M</v>
      </c>
      <c r="I72" s="94">
        <f>+VLOOKUP(E72,Participants!$A$1:$F$2547,3,FALSE)</f>
        <v>6</v>
      </c>
      <c r="J72" s="93" t="str">
        <f>+VLOOKUP(E72,Participants!$A$1:$G$2547,7,FALSE)</f>
        <v>JV BOYS</v>
      </c>
      <c r="K72" s="95"/>
      <c r="L72" s="95"/>
    </row>
    <row r="73" spans="1:12" ht="15.75" customHeight="1">
      <c r="A73" s="185" t="s">
        <v>1302</v>
      </c>
      <c r="B73" s="136">
        <v>4</v>
      </c>
      <c r="C73" s="136">
        <v>36.15</v>
      </c>
      <c r="D73" s="136">
        <v>5</v>
      </c>
      <c r="E73" s="136">
        <v>124</v>
      </c>
      <c r="F73" s="93" t="str">
        <f>+VLOOKUP(E73,Participants!$A$1:$F$2547,2,FALSE)</f>
        <v>Aiden Curry</v>
      </c>
      <c r="G73" s="93" t="str">
        <f>+VLOOKUP(E73,Participants!$A$1:$F$2547,4,FALSE)</f>
        <v>AGS</v>
      </c>
      <c r="H73" s="93" t="str">
        <f>+VLOOKUP(E73,Participants!$A$1:$F$2547,5,FALSE)</f>
        <v>M</v>
      </c>
      <c r="I73" s="94">
        <f>+VLOOKUP(E73,Participants!$A$1:$F$2547,3,FALSE)</f>
        <v>6</v>
      </c>
      <c r="J73" s="93" t="str">
        <f>+VLOOKUP(E73,Participants!$A$1:$G$2547,7,FALSE)</f>
        <v>JV BOYS</v>
      </c>
      <c r="K73" s="95"/>
      <c r="L73" s="93"/>
    </row>
    <row r="74" spans="1:12" ht="15.75" customHeight="1">
      <c r="A74" s="185" t="s">
        <v>1302</v>
      </c>
      <c r="B74" s="136">
        <v>3</v>
      </c>
      <c r="C74" s="136">
        <v>36.270000000000003</v>
      </c>
      <c r="D74" s="136">
        <v>5</v>
      </c>
      <c r="E74" s="136">
        <v>570</v>
      </c>
      <c r="F74" s="93" t="str">
        <f>+VLOOKUP(E74,Participants!$A$1:$F$2547,2,FALSE)</f>
        <v>Grant Griesacker</v>
      </c>
      <c r="G74" s="93" t="str">
        <f>+VLOOKUP(E74,Participants!$A$1:$F$2547,4,FALSE)</f>
        <v>JAM</v>
      </c>
      <c r="H74" s="93" t="str">
        <f>+VLOOKUP(E74,Participants!$A$1:$F$2547,5,FALSE)</f>
        <v>M</v>
      </c>
      <c r="I74" s="94">
        <f>+VLOOKUP(E74,Participants!$A$1:$F$2547,3,FALSE)</f>
        <v>6</v>
      </c>
      <c r="J74" s="93" t="str">
        <f>+VLOOKUP(E74,Participants!$A$1:$G$2547,7,FALSE)</f>
        <v>JV BOYS</v>
      </c>
      <c r="K74" s="95"/>
      <c r="L74" s="93"/>
    </row>
    <row r="75" spans="1:12" ht="15.75" customHeight="1">
      <c r="A75" s="185" t="s">
        <v>1302</v>
      </c>
      <c r="B75" s="136">
        <v>1</v>
      </c>
      <c r="C75" s="136">
        <v>36.28</v>
      </c>
      <c r="D75" s="136">
        <v>5</v>
      </c>
      <c r="E75" s="139">
        <v>875</v>
      </c>
      <c r="F75" s="93" t="str">
        <f>+VLOOKUP(E75,Participants!$A$1:$F$2547,2,FALSE)</f>
        <v>Domenic Conzemius</v>
      </c>
      <c r="G75" s="93" t="str">
        <f>+VLOOKUP(E75,Participants!$A$1:$F$2547,4,FALSE)</f>
        <v>STL</v>
      </c>
      <c r="H75" s="93" t="str">
        <f>+VLOOKUP(E75,Participants!$A$1:$F$2547,5,FALSE)</f>
        <v>M</v>
      </c>
      <c r="I75" s="94">
        <f>+VLOOKUP(E75,Participants!$A$1:$F$2547,3,FALSE)</f>
        <v>5</v>
      </c>
      <c r="J75" s="93" t="str">
        <f>+VLOOKUP(E75,Participants!$A$1:$G$2547,7,FALSE)</f>
        <v>JV BOYS</v>
      </c>
      <c r="K75" s="95"/>
      <c r="L75" s="95"/>
    </row>
    <row r="76" spans="1:12" ht="15.75" customHeight="1">
      <c r="A76" s="185" t="s">
        <v>1302</v>
      </c>
      <c r="B76" s="136">
        <v>2</v>
      </c>
      <c r="C76" s="136">
        <v>36.380000000000003</v>
      </c>
      <c r="D76" s="136">
        <v>6</v>
      </c>
      <c r="E76" s="136">
        <v>504</v>
      </c>
      <c r="F76" s="93" t="str">
        <f>+VLOOKUP(E76,Participants!$A$1:$F$2547,2,FALSE)</f>
        <v>Grady Knauf</v>
      </c>
      <c r="G76" s="93" t="str">
        <f>+VLOOKUP(E76,Participants!$A$1:$F$2547,4,FALSE)</f>
        <v>GRE</v>
      </c>
      <c r="H76" s="93" t="str">
        <f>+VLOOKUP(E76,Participants!$A$1:$F$2547,5,FALSE)</f>
        <v>M</v>
      </c>
      <c r="I76" s="94">
        <f>+VLOOKUP(E76,Participants!$A$1:$F$2547,3,FALSE)</f>
        <v>5</v>
      </c>
      <c r="J76" s="93" t="str">
        <f>+VLOOKUP(E76,Participants!$A$1:$G$2547,7,FALSE)</f>
        <v>JV BOYS</v>
      </c>
      <c r="K76" s="95"/>
      <c r="L76" s="95"/>
    </row>
    <row r="77" spans="1:12" ht="15.75" customHeight="1">
      <c r="A77" s="185" t="s">
        <v>1302</v>
      </c>
      <c r="B77" s="136">
        <v>3</v>
      </c>
      <c r="C77" s="136">
        <v>36.89</v>
      </c>
      <c r="D77" s="136">
        <v>2</v>
      </c>
      <c r="E77" s="136">
        <v>133</v>
      </c>
      <c r="F77" s="93" t="str">
        <f>+VLOOKUP(E77,Participants!$A$1:$F$2547,2,FALSE)</f>
        <v>Marco Buzzard</v>
      </c>
      <c r="G77" s="93" t="str">
        <f>+VLOOKUP(E77,Participants!$A$1:$F$2547,4,FALSE)</f>
        <v>AGS</v>
      </c>
      <c r="H77" s="93" t="str">
        <f>+VLOOKUP(E77,Participants!$A$1:$F$2547,5,FALSE)</f>
        <v>M</v>
      </c>
      <c r="I77" s="94">
        <f>+VLOOKUP(E77,Participants!$A$1:$F$2547,3,FALSE)</f>
        <v>6</v>
      </c>
      <c r="J77" s="93" t="str">
        <f>+VLOOKUP(E77,Participants!$A$1:$G$2547,7,FALSE)</f>
        <v>JV BOYS</v>
      </c>
      <c r="K77" s="95"/>
      <c r="L77" s="95"/>
    </row>
    <row r="78" spans="1:12" ht="15.75" customHeight="1">
      <c r="A78" s="185" t="s">
        <v>1302</v>
      </c>
      <c r="B78" s="136">
        <v>1</v>
      </c>
      <c r="C78" s="136">
        <v>37.159999999999997</v>
      </c>
      <c r="D78" s="136">
        <v>1</v>
      </c>
      <c r="E78" s="136">
        <v>468</v>
      </c>
      <c r="F78" s="93" t="str">
        <f>+VLOOKUP(E78,Participants!$A$1:$F$2547,2,FALSE)</f>
        <v>Cayden Johnson</v>
      </c>
      <c r="G78" s="93" t="str">
        <f>+VLOOKUP(E78,Participants!$A$1:$F$2547,4,FALSE)</f>
        <v>ELZ</v>
      </c>
      <c r="H78" s="93" t="str">
        <f>+VLOOKUP(E78,Participants!$A$1:$F$2547,5,FALSE)</f>
        <v>M</v>
      </c>
      <c r="I78" s="94">
        <f>+VLOOKUP(E78,Participants!$A$1:$F$2547,3,FALSE)</f>
        <v>6</v>
      </c>
      <c r="J78" s="93" t="str">
        <f>+VLOOKUP(E78,Participants!$A$1:$G$2547,7,FALSE)</f>
        <v>JV BOYS</v>
      </c>
      <c r="K78" s="95"/>
      <c r="L78" s="95"/>
    </row>
    <row r="79" spans="1:12" ht="15.75" customHeight="1">
      <c r="A79" s="185" t="s">
        <v>1302</v>
      </c>
      <c r="B79" s="136">
        <v>5</v>
      </c>
      <c r="C79" s="136">
        <v>38.130000000000003</v>
      </c>
      <c r="D79" s="136">
        <v>2</v>
      </c>
      <c r="E79" s="136">
        <v>775</v>
      </c>
      <c r="F79" s="93" t="str">
        <f>+VLOOKUP(E79,Participants!$A$1:$F$2547,2,FALSE)</f>
        <v>Sam Hall</v>
      </c>
      <c r="G79" s="93" t="str">
        <f>+VLOOKUP(E79,Participants!$A$1:$F$2547,4,FALSE)</f>
        <v>SPS</v>
      </c>
      <c r="H79" s="93" t="str">
        <f>+VLOOKUP(E79,Participants!$A$1:$F$2547,5,FALSE)</f>
        <v>M</v>
      </c>
      <c r="I79" s="94">
        <f>+VLOOKUP(E79,Participants!$A$1:$F$2547,3,FALSE)</f>
        <v>6</v>
      </c>
      <c r="J79" s="93" t="str">
        <f>+VLOOKUP(E79,Participants!$A$1:$G$2547,7,FALSE)</f>
        <v>JV BOYS</v>
      </c>
      <c r="K79" s="95"/>
      <c r="L79" s="95"/>
    </row>
    <row r="80" spans="1:12" ht="15.75" customHeight="1">
      <c r="A80" s="185" t="s">
        <v>1302</v>
      </c>
      <c r="B80" s="136">
        <v>2</v>
      </c>
      <c r="C80" s="136">
        <v>38.270000000000003</v>
      </c>
      <c r="D80" s="136">
        <v>5</v>
      </c>
      <c r="E80" s="136">
        <v>127</v>
      </c>
      <c r="F80" s="93" t="str">
        <f>+VLOOKUP(E80,Participants!$A$1:$F$2547,2,FALSE)</f>
        <v>Andrew Taylor</v>
      </c>
      <c r="G80" s="93" t="str">
        <f>+VLOOKUP(E80,Participants!$A$1:$F$2547,4,FALSE)</f>
        <v>AGS</v>
      </c>
      <c r="H80" s="93" t="str">
        <f>+VLOOKUP(E80,Participants!$A$1:$F$2547,5,FALSE)</f>
        <v>M</v>
      </c>
      <c r="I80" s="94">
        <f>+VLOOKUP(E80,Participants!$A$1:$F$2547,3,FALSE)</f>
        <v>6</v>
      </c>
      <c r="J80" s="93" t="str">
        <f>+VLOOKUP(E80,Participants!$A$1:$G$2547,7,FALSE)</f>
        <v>JV BOYS</v>
      </c>
      <c r="K80" s="95"/>
      <c r="L80" s="95"/>
    </row>
    <row r="81" spans="1:12" ht="15.75" customHeight="1">
      <c r="A81" s="185" t="s">
        <v>1302</v>
      </c>
      <c r="B81" s="136">
        <v>3</v>
      </c>
      <c r="C81" s="136">
        <v>38.33</v>
      </c>
      <c r="D81" s="136">
        <v>1</v>
      </c>
      <c r="E81" s="136">
        <v>287</v>
      </c>
      <c r="F81" s="93" t="str">
        <f>+VLOOKUP(E81,Participants!$A$1:$F$2547,2,FALSE)</f>
        <v>Liam Guinee</v>
      </c>
      <c r="G81" s="93" t="str">
        <f>+VLOOKUP(E81,Participants!$A$1:$F$2547,4,FALSE)</f>
        <v>AMA</v>
      </c>
      <c r="H81" s="93" t="str">
        <f>+VLOOKUP(E81,Participants!$A$1:$F$2547,5,FALSE)</f>
        <v>M</v>
      </c>
      <c r="I81" s="94">
        <f>+VLOOKUP(E81,Participants!$A$1:$F$2547,3,FALSE)</f>
        <v>6</v>
      </c>
      <c r="J81" s="93" t="str">
        <f>+VLOOKUP(E81,Participants!$A$1:$G$2547,7,FALSE)</f>
        <v>JV BOYS</v>
      </c>
      <c r="K81" s="95"/>
      <c r="L81" s="95"/>
    </row>
    <row r="82" spans="1:12" ht="15.75" customHeight="1">
      <c r="A82" s="185" t="s">
        <v>1302</v>
      </c>
      <c r="B82" s="136">
        <v>1</v>
      </c>
      <c r="C82" s="136">
        <v>41.58</v>
      </c>
      <c r="D82" s="136">
        <v>4</v>
      </c>
      <c r="E82" s="139">
        <v>281</v>
      </c>
      <c r="F82" s="93" t="str">
        <f>+VLOOKUP(E82,Participants!$A$1:$F$2547,2,FALSE)</f>
        <v>David Wittkopp</v>
      </c>
      <c r="G82" s="93" t="str">
        <f>+VLOOKUP(E82,Participants!$A$1:$F$2547,4,FALSE)</f>
        <v>AMA</v>
      </c>
      <c r="H82" s="93" t="str">
        <f>+VLOOKUP(E82,Participants!$A$1:$F$2547,5,FALSE)</f>
        <v>M</v>
      </c>
      <c r="I82" s="94">
        <f>+VLOOKUP(E82,Participants!$A$1:$F$2547,3,FALSE)</f>
        <v>6</v>
      </c>
      <c r="J82" s="93" t="str">
        <f>+VLOOKUP(E82,Participants!$A$1:$G$2547,7,FALSE)</f>
        <v>JV BOYS</v>
      </c>
      <c r="K82" s="95"/>
      <c r="L82" s="95"/>
    </row>
    <row r="83" spans="1:12" ht="15.75" customHeight="1">
      <c r="A83" s="185" t="s">
        <v>1302</v>
      </c>
      <c r="B83" s="136">
        <v>2</v>
      </c>
      <c r="C83" s="136">
        <v>42.21</v>
      </c>
      <c r="D83" s="136">
        <v>2</v>
      </c>
      <c r="E83" s="136">
        <v>771</v>
      </c>
      <c r="F83" s="93" t="str">
        <f>+VLOOKUP(E83,Participants!$A$1:$F$2547,2,FALSE)</f>
        <v>Jordan Gramz</v>
      </c>
      <c r="G83" s="93" t="str">
        <f>+VLOOKUP(E83,Participants!$A$1:$F$2547,4,FALSE)</f>
        <v>SPS</v>
      </c>
      <c r="H83" s="93" t="str">
        <f>+VLOOKUP(E83,Participants!$A$1:$F$2547,5,FALSE)</f>
        <v>M</v>
      </c>
      <c r="I83" s="94">
        <f>+VLOOKUP(E83,Participants!$A$1:$F$2547,3,FALSE)</f>
        <v>6</v>
      </c>
      <c r="J83" s="93" t="str">
        <f>+VLOOKUP(E83,Participants!$A$1:$G$2547,7,FALSE)</f>
        <v>JV BOYS</v>
      </c>
      <c r="K83" s="95"/>
      <c r="L83" s="95"/>
    </row>
    <row r="84" spans="1:12" ht="15.75" customHeight="1">
      <c r="A84" s="185" t="s">
        <v>1302</v>
      </c>
      <c r="B84" s="136">
        <v>2</v>
      </c>
      <c r="C84" s="136">
        <v>42.31</v>
      </c>
      <c r="D84" s="136">
        <v>4</v>
      </c>
      <c r="E84" s="136">
        <v>877</v>
      </c>
      <c r="F84" s="93" t="str">
        <f>+VLOOKUP(E84,Participants!$A$1:$F$2547,2,FALSE)</f>
        <v>Ian Buczynski</v>
      </c>
      <c r="G84" s="93" t="str">
        <f>+VLOOKUP(E84,Participants!$A$1:$F$2547,4,FALSE)</f>
        <v>STL</v>
      </c>
      <c r="H84" s="93" t="str">
        <f>+VLOOKUP(E84,Participants!$A$1:$F$2547,5,FALSE)</f>
        <v>M</v>
      </c>
      <c r="I84" s="94">
        <f>+VLOOKUP(E84,Participants!$A$1:$F$2547,3,FALSE)</f>
        <v>6</v>
      </c>
      <c r="J84" s="93" t="str">
        <f>+VLOOKUP(E84,Participants!$A$1:$G$2547,7,FALSE)</f>
        <v>JV BOYS</v>
      </c>
      <c r="K84" s="95"/>
      <c r="L84" s="95"/>
    </row>
    <row r="85" spans="1:12" ht="15.75" customHeight="1">
      <c r="A85" s="185" t="s">
        <v>1302</v>
      </c>
      <c r="B85" s="136">
        <v>1</v>
      </c>
      <c r="C85" s="136">
        <v>52.51</v>
      </c>
      <c r="D85" s="136">
        <v>3</v>
      </c>
      <c r="E85" s="136">
        <v>769</v>
      </c>
      <c r="F85" s="93" t="str">
        <f>+VLOOKUP(E85,Participants!$A$1:$F$2547,2,FALSE)</f>
        <v>Isaiah Gamble</v>
      </c>
      <c r="G85" s="93" t="str">
        <f>+VLOOKUP(E85,Participants!$A$1:$F$2547,4,FALSE)</f>
        <v>SPS</v>
      </c>
      <c r="H85" s="93" t="str">
        <f>+VLOOKUP(E85,Participants!$A$1:$F$2547,5,FALSE)</f>
        <v>M</v>
      </c>
      <c r="I85" s="94">
        <f>+VLOOKUP(E85,Participants!$A$1:$F$2547,3,FALSE)</f>
        <v>5</v>
      </c>
      <c r="J85" s="93" t="str">
        <f>+VLOOKUP(E85,Participants!$A$1:$G$2547,7,FALSE)</f>
        <v>JV BOYS</v>
      </c>
      <c r="K85" s="95"/>
      <c r="L85" s="95"/>
    </row>
    <row r="86" spans="1:12" ht="15.75" customHeight="1">
      <c r="A86" s="185" t="s">
        <v>1302</v>
      </c>
      <c r="B86" s="136">
        <v>5</v>
      </c>
      <c r="C86" s="136" t="s">
        <v>1304</v>
      </c>
      <c r="D86" s="136">
        <v>6</v>
      </c>
      <c r="E86" s="136" t="s">
        <v>1304</v>
      </c>
      <c r="F86" s="93" t="e">
        <f>+VLOOKUP(E86,Participants!$A$1:$F$2547,2,FALSE)</f>
        <v>#N/A</v>
      </c>
      <c r="G86" s="93" t="e">
        <f>+VLOOKUP(E86,Participants!$A$1:$F$2547,4,FALSE)</f>
        <v>#N/A</v>
      </c>
      <c r="H86" s="93" t="e">
        <f>+VLOOKUP(E86,Participants!$A$1:$F$2547,5,FALSE)</f>
        <v>#N/A</v>
      </c>
      <c r="I86" s="94" t="e">
        <f>+VLOOKUP(E86,Participants!$A$1:$F$2547,3,FALSE)</f>
        <v>#N/A</v>
      </c>
      <c r="J86" s="93" t="e">
        <f>+VLOOKUP(E86,Participants!$A$1:$G$2547,7,FALSE)</f>
        <v>#N/A</v>
      </c>
      <c r="K86" s="95"/>
      <c r="L86" s="95"/>
    </row>
    <row r="87" spans="1:12" ht="15.75" customHeight="1">
      <c r="A87" s="185" t="s">
        <v>1302</v>
      </c>
      <c r="B87" s="136">
        <v>6</v>
      </c>
      <c r="C87" s="136"/>
      <c r="D87" s="136">
        <v>6</v>
      </c>
      <c r="E87" s="136"/>
      <c r="F87" s="93" t="e">
        <f>+VLOOKUP(E87,Participants!$A$1:$F$2547,2,FALSE)</f>
        <v>#N/A</v>
      </c>
      <c r="G87" s="93" t="e">
        <f>+VLOOKUP(E87,Participants!$A$1:$F$2547,4,FALSE)</f>
        <v>#N/A</v>
      </c>
      <c r="H87" s="93" t="e">
        <f>+VLOOKUP(E87,Participants!$A$1:$F$2547,5,FALSE)</f>
        <v>#N/A</v>
      </c>
      <c r="I87" s="94" t="e">
        <f>+VLOOKUP(E87,Participants!$A$1:$F$2547,3,FALSE)</f>
        <v>#N/A</v>
      </c>
      <c r="J87" s="93" t="e">
        <f>+VLOOKUP(E87,Participants!$A$1:$G$2547,7,FALSE)</f>
        <v>#N/A</v>
      </c>
      <c r="K87" s="95"/>
      <c r="L87" s="95"/>
    </row>
    <row r="88" spans="1:12" ht="15.75" customHeight="1">
      <c r="A88" s="185" t="s">
        <v>1302</v>
      </c>
      <c r="B88" s="136"/>
      <c r="C88" s="136"/>
      <c r="D88" s="136"/>
      <c r="E88" s="136"/>
      <c r="F88" s="93" t="e">
        <f>+VLOOKUP(E88,Participants!$A$1:$F$2547,2,FALSE)</f>
        <v>#N/A</v>
      </c>
      <c r="G88" s="93" t="e">
        <f>+VLOOKUP(E88,Participants!$A$1:$F$2547,4,FALSE)</f>
        <v>#N/A</v>
      </c>
      <c r="H88" s="93" t="e">
        <f>+VLOOKUP(E88,Participants!$A$1:$F$2547,5,FALSE)</f>
        <v>#N/A</v>
      </c>
      <c r="I88" s="94" t="e">
        <f>+VLOOKUP(E88,Participants!$A$1:$F$2547,3,FALSE)</f>
        <v>#N/A</v>
      </c>
      <c r="J88" s="93" t="e">
        <f>+VLOOKUP(E88,Participants!$A$1:$G$2547,7,FALSE)</f>
        <v>#N/A</v>
      </c>
      <c r="K88" s="95"/>
      <c r="L88" s="95"/>
    </row>
    <row r="89" spans="1:12" ht="15.75" customHeight="1">
      <c r="A89" s="187"/>
      <c r="B89" s="155"/>
      <c r="C89" s="155"/>
      <c r="D89" s="155"/>
      <c r="E89" s="155"/>
      <c r="F89" s="98"/>
      <c r="G89" s="98"/>
      <c r="H89" s="98"/>
      <c r="I89" s="99"/>
      <c r="J89" s="98"/>
      <c r="K89" s="100"/>
      <c r="L89" s="100"/>
    </row>
    <row r="90" spans="1:12" ht="15.75" customHeight="1">
      <c r="A90" s="185" t="s">
        <v>1302</v>
      </c>
      <c r="B90" s="136">
        <v>6</v>
      </c>
      <c r="C90" s="136">
        <v>29.28</v>
      </c>
      <c r="D90" s="136">
        <v>3</v>
      </c>
      <c r="E90" s="136">
        <v>150</v>
      </c>
      <c r="F90" s="93" t="str">
        <f>+VLOOKUP(E90,Participants!$A$1:$F$2547,2,FALSE)</f>
        <v>Sophia Saginaw</v>
      </c>
      <c r="G90" s="93" t="str">
        <f>+VLOOKUP(E90,Participants!$A$1:$F$2547,4,FALSE)</f>
        <v>AGS</v>
      </c>
      <c r="H90" s="93" t="str">
        <f>+VLOOKUP(E90,Participants!$A$1:$F$2547,5,FALSE)</f>
        <v>F</v>
      </c>
      <c r="I90" s="94">
        <f>+VLOOKUP(E90,Participants!$A$1:$F$2547,3,FALSE)</f>
        <v>7</v>
      </c>
      <c r="J90" s="93" t="str">
        <f>+VLOOKUP(E90,Participants!$A$1:$G$2547,7,FALSE)</f>
        <v>VARSITY GIRLS</v>
      </c>
      <c r="K90" s="95">
        <v>1</v>
      </c>
      <c r="L90" s="95">
        <v>10</v>
      </c>
    </row>
    <row r="91" spans="1:12" ht="15.75" customHeight="1">
      <c r="A91" s="185" t="s">
        <v>1302</v>
      </c>
      <c r="B91" s="136">
        <v>6</v>
      </c>
      <c r="C91" s="136">
        <v>30.27</v>
      </c>
      <c r="D91" s="136">
        <v>2</v>
      </c>
      <c r="E91" s="136">
        <v>575</v>
      </c>
      <c r="F91" s="93" t="str">
        <f>+VLOOKUP(E91,Participants!$A$1:$F$2547,2,FALSE)</f>
        <v>Charlotte Gauntner</v>
      </c>
      <c r="G91" s="93" t="str">
        <f>+VLOOKUP(E91,Participants!$A$1:$F$2547,4,FALSE)</f>
        <v>JAM</v>
      </c>
      <c r="H91" s="93" t="str">
        <f>+VLOOKUP(E91,Participants!$A$1:$F$2547,5,FALSE)</f>
        <v>F</v>
      </c>
      <c r="I91" s="94">
        <f>+VLOOKUP(E91,Participants!$A$1:$F$2547,3,FALSE)</f>
        <v>7</v>
      </c>
      <c r="J91" s="93" t="str">
        <f>+VLOOKUP(E91,Participants!$A$1:$G$2547,7,FALSE)</f>
        <v>VARSITY GIRLS</v>
      </c>
      <c r="K91" s="95">
        <v>2</v>
      </c>
      <c r="L91" s="95">
        <v>8</v>
      </c>
    </row>
    <row r="92" spans="1:12" ht="15.75" customHeight="1">
      <c r="A92" s="185" t="s">
        <v>1302</v>
      </c>
      <c r="B92" s="136">
        <v>6</v>
      </c>
      <c r="C92" s="136">
        <v>30.28</v>
      </c>
      <c r="D92" s="136">
        <v>4</v>
      </c>
      <c r="E92" s="136">
        <v>298</v>
      </c>
      <c r="F92" s="93" t="str">
        <f>+VLOOKUP(E92,Participants!$A$1:$F$2547,2,FALSE)</f>
        <v>Kamyia Morris</v>
      </c>
      <c r="G92" s="93" t="str">
        <f>+VLOOKUP(E92,Participants!$A$1:$F$2547,4,FALSE)</f>
        <v>AMA</v>
      </c>
      <c r="H92" s="93" t="str">
        <f>+VLOOKUP(E92,Participants!$A$1:$F$2547,5,FALSE)</f>
        <v>F</v>
      </c>
      <c r="I92" s="94">
        <f>+VLOOKUP(E92,Participants!$A$1:$F$2547,3,FALSE)</f>
        <v>8</v>
      </c>
      <c r="J92" s="93" t="str">
        <f>+VLOOKUP(E92,Participants!$A$1:$G$2547,7,FALSE)</f>
        <v>VARSITY GIRLS</v>
      </c>
      <c r="K92" s="95">
        <v>3</v>
      </c>
      <c r="L92" s="95">
        <v>6</v>
      </c>
    </row>
    <row r="93" spans="1:12" ht="15.75" customHeight="1">
      <c r="A93" s="185" t="s">
        <v>1302</v>
      </c>
      <c r="B93" s="136" t="s">
        <v>1305</v>
      </c>
      <c r="C93" s="136">
        <v>30.94</v>
      </c>
      <c r="D93" s="136">
        <v>3</v>
      </c>
      <c r="E93" s="136">
        <v>152</v>
      </c>
      <c r="F93" s="93" t="str">
        <f>+VLOOKUP(E93,Participants!$A$1:$F$2547,2,FALSE)</f>
        <v>Tiara Curry</v>
      </c>
      <c r="G93" s="93" t="str">
        <f>+VLOOKUP(E93,Participants!$A$1:$F$2547,4,FALSE)</f>
        <v>AGS</v>
      </c>
      <c r="H93" s="93" t="str">
        <f>+VLOOKUP(E93,Participants!$A$1:$F$2547,5,FALSE)</f>
        <v>F</v>
      </c>
      <c r="I93" s="94">
        <f>+VLOOKUP(E93,Participants!$A$1:$F$2547,3,FALSE)</f>
        <v>8</v>
      </c>
      <c r="J93" s="93" t="str">
        <f>+VLOOKUP(E93,Participants!$A$1:$G$2547,7,FALSE)</f>
        <v>VARSITY GIRLS</v>
      </c>
      <c r="K93" s="95">
        <v>4</v>
      </c>
      <c r="L93" s="95">
        <v>5</v>
      </c>
    </row>
    <row r="94" spans="1:12" ht="15.75" customHeight="1">
      <c r="A94" s="185" t="s">
        <v>1302</v>
      </c>
      <c r="B94" s="136">
        <v>5</v>
      </c>
      <c r="C94" s="136">
        <v>31.07</v>
      </c>
      <c r="D94" s="136">
        <v>2</v>
      </c>
      <c r="E94" s="136">
        <v>777</v>
      </c>
      <c r="F94" s="93" t="str">
        <f>+VLOOKUP(E94,Participants!$A$1:$F$2547,2,FALSE)</f>
        <v>Bridget McNamara</v>
      </c>
      <c r="G94" s="93" t="str">
        <f>+VLOOKUP(E94,Participants!$A$1:$F$2547,4,FALSE)</f>
        <v>SPS</v>
      </c>
      <c r="H94" s="93" t="str">
        <f>+VLOOKUP(E94,Participants!$A$1:$F$2547,5,FALSE)</f>
        <v>F</v>
      </c>
      <c r="I94" s="94">
        <f>+VLOOKUP(E94,Participants!$A$1:$F$2547,3,FALSE)</f>
        <v>8</v>
      </c>
      <c r="J94" s="93" t="str">
        <f>+VLOOKUP(E94,Participants!$A$1:$G$2547,7,FALSE)</f>
        <v>VARSITY GIRLS</v>
      </c>
      <c r="K94" s="95">
        <v>5</v>
      </c>
      <c r="L94" s="95">
        <v>4</v>
      </c>
    </row>
    <row r="95" spans="1:12" ht="15.75" customHeight="1">
      <c r="A95" s="185" t="s">
        <v>1302</v>
      </c>
      <c r="B95" s="136">
        <v>5</v>
      </c>
      <c r="C95" s="136">
        <v>31.08</v>
      </c>
      <c r="D95" s="136">
        <v>4</v>
      </c>
      <c r="E95" s="136">
        <v>294</v>
      </c>
      <c r="F95" s="93" t="str">
        <f>+VLOOKUP(E95,Participants!$A$1:$F$2547,2,FALSE)</f>
        <v>Gabby Emery</v>
      </c>
      <c r="G95" s="93" t="str">
        <f>+VLOOKUP(E95,Participants!$A$1:$F$2547,4,FALSE)</f>
        <v>AMA</v>
      </c>
      <c r="H95" s="93" t="str">
        <f>+VLOOKUP(E95,Participants!$A$1:$F$2547,5,FALSE)</f>
        <v>F</v>
      </c>
      <c r="I95" s="94">
        <f>+VLOOKUP(E95,Participants!$A$1:$F$2547,3,FALSE)</f>
        <v>7</v>
      </c>
      <c r="J95" s="93" t="str">
        <f>+VLOOKUP(E95,Participants!$A$1:$G$2547,7,FALSE)</f>
        <v>VARSITY GIRLS</v>
      </c>
      <c r="K95" s="95">
        <v>6</v>
      </c>
      <c r="L95" s="95">
        <v>3</v>
      </c>
    </row>
    <row r="96" spans="1:12" ht="15.75" customHeight="1">
      <c r="A96" s="185" t="s">
        <v>1302</v>
      </c>
      <c r="B96" s="136">
        <v>5</v>
      </c>
      <c r="C96" s="136">
        <v>31.8</v>
      </c>
      <c r="D96" s="136">
        <v>1</v>
      </c>
      <c r="E96" s="136">
        <v>912</v>
      </c>
      <c r="F96" s="93" t="str">
        <f>+VLOOKUP(E96,Participants!$A$1:$F$2547,2,FALSE)</f>
        <v>Mallory Kuntz</v>
      </c>
      <c r="G96" s="93" t="str">
        <f>+VLOOKUP(E96,Participants!$A$1:$F$2547,4,FALSE)</f>
        <v>STL</v>
      </c>
      <c r="H96" s="93" t="str">
        <f>+VLOOKUP(E96,Participants!$A$1:$F$2547,5,FALSE)</f>
        <v>F</v>
      </c>
      <c r="I96" s="94">
        <f>+VLOOKUP(E96,Participants!$A$1:$F$2547,3,FALSE)</f>
        <v>8</v>
      </c>
      <c r="J96" s="93" t="str">
        <f>+VLOOKUP(E96,Participants!$A$1:$G$2547,7,FALSE)</f>
        <v>VARSITY GIRLS</v>
      </c>
      <c r="K96" s="95">
        <v>7</v>
      </c>
      <c r="L96" s="95">
        <v>2</v>
      </c>
    </row>
    <row r="97" spans="1:12" ht="15.75" customHeight="1">
      <c r="A97" s="185" t="s">
        <v>1302</v>
      </c>
      <c r="B97" s="136">
        <v>3</v>
      </c>
      <c r="C97" s="136">
        <v>31.89</v>
      </c>
      <c r="D97" s="136">
        <v>5</v>
      </c>
      <c r="E97" s="136">
        <v>143</v>
      </c>
      <c r="F97" s="93" t="str">
        <f>+VLOOKUP(E97,Participants!$A$1:$F$2547,2,FALSE)</f>
        <v>Leah Parker</v>
      </c>
      <c r="G97" s="93" t="str">
        <f>+VLOOKUP(E97,Participants!$A$1:$F$2547,4,FALSE)</f>
        <v>AGS</v>
      </c>
      <c r="H97" s="93" t="str">
        <f>+VLOOKUP(E97,Participants!$A$1:$F$2547,5,FALSE)</f>
        <v>F</v>
      </c>
      <c r="I97" s="94">
        <f>+VLOOKUP(E97,Participants!$A$1:$F$2547,3,FALSE)</f>
        <v>7</v>
      </c>
      <c r="J97" s="93" t="str">
        <f>+VLOOKUP(E97,Participants!$A$1:$G$2547,7,FALSE)</f>
        <v>VARSITY GIRLS</v>
      </c>
      <c r="K97" s="95">
        <v>8</v>
      </c>
      <c r="L97" s="95">
        <v>1</v>
      </c>
    </row>
    <row r="98" spans="1:12" ht="15.75" customHeight="1">
      <c r="A98" s="185" t="s">
        <v>1302</v>
      </c>
      <c r="B98" s="136">
        <v>5</v>
      </c>
      <c r="C98" s="136">
        <v>32.19</v>
      </c>
      <c r="D98" s="136">
        <v>6</v>
      </c>
      <c r="E98" s="136">
        <v>971</v>
      </c>
      <c r="F98" s="93" t="str">
        <f>+VLOOKUP(E98,Participants!$A$1:$F$2547,2,FALSE)</f>
        <v>Olivia Hill</v>
      </c>
      <c r="G98" s="93" t="str">
        <f>+VLOOKUP(E98,Participants!$A$1:$F$2547,4,FALSE)</f>
        <v>STT</v>
      </c>
      <c r="H98" s="93" t="str">
        <f>+VLOOKUP(E98,Participants!$A$1:$F$2547,5,FALSE)</f>
        <v>F</v>
      </c>
      <c r="I98" s="94">
        <f>+VLOOKUP(E98,Participants!$A$1:$F$2547,3,FALSE)</f>
        <v>8</v>
      </c>
      <c r="J98" s="93" t="str">
        <f>+VLOOKUP(E98,Participants!$A$1:$G$2547,7,FALSE)</f>
        <v>VARSITY GIRLS</v>
      </c>
      <c r="K98" s="95"/>
      <c r="L98" s="95"/>
    </row>
    <row r="99" spans="1:12" ht="15.75" customHeight="1">
      <c r="A99" s="185" t="s">
        <v>1302</v>
      </c>
      <c r="B99" s="136">
        <v>2</v>
      </c>
      <c r="C99" s="136">
        <v>32.26</v>
      </c>
      <c r="D99" s="136">
        <v>1</v>
      </c>
      <c r="E99" s="136">
        <v>473</v>
      </c>
      <c r="F99" s="93" t="str">
        <f>+VLOOKUP(E99,Participants!$A$1:$F$2547,2,FALSE)</f>
        <v>Alex Sciullo</v>
      </c>
      <c r="G99" s="93" t="str">
        <f>+VLOOKUP(E99,Participants!$A$1:$F$2547,4,FALSE)</f>
        <v>ELZ</v>
      </c>
      <c r="H99" s="93" t="str">
        <f>+VLOOKUP(E99,Participants!$A$1:$F$2547,5,FALSE)</f>
        <v>F</v>
      </c>
      <c r="I99" s="94">
        <f>+VLOOKUP(E99,Participants!$A$1:$F$2547,3,FALSE)</f>
        <v>7</v>
      </c>
      <c r="J99" s="93" t="str">
        <f>+VLOOKUP(E99,Participants!$A$1:$G$2547,7,FALSE)</f>
        <v>VARSITY GIRLS</v>
      </c>
      <c r="K99" s="95"/>
      <c r="L99" s="93"/>
    </row>
    <row r="100" spans="1:12" ht="15.75" customHeight="1">
      <c r="A100" s="185" t="s">
        <v>1302</v>
      </c>
      <c r="B100" s="136">
        <v>4</v>
      </c>
      <c r="C100" s="136">
        <v>32.61</v>
      </c>
      <c r="D100" s="136">
        <v>2</v>
      </c>
      <c r="E100" s="136">
        <v>302</v>
      </c>
      <c r="F100" s="93" t="str">
        <f>+VLOOKUP(E100,Participants!$A$1:$F$2547,2,FALSE)</f>
        <v>Sarah Ripley</v>
      </c>
      <c r="G100" s="93" t="str">
        <f>+VLOOKUP(E100,Participants!$A$1:$F$2547,4,FALSE)</f>
        <v>AMA</v>
      </c>
      <c r="H100" s="93" t="str">
        <f>+VLOOKUP(E100,Participants!$A$1:$F$2547,5,FALSE)</f>
        <v>F</v>
      </c>
      <c r="I100" s="94">
        <f>+VLOOKUP(E100,Participants!$A$1:$F$2547,3,FALSE)</f>
        <v>8</v>
      </c>
      <c r="J100" s="93" t="str">
        <f>+VLOOKUP(E100,Participants!$A$1:$G$2547,7,FALSE)</f>
        <v>VARSITY GIRLS</v>
      </c>
      <c r="K100" s="95"/>
      <c r="L100" s="93"/>
    </row>
    <row r="101" spans="1:12" ht="15.75" customHeight="1">
      <c r="A101" s="185" t="s">
        <v>1302</v>
      </c>
      <c r="B101" s="136">
        <v>4</v>
      </c>
      <c r="C101" s="136">
        <v>32.76</v>
      </c>
      <c r="D101" s="136">
        <v>6</v>
      </c>
      <c r="E101" s="136">
        <v>886</v>
      </c>
      <c r="F101" s="93" t="str">
        <f>+VLOOKUP(E101,Participants!$A$1:$F$2547,2,FALSE)</f>
        <v>Eve Friday</v>
      </c>
      <c r="G101" s="93" t="str">
        <f>+VLOOKUP(E101,Participants!$A$1:$F$2547,4,FALSE)</f>
        <v>STL</v>
      </c>
      <c r="H101" s="93" t="str">
        <f>+VLOOKUP(E101,Participants!$A$1:$F$2547,5,FALSE)</f>
        <v>F</v>
      </c>
      <c r="I101" s="94">
        <f>+VLOOKUP(E101,Participants!$A$1:$F$2547,3,FALSE)</f>
        <v>7</v>
      </c>
      <c r="J101" s="93" t="str">
        <f>+VLOOKUP(E101,Participants!$A$1:$G$2547,7,FALSE)</f>
        <v>VARSITY GIRLS</v>
      </c>
      <c r="K101" s="95"/>
      <c r="L101" s="93"/>
    </row>
    <row r="102" spans="1:12" ht="15.75" customHeight="1">
      <c r="A102" s="185" t="s">
        <v>1302</v>
      </c>
      <c r="B102" s="136">
        <v>3</v>
      </c>
      <c r="C102" s="136">
        <v>32.78</v>
      </c>
      <c r="D102" s="136">
        <v>4</v>
      </c>
      <c r="E102" s="136">
        <v>139</v>
      </c>
      <c r="F102" s="93" t="str">
        <f>+VLOOKUP(E102,Participants!$A$1:$F$2547,2,FALSE)</f>
        <v>Ava Tournay</v>
      </c>
      <c r="G102" s="93" t="str">
        <f>+VLOOKUP(E102,Participants!$A$1:$F$2547,4,FALSE)</f>
        <v>AGS</v>
      </c>
      <c r="H102" s="93" t="str">
        <f>+VLOOKUP(E102,Participants!$A$1:$F$2547,5,FALSE)</f>
        <v>F</v>
      </c>
      <c r="I102" s="94">
        <f>+VLOOKUP(E102,Participants!$A$1:$F$2547,3,FALSE)</f>
        <v>8</v>
      </c>
      <c r="J102" s="93" t="str">
        <f>+VLOOKUP(E102,Participants!$A$1:$G$2547,7,FALSE)</f>
        <v>VARSITY GIRLS</v>
      </c>
      <c r="K102" s="95"/>
      <c r="L102" s="93"/>
    </row>
    <row r="103" spans="1:12" ht="15.75" customHeight="1">
      <c r="A103" s="185" t="s">
        <v>1302</v>
      </c>
      <c r="B103" s="136">
        <v>5</v>
      </c>
      <c r="C103" s="136">
        <v>32.950000000000003</v>
      </c>
      <c r="D103" s="136">
        <v>3</v>
      </c>
      <c r="E103" s="136">
        <v>968</v>
      </c>
      <c r="F103" s="93" t="str">
        <f>+VLOOKUP(E103,Participants!$A$1:$F$2547,2,FALSE)</f>
        <v>Leah Olson</v>
      </c>
      <c r="G103" s="93" t="str">
        <f>+VLOOKUP(E103,Participants!$A$1:$F$2547,4,FALSE)</f>
        <v>STT</v>
      </c>
      <c r="H103" s="93" t="str">
        <f>+VLOOKUP(E103,Participants!$A$1:$F$2547,5,FALSE)</f>
        <v>F</v>
      </c>
      <c r="I103" s="94">
        <f>+VLOOKUP(E103,Participants!$A$1:$F$2547,3,FALSE)</f>
        <v>8</v>
      </c>
      <c r="J103" s="93" t="str">
        <f>+VLOOKUP(E103,Participants!$A$1:$G$2547,7,FALSE)</f>
        <v>VARSITY GIRLS</v>
      </c>
      <c r="K103" s="95"/>
      <c r="L103" s="93"/>
    </row>
    <row r="104" spans="1:12" ht="15.75" customHeight="1">
      <c r="A104" s="185" t="s">
        <v>1302</v>
      </c>
      <c r="B104" s="136">
        <v>1</v>
      </c>
      <c r="C104" s="136">
        <v>33.020000000000003</v>
      </c>
      <c r="D104" s="136">
        <v>4</v>
      </c>
      <c r="E104" s="136">
        <v>578</v>
      </c>
      <c r="F104" s="93" t="str">
        <f>+VLOOKUP(E104,Participants!$A$1:$F$2547,2,FALSE)</f>
        <v>Lily Hunter</v>
      </c>
      <c r="G104" s="93" t="str">
        <f>+VLOOKUP(E104,Participants!$A$1:$F$2547,4,FALSE)</f>
        <v>JAM</v>
      </c>
      <c r="H104" s="93" t="str">
        <f>+VLOOKUP(E104,Participants!$A$1:$F$2547,5,FALSE)</f>
        <v>F</v>
      </c>
      <c r="I104" s="94">
        <f>+VLOOKUP(E104,Participants!$A$1:$F$2547,3,FALSE)</f>
        <v>7</v>
      </c>
      <c r="J104" s="93" t="str">
        <f>+VLOOKUP(E104,Participants!$A$1:$G$2547,7,FALSE)</f>
        <v>VARSITY GIRLS</v>
      </c>
      <c r="K104" s="95"/>
      <c r="L104" s="93"/>
    </row>
    <row r="105" spans="1:12" ht="15.75" customHeight="1">
      <c r="A105" s="185" t="s">
        <v>1302</v>
      </c>
      <c r="B105" s="136">
        <v>2</v>
      </c>
      <c r="C105" s="136">
        <v>33.06</v>
      </c>
      <c r="D105" s="136">
        <v>2</v>
      </c>
      <c r="E105" s="136">
        <v>580</v>
      </c>
      <c r="F105" s="93" t="str">
        <f>+VLOOKUP(E105,Participants!$A$1:$F$2547,2,FALSE)</f>
        <v>Mackenzie Mars</v>
      </c>
      <c r="G105" s="93" t="str">
        <f>+VLOOKUP(E105,Participants!$A$1:$F$2547,4,FALSE)</f>
        <v>JAM</v>
      </c>
      <c r="H105" s="93" t="str">
        <f>+VLOOKUP(E105,Participants!$A$1:$F$2547,5,FALSE)</f>
        <v>F</v>
      </c>
      <c r="I105" s="94">
        <f>+VLOOKUP(E105,Participants!$A$1:$F$2547,3,FALSE)</f>
        <v>7</v>
      </c>
      <c r="J105" s="93" t="str">
        <f>+VLOOKUP(E105,Participants!$A$1:$G$2547,7,FALSE)</f>
        <v>VARSITY GIRLS</v>
      </c>
      <c r="K105" s="95"/>
      <c r="L105" s="93"/>
    </row>
    <row r="106" spans="1:12" ht="15.75" customHeight="1">
      <c r="A106" s="185" t="s">
        <v>1302</v>
      </c>
      <c r="B106" s="136">
        <v>3</v>
      </c>
      <c r="C106" s="136">
        <v>33.549999999999997</v>
      </c>
      <c r="D106" s="136">
        <v>3</v>
      </c>
      <c r="E106" s="136">
        <v>399</v>
      </c>
      <c r="F106" s="93" t="str">
        <f>+VLOOKUP(E106,Participants!$A$1:$F$2547,2,FALSE)</f>
        <v>Alexander Miros</v>
      </c>
      <c r="G106" s="93" t="str">
        <f>+VLOOKUP(E106,Participants!$A$1:$F$2547,4,FALSE)</f>
        <v>BTA</v>
      </c>
      <c r="H106" s="93" t="str">
        <f>+VLOOKUP(E106,Participants!$A$1:$F$2547,5,FALSE)</f>
        <v>M</v>
      </c>
      <c r="I106" s="94">
        <f>+VLOOKUP(E106,Participants!$A$1:$F$2547,3,FALSE)</f>
        <v>7</v>
      </c>
      <c r="J106" s="93" t="str">
        <f>+VLOOKUP(E106,Participants!$A$1:$G$2547,7,FALSE)</f>
        <v>VARSITY BOYS</v>
      </c>
      <c r="K106" s="95"/>
      <c r="L106" s="93"/>
    </row>
    <row r="107" spans="1:12" ht="15.75" customHeight="1">
      <c r="A107" s="185" t="s">
        <v>1302</v>
      </c>
      <c r="B107" s="136">
        <v>4</v>
      </c>
      <c r="C107" s="136">
        <v>33.549999999999997</v>
      </c>
      <c r="D107" s="136">
        <v>4</v>
      </c>
      <c r="E107" s="136">
        <v>579</v>
      </c>
      <c r="F107" s="93" t="str">
        <f>+VLOOKUP(E107,Participants!$A$1:$F$2547,2,FALSE)</f>
        <v>Liz Fabian</v>
      </c>
      <c r="G107" s="93" t="str">
        <f>+VLOOKUP(E107,Participants!$A$1:$F$2547,4,FALSE)</f>
        <v>JAM</v>
      </c>
      <c r="H107" s="93" t="str">
        <f>+VLOOKUP(E107,Participants!$A$1:$F$2547,5,FALSE)</f>
        <v>F</v>
      </c>
      <c r="I107" s="94">
        <f>+VLOOKUP(E107,Participants!$A$1:$F$2547,3,FALSE)</f>
        <v>7</v>
      </c>
      <c r="J107" s="93" t="str">
        <f>+VLOOKUP(E107,Participants!$A$1:$G$2547,7,FALSE)</f>
        <v>VARSITY GIRLS</v>
      </c>
      <c r="K107" s="95"/>
      <c r="L107" s="93"/>
    </row>
    <row r="108" spans="1:12" ht="15.75" customHeight="1">
      <c r="A108" s="185" t="s">
        <v>1302</v>
      </c>
      <c r="B108" s="136">
        <v>2</v>
      </c>
      <c r="C108" s="136">
        <v>33.69</v>
      </c>
      <c r="D108" s="136">
        <v>5</v>
      </c>
      <c r="E108" s="136">
        <v>142</v>
      </c>
      <c r="F108" s="93" t="str">
        <f>+VLOOKUP(E108,Participants!$A$1:$F$2547,2,FALSE)</f>
        <v>Julia Davoli</v>
      </c>
      <c r="G108" s="93" t="str">
        <f>+VLOOKUP(E108,Participants!$A$1:$F$2547,4,FALSE)</f>
        <v>AGS</v>
      </c>
      <c r="H108" s="93" t="str">
        <f>+VLOOKUP(E108,Participants!$A$1:$F$2547,5,FALSE)</f>
        <v>F</v>
      </c>
      <c r="I108" s="94">
        <f>+VLOOKUP(E108,Participants!$A$1:$F$2547,3,FALSE)</f>
        <v>7</v>
      </c>
      <c r="J108" s="93" t="str">
        <f>+VLOOKUP(E108,Participants!$A$1:$G$2547,7,FALSE)</f>
        <v>VARSITY GIRLS</v>
      </c>
      <c r="K108" s="95"/>
      <c r="L108" s="93"/>
    </row>
    <row r="109" spans="1:12" ht="15.75" customHeight="1">
      <c r="A109" s="185" t="s">
        <v>1302</v>
      </c>
      <c r="B109" s="136">
        <v>1</v>
      </c>
      <c r="C109" s="136">
        <v>33.950000000000003</v>
      </c>
      <c r="D109" s="136">
        <v>1</v>
      </c>
      <c r="E109" s="136">
        <v>854</v>
      </c>
      <c r="F109" s="93" t="str">
        <f>+VLOOKUP(E109,Participants!$A$1:$F$2547,2,FALSE)</f>
        <v>Vyla Tomachesky</v>
      </c>
      <c r="G109" s="93" t="str">
        <f>+VLOOKUP(E109,Participants!$A$1:$F$2547,4,FALSE)</f>
        <v>STL</v>
      </c>
      <c r="H109" s="93" t="str">
        <f>+VLOOKUP(E109,Participants!$A$1:$F$2547,5,FALSE)</f>
        <v>F</v>
      </c>
      <c r="I109" s="94">
        <f>+VLOOKUP(E109,Participants!$A$1:$F$2547,3,FALSE)</f>
        <v>7</v>
      </c>
      <c r="J109" s="93" t="str">
        <f>+VLOOKUP(E109,Participants!$A$1:$G$2547,7,FALSE)</f>
        <v>VARSITY GIRLS</v>
      </c>
      <c r="K109" s="95"/>
      <c r="L109" s="93"/>
    </row>
    <row r="110" spans="1:12" ht="15.75" customHeight="1">
      <c r="A110" s="185" t="s">
        <v>1302</v>
      </c>
      <c r="B110" s="136">
        <v>3</v>
      </c>
      <c r="C110" s="136">
        <v>34.229999999999997</v>
      </c>
      <c r="D110" s="136">
        <v>6</v>
      </c>
      <c r="E110" s="136">
        <v>141</v>
      </c>
      <c r="F110" s="93" t="str">
        <f>+VLOOKUP(E110,Participants!$A$1:$F$2547,2,FALSE)</f>
        <v>Corinna Martella</v>
      </c>
      <c r="G110" s="93" t="str">
        <f>+VLOOKUP(E110,Participants!$A$1:$F$2547,4,FALSE)</f>
        <v>AGS</v>
      </c>
      <c r="H110" s="93" t="str">
        <f>+VLOOKUP(E110,Participants!$A$1:$F$2547,5,FALSE)</f>
        <v>F</v>
      </c>
      <c r="I110" s="94">
        <f>+VLOOKUP(E110,Participants!$A$1:$F$2547,3,FALSE)</f>
        <v>8</v>
      </c>
      <c r="J110" s="93" t="str">
        <f>+VLOOKUP(E110,Participants!$A$1:$G$2547,7,FALSE)</f>
        <v>VARSITY GIRLS</v>
      </c>
      <c r="K110" s="95"/>
      <c r="L110" s="93"/>
    </row>
    <row r="111" spans="1:12" ht="15.75" customHeight="1">
      <c r="A111" s="185" t="s">
        <v>1302</v>
      </c>
      <c r="B111" s="136">
        <v>4</v>
      </c>
      <c r="C111" s="136">
        <v>34.409999999999997</v>
      </c>
      <c r="D111" s="136">
        <v>1</v>
      </c>
      <c r="E111" s="136">
        <v>149</v>
      </c>
      <c r="F111" s="93" t="str">
        <f>+VLOOKUP(E111,Participants!$A$1:$F$2547,2,FALSE)</f>
        <v>Sarah Buzzard</v>
      </c>
      <c r="G111" s="93" t="str">
        <f>+VLOOKUP(E111,Participants!$A$1:$F$2547,4,FALSE)</f>
        <v>AGS</v>
      </c>
      <c r="H111" s="93" t="str">
        <f>+VLOOKUP(E111,Participants!$A$1:$F$2547,5,FALSE)</f>
        <v>F</v>
      </c>
      <c r="I111" s="94">
        <f>+VLOOKUP(E111,Participants!$A$1:$F$2547,3,FALSE)</f>
        <v>8</v>
      </c>
      <c r="J111" s="93" t="str">
        <f>+VLOOKUP(E111,Participants!$A$1:$G$2547,7,FALSE)</f>
        <v>VARSITY GIRLS</v>
      </c>
      <c r="K111" s="93"/>
      <c r="L111" s="93"/>
    </row>
    <row r="112" spans="1:12" ht="15.75" customHeight="1">
      <c r="A112" s="185" t="s">
        <v>1302</v>
      </c>
      <c r="B112" s="136">
        <v>3</v>
      </c>
      <c r="C112" s="136">
        <v>34.47</v>
      </c>
      <c r="D112" s="136">
        <v>2</v>
      </c>
      <c r="E112" s="136">
        <v>137</v>
      </c>
      <c r="F112" s="93" t="str">
        <f>+VLOOKUP(E112,Participants!$A$1:$F$2547,2,FALSE)</f>
        <v>Ashlyn Gill</v>
      </c>
      <c r="G112" s="93" t="str">
        <f>+VLOOKUP(E112,Participants!$A$1:$F$2547,4,FALSE)</f>
        <v>AGS</v>
      </c>
      <c r="H112" s="93" t="str">
        <f>+VLOOKUP(E112,Participants!$A$1:$F$2547,5,FALSE)</f>
        <v>F</v>
      </c>
      <c r="I112" s="94">
        <f>+VLOOKUP(E112,Participants!$A$1:$F$2547,3,FALSE)</f>
        <v>8</v>
      </c>
      <c r="J112" s="93" t="str">
        <f>+VLOOKUP(E112,Participants!$A$1:$G$2547,7,FALSE)</f>
        <v>VARSITY GIRLS</v>
      </c>
      <c r="K112" s="95"/>
      <c r="L112" s="95"/>
    </row>
    <row r="113" spans="1:12" ht="15.75" customHeight="1">
      <c r="A113" s="185" t="s">
        <v>1302</v>
      </c>
      <c r="B113" s="136">
        <v>3</v>
      </c>
      <c r="C113" s="136">
        <v>34.49</v>
      </c>
      <c r="D113" s="136">
        <v>1</v>
      </c>
      <c r="E113" s="136">
        <v>885</v>
      </c>
      <c r="F113" s="93" t="str">
        <f>+VLOOKUP(E113,Participants!$A$1:$F$2547,2,FALSE)</f>
        <v>Carsen Brown</v>
      </c>
      <c r="G113" s="93" t="str">
        <f>+VLOOKUP(E113,Participants!$A$1:$F$2547,4,FALSE)</f>
        <v>STL</v>
      </c>
      <c r="H113" s="93" t="str">
        <f>+VLOOKUP(E113,Participants!$A$1:$F$2547,5,FALSE)</f>
        <v>F</v>
      </c>
      <c r="I113" s="94">
        <f>+VLOOKUP(E113,Participants!$A$1:$F$2547,3,FALSE)</f>
        <v>7</v>
      </c>
      <c r="J113" s="93" t="str">
        <f>+VLOOKUP(E113,Participants!$A$1:$G$2547,7,FALSE)</f>
        <v>VARSITY GIRLS</v>
      </c>
      <c r="K113" s="95"/>
      <c r="L113" s="95"/>
    </row>
    <row r="114" spans="1:12" ht="15.75" customHeight="1">
      <c r="A114" s="185" t="s">
        <v>1302</v>
      </c>
      <c r="B114" s="136">
        <v>5</v>
      </c>
      <c r="C114" s="136">
        <v>34.5</v>
      </c>
      <c r="D114" s="136">
        <v>5</v>
      </c>
      <c r="E114" s="136">
        <v>145</v>
      </c>
      <c r="F114" s="93" t="str">
        <f>+VLOOKUP(E114,Participants!$A$1:$F$2547,2,FALSE)</f>
        <v>Lily Ireland</v>
      </c>
      <c r="G114" s="93" t="str">
        <f>+VLOOKUP(E114,Participants!$A$1:$F$2547,4,FALSE)</f>
        <v>AGS</v>
      </c>
      <c r="H114" s="93" t="str">
        <f>+VLOOKUP(E114,Participants!$A$1:$F$2547,5,FALSE)</f>
        <v>F</v>
      </c>
      <c r="I114" s="94">
        <f>+VLOOKUP(E114,Participants!$A$1:$F$2547,3,FALSE)</f>
        <v>8</v>
      </c>
      <c r="J114" s="93" t="str">
        <f>+VLOOKUP(E114,Participants!$A$1:$G$2547,7,FALSE)</f>
        <v>VARSITY GIRLS</v>
      </c>
      <c r="K114" s="95"/>
      <c r="L114" s="95"/>
    </row>
    <row r="115" spans="1:12" ht="15.75" customHeight="1">
      <c r="A115" s="185" t="s">
        <v>1302</v>
      </c>
      <c r="B115" s="136">
        <v>2</v>
      </c>
      <c r="C115" s="136">
        <v>34.85</v>
      </c>
      <c r="D115" s="136">
        <v>4</v>
      </c>
      <c r="E115" s="136">
        <v>295</v>
      </c>
      <c r="F115" s="93" t="str">
        <f>+VLOOKUP(E115,Participants!$A$1:$F$2547,2,FALSE)</f>
        <v>Gianna Ferrieri</v>
      </c>
      <c r="G115" s="93" t="str">
        <f>+VLOOKUP(E115,Participants!$A$1:$F$2547,4,FALSE)</f>
        <v>AMA</v>
      </c>
      <c r="H115" s="93" t="str">
        <f>+VLOOKUP(E115,Participants!$A$1:$F$2547,5,FALSE)</f>
        <v>F</v>
      </c>
      <c r="I115" s="94">
        <f>+VLOOKUP(E115,Participants!$A$1:$F$2547,3,FALSE)</f>
        <v>8</v>
      </c>
      <c r="J115" s="93" t="str">
        <f>+VLOOKUP(E115,Participants!$A$1:$G$2547,7,FALSE)</f>
        <v>VARSITY GIRLS</v>
      </c>
      <c r="K115" s="95"/>
      <c r="L115" s="95"/>
    </row>
    <row r="116" spans="1:12" ht="15.75" customHeight="1">
      <c r="A116" s="185" t="s">
        <v>1302</v>
      </c>
      <c r="B116" s="136">
        <v>1</v>
      </c>
      <c r="C116" s="136">
        <v>34.89</v>
      </c>
      <c r="D116" s="136">
        <v>5</v>
      </c>
      <c r="E116" s="136">
        <v>967</v>
      </c>
      <c r="F116" s="93" t="str">
        <f>+VLOOKUP(E116,Participants!$A$1:$F$2547,2,FALSE)</f>
        <v>Maren Crowley</v>
      </c>
      <c r="G116" s="93" t="str">
        <f>+VLOOKUP(E116,Participants!$A$1:$F$2547,4,FALSE)</f>
        <v>STT</v>
      </c>
      <c r="H116" s="93" t="str">
        <f>+VLOOKUP(E116,Participants!$A$1:$F$2547,5,FALSE)</f>
        <v>F</v>
      </c>
      <c r="I116" s="94">
        <f>+VLOOKUP(E116,Participants!$A$1:$F$2547,3,FALSE)</f>
        <v>7</v>
      </c>
      <c r="J116" s="93" t="str">
        <f>+VLOOKUP(E116,Participants!$A$1:$G$2547,7,FALSE)</f>
        <v>VARSITY GIRLS</v>
      </c>
      <c r="K116" s="95"/>
      <c r="L116" s="95"/>
    </row>
    <row r="117" spans="1:12" ht="15.75" customHeight="1">
      <c r="A117" s="185" t="s">
        <v>1302</v>
      </c>
      <c r="B117" s="136">
        <v>4</v>
      </c>
      <c r="C117" s="136">
        <v>35.630000000000003</v>
      </c>
      <c r="D117" s="136">
        <v>5</v>
      </c>
      <c r="E117" s="136">
        <v>472</v>
      </c>
      <c r="F117" s="93" t="str">
        <f>+VLOOKUP(E117,Participants!$A$1:$F$2547,2,FALSE)</f>
        <v>Abagail Ingold</v>
      </c>
      <c r="G117" s="93" t="str">
        <f>+VLOOKUP(E117,Participants!$A$1:$F$2547,4,FALSE)</f>
        <v>ELZ</v>
      </c>
      <c r="H117" s="93" t="str">
        <f>+VLOOKUP(E117,Participants!$A$1:$F$2547,5,FALSE)</f>
        <v>F</v>
      </c>
      <c r="I117" s="94">
        <f>+VLOOKUP(E117,Participants!$A$1:$F$2547,3,FALSE)</f>
        <v>8</v>
      </c>
      <c r="J117" s="93" t="str">
        <f>+VLOOKUP(E117,Participants!$A$1:$G$2547,7,FALSE)</f>
        <v>VARSITY GIRLS</v>
      </c>
      <c r="K117" s="95"/>
      <c r="L117" s="95"/>
    </row>
    <row r="118" spans="1:12" ht="15.75" customHeight="1">
      <c r="A118" s="185" t="s">
        <v>1302</v>
      </c>
      <c r="B118" s="136">
        <v>2</v>
      </c>
      <c r="C118" s="136">
        <v>37.14</v>
      </c>
      <c r="D118" s="136">
        <v>6</v>
      </c>
      <c r="E118" s="136">
        <v>144</v>
      </c>
      <c r="F118" s="93" t="str">
        <f>+VLOOKUP(E118,Participants!$A$1:$F$2547,2,FALSE)</f>
        <v>Lexi Kolocouris</v>
      </c>
      <c r="G118" s="93" t="str">
        <f>+VLOOKUP(E118,Participants!$A$1:$F$2547,4,FALSE)</f>
        <v>AGS</v>
      </c>
      <c r="H118" s="93" t="str">
        <f>+VLOOKUP(E118,Participants!$A$1:$F$2547,5,FALSE)</f>
        <v>F</v>
      </c>
      <c r="I118" s="94">
        <f>+VLOOKUP(E118,Participants!$A$1:$F$2547,3,FALSE)</f>
        <v>7</v>
      </c>
      <c r="J118" s="93" t="str">
        <f>+VLOOKUP(E118,Participants!$A$1:$G$2547,7,FALSE)</f>
        <v>VARSITY GIRLS</v>
      </c>
      <c r="K118" s="95"/>
      <c r="L118" s="95"/>
    </row>
    <row r="119" spans="1:12" ht="15.75" customHeight="1">
      <c r="A119" s="185" t="s">
        <v>1302</v>
      </c>
      <c r="B119" s="136">
        <v>4</v>
      </c>
      <c r="C119" s="167">
        <v>38.19</v>
      </c>
      <c r="D119" s="136">
        <v>3</v>
      </c>
      <c r="E119" s="136">
        <v>966</v>
      </c>
      <c r="F119" s="93" t="str">
        <f>+VLOOKUP(E119,Participants!$A$1:$F$2547,2,FALSE)</f>
        <v>Fabiana Fritz</v>
      </c>
      <c r="G119" s="93" t="str">
        <f>+VLOOKUP(E119,Participants!$A$1:$F$2547,4,FALSE)</f>
        <v>STT</v>
      </c>
      <c r="H119" s="93" t="str">
        <f>+VLOOKUP(E119,Participants!$A$1:$F$2547,5,FALSE)</f>
        <v>F</v>
      </c>
      <c r="I119" s="94">
        <f>+VLOOKUP(E119,Participants!$A$1:$F$2547,3,FALSE)</f>
        <v>8</v>
      </c>
      <c r="J119" s="93" t="str">
        <f>+VLOOKUP(E119,Participants!$A$1:$G$2547,7,FALSE)</f>
        <v>VARSITY GIRLS</v>
      </c>
      <c r="K119" s="95"/>
      <c r="L119" s="95"/>
    </row>
    <row r="120" spans="1:12" ht="15.75" customHeight="1">
      <c r="A120" s="185" t="s">
        <v>1302</v>
      </c>
      <c r="B120" s="136">
        <v>1</v>
      </c>
      <c r="C120" s="136">
        <v>39.36</v>
      </c>
      <c r="D120" s="136">
        <v>2</v>
      </c>
      <c r="E120" s="136">
        <v>474</v>
      </c>
      <c r="F120" s="93" t="str">
        <f>+VLOOKUP(E120,Participants!$A$1:$F$2547,2,FALSE)</f>
        <v>Bailey Pendleton</v>
      </c>
      <c r="G120" s="93" t="str">
        <f>+VLOOKUP(E120,Participants!$A$1:$F$2547,4,FALSE)</f>
        <v>ELZ</v>
      </c>
      <c r="H120" s="93" t="str">
        <f>+VLOOKUP(E120,Participants!$A$1:$F$2547,5,FALSE)</f>
        <v>F</v>
      </c>
      <c r="I120" s="94">
        <f>+VLOOKUP(E120,Participants!$A$1:$F$2547,3,FALSE)</f>
        <v>7</v>
      </c>
      <c r="J120" s="93" t="str">
        <f>+VLOOKUP(E120,Participants!$A$1:$G$2547,7,FALSE)</f>
        <v>VARSITY GIRLS</v>
      </c>
      <c r="K120" s="95"/>
      <c r="L120" s="93"/>
    </row>
    <row r="121" spans="1:12" ht="15.75" customHeight="1">
      <c r="A121" s="185" t="s">
        <v>1302</v>
      </c>
      <c r="B121" s="136">
        <v>1</v>
      </c>
      <c r="C121" s="136">
        <v>39.590000000000003</v>
      </c>
      <c r="D121" s="136">
        <v>6</v>
      </c>
      <c r="E121" s="136">
        <v>297</v>
      </c>
      <c r="F121" s="93" t="str">
        <f>+VLOOKUP(E121,Participants!$A$1:$F$2547,2,FALSE)</f>
        <v>Julia Miller</v>
      </c>
      <c r="G121" s="93" t="str">
        <f>+VLOOKUP(E121,Participants!$A$1:$F$2547,4,FALSE)</f>
        <v>AMA</v>
      </c>
      <c r="H121" s="93" t="str">
        <f>+VLOOKUP(E121,Participants!$A$1:$F$2547,5,FALSE)</f>
        <v>F</v>
      </c>
      <c r="I121" s="94">
        <f>+VLOOKUP(E121,Participants!$A$1:$F$2547,3,FALSE)</f>
        <v>7</v>
      </c>
      <c r="J121" s="93" t="str">
        <f>+VLOOKUP(E121,Participants!$A$1:$G$2547,7,FALSE)</f>
        <v>VARSITY GIRLS</v>
      </c>
      <c r="K121" s="95"/>
      <c r="L121" s="93"/>
    </row>
    <row r="122" spans="1:12" ht="15.75" customHeight="1">
      <c r="A122" s="185" t="s">
        <v>1302</v>
      </c>
      <c r="B122" s="136">
        <v>2</v>
      </c>
      <c r="C122" s="136">
        <v>39.619999999999997</v>
      </c>
      <c r="D122" s="136">
        <v>3</v>
      </c>
      <c r="E122" s="136">
        <v>965</v>
      </c>
      <c r="F122" s="93" t="str">
        <f>+VLOOKUP(E122,Participants!$A$1:$F$2547,2,FALSE)</f>
        <v>Emma Moss</v>
      </c>
      <c r="G122" s="93" t="str">
        <f>+VLOOKUP(E122,Participants!$A$1:$F$2547,4,FALSE)</f>
        <v>STT</v>
      </c>
      <c r="H122" s="93" t="str">
        <f>+VLOOKUP(E122,Participants!$A$1:$F$2547,5,FALSE)</f>
        <v>F</v>
      </c>
      <c r="I122" s="94">
        <f>+VLOOKUP(E122,Participants!$A$1:$F$2547,3,FALSE)</f>
        <v>7</v>
      </c>
      <c r="J122" s="93" t="str">
        <f>+VLOOKUP(E122,Participants!$A$1:$G$2547,7,FALSE)</f>
        <v>VARSITY GIRLS</v>
      </c>
      <c r="K122" s="95"/>
      <c r="L122" s="93"/>
    </row>
    <row r="123" spans="1:12" ht="15.75" customHeight="1">
      <c r="A123" s="185" t="s">
        <v>1302</v>
      </c>
      <c r="B123" s="136">
        <v>1</v>
      </c>
      <c r="C123" s="136">
        <v>41.19</v>
      </c>
      <c r="D123" s="136">
        <v>3</v>
      </c>
      <c r="E123" s="136">
        <v>778</v>
      </c>
      <c r="F123" s="93" t="str">
        <f>+VLOOKUP(E123,Participants!$A$1:$F$2547,2,FALSE)</f>
        <v>Katelyn Miller</v>
      </c>
      <c r="G123" s="93" t="str">
        <f>+VLOOKUP(E123,Participants!$A$1:$F$2547,4,FALSE)</f>
        <v>SPS</v>
      </c>
      <c r="H123" s="93" t="str">
        <f>+VLOOKUP(E123,Participants!$A$1:$F$2547,5,FALSE)</f>
        <v>F</v>
      </c>
      <c r="I123" s="94">
        <f>+VLOOKUP(E123,Participants!$A$1:$F$2547,3,FALSE)</f>
        <v>7</v>
      </c>
      <c r="J123" s="93" t="str">
        <f>+VLOOKUP(E123,Participants!$A$1:$G$2547,7,FALSE)</f>
        <v>VARSITY GIRLS</v>
      </c>
      <c r="K123" s="95"/>
      <c r="L123" s="93"/>
    </row>
    <row r="124" spans="1:12" ht="15.75" customHeight="1">
      <c r="A124" s="187" t="s">
        <v>1302</v>
      </c>
      <c r="B124" s="155"/>
      <c r="C124" s="155"/>
      <c r="D124" s="155"/>
      <c r="E124" s="155"/>
      <c r="F124" s="98" t="e">
        <f>+VLOOKUP(E124,Participants!$A$1:$F$2547,2,FALSE)</f>
        <v>#N/A</v>
      </c>
      <c r="G124" s="98" t="e">
        <f>+VLOOKUP(E124,Participants!$A$1:$F$2547,4,FALSE)</f>
        <v>#N/A</v>
      </c>
      <c r="H124" s="98" t="e">
        <f>+VLOOKUP(E124,Participants!$A$1:$F$2547,5,FALSE)</f>
        <v>#N/A</v>
      </c>
      <c r="I124" s="99" t="e">
        <f>+VLOOKUP(E124,Participants!$A$1:$F$2547,3,FALSE)</f>
        <v>#N/A</v>
      </c>
      <c r="J124" s="98" t="e">
        <f>+VLOOKUP(E124,Participants!$A$1:$G$2547,7,FALSE)</f>
        <v>#N/A</v>
      </c>
      <c r="K124" s="100"/>
      <c r="L124" s="98"/>
    </row>
    <row r="125" spans="1:12" ht="15.75" customHeight="1">
      <c r="A125" s="185" t="s">
        <v>1302</v>
      </c>
      <c r="B125" s="136">
        <v>4</v>
      </c>
      <c r="C125" s="136">
        <v>26.31</v>
      </c>
      <c r="D125" s="136">
        <v>3</v>
      </c>
      <c r="E125" s="136">
        <v>163</v>
      </c>
      <c r="F125" s="93" t="str">
        <f>+VLOOKUP(E125,Participants!$A$1:$F$2547,2,FALSE)</f>
        <v>Matthew Mickle</v>
      </c>
      <c r="G125" s="93" t="str">
        <f>+VLOOKUP(E125,Participants!$A$1:$F$2547,4,FALSE)</f>
        <v>AGS</v>
      </c>
      <c r="H125" s="93" t="str">
        <f>+VLOOKUP(E125,Participants!$A$1:$F$2547,5,FALSE)</f>
        <v>M</v>
      </c>
      <c r="I125" s="94">
        <f>+VLOOKUP(E125,Participants!$A$1:$F$2547,3,FALSE)</f>
        <v>8</v>
      </c>
      <c r="J125" s="93" t="str">
        <f>+VLOOKUP(E125,Participants!$A$1:$G$2547,7,FALSE)</f>
        <v>VARSITY BOYS</v>
      </c>
      <c r="K125" s="95">
        <v>1</v>
      </c>
      <c r="L125" s="95">
        <v>10</v>
      </c>
    </row>
    <row r="126" spans="1:12" ht="15.75" customHeight="1">
      <c r="A126" s="185" t="s">
        <v>1302</v>
      </c>
      <c r="B126" s="136">
        <v>4</v>
      </c>
      <c r="C126" s="136">
        <v>26.52</v>
      </c>
      <c r="D126" s="136">
        <v>5</v>
      </c>
      <c r="E126" s="136">
        <v>312</v>
      </c>
      <c r="F126" s="93" t="str">
        <f>+VLOOKUP(E126,Participants!$A$1:$F$2547,2,FALSE)</f>
        <v>Finn O'Neill</v>
      </c>
      <c r="G126" s="93" t="str">
        <f>+VLOOKUP(E126,Participants!$A$1:$F$2547,4,FALSE)</f>
        <v>AMA</v>
      </c>
      <c r="H126" s="93" t="str">
        <f>+VLOOKUP(E126,Participants!$A$1:$F$2547,5,FALSE)</f>
        <v>M</v>
      </c>
      <c r="I126" s="94">
        <f>+VLOOKUP(E126,Participants!$A$1:$F$2547,3,FALSE)</f>
        <v>8</v>
      </c>
      <c r="J126" s="93" t="str">
        <f>+VLOOKUP(E126,Participants!$A$1:$G$2547,7,FALSE)</f>
        <v>VARSITY BOYS</v>
      </c>
      <c r="K126" s="95">
        <v>2</v>
      </c>
      <c r="L126" s="95">
        <v>8</v>
      </c>
    </row>
    <row r="127" spans="1:12" ht="15.75" customHeight="1">
      <c r="A127" s="185" t="s">
        <v>1302</v>
      </c>
      <c r="B127" s="136">
        <v>4</v>
      </c>
      <c r="C127" s="136">
        <v>27.74</v>
      </c>
      <c r="D127" s="136">
        <v>4</v>
      </c>
      <c r="E127" s="136">
        <v>318</v>
      </c>
      <c r="F127" s="93" t="str">
        <f>+VLOOKUP(E127,Participants!$A$1:$F$2547,2,FALSE)</f>
        <v>Joey Levis</v>
      </c>
      <c r="G127" s="93" t="str">
        <f>+VLOOKUP(E127,Participants!$A$1:$F$2547,4,FALSE)</f>
        <v>AMA</v>
      </c>
      <c r="H127" s="93" t="str">
        <f>+VLOOKUP(E127,Participants!$A$1:$F$2547,5,FALSE)</f>
        <v>M</v>
      </c>
      <c r="I127" s="94">
        <f>+VLOOKUP(E127,Participants!$A$1:$F$2547,3,FALSE)</f>
        <v>8</v>
      </c>
      <c r="J127" s="93" t="str">
        <f>+VLOOKUP(E127,Participants!$A$1:$G$2547,7,FALSE)</f>
        <v>VARSITY BOYS</v>
      </c>
      <c r="K127" s="95">
        <v>3</v>
      </c>
      <c r="L127" s="95">
        <v>6</v>
      </c>
    </row>
    <row r="128" spans="1:12" ht="15.75" customHeight="1">
      <c r="A128" s="185" t="s">
        <v>1302</v>
      </c>
      <c r="B128" s="136">
        <v>4</v>
      </c>
      <c r="C128" s="136">
        <v>28.08</v>
      </c>
      <c r="D128" s="136">
        <v>1</v>
      </c>
      <c r="E128" s="136">
        <v>781</v>
      </c>
      <c r="F128" s="93" t="str">
        <f>+VLOOKUP(E128,Participants!$A$1:$F$2547,2,FALSE)</f>
        <v>Ryan Jameson</v>
      </c>
      <c r="G128" s="93" t="str">
        <f>+VLOOKUP(E128,Participants!$A$1:$F$2547,4,FALSE)</f>
        <v>SPS</v>
      </c>
      <c r="H128" s="93" t="str">
        <f>+VLOOKUP(E128,Participants!$A$1:$F$2547,5,FALSE)</f>
        <v>M</v>
      </c>
      <c r="I128" s="94">
        <f>+VLOOKUP(E128,Participants!$A$1:$F$2547,3,FALSE)</f>
        <v>8</v>
      </c>
      <c r="J128" s="93" t="str">
        <f>+VLOOKUP(E128,Participants!$A$1:$G$2547,7,FALSE)</f>
        <v>VARSITY BOYS</v>
      </c>
      <c r="K128" s="95">
        <v>4</v>
      </c>
      <c r="L128" s="95">
        <v>5</v>
      </c>
    </row>
    <row r="129" spans="1:12" ht="15.75" customHeight="1">
      <c r="A129" s="185" t="s">
        <v>1302</v>
      </c>
      <c r="B129" s="136">
        <v>3</v>
      </c>
      <c r="C129" s="136">
        <v>28.14</v>
      </c>
      <c r="D129" s="136">
        <v>2</v>
      </c>
      <c r="E129" s="136">
        <v>905</v>
      </c>
      <c r="F129" s="93" t="str">
        <f>+VLOOKUP(E129,Participants!$A$1:$F$2547,2,FALSE)</f>
        <v>Regis Manion</v>
      </c>
      <c r="G129" s="93" t="str">
        <f>+VLOOKUP(E129,Participants!$A$1:$F$2547,4,FALSE)</f>
        <v>STL</v>
      </c>
      <c r="H129" s="93" t="str">
        <f>+VLOOKUP(E129,Participants!$A$1:$F$2547,5,FALSE)</f>
        <v>M</v>
      </c>
      <c r="I129" s="94">
        <f>+VLOOKUP(E129,Participants!$A$1:$F$2547,3,FALSE)</f>
        <v>8</v>
      </c>
      <c r="J129" s="93" t="str">
        <f>+VLOOKUP(E129,Participants!$A$1:$G$2547,7,FALSE)</f>
        <v>VARSITY BOYS</v>
      </c>
      <c r="K129" s="95">
        <v>5</v>
      </c>
      <c r="L129" s="95">
        <v>4</v>
      </c>
    </row>
    <row r="130" spans="1:12" ht="15.75" customHeight="1">
      <c r="A130" s="185" t="s">
        <v>1302</v>
      </c>
      <c r="B130" s="136">
        <v>4</v>
      </c>
      <c r="C130" s="136">
        <v>28.31</v>
      </c>
      <c r="D130" s="136">
        <v>6</v>
      </c>
      <c r="E130" s="136">
        <v>159</v>
      </c>
      <c r="F130" s="93" t="str">
        <f>+VLOOKUP(E130,Participants!$A$1:$F$2547,2,FALSE)</f>
        <v>Henry Barbisch</v>
      </c>
      <c r="G130" s="93" t="str">
        <f>+VLOOKUP(E130,Participants!$A$1:$F$2547,4,FALSE)</f>
        <v>AGS</v>
      </c>
      <c r="H130" s="93" t="str">
        <f>+VLOOKUP(E130,Participants!$A$1:$F$2547,5,FALSE)</f>
        <v>M</v>
      </c>
      <c r="I130" s="94">
        <f>+VLOOKUP(E130,Participants!$A$1:$F$2547,3,FALSE)</f>
        <v>8</v>
      </c>
      <c r="J130" s="93" t="str">
        <f>+VLOOKUP(E130,Participants!$A$1:$G$2547,7,FALSE)</f>
        <v>VARSITY BOYS</v>
      </c>
      <c r="K130" s="95">
        <v>6</v>
      </c>
      <c r="L130" s="95">
        <v>3</v>
      </c>
    </row>
    <row r="131" spans="1:12" ht="15.75" customHeight="1">
      <c r="A131" s="185" t="s">
        <v>1302</v>
      </c>
      <c r="B131" s="136">
        <v>4</v>
      </c>
      <c r="C131" s="136">
        <v>28.46</v>
      </c>
      <c r="D131" s="136">
        <v>2</v>
      </c>
      <c r="E131" s="136">
        <v>906</v>
      </c>
      <c r="F131" s="93" t="str">
        <f>+VLOOKUP(E131,Participants!$A$1:$F$2547,2,FALSE)</f>
        <v>Sawyer Sisk</v>
      </c>
      <c r="G131" s="93" t="str">
        <f>+VLOOKUP(E131,Participants!$A$1:$F$2547,4,FALSE)</f>
        <v>STL</v>
      </c>
      <c r="H131" s="93" t="str">
        <f>+VLOOKUP(E131,Participants!$A$1:$F$2547,5,FALSE)</f>
        <v>M</v>
      </c>
      <c r="I131" s="94">
        <f>+VLOOKUP(E131,Participants!$A$1:$F$2547,3,FALSE)</f>
        <v>7</v>
      </c>
      <c r="J131" s="93" t="str">
        <f>+VLOOKUP(E131,Participants!$A$1:$G$2547,7,FALSE)</f>
        <v>VARSITY BOYS</v>
      </c>
      <c r="K131" s="95">
        <v>7</v>
      </c>
      <c r="L131" s="95">
        <v>2</v>
      </c>
    </row>
    <row r="132" spans="1:12" ht="15.75" customHeight="1">
      <c r="A132" s="185" t="s">
        <v>1302</v>
      </c>
      <c r="B132" s="136">
        <v>3</v>
      </c>
      <c r="C132" s="136">
        <v>29.63</v>
      </c>
      <c r="D132" s="136">
        <v>4</v>
      </c>
      <c r="E132" s="136">
        <v>322</v>
      </c>
      <c r="F132" s="93" t="str">
        <f>+VLOOKUP(E132,Participants!$A$1:$F$2547,2,FALSE)</f>
        <v>Reed Farmerie</v>
      </c>
      <c r="G132" s="93" t="str">
        <f>+VLOOKUP(E132,Participants!$A$1:$F$2547,4,FALSE)</f>
        <v>AMA</v>
      </c>
      <c r="H132" s="93" t="str">
        <f>+VLOOKUP(E132,Participants!$A$1:$F$2547,5,FALSE)</f>
        <v>M</v>
      </c>
      <c r="I132" s="94">
        <f>+VLOOKUP(E132,Participants!$A$1:$F$2547,3,FALSE)</f>
        <v>8</v>
      </c>
      <c r="J132" s="93" t="str">
        <f>+VLOOKUP(E132,Participants!$A$1:$G$2547,7,FALSE)</f>
        <v>VARSITY BOYS</v>
      </c>
      <c r="K132" s="95">
        <v>8</v>
      </c>
      <c r="L132" s="95">
        <v>1</v>
      </c>
    </row>
    <row r="133" spans="1:12" ht="15.75" customHeight="1">
      <c r="A133" s="185" t="s">
        <v>1302</v>
      </c>
      <c r="B133" s="136">
        <v>3</v>
      </c>
      <c r="C133" s="136">
        <v>29.73</v>
      </c>
      <c r="D133" s="136">
        <v>3</v>
      </c>
      <c r="E133" s="136">
        <v>158</v>
      </c>
      <c r="F133" s="93" t="str">
        <f>+VLOOKUP(E133,Participants!$A$1:$F$2547,2,FALSE)</f>
        <v>Harold Tarr</v>
      </c>
      <c r="G133" s="93" t="str">
        <f>+VLOOKUP(E133,Participants!$A$1:$F$2547,4,FALSE)</f>
        <v>AGS</v>
      </c>
      <c r="H133" s="93" t="str">
        <f>+VLOOKUP(E133,Participants!$A$1:$F$2547,5,FALSE)</f>
        <v>M</v>
      </c>
      <c r="I133" s="94">
        <f>+VLOOKUP(E133,Participants!$A$1:$F$2547,3,FALSE)</f>
        <v>8</v>
      </c>
      <c r="J133" s="93" t="str">
        <f>+VLOOKUP(E133,Participants!$A$1:$G$2547,7,FALSE)</f>
        <v>VARSITY BOYS</v>
      </c>
      <c r="K133" s="95"/>
      <c r="L133" s="93"/>
    </row>
    <row r="134" spans="1:12" ht="15.75" customHeight="1">
      <c r="A134" s="185" t="s">
        <v>1302</v>
      </c>
      <c r="B134" s="136">
        <v>1</v>
      </c>
      <c r="C134" s="136">
        <v>31.21</v>
      </c>
      <c r="D134" s="136">
        <v>2</v>
      </c>
      <c r="E134" s="136">
        <v>907</v>
      </c>
      <c r="F134" s="93" t="str">
        <f>+VLOOKUP(E134,Participants!$A$1:$F$2547,2,FALSE)</f>
        <v>Silvio Adams</v>
      </c>
      <c r="G134" s="93" t="str">
        <f>+VLOOKUP(E134,Participants!$A$1:$F$2547,4,FALSE)</f>
        <v>STL</v>
      </c>
      <c r="H134" s="93" t="str">
        <f>+VLOOKUP(E134,Participants!$A$1:$F$2547,5,FALSE)</f>
        <v>M</v>
      </c>
      <c r="I134" s="94">
        <f>+VLOOKUP(E134,Participants!$A$1:$F$2547,3,FALSE)</f>
        <v>7</v>
      </c>
      <c r="J134" s="93" t="str">
        <f>+VLOOKUP(E134,Participants!$A$1:$G$2547,7,FALSE)</f>
        <v>VARSITY BOYS</v>
      </c>
      <c r="K134" s="95"/>
      <c r="L134" s="93"/>
    </row>
    <row r="135" spans="1:12" ht="15.75" customHeight="1">
      <c r="A135" s="185" t="s">
        <v>1302</v>
      </c>
      <c r="B135" s="136">
        <v>2</v>
      </c>
      <c r="C135" s="136">
        <v>31.42</v>
      </c>
      <c r="D135" s="136">
        <v>4</v>
      </c>
      <c r="E135" s="136">
        <v>154</v>
      </c>
      <c r="F135" s="93" t="str">
        <f>+VLOOKUP(E135,Participants!$A$1:$F$2547,2,FALSE)</f>
        <v>Brayden Douglass</v>
      </c>
      <c r="G135" s="93" t="str">
        <f>+VLOOKUP(E135,Participants!$A$1:$F$2547,4,FALSE)</f>
        <v>AGS</v>
      </c>
      <c r="H135" s="93" t="str">
        <f>+VLOOKUP(E135,Participants!$A$1:$F$2547,5,FALSE)</f>
        <v>M</v>
      </c>
      <c r="I135" s="94">
        <f>+VLOOKUP(E135,Participants!$A$1:$F$2547,3,FALSE)</f>
        <v>7</v>
      </c>
      <c r="J135" s="93" t="str">
        <f>+VLOOKUP(E135,Participants!$A$1:$G$2547,7,FALSE)</f>
        <v>VARSITY BOYS</v>
      </c>
      <c r="K135" s="95"/>
      <c r="L135" s="93"/>
    </row>
    <row r="136" spans="1:12" ht="15.75" customHeight="1">
      <c r="A136" s="185" t="s">
        <v>1302</v>
      </c>
      <c r="B136" s="136">
        <v>3</v>
      </c>
      <c r="C136" s="136">
        <v>31.67</v>
      </c>
      <c r="D136" s="136">
        <v>1</v>
      </c>
      <c r="E136" s="136">
        <v>1153</v>
      </c>
      <c r="F136" s="93" t="str">
        <f>+VLOOKUP(E136,Participants!$A$1:$F$2547,2,FALSE)</f>
        <v>Oliver Tomsic</v>
      </c>
      <c r="G136" s="93" t="str">
        <f>+VLOOKUP(E136,Participants!$A$1:$F$2547,4,FALSE)</f>
        <v>MCA</v>
      </c>
      <c r="H136" s="93" t="str">
        <f>+VLOOKUP(E136,Participants!$A$1:$F$2547,5,FALSE)</f>
        <v>M</v>
      </c>
      <c r="I136" s="94">
        <f>+VLOOKUP(E136,Participants!$A$1:$F$2547,3,FALSE)</f>
        <v>7</v>
      </c>
      <c r="J136" s="93" t="str">
        <f>+VLOOKUP(E136,Participants!$A$1:$G$2547,7,FALSE)</f>
        <v>VARSITY BOYS</v>
      </c>
      <c r="K136" s="95"/>
      <c r="L136" s="93"/>
    </row>
    <row r="137" spans="1:12" ht="15.75" customHeight="1">
      <c r="A137" s="185" t="s">
        <v>1302</v>
      </c>
      <c r="B137" s="136">
        <v>2</v>
      </c>
      <c r="C137" s="136">
        <v>31.76</v>
      </c>
      <c r="D137" s="136">
        <v>5</v>
      </c>
      <c r="E137" s="136">
        <v>323</v>
      </c>
      <c r="F137" s="93" t="str">
        <f>+VLOOKUP(E137,Participants!$A$1:$F$2547,2,FALSE)</f>
        <v>Tommy Slowey</v>
      </c>
      <c r="G137" s="93" t="str">
        <f>+VLOOKUP(E137,Participants!$A$1:$F$2547,4,FALSE)</f>
        <v>AMA</v>
      </c>
      <c r="H137" s="93" t="str">
        <f>+VLOOKUP(E137,Participants!$A$1:$F$2547,5,FALSE)</f>
        <v>M</v>
      </c>
      <c r="I137" s="94">
        <f>+VLOOKUP(E137,Participants!$A$1:$F$2547,3,FALSE)</f>
        <v>8</v>
      </c>
      <c r="J137" s="93" t="str">
        <f>+VLOOKUP(E137,Participants!$A$1:$G$2547,7,FALSE)</f>
        <v>VARSITY BOYS</v>
      </c>
      <c r="K137" s="95"/>
      <c r="L137" s="93"/>
    </row>
    <row r="138" spans="1:12" ht="15.75" customHeight="1">
      <c r="A138" s="185" t="s">
        <v>1302</v>
      </c>
      <c r="B138" s="136">
        <v>2</v>
      </c>
      <c r="C138" s="136">
        <v>32.549999999999997</v>
      </c>
      <c r="D138" s="136">
        <v>6</v>
      </c>
      <c r="E138" s="136">
        <v>306</v>
      </c>
      <c r="F138" s="93" t="str">
        <f>+VLOOKUP(E138,Participants!$A$1:$F$2547,2,FALSE)</f>
        <v>Alex Dziezgowski</v>
      </c>
      <c r="G138" s="93" t="str">
        <f>+VLOOKUP(E138,Participants!$A$1:$F$2547,4,FALSE)</f>
        <v>AMA</v>
      </c>
      <c r="H138" s="93" t="str">
        <f>+VLOOKUP(E138,Participants!$A$1:$F$2547,5,FALSE)</f>
        <v>M</v>
      </c>
      <c r="I138" s="94">
        <f>+VLOOKUP(E138,Participants!$A$1:$F$2547,3,FALSE)</f>
        <v>8</v>
      </c>
      <c r="J138" s="93" t="str">
        <f>+VLOOKUP(E138,Participants!$A$1:$G$2547,7,FALSE)</f>
        <v>VARSITY BOYS</v>
      </c>
      <c r="K138" s="95"/>
      <c r="L138" s="93"/>
    </row>
    <row r="139" spans="1:12" ht="15.75" customHeight="1">
      <c r="A139" s="185" t="s">
        <v>1302</v>
      </c>
      <c r="B139" s="136">
        <v>2</v>
      </c>
      <c r="C139" s="136">
        <v>32.76</v>
      </c>
      <c r="D139" s="136">
        <v>1</v>
      </c>
      <c r="E139" s="136">
        <v>311</v>
      </c>
      <c r="F139" s="93" t="str">
        <f>+VLOOKUP(E139,Participants!$A$1:$F$2547,2,FALSE)</f>
        <v>David Weidaw</v>
      </c>
      <c r="G139" s="93" t="str">
        <f>+VLOOKUP(E139,Participants!$A$1:$F$2547,4,FALSE)</f>
        <v>AMA</v>
      </c>
      <c r="H139" s="93" t="str">
        <f>+VLOOKUP(E139,Participants!$A$1:$F$2547,5,FALSE)</f>
        <v>M</v>
      </c>
      <c r="I139" s="94">
        <f>+VLOOKUP(E139,Participants!$A$1:$F$2547,3,FALSE)</f>
        <v>8</v>
      </c>
      <c r="J139" s="93" t="str">
        <f>+VLOOKUP(E139,Participants!$A$1:$G$2547,7,FALSE)</f>
        <v>VARSITY BOYS</v>
      </c>
      <c r="K139" s="95"/>
      <c r="L139" s="93"/>
    </row>
    <row r="140" spans="1:12" ht="15.75" customHeight="1">
      <c r="A140" s="185" t="s">
        <v>1302</v>
      </c>
      <c r="B140" s="136">
        <v>2</v>
      </c>
      <c r="C140" s="136">
        <v>33.67</v>
      </c>
      <c r="D140" s="136">
        <v>2</v>
      </c>
      <c r="E140" s="136">
        <v>165</v>
      </c>
      <c r="F140" s="93" t="str">
        <f>+VLOOKUP(E140,Participants!$A$1:$F$2547,2,FALSE)</f>
        <v>Sean Frosell</v>
      </c>
      <c r="G140" s="93" t="str">
        <f>+VLOOKUP(E140,Participants!$A$1:$F$2547,4,FALSE)</f>
        <v>AGS</v>
      </c>
      <c r="H140" s="93" t="str">
        <f>+VLOOKUP(E140,Participants!$A$1:$F$2547,5,FALSE)</f>
        <v>M</v>
      </c>
      <c r="I140" s="94">
        <f>+VLOOKUP(E140,Participants!$A$1:$F$2547,3,FALSE)</f>
        <v>8</v>
      </c>
      <c r="J140" s="93" t="str">
        <f>+VLOOKUP(E140,Participants!$A$1:$G$2547,7,FALSE)</f>
        <v>VARSITY BOYS</v>
      </c>
      <c r="K140" s="95"/>
      <c r="L140" s="93"/>
    </row>
    <row r="141" spans="1:12" ht="15.75" customHeight="1">
      <c r="A141" s="185" t="s">
        <v>1302</v>
      </c>
      <c r="B141" s="136">
        <v>2</v>
      </c>
      <c r="C141" s="136">
        <v>34.47</v>
      </c>
      <c r="D141" s="136">
        <v>3</v>
      </c>
      <c r="E141" s="136">
        <v>310</v>
      </c>
      <c r="F141" s="93" t="str">
        <f>+VLOOKUP(E141,Participants!$A$1:$F$2547,2,FALSE)</f>
        <v>Danny Slowey</v>
      </c>
      <c r="G141" s="93" t="str">
        <f>+VLOOKUP(E141,Participants!$A$1:$F$2547,4,FALSE)</f>
        <v>AMA</v>
      </c>
      <c r="H141" s="93" t="str">
        <f>+VLOOKUP(E141,Participants!$A$1:$F$2547,5,FALSE)</f>
        <v>M</v>
      </c>
      <c r="I141" s="94">
        <f>+VLOOKUP(E141,Participants!$A$1:$F$2547,3,FALSE)</f>
        <v>7</v>
      </c>
      <c r="J141" s="93" t="str">
        <f>+VLOOKUP(E141,Participants!$A$1:$G$2547,7,FALSE)</f>
        <v>VARSITY BOYS</v>
      </c>
      <c r="K141" s="95"/>
      <c r="L141" s="93"/>
    </row>
    <row r="142" spans="1:12" ht="15.75" customHeight="1">
      <c r="A142" s="185" t="s">
        <v>1302</v>
      </c>
      <c r="B142" s="136">
        <v>1</v>
      </c>
      <c r="C142" s="136">
        <v>34.51</v>
      </c>
      <c r="D142" s="136">
        <v>3</v>
      </c>
      <c r="E142" s="136">
        <v>153</v>
      </c>
      <c r="F142" s="93" t="str">
        <f>+VLOOKUP(E142,Participants!$A$1:$F$2547,2,FALSE)</f>
        <v>Brady Rooney</v>
      </c>
      <c r="G142" s="93" t="str">
        <f>+VLOOKUP(E142,Participants!$A$1:$F$2547,4,FALSE)</f>
        <v>AGS</v>
      </c>
      <c r="H142" s="93" t="str">
        <f>+VLOOKUP(E142,Participants!$A$1:$F$2547,5,FALSE)</f>
        <v>M</v>
      </c>
      <c r="I142" s="94">
        <f>+VLOOKUP(E142,Participants!$A$1:$F$2547,3,FALSE)</f>
        <v>7</v>
      </c>
      <c r="J142" s="93" t="str">
        <f>+VLOOKUP(E142,Participants!$A$1:$G$2547,7,FALSE)</f>
        <v>VARSITY BOYS</v>
      </c>
      <c r="K142" s="95"/>
      <c r="L142" s="93"/>
    </row>
    <row r="143" spans="1:12" ht="15.75" customHeight="1">
      <c r="A143" s="185" t="s">
        <v>1302</v>
      </c>
      <c r="B143" s="136">
        <v>1</v>
      </c>
      <c r="C143" s="136">
        <v>35.31</v>
      </c>
      <c r="D143" s="136">
        <v>4</v>
      </c>
      <c r="E143" s="136">
        <v>316</v>
      </c>
      <c r="F143" s="93" t="str">
        <f>+VLOOKUP(E143,Participants!$A$1:$F$2547,2,FALSE)</f>
        <v>Isaac Betlow</v>
      </c>
      <c r="G143" s="93" t="str">
        <f>+VLOOKUP(E143,Participants!$A$1:$F$2547,4,FALSE)</f>
        <v>AMA</v>
      </c>
      <c r="H143" s="93" t="str">
        <f>+VLOOKUP(E143,Participants!$A$1:$F$2547,5,FALSE)</f>
        <v>M</v>
      </c>
      <c r="I143" s="94">
        <f>+VLOOKUP(E143,Participants!$A$1:$F$2547,3,FALSE)</f>
        <v>7</v>
      </c>
      <c r="J143" s="93" t="str">
        <f>+VLOOKUP(E143,Participants!$A$1:$G$2547,7,FALSE)</f>
        <v>VARSITY BOYS</v>
      </c>
      <c r="K143" s="95"/>
      <c r="L143" s="93"/>
    </row>
    <row r="144" spans="1:12" ht="15.75" customHeight="1">
      <c r="A144" s="185" t="s">
        <v>1302</v>
      </c>
      <c r="B144" s="136">
        <v>3</v>
      </c>
      <c r="C144" s="136">
        <v>35.659999999999997</v>
      </c>
      <c r="D144" s="136">
        <v>5</v>
      </c>
      <c r="E144" s="136">
        <v>321</v>
      </c>
      <c r="F144" s="93" t="str">
        <f>+VLOOKUP(E144,Participants!$A$1:$F$2547,2,FALSE)</f>
        <v>Matt Gerber</v>
      </c>
      <c r="G144" s="93" t="str">
        <f>+VLOOKUP(E144,Participants!$A$1:$F$2547,4,FALSE)</f>
        <v>AMA</v>
      </c>
      <c r="H144" s="93" t="str">
        <f>+VLOOKUP(E144,Participants!$A$1:$F$2547,5,FALSE)</f>
        <v>M</v>
      </c>
      <c r="I144" s="94">
        <f>+VLOOKUP(E144,Participants!$A$1:$F$2547,3,FALSE)</f>
        <v>8</v>
      </c>
      <c r="J144" s="93" t="str">
        <f>+VLOOKUP(E144,Participants!$A$1:$G$2547,7,FALSE)</f>
        <v>VARSITY BOYS</v>
      </c>
      <c r="K144" s="95"/>
      <c r="L144" s="93"/>
    </row>
    <row r="145" spans="1:24" ht="15.75" customHeight="1">
      <c r="A145" s="185" t="s">
        <v>1302</v>
      </c>
      <c r="B145" s="136">
        <v>1</v>
      </c>
      <c r="C145" s="136">
        <v>40.81</v>
      </c>
      <c r="D145" s="136">
        <v>6</v>
      </c>
      <c r="E145" s="136">
        <v>309</v>
      </c>
      <c r="F145" s="93" t="str">
        <f>+VLOOKUP(E145,Participants!$A$1:$F$2547,2,FALSE)</f>
        <v>Caleb Capicotto</v>
      </c>
      <c r="G145" s="93" t="str">
        <f>+VLOOKUP(E145,Participants!$A$1:$F$2547,4,FALSE)</f>
        <v>AMA</v>
      </c>
      <c r="H145" s="93" t="str">
        <f>+VLOOKUP(E145,Participants!$A$1:$F$2547,5,FALSE)</f>
        <v>M</v>
      </c>
      <c r="I145" s="94">
        <f>+VLOOKUP(E145,Participants!$A$1:$F$2547,3,FALSE)</f>
        <v>8</v>
      </c>
      <c r="J145" s="93" t="str">
        <f>+VLOOKUP(E145,Participants!$A$1:$G$2547,7,FALSE)</f>
        <v>VARSITY BOYS</v>
      </c>
      <c r="K145" s="95"/>
      <c r="L145" s="93"/>
    </row>
    <row r="146" spans="1:24" ht="15.75" customHeight="1">
      <c r="A146" s="185" t="s">
        <v>1302</v>
      </c>
      <c r="B146" s="136">
        <v>1</v>
      </c>
      <c r="C146" s="136">
        <v>40.99</v>
      </c>
      <c r="D146" s="136">
        <v>5</v>
      </c>
      <c r="E146" s="136">
        <v>313</v>
      </c>
      <c r="F146" s="93" t="str">
        <f>+VLOOKUP(E146,Participants!$A$1:$F$2547,2,FALSE)</f>
        <v>Finnegan Racey</v>
      </c>
      <c r="G146" s="93" t="str">
        <f>+VLOOKUP(E146,Participants!$A$1:$F$2547,4,FALSE)</f>
        <v>AMA</v>
      </c>
      <c r="H146" s="93" t="str">
        <f>+VLOOKUP(E146,Participants!$A$1:$F$2547,5,FALSE)</f>
        <v>M</v>
      </c>
      <c r="I146" s="94">
        <f>+VLOOKUP(E146,Participants!$A$1:$F$2547,3,FALSE)</f>
        <v>7</v>
      </c>
      <c r="J146" s="93" t="str">
        <f>+VLOOKUP(E146,Participants!$A$1:$G$2547,7,FALSE)</f>
        <v>VARSITY BOYS</v>
      </c>
      <c r="K146" s="95"/>
      <c r="L146" s="93"/>
    </row>
    <row r="147" spans="1:24" ht="15.75" customHeight="1">
      <c r="A147" s="185" t="s">
        <v>1302</v>
      </c>
      <c r="B147" s="136">
        <v>1</v>
      </c>
      <c r="C147" s="136">
        <v>47.67</v>
      </c>
      <c r="D147" s="136">
        <v>1</v>
      </c>
      <c r="E147" s="136">
        <v>315</v>
      </c>
      <c r="F147" s="93" t="str">
        <f>+VLOOKUP(E147,Participants!$A$1:$F$2547,2,FALSE)</f>
        <v>Giovanni Sigg</v>
      </c>
      <c r="G147" s="93" t="str">
        <f>+VLOOKUP(E147,Participants!$A$1:$F$2547,4,FALSE)</f>
        <v>AMA</v>
      </c>
      <c r="H147" s="93" t="str">
        <f>+VLOOKUP(E147,Participants!$A$1:$F$2547,5,FALSE)</f>
        <v>M</v>
      </c>
      <c r="I147" s="94">
        <f>+VLOOKUP(E147,Participants!$A$1:$F$2547,3,FALSE)</f>
        <v>7</v>
      </c>
      <c r="J147" s="93" t="str">
        <f>+VLOOKUP(E147,Participants!$A$1:$G$2547,7,FALSE)</f>
        <v>VARSITY BOYS</v>
      </c>
      <c r="K147" s="95"/>
      <c r="L147" s="93"/>
    </row>
    <row r="148" spans="1:24" ht="15.75" customHeight="1">
      <c r="A148" s="185" t="s">
        <v>1302</v>
      </c>
      <c r="B148" s="136">
        <v>3</v>
      </c>
      <c r="C148" s="136"/>
      <c r="D148" s="136">
        <v>6</v>
      </c>
      <c r="E148" s="136" t="s">
        <v>1304</v>
      </c>
      <c r="F148" s="93" t="e">
        <f>+VLOOKUP(E148,Participants!$A$1:$F$2547,2,FALSE)</f>
        <v>#N/A</v>
      </c>
      <c r="G148" s="93" t="e">
        <f>+VLOOKUP(E148,Participants!$A$1:$F$2547,4,FALSE)</f>
        <v>#N/A</v>
      </c>
      <c r="H148" s="93" t="e">
        <f>+VLOOKUP(E148,Participants!$A$1:$F$2547,5,FALSE)</f>
        <v>#N/A</v>
      </c>
      <c r="I148" s="94" t="e">
        <f>+VLOOKUP(E148,Participants!$A$1:$F$2547,3,FALSE)</f>
        <v>#N/A</v>
      </c>
      <c r="J148" s="93" t="e">
        <f>+VLOOKUP(E148,Participants!$A$1:$G$2547,7,FALSE)</f>
        <v>#N/A</v>
      </c>
      <c r="K148" s="95"/>
      <c r="L148" s="93"/>
    </row>
    <row r="149" spans="1:24" ht="15.75" customHeight="1">
      <c r="A149" s="185" t="s">
        <v>1302</v>
      </c>
      <c r="B149" s="138"/>
      <c r="C149" s="136"/>
      <c r="D149" s="138"/>
      <c r="E149" s="136"/>
      <c r="F149" s="93" t="e">
        <f>+VLOOKUP(E149,Participants!$A$1:$F$2547,2,FALSE)</f>
        <v>#N/A</v>
      </c>
      <c r="G149" s="93" t="e">
        <f>+VLOOKUP(E149,Participants!$A$1:$F$2547,4,FALSE)</f>
        <v>#N/A</v>
      </c>
      <c r="H149" s="93" t="e">
        <f>+VLOOKUP(E149,Participants!$A$1:$F$2547,5,FALSE)</f>
        <v>#N/A</v>
      </c>
      <c r="I149" s="94" t="e">
        <f>+VLOOKUP(E149,Participants!$A$1:$F$2547,3,FALSE)</f>
        <v>#N/A</v>
      </c>
      <c r="J149" s="93" t="e">
        <f>+VLOOKUP(E149,Participants!$A$1:$G$2547,7,FALSE)</f>
        <v>#N/A</v>
      </c>
      <c r="K149" s="95"/>
      <c r="L149" s="93"/>
    </row>
    <row r="150" spans="1:24" ht="15.75" customHeight="1">
      <c r="A150" s="185" t="s">
        <v>1302</v>
      </c>
      <c r="B150" s="138"/>
      <c r="C150" s="136"/>
      <c r="D150" s="138"/>
      <c r="E150" s="136"/>
      <c r="F150" s="93" t="e">
        <f>+VLOOKUP(E150,Participants!$A$1:$F$2547,2,FALSE)</f>
        <v>#N/A</v>
      </c>
      <c r="G150" s="93" t="e">
        <f>+VLOOKUP(E150,Participants!$A$1:$F$2547,4,FALSE)</f>
        <v>#N/A</v>
      </c>
      <c r="H150" s="93" t="e">
        <f>+VLOOKUP(E150,Participants!$A$1:$F$2547,5,FALSE)</f>
        <v>#N/A</v>
      </c>
      <c r="I150" s="94" t="e">
        <f>+VLOOKUP(E150,Participants!$A$1:$F$2547,3,FALSE)</f>
        <v>#N/A</v>
      </c>
      <c r="J150" s="93" t="e">
        <f>+VLOOKUP(E150,Participants!$A$1:$G$2547,7,FALSE)</f>
        <v>#N/A</v>
      </c>
      <c r="K150" s="95"/>
      <c r="L150" s="93"/>
    </row>
    <row r="151" spans="1:24" ht="15.75" customHeight="1">
      <c r="A151" s="185" t="s">
        <v>1302</v>
      </c>
      <c r="B151" s="138"/>
      <c r="C151" s="136"/>
      <c r="D151" s="138"/>
      <c r="E151" s="136"/>
      <c r="F151" s="93" t="e">
        <f>+VLOOKUP(E151,Participants!$A$1:$F$2547,2,FALSE)</f>
        <v>#N/A</v>
      </c>
      <c r="G151" s="93" t="e">
        <f>+VLOOKUP(E151,Participants!$A$1:$F$2547,4,FALSE)</f>
        <v>#N/A</v>
      </c>
      <c r="H151" s="93" t="e">
        <f>+VLOOKUP(E151,Participants!$A$1:$F$2547,5,FALSE)</f>
        <v>#N/A</v>
      </c>
      <c r="I151" s="94" t="e">
        <f>+VLOOKUP(E151,Participants!$A$1:$F$2547,3,FALSE)</f>
        <v>#N/A</v>
      </c>
      <c r="J151" s="93" t="e">
        <f>+VLOOKUP(E151,Participants!$A$1:$G$2547,7,FALSE)</f>
        <v>#N/A</v>
      </c>
      <c r="K151" s="95"/>
      <c r="L151" s="93"/>
    </row>
    <row r="152" spans="1:24" ht="15.75" customHeight="1">
      <c r="A152" s="185" t="s">
        <v>1302</v>
      </c>
      <c r="B152" s="138"/>
      <c r="C152" s="136"/>
      <c r="D152" s="138"/>
      <c r="E152" s="136"/>
      <c r="F152" s="93" t="e">
        <f>+VLOOKUP(E152,Participants!$A$1:$F$2547,2,FALSE)</f>
        <v>#N/A</v>
      </c>
      <c r="G152" s="93" t="e">
        <f>+VLOOKUP(E152,Participants!$A$1:$F$2547,4,FALSE)</f>
        <v>#N/A</v>
      </c>
      <c r="H152" s="93" t="e">
        <f>+VLOOKUP(E152,Participants!$A$1:$F$2547,5,FALSE)</f>
        <v>#N/A</v>
      </c>
      <c r="I152" s="94" t="e">
        <f>+VLOOKUP(E152,Participants!$A$1:$F$2547,3,FALSE)</f>
        <v>#N/A</v>
      </c>
      <c r="J152" s="93" t="e">
        <f>+VLOOKUP(E152,Participants!$A$1:$G$2547,7,FALSE)</f>
        <v>#N/A</v>
      </c>
      <c r="K152" s="95"/>
      <c r="L152" s="93"/>
    </row>
    <row r="153" spans="1:24" ht="15.75" customHeight="1">
      <c r="A153" s="185" t="s">
        <v>1302</v>
      </c>
      <c r="B153" s="138"/>
      <c r="C153" s="136"/>
      <c r="D153" s="138"/>
      <c r="E153" s="136"/>
      <c r="F153" s="93" t="e">
        <f>+VLOOKUP(E153,Participants!$A$1:$F$2547,2,FALSE)</f>
        <v>#N/A</v>
      </c>
      <c r="G153" s="93" t="e">
        <f>+VLOOKUP(E153,Participants!$A$1:$F$2547,4,FALSE)</f>
        <v>#N/A</v>
      </c>
      <c r="H153" s="93" t="e">
        <f>+VLOOKUP(E153,Participants!$A$1:$F$2547,5,FALSE)</f>
        <v>#N/A</v>
      </c>
      <c r="I153" s="94" t="e">
        <f>+VLOOKUP(E153,Participants!$A$1:$F$2547,3,FALSE)</f>
        <v>#N/A</v>
      </c>
      <c r="J153" s="93" t="e">
        <f>+VLOOKUP(E153,Participants!$A$1:$G$2547,7,FALSE)</f>
        <v>#N/A</v>
      </c>
      <c r="K153" s="95"/>
      <c r="L153" s="93"/>
    </row>
    <row r="154" spans="1:24" ht="15.75" customHeight="1">
      <c r="A154" s="187"/>
      <c r="B154" s="157"/>
      <c r="C154" s="155"/>
      <c r="D154" s="157"/>
      <c r="E154" s="155"/>
      <c r="F154" s="98"/>
      <c r="G154" s="98"/>
      <c r="H154" s="98"/>
      <c r="I154" s="99"/>
      <c r="J154" s="98"/>
      <c r="K154" s="100"/>
      <c r="L154" s="100"/>
    </row>
    <row r="155" spans="1:24" ht="15.75" customHeight="1">
      <c r="A155" s="185" t="s">
        <v>1302</v>
      </c>
      <c r="B155" s="136">
        <v>8</v>
      </c>
      <c r="C155" s="136">
        <v>31.95</v>
      </c>
      <c r="D155" s="136">
        <v>5</v>
      </c>
      <c r="E155" s="136">
        <v>219</v>
      </c>
      <c r="F155" s="93" t="str">
        <f>+VLOOKUP(E155,Participants!$A$1:$F$2547,2,FALSE)</f>
        <v>Charles Morris</v>
      </c>
      <c r="G155" s="93" t="str">
        <f>+VLOOKUP(E155,Participants!$A$1:$F$2547,4,FALSE)</f>
        <v>AMA</v>
      </c>
      <c r="H155" s="93" t="str">
        <f>+VLOOKUP(E155,Participants!$A$1:$F$2547,5,FALSE)</f>
        <v>M</v>
      </c>
      <c r="I155" s="94">
        <f>+VLOOKUP(E155,Participants!$A$1:$F$2547,3,FALSE)</f>
        <v>3</v>
      </c>
      <c r="J155" s="93" t="str">
        <f>+VLOOKUP(E155,Participants!$A$1:$G$2547,7,FALSE)</f>
        <v>DEV BOYS</v>
      </c>
      <c r="K155" s="95">
        <v>1</v>
      </c>
      <c r="L155" s="95">
        <v>10</v>
      </c>
    </row>
    <row r="156" spans="1:24" ht="15.75" customHeight="1">
      <c r="A156" s="185" t="s">
        <v>1302</v>
      </c>
      <c r="B156" s="136">
        <v>6</v>
      </c>
      <c r="C156" s="136">
        <v>33.770000000000003</v>
      </c>
      <c r="D156" s="136">
        <v>6</v>
      </c>
      <c r="E156" s="136">
        <v>457</v>
      </c>
      <c r="F156" s="93" t="str">
        <f>+VLOOKUP(E156,Participants!$A$1:$F$2547,2,FALSE)</f>
        <v>Garin Goob</v>
      </c>
      <c r="G156" s="93" t="str">
        <f>+VLOOKUP(E156,Participants!$A$1:$F$2547,4,FALSE)</f>
        <v>ELZ</v>
      </c>
      <c r="H156" s="93" t="str">
        <f>+VLOOKUP(E156,Participants!$A$1:$F$2547,5,FALSE)</f>
        <v>M</v>
      </c>
      <c r="I156" s="94">
        <f>+VLOOKUP(E156,Participants!$A$1:$F$2547,3,FALSE)</f>
        <v>4</v>
      </c>
      <c r="J156" s="93" t="str">
        <f>+VLOOKUP(E156,Participants!$A$1:$G$2547,7,FALSE)</f>
        <v>DEV BOYS</v>
      </c>
      <c r="K156" s="95">
        <v>2</v>
      </c>
      <c r="L156" s="95">
        <v>8</v>
      </c>
    </row>
    <row r="157" spans="1:24" ht="15.75" customHeight="1">
      <c r="A157" s="189" t="s">
        <v>1302</v>
      </c>
      <c r="B157" s="124">
        <v>6</v>
      </c>
      <c r="C157" s="124">
        <v>33.79</v>
      </c>
      <c r="D157" s="124">
        <v>4</v>
      </c>
      <c r="E157" s="124">
        <v>555</v>
      </c>
      <c r="F157" s="127" t="str">
        <f>+VLOOKUP(E157,Participants!$A$1:$F$2547,2,FALSE)</f>
        <v>Declan McCullough</v>
      </c>
      <c r="G157" s="127" t="str">
        <f>+VLOOKUP(E157,Participants!$A$1:$F$2547,4,FALSE)</f>
        <v>JAM</v>
      </c>
      <c r="H157" s="127" t="str">
        <f>+VLOOKUP(E157,Participants!$A$1:$F$2547,5,FALSE)</f>
        <v>M</v>
      </c>
      <c r="I157" s="147">
        <f>+VLOOKUP(E157,Participants!$A$1:$F$2547,3,FALSE)</f>
        <v>4</v>
      </c>
      <c r="J157" s="127" t="str">
        <f>+VLOOKUP(E157,Participants!$A$1:$G$2547,7,FALSE)</f>
        <v>DEV BOYS</v>
      </c>
      <c r="K157" s="126">
        <v>3</v>
      </c>
      <c r="L157" s="126">
        <v>6</v>
      </c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</row>
    <row r="158" spans="1:24" ht="15.75" customHeight="1">
      <c r="A158" s="185" t="s">
        <v>1302</v>
      </c>
      <c r="B158" s="136">
        <v>8</v>
      </c>
      <c r="C158" s="136">
        <v>34.31</v>
      </c>
      <c r="D158" s="136">
        <v>2</v>
      </c>
      <c r="E158" s="136">
        <v>816</v>
      </c>
      <c r="F158" s="93" t="str">
        <f>+VLOOKUP(E158,Participants!$A$1:$F$2547,2,FALSE)</f>
        <v>Baron Siewe</v>
      </c>
      <c r="G158" s="93" t="str">
        <f>+VLOOKUP(E158,Participants!$A$1:$F$2547,4,FALSE)</f>
        <v>STL</v>
      </c>
      <c r="H158" s="93" t="str">
        <f>+VLOOKUP(E158,Participants!$A$1:$F$2547,5,FALSE)</f>
        <v>M</v>
      </c>
      <c r="I158" s="94">
        <f>+VLOOKUP(E158,Participants!$A$1:$F$2547,3,FALSE)</f>
        <v>4</v>
      </c>
      <c r="J158" s="93" t="str">
        <f>+VLOOKUP(E158,Participants!$A$1:$G$2547,7,FALSE)</f>
        <v>DEV BOYS</v>
      </c>
      <c r="K158" s="95">
        <v>4</v>
      </c>
      <c r="L158" s="95">
        <v>5</v>
      </c>
    </row>
    <row r="159" spans="1:24" ht="15.75" customHeight="1">
      <c r="A159" s="185" t="s">
        <v>1302</v>
      </c>
      <c r="B159" s="136">
        <v>5</v>
      </c>
      <c r="C159" s="136">
        <v>34.880000000000003</v>
      </c>
      <c r="D159" s="136">
        <v>6</v>
      </c>
      <c r="E159" s="136">
        <v>249</v>
      </c>
      <c r="F159" s="93" t="str">
        <f>+VLOOKUP(E159,Participants!$A$1:$F$2547,2,FALSE)</f>
        <v>Parker Davenport</v>
      </c>
      <c r="G159" s="93" t="str">
        <f>+VLOOKUP(E159,Participants!$A$1:$F$2547,4,FALSE)</f>
        <v>AMA</v>
      </c>
      <c r="H159" s="93" t="str">
        <f>+VLOOKUP(E159,Participants!$A$1:$F$2547,5,FALSE)</f>
        <v>M</v>
      </c>
      <c r="I159" s="94">
        <f>+VLOOKUP(E159,Participants!$A$1:$F$2547,3,FALSE)</f>
        <v>4</v>
      </c>
      <c r="J159" s="93" t="str">
        <f>+VLOOKUP(E159,Participants!$A$1:$G$2547,7,FALSE)</f>
        <v>DEV BOYS</v>
      </c>
      <c r="K159" s="95">
        <v>5</v>
      </c>
      <c r="L159" s="95">
        <v>4</v>
      </c>
    </row>
    <row r="160" spans="1:24" ht="15.75" customHeight="1">
      <c r="A160" s="189" t="s">
        <v>1302</v>
      </c>
      <c r="B160" s="124">
        <v>2</v>
      </c>
      <c r="C160" s="124">
        <v>35</v>
      </c>
      <c r="D160" s="124">
        <v>2</v>
      </c>
      <c r="E160" s="124">
        <v>849</v>
      </c>
      <c r="F160" s="127" t="str">
        <f>+VLOOKUP(E160,Participants!$A$1:$F$2547,2,FALSE)</f>
        <v>Ryder Hawkins</v>
      </c>
      <c r="G160" s="127" t="str">
        <f>+VLOOKUP(E160,Participants!$A$1:$F$2547,4,FALSE)</f>
        <v>STL</v>
      </c>
      <c r="H160" s="127" t="str">
        <f>+VLOOKUP(E160,Participants!$A$1:$F$2547,5,FALSE)</f>
        <v>M</v>
      </c>
      <c r="I160" s="147">
        <f>+VLOOKUP(E160,Participants!$A$1:$F$2547,3,FALSE)</f>
        <v>2</v>
      </c>
      <c r="J160" s="127" t="str">
        <f>+VLOOKUP(E160,Participants!$A$1:$G$2547,7,FALSE)</f>
        <v>DEV BOYS</v>
      </c>
      <c r="K160" s="158">
        <v>6</v>
      </c>
      <c r="L160" s="158">
        <v>3</v>
      </c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</row>
    <row r="161" spans="1:24" ht="15.75" customHeight="1">
      <c r="A161" s="185" t="s">
        <v>1302</v>
      </c>
      <c r="B161" s="136">
        <v>8</v>
      </c>
      <c r="C161" s="136">
        <v>35.07</v>
      </c>
      <c r="D161" s="136">
        <v>6</v>
      </c>
      <c r="E161" s="136">
        <v>495</v>
      </c>
      <c r="F161" s="93" t="str">
        <f>+VLOOKUP(E161,Participants!$A$1:$F$2547,2,FALSE)</f>
        <v>Andrew Deem</v>
      </c>
      <c r="G161" s="93" t="str">
        <f>+VLOOKUP(E161,Participants!$A$1:$F$2547,4,FALSE)</f>
        <v>GRE</v>
      </c>
      <c r="H161" s="93" t="str">
        <f>+VLOOKUP(E161,Participants!$A$1:$F$2547,5,FALSE)</f>
        <v>M</v>
      </c>
      <c r="I161" s="94">
        <f>+VLOOKUP(E161,Participants!$A$1:$F$2547,3,FALSE)</f>
        <v>4</v>
      </c>
      <c r="J161" s="93" t="str">
        <f>+VLOOKUP(E161,Participants!$A$1:$G$2547,7,FALSE)</f>
        <v>DEV BOYS</v>
      </c>
      <c r="K161" s="95">
        <v>7</v>
      </c>
      <c r="L161" s="95">
        <v>2</v>
      </c>
    </row>
    <row r="162" spans="1:24" ht="15.75" customHeight="1">
      <c r="A162" s="185" t="s">
        <v>1302</v>
      </c>
      <c r="B162" s="136">
        <v>5</v>
      </c>
      <c r="C162" s="136">
        <v>35.15</v>
      </c>
      <c r="D162" s="136">
        <v>1</v>
      </c>
      <c r="E162" s="136">
        <v>841</v>
      </c>
      <c r="F162" s="93" t="str">
        <f>+VLOOKUP(E162,Participants!$A$1:$F$2547,2,FALSE)</f>
        <v>Jackson Kollar</v>
      </c>
      <c r="G162" s="93" t="str">
        <f>+VLOOKUP(E162,Participants!$A$1:$F$2547,4,FALSE)</f>
        <v>STL</v>
      </c>
      <c r="H162" s="93" t="str">
        <f>+VLOOKUP(E162,Participants!$A$1:$F$2547,5,FALSE)</f>
        <v>M</v>
      </c>
      <c r="I162" s="94">
        <f>+VLOOKUP(E162,Participants!$A$1:$F$2547,3,FALSE)</f>
        <v>3</v>
      </c>
      <c r="J162" s="93" t="str">
        <f>+VLOOKUP(E162,Participants!$A$1:$G$2547,7,FALSE)</f>
        <v>DEV BOYS</v>
      </c>
      <c r="K162" s="95">
        <v>8</v>
      </c>
      <c r="L162" s="95">
        <v>1</v>
      </c>
    </row>
    <row r="163" spans="1:24" ht="15.75" customHeight="1">
      <c r="A163" s="189" t="s">
        <v>1302</v>
      </c>
      <c r="B163" s="124">
        <v>7</v>
      </c>
      <c r="C163" s="124">
        <v>35.369999999999997</v>
      </c>
      <c r="D163" s="124">
        <v>3</v>
      </c>
      <c r="E163" s="124">
        <v>947</v>
      </c>
      <c r="F163" s="127" t="str">
        <f>+VLOOKUP(E163,Participants!$A$1:$F$2547,2,FALSE)</f>
        <v>Liam Lawson</v>
      </c>
      <c r="G163" s="127" t="str">
        <f>+VLOOKUP(E163,Participants!$A$1:$F$2547,4,FALSE)</f>
        <v>STT</v>
      </c>
      <c r="H163" s="127" t="str">
        <f>+VLOOKUP(E163,Participants!$A$1:$F$2547,5,FALSE)</f>
        <v>M</v>
      </c>
      <c r="I163" s="147">
        <f>+VLOOKUP(E163,Participants!$A$1:$F$2547,3,FALSE)</f>
        <v>4</v>
      </c>
      <c r="J163" s="127" t="str">
        <f>+VLOOKUP(E163,Participants!$A$1:$G$2547,7,FALSE)</f>
        <v>DEV BOYS</v>
      </c>
      <c r="K163" s="127"/>
      <c r="L163" s="127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</row>
    <row r="164" spans="1:24" ht="15.75" customHeight="1">
      <c r="A164" s="189" t="s">
        <v>1302</v>
      </c>
      <c r="B164" s="124">
        <v>4</v>
      </c>
      <c r="C164" s="124">
        <v>36.630000000000003</v>
      </c>
      <c r="D164" s="124">
        <v>4</v>
      </c>
      <c r="E164" s="124">
        <v>838</v>
      </c>
      <c r="F164" s="127" t="str">
        <f>+VLOOKUP(E164,Participants!$A$1:$F$2547,2,FALSE)</f>
        <v>Ian Maentz</v>
      </c>
      <c r="G164" s="127" t="str">
        <f>+VLOOKUP(E164,Participants!$A$1:$F$2547,4,FALSE)</f>
        <v>STL</v>
      </c>
      <c r="H164" s="127" t="str">
        <f>+VLOOKUP(E164,Participants!$A$1:$F$2547,5,FALSE)</f>
        <v>M</v>
      </c>
      <c r="I164" s="147">
        <f>+VLOOKUP(E164,Participants!$A$1:$F$2547,3,FALSE)</f>
        <v>3</v>
      </c>
      <c r="J164" s="127" t="str">
        <f>+VLOOKUP(E164,Participants!$A$1:$G$2547,7,FALSE)</f>
        <v>DEV BOYS</v>
      </c>
      <c r="K164" s="147"/>
      <c r="L164" s="147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</row>
    <row r="165" spans="1:24" ht="15.75" customHeight="1">
      <c r="A165" s="185" t="s">
        <v>1302</v>
      </c>
      <c r="B165" s="136">
        <v>7</v>
      </c>
      <c r="C165" s="136">
        <v>36.85</v>
      </c>
      <c r="D165" s="136">
        <v>5</v>
      </c>
      <c r="E165" s="136">
        <v>455</v>
      </c>
      <c r="F165" s="93" t="str">
        <f>+VLOOKUP(E165,Participants!$A$1:$F$2547,2,FALSE)</f>
        <v>Cole Donnelly</v>
      </c>
      <c r="G165" s="93" t="str">
        <f>+VLOOKUP(E165,Participants!$A$1:$F$2547,4,FALSE)</f>
        <v>ELZ</v>
      </c>
      <c r="H165" s="93" t="str">
        <f>+VLOOKUP(E165,Participants!$A$1:$F$2547,5,FALSE)</f>
        <v>M</v>
      </c>
      <c r="I165" s="94">
        <f>+VLOOKUP(E165,Participants!$A$1:$F$2547,3,FALSE)</f>
        <v>4</v>
      </c>
      <c r="J165" s="93" t="str">
        <f>+VLOOKUP(E165,Participants!$A$1:$G$2547,7,FALSE)</f>
        <v>DEV BOYS</v>
      </c>
      <c r="K165" s="95"/>
      <c r="L165" s="93"/>
    </row>
    <row r="166" spans="1:24" ht="15.75" customHeight="1">
      <c r="A166" s="185" t="s">
        <v>1302</v>
      </c>
      <c r="B166" s="136">
        <v>2</v>
      </c>
      <c r="C166" s="136">
        <v>36.86</v>
      </c>
      <c r="D166" s="136">
        <v>5</v>
      </c>
      <c r="E166" s="136">
        <v>833</v>
      </c>
      <c r="F166" s="93" t="str">
        <f>+VLOOKUP(E166,Participants!$A$1:$F$2547,2,FALSE)</f>
        <v>Duke Siewe</v>
      </c>
      <c r="G166" s="93" t="str">
        <f>+VLOOKUP(E166,Participants!$A$1:$F$2547,4,FALSE)</f>
        <v>STL</v>
      </c>
      <c r="H166" s="93" t="str">
        <f>+VLOOKUP(E166,Participants!$A$1:$F$2547,5,FALSE)</f>
        <v>M</v>
      </c>
      <c r="I166" s="94">
        <f>+VLOOKUP(E166,Participants!$A$1:$F$2547,3,FALSE)</f>
        <v>2</v>
      </c>
      <c r="J166" s="93" t="str">
        <f>+VLOOKUP(E166,Participants!$A$1:$G$2547,7,FALSE)</f>
        <v>DEV BOYS</v>
      </c>
      <c r="K166" s="95"/>
      <c r="L166" s="95"/>
    </row>
    <row r="167" spans="1:24" ht="15.75" customHeight="1">
      <c r="A167" s="189" t="s">
        <v>1302</v>
      </c>
      <c r="B167" s="124">
        <v>7</v>
      </c>
      <c r="C167" s="124">
        <v>37.04</v>
      </c>
      <c r="D167" s="124">
        <v>4</v>
      </c>
      <c r="E167" s="124">
        <v>835</v>
      </c>
      <c r="F167" s="127" t="str">
        <f>+VLOOKUP(E167,Participants!$A$1:$F$2547,2,FALSE)</f>
        <v>Gabriel Peretin</v>
      </c>
      <c r="G167" s="127" t="str">
        <f>+VLOOKUP(E167,Participants!$A$1:$F$2547,4,FALSE)</f>
        <v>STL</v>
      </c>
      <c r="H167" s="127" t="str">
        <f>+VLOOKUP(E167,Participants!$A$1:$F$2547,5,FALSE)</f>
        <v>M</v>
      </c>
      <c r="I167" s="147">
        <f>+VLOOKUP(E167,Participants!$A$1:$F$2547,3,FALSE)</f>
        <v>4</v>
      </c>
      <c r="J167" s="127" t="str">
        <f>+VLOOKUP(E167,Participants!$A$1:$G$2547,7,FALSE)</f>
        <v>DEV BOYS</v>
      </c>
      <c r="K167" s="147"/>
      <c r="L167" s="147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</row>
    <row r="168" spans="1:24" ht="15.75" customHeight="1">
      <c r="A168" s="185" t="s">
        <v>1302</v>
      </c>
      <c r="B168" s="136">
        <v>2</v>
      </c>
      <c r="C168" s="167">
        <v>37.270000000000003</v>
      </c>
      <c r="D168" s="136">
        <v>6</v>
      </c>
      <c r="E168" s="136">
        <v>852</v>
      </c>
      <c r="F168" s="93" t="str">
        <f>+VLOOKUP(E168,Participants!$A$1:$F$2547,2,FALSE)</f>
        <v>Reece Anderson</v>
      </c>
      <c r="G168" s="93" t="str">
        <f>+VLOOKUP(E168,Participants!$A$1:$F$2547,4,FALSE)</f>
        <v>STL</v>
      </c>
      <c r="H168" s="93" t="str">
        <f>+VLOOKUP(E168,Participants!$A$1:$F$2547,5,FALSE)</f>
        <v>M</v>
      </c>
      <c r="I168" s="94">
        <f>+VLOOKUP(E168,Participants!$A$1:$F$2547,3,FALSE)</f>
        <v>2</v>
      </c>
      <c r="J168" s="93" t="str">
        <f>+VLOOKUP(E168,Participants!$A$1:$G$2547,7,FALSE)</f>
        <v>DEV BOYS</v>
      </c>
      <c r="K168" s="95"/>
      <c r="L168" s="93"/>
    </row>
    <row r="169" spans="1:24" ht="15.75" customHeight="1">
      <c r="A169" s="185" t="s">
        <v>1302</v>
      </c>
      <c r="B169" s="136">
        <v>8</v>
      </c>
      <c r="C169" s="136">
        <v>37.340000000000003</v>
      </c>
      <c r="D169" s="136">
        <v>3</v>
      </c>
      <c r="E169" s="136">
        <v>837</v>
      </c>
      <c r="F169" s="93" t="str">
        <f>+VLOOKUP(E169,Participants!$A$1:$F$2547,2,FALSE)</f>
        <v>Griffin Betz</v>
      </c>
      <c r="G169" s="93" t="str">
        <f>+VLOOKUP(E169,Participants!$A$1:$F$2547,4,FALSE)</f>
        <v>STL</v>
      </c>
      <c r="H169" s="93" t="str">
        <f>+VLOOKUP(E169,Participants!$A$1:$F$2547,5,FALSE)</f>
        <v>M</v>
      </c>
      <c r="I169" s="94">
        <f>+VLOOKUP(E169,Participants!$A$1:$F$2547,3,FALSE)</f>
        <v>4</v>
      </c>
      <c r="J169" s="93" t="str">
        <f>+VLOOKUP(E169,Participants!$A$1:$G$2547,7,FALSE)</f>
        <v>DEV BOYS</v>
      </c>
      <c r="K169" s="95"/>
      <c r="L169" s="93"/>
    </row>
    <row r="170" spans="1:24" ht="15.75" customHeight="1">
      <c r="A170" s="185" t="s">
        <v>1302</v>
      </c>
      <c r="B170" s="136">
        <v>8</v>
      </c>
      <c r="C170" s="136">
        <v>37.6</v>
      </c>
      <c r="D170" s="136">
        <v>4</v>
      </c>
      <c r="E170" s="136">
        <v>103</v>
      </c>
      <c r="F170" s="93" t="str">
        <f>+VLOOKUP(E170,Participants!$A$1:$F$2547,2,FALSE)</f>
        <v>David DelFiandra</v>
      </c>
      <c r="G170" s="93" t="str">
        <f>+VLOOKUP(E170,Participants!$A$1:$F$2547,4,FALSE)</f>
        <v>AGS</v>
      </c>
      <c r="H170" s="93" t="str">
        <f>+VLOOKUP(E170,Participants!$A$1:$F$2547,5,FALSE)</f>
        <v>M</v>
      </c>
      <c r="I170" s="94">
        <f>+VLOOKUP(E170,Participants!$A$1:$F$2547,3,FALSE)</f>
        <v>4</v>
      </c>
      <c r="J170" s="93" t="str">
        <f>+VLOOKUP(E170,Participants!$A$1:$G$2547,7,FALSE)</f>
        <v>DEV BOYS</v>
      </c>
      <c r="K170" s="95"/>
      <c r="L170" s="95"/>
    </row>
    <row r="171" spans="1:24" ht="15.75" customHeight="1">
      <c r="A171" s="189" t="s">
        <v>1302</v>
      </c>
      <c r="B171" s="124">
        <v>4</v>
      </c>
      <c r="C171" s="124">
        <v>37.64</v>
      </c>
      <c r="D171" s="124">
        <v>6</v>
      </c>
      <c r="E171" s="124">
        <v>944</v>
      </c>
      <c r="F171" s="127" t="str">
        <f>+VLOOKUP(E171,Participants!$A$1:$F$2547,2,FALSE)</f>
        <v>Hunter Peterson</v>
      </c>
      <c r="G171" s="127" t="str">
        <f>+VLOOKUP(E171,Participants!$A$1:$F$2547,4,FALSE)</f>
        <v>STT</v>
      </c>
      <c r="H171" s="127" t="str">
        <f>+VLOOKUP(E171,Participants!$A$1:$F$2547,5,FALSE)</f>
        <v>M</v>
      </c>
      <c r="I171" s="147">
        <f>+VLOOKUP(E171,Participants!$A$1:$F$2547,3,FALSE)</f>
        <v>3</v>
      </c>
      <c r="J171" s="127" t="str">
        <f>+VLOOKUP(E171,Participants!$A$1:$G$2547,7,FALSE)</f>
        <v>DEV BOYS</v>
      </c>
      <c r="K171" s="127"/>
      <c r="L171" s="127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</row>
    <row r="172" spans="1:24" ht="15.75" customHeight="1">
      <c r="A172" s="185" t="s">
        <v>1302</v>
      </c>
      <c r="B172" s="136">
        <v>1</v>
      </c>
      <c r="C172" s="136">
        <v>37.83</v>
      </c>
      <c r="D172" s="136">
        <v>5</v>
      </c>
      <c r="E172" s="136">
        <v>498</v>
      </c>
      <c r="F172" s="93" t="str">
        <f>+VLOOKUP(E172,Participants!$A$1:$F$2547,2,FALSE)</f>
        <v>James Urban</v>
      </c>
      <c r="G172" s="93" t="str">
        <f>+VLOOKUP(E172,Participants!$A$1:$F$2547,4,FALSE)</f>
        <v>GRE</v>
      </c>
      <c r="H172" s="93" t="str">
        <f>+VLOOKUP(E172,Participants!$A$1:$F$2547,5,FALSE)</f>
        <v>M</v>
      </c>
      <c r="I172" s="94">
        <f>+VLOOKUP(E172,Participants!$A$1:$F$2547,3,FALSE)</f>
        <v>1</v>
      </c>
      <c r="J172" s="93" t="str">
        <f>+VLOOKUP(E172,Participants!$A$1:$G$2547,7,FALSE)</f>
        <v>DEV BOYS</v>
      </c>
      <c r="K172" s="95"/>
      <c r="L172" s="95"/>
    </row>
    <row r="173" spans="1:24" ht="15.75" customHeight="1">
      <c r="A173" s="185" t="s">
        <v>1302</v>
      </c>
      <c r="B173" s="136">
        <v>3</v>
      </c>
      <c r="C173" s="167">
        <v>37.9</v>
      </c>
      <c r="D173" s="136">
        <v>6</v>
      </c>
      <c r="E173" s="136">
        <v>512</v>
      </c>
      <c r="F173" s="93" t="str">
        <f>+VLOOKUP(E173,Participants!$A$1:$F$2547,2,FALSE)</f>
        <v>Blaise Karlovik</v>
      </c>
      <c r="G173" s="93" t="str">
        <f>+VLOOKUP(E173,Participants!$A$1:$F$2547,4,FALSE)</f>
        <v>GRE</v>
      </c>
      <c r="H173" s="93" t="str">
        <f>+VLOOKUP(E173,Participants!$A$1:$F$2547,5,FALSE)</f>
        <v>M</v>
      </c>
      <c r="I173" s="94">
        <f>+VLOOKUP(E173,Participants!$A$1:$F$2547,3,FALSE)</f>
        <v>3</v>
      </c>
      <c r="J173" s="93" t="str">
        <f>+VLOOKUP(E173,Participants!$A$1:$G$2547,7,FALSE)</f>
        <v>DEV BOYS</v>
      </c>
      <c r="K173" s="95"/>
      <c r="L173" s="93"/>
    </row>
    <row r="174" spans="1:24" ht="15.75" customHeight="1">
      <c r="A174" s="185" t="s">
        <v>1302</v>
      </c>
      <c r="B174" s="136">
        <v>7</v>
      </c>
      <c r="C174" s="136">
        <v>38</v>
      </c>
      <c r="D174" s="136">
        <v>2</v>
      </c>
      <c r="E174" s="136">
        <v>855</v>
      </c>
      <c r="F174" s="93" t="str">
        <f>+VLOOKUP(E174,Participants!$A$1:$F$2547,2,FALSE)</f>
        <v>Sam Mozes</v>
      </c>
      <c r="G174" s="93" t="str">
        <f>+VLOOKUP(E174,Participants!$A$1:$F$2547,4,FALSE)</f>
        <v>STL</v>
      </c>
      <c r="H174" s="93" t="str">
        <f>+VLOOKUP(E174,Participants!$A$1:$F$2547,5,FALSE)</f>
        <v>M</v>
      </c>
      <c r="I174" s="94">
        <f>+VLOOKUP(E174,Participants!$A$1:$F$2547,3,FALSE)</f>
        <v>4</v>
      </c>
      <c r="J174" s="93" t="str">
        <f>+VLOOKUP(E174,Participants!$A$1:$G$2547,7,FALSE)</f>
        <v>DEV BOYS</v>
      </c>
      <c r="K174" s="95"/>
      <c r="L174" s="93"/>
    </row>
    <row r="175" spans="1:24" ht="15.75" customHeight="1">
      <c r="A175" s="185" t="s">
        <v>1302</v>
      </c>
      <c r="B175" s="136">
        <v>5</v>
      </c>
      <c r="C175" s="136">
        <v>38.35</v>
      </c>
      <c r="D175" s="136">
        <v>5</v>
      </c>
      <c r="E175" s="136">
        <v>479</v>
      </c>
      <c r="F175" s="93" t="str">
        <f>+VLOOKUP(E175,Participants!$A$1:$F$2547,2,FALSE)</f>
        <v>Troy Rebish</v>
      </c>
      <c r="G175" s="93" t="str">
        <f>+VLOOKUP(E175,Participants!$A$1:$F$2547,4,FALSE)</f>
        <v>ELZ</v>
      </c>
      <c r="H175" s="93" t="str">
        <f>+VLOOKUP(E175,Participants!$A$1:$F$2547,5,FALSE)</f>
        <v>M</v>
      </c>
      <c r="I175" s="94">
        <f>+VLOOKUP(E175,Participants!$A$1:$F$2547,3,FALSE)</f>
        <v>3</v>
      </c>
      <c r="J175" s="93" t="str">
        <f>+VLOOKUP(E175,Participants!$A$1:$G$2547,7,FALSE)</f>
        <v>DEV BOYS</v>
      </c>
      <c r="K175" s="95"/>
      <c r="L175" s="95"/>
    </row>
    <row r="176" spans="1:24" ht="15.75" customHeight="1">
      <c r="A176" s="189" t="s">
        <v>1302</v>
      </c>
      <c r="B176" s="124">
        <v>3</v>
      </c>
      <c r="C176" s="124">
        <v>38.44</v>
      </c>
      <c r="D176" s="124">
        <v>2</v>
      </c>
      <c r="E176" s="124">
        <v>840</v>
      </c>
      <c r="F176" s="127" t="str">
        <f>+VLOOKUP(E176,Participants!$A$1:$F$2547,2,FALSE)</f>
        <v>Jackson Buczynski</v>
      </c>
      <c r="G176" s="127" t="str">
        <f>+VLOOKUP(E176,Participants!$A$1:$F$2547,4,FALSE)</f>
        <v>STL</v>
      </c>
      <c r="H176" s="127" t="str">
        <f>+VLOOKUP(E176,Participants!$A$1:$F$2547,5,FALSE)</f>
        <v>M</v>
      </c>
      <c r="I176" s="147">
        <f>+VLOOKUP(E176,Participants!$A$1:$F$2547,3,FALSE)</f>
        <v>2</v>
      </c>
      <c r="J176" s="127" t="str">
        <f>+VLOOKUP(E176,Participants!$A$1:$G$2547,7,FALSE)</f>
        <v>DEV BOYS</v>
      </c>
      <c r="K176" s="147"/>
      <c r="L176" s="147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</row>
    <row r="177" spans="1:24" ht="15.75" customHeight="1">
      <c r="A177" s="185" t="s">
        <v>1302</v>
      </c>
      <c r="B177" s="136">
        <v>3</v>
      </c>
      <c r="C177" s="136">
        <v>38.46</v>
      </c>
      <c r="D177" s="136">
        <v>1</v>
      </c>
      <c r="E177" s="136">
        <v>750</v>
      </c>
      <c r="F177" s="93" t="str">
        <f>+VLOOKUP(E177,Participants!$A$1:$F$2547,2,FALSE)</f>
        <v>Peter Stickman</v>
      </c>
      <c r="G177" s="93" t="str">
        <f>+VLOOKUP(E177,Participants!$A$1:$F$2547,4,FALSE)</f>
        <v>SPS</v>
      </c>
      <c r="H177" s="93" t="str">
        <f>+VLOOKUP(E177,Participants!$A$1:$F$2547,5,FALSE)</f>
        <v>M</v>
      </c>
      <c r="I177" s="94">
        <f>+VLOOKUP(E177,Participants!$A$1:$F$2547,3,FALSE)</f>
        <v>2</v>
      </c>
      <c r="J177" s="93" t="str">
        <f>+VLOOKUP(E177,Participants!$A$1:$G$2547,7,FALSE)</f>
        <v>DEV BOYS</v>
      </c>
      <c r="K177" s="95"/>
      <c r="L177" s="93"/>
    </row>
    <row r="178" spans="1:24" ht="15.75" customHeight="1">
      <c r="A178" s="185" t="s">
        <v>1302</v>
      </c>
      <c r="B178" s="136">
        <v>8</v>
      </c>
      <c r="C178" s="136">
        <v>38.51</v>
      </c>
      <c r="D178" s="136">
        <v>1</v>
      </c>
      <c r="E178" s="136">
        <v>742</v>
      </c>
      <c r="F178" s="93" t="str">
        <f>+VLOOKUP(E178,Participants!$A$1:$F$2547,2,FALSE)</f>
        <v>Dylan Ford</v>
      </c>
      <c r="G178" s="93" t="str">
        <f>+VLOOKUP(E178,Participants!$A$1:$F$2547,4,FALSE)</f>
        <v>SPS</v>
      </c>
      <c r="H178" s="93" t="str">
        <f>+VLOOKUP(E178,Participants!$A$1:$F$2547,5,FALSE)</f>
        <v>M</v>
      </c>
      <c r="I178" s="94">
        <f>+VLOOKUP(E178,Participants!$A$1:$F$2547,3,FALSE)</f>
        <v>4</v>
      </c>
      <c r="J178" s="93" t="str">
        <f>+VLOOKUP(E178,Participants!$A$1:$G$2547,7,FALSE)</f>
        <v>DEV BOYS</v>
      </c>
      <c r="K178" s="95"/>
      <c r="L178" s="93"/>
    </row>
    <row r="179" spans="1:24" ht="15.75" customHeight="1">
      <c r="A179" s="189" t="s">
        <v>1302</v>
      </c>
      <c r="B179" s="124">
        <v>1</v>
      </c>
      <c r="C179" s="124">
        <v>39.049999999999997</v>
      </c>
      <c r="D179" s="124">
        <v>6</v>
      </c>
      <c r="E179" s="124">
        <v>223</v>
      </c>
      <c r="F179" s="127" t="str">
        <f>+VLOOKUP(E179,Participants!$A$1:$F$2547,2,FALSE)</f>
        <v>Dylan Smith</v>
      </c>
      <c r="G179" s="127" t="str">
        <f>+VLOOKUP(E179,Participants!$A$1:$F$2547,4,FALSE)</f>
        <v>AMA</v>
      </c>
      <c r="H179" s="127" t="str">
        <f>+VLOOKUP(E179,Participants!$A$1:$F$2547,5,FALSE)</f>
        <v>M</v>
      </c>
      <c r="I179" s="147">
        <f>+VLOOKUP(E179,Participants!$A$1:$F$2547,3,FALSE)</f>
        <v>1</v>
      </c>
      <c r="J179" s="127" t="str">
        <f>+VLOOKUP(E179,Participants!$A$1:$G$2547,7,FALSE)</f>
        <v>DEV BOYS</v>
      </c>
      <c r="K179" s="158"/>
      <c r="L179" s="158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</row>
    <row r="180" spans="1:24" ht="15.75" customHeight="1">
      <c r="A180" s="185" t="s">
        <v>1302</v>
      </c>
      <c r="B180" s="136">
        <v>6</v>
      </c>
      <c r="C180" s="136">
        <v>39.15</v>
      </c>
      <c r="D180" s="136">
        <v>5</v>
      </c>
      <c r="E180" s="136">
        <v>111</v>
      </c>
      <c r="F180" s="93" t="str">
        <f>+VLOOKUP(E180,Participants!$A$1:$F$2547,2,FALSE)</f>
        <v>Nolan Meyer</v>
      </c>
      <c r="G180" s="93" t="str">
        <f>+VLOOKUP(E180,Participants!$A$1:$F$2547,4,FALSE)</f>
        <v>AGS</v>
      </c>
      <c r="H180" s="93" t="str">
        <f>+VLOOKUP(E180,Participants!$A$1:$F$2547,5,FALSE)</f>
        <v>M</v>
      </c>
      <c r="I180" s="94">
        <f>+VLOOKUP(E180,Participants!$A$1:$F$2547,3,FALSE)</f>
        <v>4</v>
      </c>
      <c r="J180" s="93" t="str">
        <f>+VLOOKUP(E180,Participants!$A$1:$G$2547,7,FALSE)</f>
        <v>DEV BOYS</v>
      </c>
      <c r="K180" s="95"/>
      <c r="L180" s="95"/>
    </row>
    <row r="181" spans="1:24" ht="15.75" customHeight="1">
      <c r="A181" s="189" t="s">
        <v>1302</v>
      </c>
      <c r="B181" s="124">
        <v>4</v>
      </c>
      <c r="C181" s="124">
        <v>39.33</v>
      </c>
      <c r="D181" s="124">
        <v>5</v>
      </c>
      <c r="E181" s="124">
        <v>839</v>
      </c>
      <c r="F181" s="127" t="str">
        <f>+VLOOKUP(E181,Participants!$A$1:$F$2547,2,FALSE)</f>
        <v>Ilya Belldina</v>
      </c>
      <c r="G181" s="127" t="str">
        <f>+VLOOKUP(E181,Participants!$A$1:$F$2547,4,FALSE)</f>
        <v>STL</v>
      </c>
      <c r="H181" s="127" t="str">
        <f>+VLOOKUP(E181,Participants!$A$1:$F$2547,5,FALSE)</f>
        <v>M</v>
      </c>
      <c r="I181" s="147">
        <f>+VLOOKUP(E181,Participants!$A$1:$F$2547,3,FALSE)</f>
        <v>3</v>
      </c>
      <c r="J181" s="127" t="str">
        <f>+VLOOKUP(E181,Participants!$A$1:$G$2547,7,FALSE)</f>
        <v>DEV BOYS</v>
      </c>
      <c r="K181" s="127"/>
      <c r="L181" s="127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</row>
    <row r="182" spans="1:24" ht="15.75" customHeight="1">
      <c r="A182" s="185" t="s">
        <v>1302</v>
      </c>
      <c r="B182" s="136">
        <v>3</v>
      </c>
      <c r="C182" s="136">
        <v>39.43</v>
      </c>
      <c r="D182" s="136">
        <v>5</v>
      </c>
      <c r="E182" s="136">
        <v>458</v>
      </c>
      <c r="F182" s="93" t="str">
        <f>+VLOOKUP(E182,Participants!$A$1:$F$2547,2,FALSE)</f>
        <v>Igor Sokolov</v>
      </c>
      <c r="G182" s="93" t="str">
        <f>+VLOOKUP(E182,Participants!$A$1:$F$2547,4,FALSE)</f>
        <v>ELZ</v>
      </c>
      <c r="H182" s="93" t="str">
        <f>+VLOOKUP(E182,Participants!$A$1:$F$2547,5,FALSE)</f>
        <v>M</v>
      </c>
      <c r="I182" s="94">
        <f>+VLOOKUP(E182,Participants!$A$1:$F$2547,3,FALSE)</f>
        <v>3</v>
      </c>
      <c r="J182" s="93" t="str">
        <f>+VLOOKUP(E182,Participants!$A$1:$G$2547,7,FALSE)</f>
        <v>DEV BOYS</v>
      </c>
      <c r="K182" s="95"/>
      <c r="L182" s="93"/>
    </row>
    <row r="183" spans="1:24" ht="15.75" customHeight="1">
      <c r="A183" s="189" t="s">
        <v>1302</v>
      </c>
      <c r="B183" s="124">
        <v>5</v>
      </c>
      <c r="C183" s="124">
        <v>39.46</v>
      </c>
      <c r="D183" s="124">
        <v>3</v>
      </c>
      <c r="E183" s="124">
        <v>825</v>
      </c>
      <c r="F183" s="127" t="str">
        <f>+VLOOKUP(E183,Participants!$A$1:$F$2547,2,FALSE)</f>
        <v>David Hricisak</v>
      </c>
      <c r="G183" s="127" t="str">
        <f>+VLOOKUP(E183,Participants!$A$1:$F$2547,4,FALSE)</f>
        <v>STL</v>
      </c>
      <c r="H183" s="127" t="str">
        <f>+VLOOKUP(E183,Participants!$A$1:$F$2547,5,FALSE)</f>
        <v>M</v>
      </c>
      <c r="I183" s="147">
        <f>+VLOOKUP(E183,Participants!$A$1:$F$2547,3,FALSE)</f>
        <v>4</v>
      </c>
      <c r="J183" s="127" t="str">
        <f>+VLOOKUP(E183,Participants!$A$1:$G$2547,7,FALSE)</f>
        <v>DEV BOYS</v>
      </c>
      <c r="K183" s="147"/>
      <c r="L183" s="147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</row>
    <row r="184" spans="1:24" ht="15.75" customHeight="1">
      <c r="A184" s="185" t="s">
        <v>1302</v>
      </c>
      <c r="B184" s="136">
        <v>7</v>
      </c>
      <c r="C184" s="136">
        <v>39.67</v>
      </c>
      <c r="D184" s="136">
        <v>1</v>
      </c>
      <c r="E184" s="136">
        <v>741</v>
      </c>
      <c r="F184" s="93" t="str">
        <f>+VLOOKUP(E184,Participants!$A$1:$F$2547,2,FALSE)</f>
        <v>Daniel Talerico</v>
      </c>
      <c r="G184" s="93" t="str">
        <f>+VLOOKUP(E184,Participants!$A$1:$F$2547,4,FALSE)</f>
        <v>SPS</v>
      </c>
      <c r="H184" s="93" t="str">
        <f>+VLOOKUP(E184,Participants!$A$1:$F$2547,5,FALSE)</f>
        <v>M</v>
      </c>
      <c r="I184" s="94">
        <f>+VLOOKUP(E184,Participants!$A$1:$F$2547,3,FALSE)</f>
        <v>4</v>
      </c>
      <c r="J184" s="93" t="str">
        <f>+VLOOKUP(E184,Participants!$A$1:$G$2547,7,FALSE)</f>
        <v>DEV BOYS</v>
      </c>
      <c r="K184" s="95"/>
      <c r="L184" s="93"/>
    </row>
    <row r="185" spans="1:24" ht="15.75" customHeight="1">
      <c r="A185" s="189" t="s">
        <v>1302</v>
      </c>
      <c r="B185" s="124">
        <v>2</v>
      </c>
      <c r="C185" s="124">
        <v>40.119999999999997</v>
      </c>
      <c r="D185" s="124">
        <v>3</v>
      </c>
      <c r="E185" s="124">
        <v>556</v>
      </c>
      <c r="F185" s="127" t="str">
        <f>+VLOOKUP(E185,Participants!$A$1:$F$2547,2,FALSE)</f>
        <v>Dominic Gauntner</v>
      </c>
      <c r="G185" s="127" t="str">
        <f>+VLOOKUP(E185,Participants!$A$1:$F$2547,4,FALSE)</f>
        <v>JAM</v>
      </c>
      <c r="H185" s="127" t="str">
        <f>+VLOOKUP(E185,Participants!$A$1:$F$2547,5,FALSE)</f>
        <v>M</v>
      </c>
      <c r="I185" s="147">
        <f>+VLOOKUP(E185,Participants!$A$1:$F$2547,3,FALSE)</f>
        <v>2</v>
      </c>
      <c r="J185" s="127" t="str">
        <f>+VLOOKUP(E185,Participants!$A$1:$G$2547,7,FALSE)</f>
        <v>DEV BOYS</v>
      </c>
      <c r="K185" s="127"/>
      <c r="L185" s="127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</row>
    <row r="186" spans="1:24" ht="15.75" customHeight="1">
      <c r="A186" s="185" t="s">
        <v>1302</v>
      </c>
      <c r="B186" s="136">
        <v>5</v>
      </c>
      <c r="C186" s="136">
        <v>40.25</v>
      </c>
      <c r="D186" s="136">
        <v>4</v>
      </c>
      <c r="E186" s="136">
        <v>108</v>
      </c>
      <c r="F186" s="93" t="str">
        <f>+VLOOKUP(E186,Participants!$A$1:$F$2547,2,FALSE)</f>
        <v>Joseph Davoli</v>
      </c>
      <c r="G186" s="93" t="str">
        <f>+VLOOKUP(E186,Participants!$A$1:$F$2547,4,FALSE)</f>
        <v>AGS</v>
      </c>
      <c r="H186" s="93" t="str">
        <f>+VLOOKUP(E186,Participants!$A$1:$F$2547,5,FALSE)</f>
        <v>M</v>
      </c>
      <c r="I186" s="94">
        <f>+VLOOKUP(E186,Participants!$A$1:$F$2547,3,FALSE)</f>
        <v>3</v>
      </c>
      <c r="J186" s="93" t="str">
        <f>+VLOOKUP(E186,Participants!$A$1:$G$2547,7,FALSE)</f>
        <v>DEV BOYS</v>
      </c>
      <c r="K186" s="95"/>
      <c r="L186" s="93"/>
    </row>
    <row r="187" spans="1:24" ht="15.75" customHeight="1">
      <c r="A187" s="189" t="s">
        <v>1302</v>
      </c>
      <c r="B187" s="124">
        <v>4</v>
      </c>
      <c r="C187" s="124">
        <v>40.450000000000003</v>
      </c>
      <c r="D187" s="124">
        <v>2</v>
      </c>
      <c r="E187" s="124">
        <v>746</v>
      </c>
      <c r="F187" s="127" t="str">
        <f>+VLOOKUP(E187,Participants!$A$1:$F$2547,2,FALSE)</f>
        <v>Grady Molinero</v>
      </c>
      <c r="G187" s="127" t="str">
        <f>+VLOOKUP(E187,Participants!$A$1:$F$2547,4,FALSE)</f>
        <v>SPS</v>
      </c>
      <c r="H187" s="127" t="str">
        <f>+VLOOKUP(E187,Participants!$A$1:$F$2547,5,FALSE)</f>
        <v>M</v>
      </c>
      <c r="I187" s="147">
        <f>+VLOOKUP(E187,Participants!$A$1:$F$2547,3,FALSE)</f>
        <v>3</v>
      </c>
      <c r="J187" s="127" t="str">
        <f>+VLOOKUP(E187,Participants!$A$1:$G$2547,7,FALSE)</f>
        <v>DEV BOYS</v>
      </c>
      <c r="K187" s="147"/>
      <c r="L187" s="147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</row>
    <row r="188" spans="1:24" ht="15.75" customHeight="1">
      <c r="A188" s="189" t="s">
        <v>1302</v>
      </c>
      <c r="B188" s="124">
        <v>6</v>
      </c>
      <c r="C188" s="124">
        <v>40.64</v>
      </c>
      <c r="D188" s="124">
        <v>1</v>
      </c>
      <c r="E188" s="124">
        <v>744</v>
      </c>
      <c r="F188" s="127" t="str">
        <f>+VLOOKUP(E188,Participants!$A$1:$F$2547,2,FALSE)</f>
        <v>Gavin Lenigan</v>
      </c>
      <c r="G188" s="127" t="str">
        <f>+VLOOKUP(E188,Participants!$A$1:$F$2547,4,FALSE)</f>
        <v>SPS</v>
      </c>
      <c r="H188" s="127" t="str">
        <f>+VLOOKUP(E188,Participants!$A$1:$F$2547,5,FALSE)</f>
        <v>M</v>
      </c>
      <c r="I188" s="147">
        <f>+VLOOKUP(E188,Participants!$A$1:$F$2547,3,FALSE)</f>
        <v>3</v>
      </c>
      <c r="J188" s="127" t="str">
        <f>+VLOOKUP(E188,Participants!$A$1:$G$2547,7,FALSE)</f>
        <v>DEV BOYS</v>
      </c>
      <c r="K188" s="127"/>
      <c r="L188" s="127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</row>
    <row r="189" spans="1:24" ht="15.75" customHeight="1">
      <c r="A189" s="189" t="s">
        <v>1302</v>
      </c>
      <c r="B189" s="124">
        <v>4</v>
      </c>
      <c r="C189" s="124">
        <v>41.84</v>
      </c>
      <c r="D189" s="124">
        <v>3</v>
      </c>
      <c r="E189" s="124">
        <v>853</v>
      </c>
      <c r="F189" s="127" t="str">
        <f>+VLOOKUP(E189,Participants!$A$1:$F$2547,2,FALSE)</f>
        <v>Ronan Koch</v>
      </c>
      <c r="G189" s="127" t="str">
        <f>+VLOOKUP(E189,Participants!$A$1:$F$2547,4,FALSE)</f>
        <v>STL</v>
      </c>
      <c r="H189" s="127" t="str">
        <f>+VLOOKUP(E189,Participants!$A$1:$F$2547,5,FALSE)</f>
        <v>M</v>
      </c>
      <c r="I189" s="147">
        <f>+VLOOKUP(E189,Participants!$A$1:$F$2547,3,FALSE)</f>
        <v>3</v>
      </c>
      <c r="J189" s="127" t="str">
        <f>+VLOOKUP(E189,Participants!$A$1:$G$2547,7,FALSE)</f>
        <v>DEV BOYS</v>
      </c>
      <c r="K189" s="127"/>
      <c r="L189" s="127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</row>
    <row r="190" spans="1:24" ht="15.75" customHeight="1">
      <c r="A190" s="185" t="s">
        <v>1302</v>
      </c>
      <c r="B190" s="136">
        <v>7</v>
      </c>
      <c r="C190" s="136">
        <v>41.86</v>
      </c>
      <c r="D190" s="136">
        <v>6</v>
      </c>
      <c r="E190" s="136">
        <v>216</v>
      </c>
      <c r="F190" s="93" t="str">
        <f>+VLOOKUP(E190,Participants!$A$1:$F$2547,2,FALSE)</f>
        <v>Alex Petterson</v>
      </c>
      <c r="G190" s="93" t="str">
        <f>+VLOOKUP(E190,Participants!$A$1:$F$2547,4,FALSE)</f>
        <v>AMA</v>
      </c>
      <c r="H190" s="93" t="str">
        <f>+VLOOKUP(E190,Participants!$A$1:$F$2547,5,FALSE)</f>
        <v>M</v>
      </c>
      <c r="I190" s="94">
        <f>+VLOOKUP(E190,Participants!$A$1:$F$2547,3,FALSE)</f>
        <v>3</v>
      </c>
      <c r="J190" s="93" t="str">
        <f>+VLOOKUP(E190,Participants!$A$1:$G$2547,7,FALSE)</f>
        <v>DEV BOYS</v>
      </c>
      <c r="K190" s="95"/>
      <c r="L190" s="93"/>
    </row>
    <row r="191" spans="1:24" ht="15.75" customHeight="1">
      <c r="A191" s="189" t="s">
        <v>1302</v>
      </c>
      <c r="B191" s="124">
        <v>4</v>
      </c>
      <c r="C191" s="124">
        <v>42.21</v>
      </c>
      <c r="D191" s="124">
        <v>1</v>
      </c>
      <c r="E191" s="124">
        <v>817</v>
      </c>
      <c r="F191" s="127" t="str">
        <f>+VLOOKUP(E191,Participants!$A$1:$F$2547,2,FALSE)</f>
        <v>Barrett Schilling</v>
      </c>
      <c r="G191" s="127" t="str">
        <f>+VLOOKUP(E191,Participants!$A$1:$F$2547,4,FALSE)</f>
        <v>STL</v>
      </c>
      <c r="H191" s="127" t="str">
        <f>+VLOOKUP(E191,Participants!$A$1:$F$2547,5,FALSE)</f>
        <v>M</v>
      </c>
      <c r="I191" s="147">
        <f>+VLOOKUP(E191,Participants!$A$1:$F$2547,3,FALSE)</f>
        <v>3</v>
      </c>
      <c r="J191" s="127" t="str">
        <f>+VLOOKUP(E191,Participants!$A$1:$G$2547,7,FALSE)</f>
        <v>DEV BOYS</v>
      </c>
      <c r="K191" s="127"/>
      <c r="L191" s="127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</row>
    <row r="192" spans="1:24" ht="15.75" customHeight="1">
      <c r="A192" s="185" t="s">
        <v>1302</v>
      </c>
      <c r="B192" s="136">
        <v>6</v>
      </c>
      <c r="C192" s="136">
        <v>42.66</v>
      </c>
      <c r="D192" s="136">
        <v>3</v>
      </c>
      <c r="E192" s="136">
        <v>951</v>
      </c>
      <c r="F192" s="93" t="str">
        <f>+VLOOKUP(E192,Participants!$A$1:$F$2547,2,FALSE)</f>
        <v>Sam Dumblosky</v>
      </c>
      <c r="G192" s="93" t="str">
        <f>+VLOOKUP(E192,Participants!$A$1:$F$2547,4,FALSE)</f>
        <v>STT</v>
      </c>
      <c r="H192" s="93" t="str">
        <f>+VLOOKUP(E192,Participants!$A$1:$F$2547,5,FALSE)</f>
        <v>M</v>
      </c>
      <c r="I192" s="94">
        <f>+VLOOKUP(E192,Participants!$A$1:$F$2547,3,FALSE)</f>
        <v>4</v>
      </c>
      <c r="J192" s="93" t="str">
        <f>+VLOOKUP(E192,Participants!$A$1:$G$2547,7,FALSE)</f>
        <v>DEV BOYS</v>
      </c>
      <c r="K192" s="95"/>
      <c r="L192" s="95"/>
    </row>
    <row r="193" spans="1:24" ht="15.75" customHeight="1">
      <c r="A193" s="185" t="s">
        <v>1302</v>
      </c>
      <c r="B193" s="136">
        <v>6</v>
      </c>
      <c r="C193" s="136">
        <v>42.96</v>
      </c>
      <c r="D193" s="136">
        <v>2</v>
      </c>
      <c r="E193" s="136">
        <v>834</v>
      </c>
      <c r="F193" s="93" t="str">
        <f>+VLOOKUP(E193,Participants!$A$1:$F$2547,2,FALSE)</f>
        <v>Elijah Eckenrode</v>
      </c>
      <c r="G193" s="93" t="str">
        <f>+VLOOKUP(E193,Participants!$A$1:$F$2547,4,FALSE)</f>
        <v>STL</v>
      </c>
      <c r="H193" s="93" t="str">
        <f>+VLOOKUP(E193,Participants!$A$1:$F$2547,5,FALSE)</f>
        <v>M</v>
      </c>
      <c r="I193" s="94">
        <f>+VLOOKUP(E193,Participants!$A$1:$F$2547,3,FALSE)</f>
        <v>4</v>
      </c>
      <c r="J193" s="93" t="str">
        <f>+VLOOKUP(E193,Participants!$A$1:$G$2547,7,FALSE)</f>
        <v>DEV BOYS</v>
      </c>
      <c r="K193" s="95"/>
      <c r="L193" s="93"/>
    </row>
    <row r="194" spans="1:24" ht="15.75" customHeight="1">
      <c r="A194" s="185" t="s">
        <v>1302</v>
      </c>
      <c r="B194" s="136">
        <v>3</v>
      </c>
      <c r="C194" s="136">
        <v>44.56</v>
      </c>
      <c r="D194" s="136">
        <v>3</v>
      </c>
      <c r="E194" s="136">
        <v>847</v>
      </c>
      <c r="F194" s="93" t="str">
        <f>+VLOOKUP(E194,Participants!$A$1:$F$2547,2,FALSE)</f>
        <v>Michael Peters</v>
      </c>
      <c r="G194" s="93" t="str">
        <f>+VLOOKUP(E194,Participants!$A$1:$F$2547,4,FALSE)</f>
        <v>STL</v>
      </c>
      <c r="H194" s="93" t="str">
        <f>+VLOOKUP(E194,Participants!$A$1:$F$2547,5,FALSE)</f>
        <v>M</v>
      </c>
      <c r="I194" s="94">
        <f>+VLOOKUP(E194,Participants!$A$1:$F$2547,3,FALSE)</f>
        <v>3</v>
      </c>
      <c r="J194" s="93" t="str">
        <f>+VLOOKUP(E194,Participants!$A$1:$G$2547,7,FALSE)</f>
        <v>DEV BOYS</v>
      </c>
      <c r="K194" s="95"/>
      <c r="L194" s="93"/>
    </row>
    <row r="195" spans="1:24" ht="15.75" customHeight="1">
      <c r="A195" s="185" t="s">
        <v>1302</v>
      </c>
      <c r="B195" s="136">
        <v>1</v>
      </c>
      <c r="C195" s="136">
        <v>44.7</v>
      </c>
      <c r="D195" s="136">
        <v>2</v>
      </c>
      <c r="E195" s="136">
        <v>848</v>
      </c>
      <c r="F195" s="93" t="str">
        <f>+VLOOKUP(E195,Participants!$A$1:$F$2547,2,FALSE)</f>
        <v>Dax Hawkins</v>
      </c>
      <c r="G195" s="93" t="str">
        <f>+VLOOKUP(E195,Participants!$A$1:$F$2547,4,FALSE)</f>
        <v>STL</v>
      </c>
      <c r="H195" s="93" t="str">
        <f>+VLOOKUP(E195,Participants!$A$1:$F$2547,5,FALSE)</f>
        <v>M</v>
      </c>
      <c r="I195" s="94" t="str">
        <f>+VLOOKUP(E195,Participants!$A$1:$F$2547,3,FALSE)</f>
        <v>K</v>
      </c>
      <c r="J195" s="93" t="str">
        <f>+VLOOKUP(E195,Participants!$A$1:$G$2547,7,FALSE)</f>
        <v>DEV BOYS</v>
      </c>
      <c r="K195" s="95"/>
      <c r="L195" s="95"/>
    </row>
    <row r="196" spans="1:24" ht="15.75" customHeight="1">
      <c r="A196" s="189" t="s">
        <v>1302</v>
      </c>
      <c r="B196" s="124">
        <v>1</v>
      </c>
      <c r="C196" s="124">
        <v>44.71</v>
      </c>
      <c r="D196" s="124">
        <v>4</v>
      </c>
      <c r="E196" s="124">
        <v>510</v>
      </c>
      <c r="F196" s="127" t="str">
        <f>+VLOOKUP(E196,Participants!$A$1:$F$2547,2,FALSE)</f>
        <v>Luke Lariviere</v>
      </c>
      <c r="G196" s="127" t="str">
        <f>+VLOOKUP(E196,Participants!$A$1:$F$2547,4,FALSE)</f>
        <v>GRE</v>
      </c>
      <c r="H196" s="127" t="str">
        <f>+VLOOKUP(E196,Participants!$A$1:$F$2547,5,FALSE)</f>
        <v>M</v>
      </c>
      <c r="I196" s="147">
        <f>+VLOOKUP(E196,Participants!$A$1:$F$2547,3,FALSE)</f>
        <v>1</v>
      </c>
      <c r="J196" s="127" t="str">
        <f>+VLOOKUP(E196,Participants!$A$1:$G$2547,7,FALSE)</f>
        <v>DEV BOYS</v>
      </c>
      <c r="K196" s="158"/>
      <c r="L196" s="158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</row>
    <row r="197" spans="1:24" ht="15.75" customHeight="1">
      <c r="A197" s="185" t="s">
        <v>1302</v>
      </c>
      <c r="B197" s="136">
        <v>5</v>
      </c>
      <c r="C197" s="136">
        <v>44.87</v>
      </c>
      <c r="D197" s="136">
        <v>2</v>
      </c>
      <c r="E197" s="136">
        <v>753</v>
      </c>
      <c r="F197" s="93" t="str">
        <f>+VLOOKUP(E197,Participants!$A$1:$F$2547,2,FALSE)</f>
        <v>Tiernan Magee</v>
      </c>
      <c r="G197" s="93" t="str">
        <f>+VLOOKUP(E197,Participants!$A$1:$F$2547,4,FALSE)</f>
        <v>SPS</v>
      </c>
      <c r="H197" s="93" t="str">
        <f>+VLOOKUP(E197,Participants!$A$1:$F$2547,5,FALSE)</f>
        <v>M</v>
      </c>
      <c r="I197" s="94">
        <f>+VLOOKUP(E197,Participants!$A$1:$F$2547,3,FALSE)</f>
        <v>3</v>
      </c>
      <c r="J197" s="93" t="str">
        <f>+VLOOKUP(E197,Participants!$A$1:$G$2547,7,FALSE)</f>
        <v>DEV BOYS</v>
      </c>
      <c r="K197" s="95"/>
      <c r="L197" s="93"/>
    </row>
    <row r="198" spans="1:24" ht="15.75" customHeight="1">
      <c r="A198" s="185" t="s">
        <v>1302</v>
      </c>
      <c r="B198" s="136">
        <v>3</v>
      </c>
      <c r="C198" s="136">
        <v>45.64</v>
      </c>
      <c r="D198" s="136">
        <v>4</v>
      </c>
      <c r="E198" s="136">
        <v>832</v>
      </c>
      <c r="F198" s="93" t="str">
        <f>+VLOOKUP(E198,Participants!$A$1:$F$2547,2,FALSE)</f>
        <v>Declan O’Meara</v>
      </c>
      <c r="G198" s="93" t="str">
        <f>+VLOOKUP(E198,Participants!$A$1:$F$2547,4,FALSE)</f>
        <v>STL</v>
      </c>
      <c r="H198" s="93" t="str">
        <f>+VLOOKUP(E198,Participants!$A$1:$F$2547,5,FALSE)</f>
        <v>M</v>
      </c>
      <c r="I198" s="94">
        <f>+VLOOKUP(E198,Participants!$A$1:$F$2547,3,FALSE)</f>
        <v>3</v>
      </c>
      <c r="J198" s="93" t="str">
        <f>+VLOOKUP(E198,Participants!$A$1:$G$2547,7,FALSE)</f>
        <v>DEV BOYS</v>
      </c>
      <c r="K198" s="95"/>
      <c r="L198" s="93"/>
    </row>
    <row r="199" spans="1:24" ht="15.75" customHeight="1">
      <c r="A199" s="189" t="s">
        <v>1302</v>
      </c>
      <c r="B199" s="124">
        <v>2</v>
      </c>
      <c r="C199" s="124">
        <v>49.76</v>
      </c>
      <c r="D199" s="124">
        <v>4</v>
      </c>
      <c r="E199" s="124">
        <v>752</v>
      </c>
      <c r="F199" s="127" t="str">
        <f>+VLOOKUP(E199,Participants!$A$1:$F$2547,2,FALSE)</f>
        <v>Ryan Stickman</v>
      </c>
      <c r="G199" s="127" t="str">
        <f>+VLOOKUP(E199,Participants!$A$1:$F$2547,4,FALSE)</f>
        <v>SPS</v>
      </c>
      <c r="H199" s="127" t="str">
        <f>+VLOOKUP(E199,Participants!$A$1:$F$2547,5,FALSE)</f>
        <v>M</v>
      </c>
      <c r="I199" s="147">
        <f>+VLOOKUP(E199,Participants!$A$1:$F$2547,3,FALSE)</f>
        <v>2</v>
      </c>
      <c r="J199" s="127" t="str">
        <f>+VLOOKUP(E199,Participants!$A$1:$G$2547,7,FALSE)</f>
        <v>DEV BOYS</v>
      </c>
      <c r="K199" s="147"/>
      <c r="L199" s="147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</row>
    <row r="200" spans="1:24" ht="15.75" customHeight="1">
      <c r="A200" s="189" t="s">
        <v>1302</v>
      </c>
      <c r="B200" s="124">
        <v>2</v>
      </c>
      <c r="C200" s="124">
        <v>50.71</v>
      </c>
      <c r="D200" s="124">
        <v>1</v>
      </c>
      <c r="E200" s="124">
        <v>739</v>
      </c>
      <c r="F200" s="127" t="str">
        <f>+VLOOKUP(E200,Participants!$A$1:$F$2547,2,FALSE)</f>
        <v>Alex Stickman</v>
      </c>
      <c r="G200" s="127" t="str">
        <f>+VLOOKUP(E200,Participants!$A$1:$F$2547,4,FALSE)</f>
        <v>SPS</v>
      </c>
      <c r="H200" s="127" t="str">
        <f>+VLOOKUP(E200,Participants!$A$1:$F$2547,5,FALSE)</f>
        <v>M</v>
      </c>
      <c r="I200" s="147">
        <f>+VLOOKUP(E200,Participants!$A$1:$F$2547,3,FALSE)</f>
        <v>2</v>
      </c>
      <c r="J200" s="127" t="str">
        <f>+VLOOKUP(E200,Participants!$A$1:$G$2547,7,FALSE)</f>
        <v>DEV BOYS</v>
      </c>
      <c r="K200" s="126"/>
      <c r="L200" s="126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</row>
    <row r="201" spans="1:24" ht="15.75" customHeight="1">
      <c r="A201" s="189" t="s">
        <v>1302</v>
      </c>
      <c r="B201" s="124">
        <v>1</v>
      </c>
      <c r="C201" s="124" t="s">
        <v>1306</v>
      </c>
      <c r="D201" s="124">
        <v>1</v>
      </c>
      <c r="E201" s="124">
        <v>910</v>
      </c>
      <c r="F201" s="127" t="str">
        <f>+VLOOKUP(E201,Participants!$A$1:$F$2547,2,FALSE)</f>
        <v>Peter Hrisiak</v>
      </c>
      <c r="G201" s="127" t="str">
        <f>+VLOOKUP(E201,Participants!$A$1:$F$2547,4,FALSE)</f>
        <v>STL</v>
      </c>
      <c r="H201" s="127" t="str">
        <f>+VLOOKUP(E201,Participants!$A$1:$F$2547,5,FALSE)</f>
        <v>M</v>
      </c>
      <c r="I201" s="147" t="str">
        <f>+VLOOKUP(E201,Participants!$A$1:$F$2547,3,FALSE)</f>
        <v>K</v>
      </c>
      <c r="J201" s="127" t="str">
        <f>+VLOOKUP(E201,Participants!$A$1:$G$2547,7,FALSE)</f>
        <v>DEV BOYS</v>
      </c>
      <c r="K201" s="126"/>
      <c r="L201" s="126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</row>
    <row r="202" spans="1:24" ht="15.75" customHeight="1">
      <c r="A202" s="187"/>
      <c r="B202" s="157"/>
      <c r="C202" s="155"/>
      <c r="D202" s="157"/>
      <c r="E202" s="155"/>
      <c r="F202" s="98"/>
      <c r="G202" s="98"/>
      <c r="H202" s="98"/>
      <c r="I202" s="99"/>
      <c r="J202" s="98"/>
      <c r="K202" s="100"/>
      <c r="L202" s="100"/>
    </row>
    <row r="203" spans="1:24" ht="15.75" customHeight="1">
      <c r="A203" s="189" t="s">
        <v>1302</v>
      </c>
      <c r="B203" s="124">
        <v>7</v>
      </c>
      <c r="C203" s="124">
        <v>31.79</v>
      </c>
      <c r="D203" s="124">
        <v>4</v>
      </c>
      <c r="E203" s="124">
        <v>205</v>
      </c>
      <c r="F203" s="93" t="str">
        <f>+VLOOKUP(E203,Participants!$A$1:$F$2547,2,FALSE)</f>
        <v>Molly McGrath</v>
      </c>
      <c r="G203" s="93" t="str">
        <f>+VLOOKUP(E203,Participants!$A$1:$F$2547,4,FALSE)</f>
        <v>AMA</v>
      </c>
      <c r="H203" s="93" t="str">
        <f>+VLOOKUP(E203,Participants!$A$1:$F$2547,5,FALSE)</f>
        <v>F</v>
      </c>
      <c r="I203" s="94">
        <f>+VLOOKUP(E203,Participants!$A$1:$F$2547,3,FALSE)</f>
        <v>4</v>
      </c>
      <c r="J203" s="93" t="str">
        <f>+VLOOKUP(E203,Participants!$A$1:$G$2547,7,FALSE)</f>
        <v>DEV GIRLS</v>
      </c>
      <c r="K203" s="158">
        <v>1</v>
      </c>
      <c r="L203" s="158">
        <v>10</v>
      </c>
      <c r="M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</row>
    <row r="204" spans="1:24" ht="15.75" customHeight="1">
      <c r="A204" s="185" t="s">
        <v>1302</v>
      </c>
      <c r="B204" s="136">
        <v>7</v>
      </c>
      <c r="C204" s="136">
        <v>31.95</v>
      </c>
      <c r="D204" s="136">
        <v>2</v>
      </c>
      <c r="E204" s="136">
        <v>926</v>
      </c>
      <c r="F204" s="93" t="str">
        <f>+VLOOKUP(E204,Participants!$A$1:$F$2547,2,FALSE)</f>
        <v>Kennedy Williams</v>
      </c>
      <c r="G204" s="93" t="str">
        <f>+VLOOKUP(E204,Participants!$A$1:$F$2547,4,FALSE)</f>
        <v>STT</v>
      </c>
      <c r="H204" s="93" t="str">
        <f>+VLOOKUP(E204,Participants!$A$1:$F$2547,5,FALSE)</f>
        <v>F</v>
      </c>
      <c r="I204" s="94">
        <f>+VLOOKUP(E204,Participants!$A$1:$F$2547,3,FALSE)</f>
        <v>4</v>
      </c>
      <c r="J204" s="93" t="str">
        <f>+VLOOKUP(E204,Participants!$A$1:$G$2547,7,FALSE)</f>
        <v>DEV GIRLS</v>
      </c>
      <c r="K204" s="95">
        <v>2</v>
      </c>
      <c r="L204" s="95">
        <v>8</v>
      </c>
    </row>
    <row r="205" spans="1:24" ht="15.75" customHeight="1">
      <c r="A205" s="189" t="s">
        <v>1302</v>
      </c>
      <c r="B205" s="124">
        <v>6</v>
      </c>
      <c r="C205" s="124">
        <v>35.56</v>
      </c>
      <c r="D205" s="124">
        <v>1</v>
      </c>
      <c r="E205" s="124">
        <v>806</v>
      </c>
      <c r="F205" s="93" t="str">
        <f>+VLOOKUP(E205,Participants!$A$1:$F$2547,2,FALSE)</f>
        <v>Madeline Bannister</v>
      </c>
      <c r="G205" s="93" t="str">
        <f>+VLOOKUP(E205,Participants!$A$1:$F$2547,4,FALSE)</f>
        <v>STL</v>
      </c>
      <c r="H205" s="93" t="str">
        <f>+VLOOKUP(E205,Participants!$A$1:$F$2547,5,FALSE)</f>
        <v>F</v>
      </c>
      <c r="I205" s="94">
        <f>+VLOOKUP(E205,Participants!$A$1:$F$2547,3,FALSE)</f>
        <v>4</v>
      </c>
      <c r="J205" s="93" t="str">
        <f>+VLOOKUP(E205,Participants!$A$1:$G$2547,7,FALSE)</f>
        <v>DEV GIRLS</v>
      </c>
      <c r="K205" s="158">
        <v>3</v>
      </c>
      <c r="L205" s="158">
        <v>6</v>
      </c>
      <c r="M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</row>
    <row r="206" spans="1:24" ht="15.75" customHeight="1">
      <c r="A206" s="185" t="s">
        <v>1302</v>
      </c>
      <c r="B206" s="136">
        <v>6</v>
      </c>
      <c r="C206" s="136">
        <v>35.69</v>
      </c>
      <c r="D206" s="136">
        <v>3</v>
      </c>
      <c r="E206" s="136">
        <v>928</v>
      </c>
      <c r="F206" s="93" t="str">
        <f>+VLOOKUP(E206,Participants!$A$1:$F$2547,2,FALSE)</f>
        <v>Lexi Pearce</v>
      </c>
      <c r="G206" s="93" t="str">
        <f>+VLOOKUP(E206,Participants!$A$1:$F$2547,4,FALSE)</f>
        <v>STT</v>
      </c>
      <c r="H206" s="93" t="str">
        <f>+VLOOKUP(E206,Participants!$A$1:$F$2547,5,FALSE)</f>
        <v>F</v>
      </c>
      <c r="I206" s="94">
        <f>+VLOOKUP(E206,Participants!$A$1:$F$2547,3,FALSE)</f>
        <v>4</v>
      </c>
      <c r="J206" s="93" t="str">
        <f>+VLOOKUP(E206,Participants!$A$1:$G$2547,7,FALSE)</f>
        <v>DEV GIRLS</v>
      </c>
      <c r="K206" s="95">
        <v>4</v>
      </c>
      <c r="L206" s="95">
        <v>5</v>
      </c>
    </row>
    <row r="207" spans="1:24" ht="15.75" customHeight="1">
      <c r="A207" s="185" t="s">
        <v>1302</v>
      </c>
      <c r="B207" s="136">
        <v>5</v>
      </c>
      <c r="C207" s="136">
        <v>36.43</v>
      </c>
      <c r="D207" s="136">
        <v>1</v>
      </c>
      <c r="E207" s="136">
        <v>797</v>
      </c>
      <c r="F207" s="93" t="str">
        <f>+VLOOKUP(E207,Participants!$A$1:$F$2547,2,FALSE)</f>
        <v>Claire Heller</v>
      </c>
      <c r="G207" s="93" t="str">
        <f>+VLOOKUP(E207,Participants!$A$1:$F$2547,4,FALSE)</f>
        <v>STL</v>
      </c>
      <c r="H207" s="93" t="str">
        <f>+VLOOKUP(E207,Participants!$A$1:$F$2547,5,FALSE)</f>
        <v>F</v>
      </c>
      <c r="I207" s="94">
        <f>+VLOOKUP(E207,Participants!$A$1:$F$2547,3,FALSE)</f>
        <v>4</v>
      </c>
      <c r="J207" s="93" t="str">
        <f>+VLOOKUP(E207,Participants!$A$1:$G$2547,7,FALSE)</f>
        <v>DEV GIRLS</v>
      </c>
      <c r="K207" s="95">
        <v>5</v>
      </c>
      <c r="L207" s="95">
        <v>4</v>
      </c>
    </row>
    <row r="208" spans="1:24" ht="15.75" customHeight="1">
      <c r="A208" s="189" t="s">
        <v>1302</v>
      </c>
      <c r="B208" s="124">
        <v>7</v>
      </c>
      <c r="C208" s="124">
        <v>36.82</v>
      </c>
      <c r="D208" s="124">
        <v>3</v>
      </c>
      <c r="E208" s="124">
        <v>98</v>
      </c>
      <c r="F208" s="93" t="str">
        <f>+VLOOKUP(E208,Participants!$A$1:$F$2547,2,FALSE)</f>
        <v>Kaylee Tamburino</v>
      </c>
      <c r="G208" s="93" t="str">
        <f>+VLOOKUP(E208,Participants!$A$1:$F$2547,4,FALSE)</f>
        <v>AGS</v>
      </c>
      <c r="H208" s="93" t="str">
        <f>+VLOOKUP(E208,Participants!$A$1:$F$2547,5,FALSE)</f>
        <v>F</v>
      </c>
      <c r="I208" s="94">
        <f>+VLOOKUP(E208,Participants!$A$1:$F$2547,3,FALSE)</f>
        <v>4</v>
      </c>
      <c r="J208" s="93" t="str">
        <f>+VLOOKUP(E208,Participants!$A$1:$G$2547,7,FALSE)</f>
        <v>DEV GIRLS</v>
      </c>
      <c r="K208" s="126">
        <v>6</v>
      </c>
      <c r="L208" s="126">
        <v>3</v>
      </c>
      <c r="M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</row>
    <row r="209" spans="1:24" ht="15.75" customHeight="1">
      <c r="A209" s="185" t="s">
        <v>1302</v>
      </c>
      <c r="B209" s="124">
        <v>4</v>
      </c>
      <c r="C209" s="136">
        <v>37</v>
      </c>
      <c r="D209" s="124">
        <v>6</v>
      </c>
      <c r="E209" s="124">
        <v>95</v>
      </c>
      <c r="F209" s="93" t="str">
        <f>+VLOOKUP(E209,Participants!$A$1:$F$2547,2,FALSE)</f>
        <v>Emily Williams</v>
      </c>
      <c r="G209" s="93" t="str">
        <f>+VLOOKUP(E209,Participants!$A$1:$F$2547,4,FALSE)</f>
        <v>AGS</v>
      </c>
      <c r="H209" s="93" t="str">
        <f>+VLOOKUP(E209,Participants!$A$1:$F$2547,5,FALSE)</f>
        <v>F</v>
      </c>
      <c r="I209" s="94">
        <f>+VLOOKUP(E209,Participants!$A$1:$F$2547,3,FALSE)</f>
        <v>3</v>
      </c>
      <c r="J209" s="93" t="str">
        <f>+VLOOKUP(E209,Participants!$A$1:$G$2547,7,FALSE)</f>
        <v>DEV GIRLS</v>
      </c>
      <c r="K209" s="95">
        <v>7</v>
      </c>
      <c r="L209" s="95">
        <v>2</v>
      </c>
    </row>
    <row r="210" spans="1:24" ht="15.75" customHeight="1">
      <c r="A210" s="185" t="s">
        <v>1302</v>
      </c>
      <c r="B210" s="190" t="s">
        <v>1307</v>
      </c>
      <c r="C210" s="167">
        <v>37.659999999999997</v>
      </c>
      <c r="D210" s="136">
        <v>1</v>
      </c>
      <c r="E210" s="136">
        <v>1150</v>
      </c>
      <c r="F210" s="93" t="str">
        <f>+VLOOKUP(E210,Participants!$A$1:$F$2547,2,FALSE)</f>
        <v>Naomi Moses</v>
      </c>
      <c r="G210" s="93" t="str">
        <f>+VLOOKUP(E210,Participants!$A$1:$F$2547,4,FALSE)</f>
        <v>MCA</v>
      </c>
      <c r="H210" s="93" t="str">
        <f>+VLOOKUP(E210,Participants!$A$1:$F$2547,5,FALSE)</f>
        <v>F</v>
      </c>
      <c r="I210" s="94">
        <f>+VLOOKUP(E210,Participants!$A$1:$F$2547,3,FALSE)</f>
        <v>4</v>
      </c>
      <c r="J210" s="103" t="str">
        <f>+VLOOKUP(E210,Participants!$A$1:$G$2547,7,FALSE)</f>
        <v>DEV GIRLS</v>
      </c>
      <c r="K210" s="95">
        <v>8</v>
      </c>
      <c r="L210" s="95">
        <v>1</v>
      </c>
    </row>
    <row r="211" spans="1:24" ht="15.75" customHeight="1">
      <c r="A211" s="189" t="s">
        <v>1302</v>
      </c>
      <c r="B211" s="136">
        <v>5</v>
      </c>
      <c r="C211" s="124">
        <v>37.93</v>
      </c>
      <c r="D211" s="136">
        <v>4</v>
      </c>
      <c r="E211" s="136">
        <v>195</v>
      </c>
      <c r="F211" s="93" t="str">
        <f>+VLOOKUP(E211,Participants!$A$1:$F$2547,2,FALSE)</f>
        <v>Hannah Ripley</v>
      </c>
      <c r="G211" s="93" t="str">
        <f>+VLOOKUP(E211,Participants!$A$1:$F$2547,4,FALSE)</f>
        <v>AMA</v>
      </c>
      <c r="H211" s="93" t="str">
        <f>+VLOOKUP(E211,Participants!$A$1:$F$2547,5,FALSE)</f>
        <v>F</v>
      </c>
      <c r="I211" s="94">
        <f>+VLOOKUP(E211,Participants!$A$1:$F$2547,3,FALSE)</f>
        <v>4</v>
      </c>
      <c r="J211" s="93" t="str">
        <f>+VLOOKUP(E211,Participants!$A$1:$G$2547,7,FALSE)</f>
        <v>DEV GIRLS</v>
      </c>
      <c r="K211" s="147"/>
      <c r="L211" s="147"/>
      <c r="M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</row>
    <row r="212" spans="1:24" ht="15.75" customHeight="1">
      <c r="A212" s="185" t="s">
        <v>1302</v>
      </c>
      <c r="B212" s="124">
        <v>4</v>
      </c>
      <c r="C212" s="136">
        <v>38.07</v>
      </c>
      <c r="D212" s="124">
        <v>4</v>
      </c>
      <c r="E212" s="124">
        <v>1152</v>
      </c>
      <c r="F212" s="93" t="str">
        <f>+VLOOKUP(E212,Participants!$A$1:$F$2547,2,FALSE)</f>
        <v>Lily Gaydosz</v>
      </c>
      <c r="G212" s="93" t="str">
        <f>+VLOOKUP(E212,Participants!$A$1:$F$2547,4,FALSE)</f>
        <v>MCA</v>
      </c>
      <c r="H212" s="93" t="str">
        <f>+VLOOKUP(E212,Participants!$A$1:$F$2547,5,FALSE)</f>
        <v>F</v>
      </c>
      <c r="I212" s="94">
        <f>+VLOOKUP(E212,Participants!$A$1:$F$2547,3,FALSE)</f>
        <v>3</v>
      </c>
      <c r="J212" s="93" t="str">
        <f>+VLOOKUP(E212,Participants!$A$1:$G$2547,7,FALSE)</f>
        <v>DEV GIRLS</v>
      </c>
      <c r="K212" s="95"/>
      <c r="L212" s="93"/>
    </row>
    <row r="213" spans="1:24" ht="15.75" customHeight="1">
      <c r="A213" s="185" t="s">
        <v>1302</v>
      </c>
      <c r="B213" s="136">
        <v>7</v>
      </c>
      <c r="C213" s="136">
        <v>39.729999999999997</v>
      </c>
      <c r="D213" s="136">
        <v>1</v>
      </c>
      <c r="E213" s="136">
        <v>92</v>
      </c>
      <c r="F213" s="93" t="str">
        <f>+VLOOKUP(E213,Participants!$A$1:$F$2547,2,FALSE)</f>
        <v>Ashlyn Curry</v>
      </c>
      <c r="G213" s="93" t="str">
        <f>+VLOOKUP(E213,Participants!$A$1:$F$2547,4,FALSE)</f>
        <v>AGS</v>
      </c>
      <c r="H213" s="93" t="str">
        <f>+VLOOKUP(E213,Participants!$A$1:$F$2547,5,FALSE)</f>
        <v>F</v>
      </c>
      <c r="I213" s="94">
        <f>+VLOOKUP(E213,Participants!$A$1:$F$2547,3,FALSE)</f>
        <v>4</v>
      </c>
      <c r="J213" s="93" t="str">
        <f>+VLOOKUP(E213,Participants!$A$1:$G$2547,7,FALSE)</f>
        <v>DEV GIRLS</v>
      </c>
      <c r="K213" s="93"/>
      <c r="L213" s="93"/>
    </row>
    <row r="214" spans="1:24" ht="15.75" customHeight="1">
      <c r="A214" s="185" t="s">
        <v>1302</v>
      </c>
      <c r="B214" s="124">
        <v>4</v>
      </c>
      <c r="C214" s="136">
        <v>40.08</v>
      </c>
      <c r="D214" s="124">
        <v>5</v>
      </c>
      <c r="E214" s="124">
        <v>178</v>
      </c>
      <c r="F214" s="93" t="str">
        <f>+VLOOKUP(E214,Participants!$A$1:$F$2547,2,FALSE)</f>
        <v>Audrey Conquest</v>
      </c>
      <c r="G214" s="93" t="str">
        <f>+VLOOKUP(E214,Participants!$A$1:$F$2547,4,FALSE)</f>
        <v>AMA</v>
      </c>
      <c r="H214" s="93" t="str">
        <f>+VLOOKUP(E214,Participants!$A$1:$F$2547,5,FALSE)</f>
        <v>F</v>
      </c>
      <c r="I214" s="94">
        <f>+VLOOKUP(E214,Participants!$A$1:$F$2547,3,FALSE)</f>
        <v>3</v>
      </c>
      <c r="J214" s="93" t="str">
        <f>+VLOOKUP(E214,Participants!$A$1:$G$2547,7,FALSE)</f>
        <v>DEV GIRLS</v>
      </c>
      <c r="K214" s="93"/>
      <c r="L214" s="93"/>
    </row>
    <row r="215" spans="1:24" ht="15.75" customHeight="1">
      <c r="A215" s="185" t="s">
        <v>1302</v>
      </c>
      <c r="B215" s="136">
        <v>5</v>
      </c>
      <c r="C215" s="136">
        <v>40.24</v>
      </c>
      <c r="D215" s="136">
        <v>5</v>
      </c>
      <c r="E215" s="136">
        <v>211</v>
      </c>
      <c r="F215" s="93" t="str">
        <f>+VLOOKUP(E215,Participants!$A$1:$F$2547,2,FALSE)</f>
        <v>Scarlett Sibbet</v>
      </c>
      <c r="G215" s="93" t="str">
        <f>+VLOOKUP(E215,Participants!$A$1:$F$2547,4,FALSE)</f>
        <v>AMA</v>
      </c>
      <c r="H215" s="93" t="str">
        <f>+VLOOKUP(E215,Participants!$A$1:$F$2547,5,FALSE)</f>
        <v>F</v>
      </c>
      <c r="I215" s="94">
        <f>+VLOOKUP(E215,Participants!$A$1:$F$2547,3,FALSE)</f>
        <v>3</v>
      </c>
      <c r="J215" s="93" t="str">
        <f>+VLOOKUP(E215,Participants!$A$1:$G$2547,7,FALSE)</f>
        <v>DEV GIRLS</v>
      </c>
      <c r="K215" s="95"/>
      <c r="L215" s="93"/>
    </row>
    <row r="216" spans="1:24" ht="15.75" customHeight="1">
      <c r="A216" s="185" t="s">
        <v>1302</v>
      </c>
      <c r="B216" s="136">
        <v>5</v>
      </c>
      <c r="C216" s="136">
        <v>40.76</v>
      </c>
      <c r="D216" s="136">
        <v>6</v>
      </c>
      <c r="E216" s="136">
        <v>188</v>
      </c>
      <c r="F216" s="93" t="str">
        <f>+VLOOKUP(E216,Participants!$A$1:$F$2547,2,FALSE)</f>
        <v>Esther DeFilippo</v>
      </c>
      <c r="G216" s="93" t="str">
        <f>+VLOOKUP(E216,Participants!$A$1:$F$2547,4,FALSE)</f>
        <v>AMA</v>
      </c>
      <c r="H216" s="93" t="str">
        <f>+VLOOKUP(E216,Participants!$A$1:$F$2547,5,FALSE)</f>
        <v>F</v>
      </c>
      <c r="I216" s="94">
        <f>+VLOOKUP(E216,Participants!$A$1:$F$2547,3,FALSE)</f>
        <v>3</v>
      </c>
      <c r="J216" s="93" t="str">
        <f>+VLOOKUP(E216,Participants!$A$1:$G$2547,7,FALSE)</f>
        <v>DEV GIRLS</v>
      </c>
      <c r="K216" s="95"/>
      <c r="L216" s="93"/>
    </row>
    <row r="217" spans="1:24" ht="15.75" customHeight="1">
      <c r="A217" s="185" t="s">
        <v>1302</v>
      </c>
      <c r="B217" s="190" t="s">
        <v>1307</v>
      </c>
      <c r="C217" s="136">
        <v>40.880000000000003</v>
      </c>
      <c r="D217" s="136">
        <v>2</v>
      </c>
      <c r="E217" s="136">
        <v>730</v>
      </c>
      <c r="F217" s="93" t="str">
        <f>+VLOOKUP(E217,Participants!$A$1:$F$2547,2,FALSE)</f>
        <v>Macie Trombetta</v>
      </c>
      <c r="G217" s="93" t="str">
        <f>+VLOOKUP(E217,Participants!$A$1:$F$2547,4,FALSE)</f>
        <v>SPS</v>
      </c>
      <c r="H217" s="93" t="str">
        <f>+VLOOKUP(E217,Participants!$A$1:$F$2547,5,FALSE)</f>
        <v>F</v>
      </c>
      <c r="I217" s="94">
        <f>+VLOOKUP(E217,Participants!$A$1:$F$2547,3,FALSE)</f>
        <v>4</v>
      </c>
      <c r="J217" s="103" t="str">
        <f>+VLOOKUP(E217,Participants!$A$1:$G$2547,7,FALSE)</f>
        <v>DEV GIRLS</v>
      </c>
      <c r="K217" s="95"/>
      <c r="L217" s="93"/>
    </row>
    <row r="218" spans="1:24" ht="15.75" customHeight="1">
      <c r="A218" s="185" t="s">
        <v>1302</v>
      </c>
      <c r="B218" s="124">
        <v>4</v>
      </c>
      <c r="C218" s="136">
        <v>41.5</v>
      </c>
      <c r="D218" s="124">
        <v>3</v>
      </c>
      <c r="E218" s="124">
        <v>198</v>
      </c>
      <c r="F218" s="93" t="str">
        <f>+VLOOKUP(E218,Participants!$A$1:$F$2547,2,FALSE)</f>
        <v>Lauren Daley</v>
      </c>
      <c r="G218" s="93" t="str">
        <f>+VLOOKUP(E218,Participants!$A$1:$F$2547,4,FALSE)</f>
        <v>AMA</v>
      </c>
      <c r="H218" s="93" t="str">
        <f>+VLOOKUP(E218,Participants!$A$1:$F$2547,5,FALSE)</f>
        <v>F</v>
      </c>
      <c r="I218" s="94">
        <f>+VLOOKUP(E218,Participants!$A$1:$F$2547,3,FALSE)</f>
        <v>3</v>
      </c>
      <c r="J218" s="93" t="str">
        <f>+VLOOKUP(E218,Participants!$A$1:$G$2547,7,FALSE)</f>
        <v>DEV GIRLS</v>
      </c>
      <c r="K218" s="95"/>
      <c r="L218" s="93"/>
    </row>
    <row r="219" spans="1:24" ht="15.75" customHeight="1">
      <c r="A219" s="189" t="s">
        <v>1302</v>
      </c>
      <c r="B219" s="124">
        <v>6</v>
      </c>
      <c r="C219" s="124">
        <v>41.62</v>
      </c>
      <c r="D219" s="124">
        <v>4</v>
      </c>
      <c r="E219" s="124">
        <v>180</v>
      </c>
      <c r="F219" s="93" t="str">
        <f>+VLOOKUP(E219,Participants!$A$1:$F$2547,2,FALSE)</f>
        <v>Caroline Howell</v>
      </c>
      <c r="G219" s="93" t="str">
        <f>+VLOOKUP(E219,Participants!$A$1:$F$2547,4,FALSE)</f>
        <v>AMA</v>
      </c>
      <c r="H219" s="93" t="str">
        <f>+VLOOKUP(E219,Participants!$A$1:$F$2547,5,FALSE)</f>
        <v>F</v>
      </c>
      <c r="I219" s="94">
        <f>+VLOOKUP(E219,Participants!$A$1:$F$2547,3,FALSE)</f>
        <v>4</v>
      </c>
      <c r="J219" s="93" t="str">
        <f>+VLOOKUP(E219,Participants!$A$1:$G$2547,7,FALSE)</f>
        <v>DEV GIRLS</v>
      </c>
      <c r="K219" s="127"/>
      <c r="L219" s="127"/>
      <c r="M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</row>
    <row r="220" spans="1:24" ht="15.75" customHeight="1">
      <c r="A220" s="185" t="s">
        <v>1302</v>
      </c>
      <c r="B220" s="124">
        <v>5</v>
      </c>
      <c r="C220" s="136">
        <v>43.23</v>
      </c>
      <c r="D220" s="124">
        <v>3</v>
      </c>
      <c r="E220" s="124">
        <v>491</v>
      </c>
      <c r="F220" s="93" t="str">
        <f>+VLOOKUP(E220,Participants!$A$1:$F$2547,2,FALSE)</f>
        <v>Emily Birchok</v>
      </c>
      <c r="G220" s="93" t="str">
        <f>+VLOOKUP(E220,Participants!$A$1:$F$2547,4,FALSE)</f>
        <v>GRE</v>
      </c>
      <c r="H220" s="93" t="str">
        <f>+VLOOKUP(E220,Participants!$A$1:$F$2547,5,FALSE)</f>
        <v>F</v>
      </c>
      <c r="I220" s="94">
        <f>+VLOOKUP(E220,Participants!$A$1:$F$2547,3,FALSE)</f>
        <v>4</v>
      </c>
      <c r="J220" s="93" t="str">
        <f>+VLOOKUP(E220,Participants!$A$1:$G$2547,7,FALSE)</f>
        <v>DEV GIRLS</v>
      </c>
      <c r="K220" s="95"/>
      <c r="L220" s="93"/>
    </row>
    <row r="221" spans="1:24" ht="15.75" customHeight="1">
      <c r="A221" s="185" t="s">
        <v>1302</v>
      </c>
      <c r="B221" s="124">
        <v>1</v>
      </c>
      <c r="C221" s="136">
        <v>43.46</v>
      </c>
      <c r="D221" s="124">
        <v>1</v>
      </c>
      <c r="E221" s="124">
        <v>924</v>
      </c>
      <c r="F221" s="93" t="str">
        <f>+VLOOKUP(E221,Participants!$A$1:$F$2547,2,FALSE)</f>
        <v>Eve Bovee</v>
      </c>
      <c r="G221" s="93" t="str">
        <f>+VLOOKUP(E221,Participants!$A$1:$F$2547,4,FALSE)</f>
        <v>STT</v>
      </c>
      <c r="H221" s="93" t="str">
        <f>+VLOOKUP(E221,Participants!$A$1:$F$2547,5,FALSE)</f>
        <v>F</v>
      </c>
      <c r="I221" s="94">
        <f>+VLOOKUP(E221,Participants!$A$1:$F$2547,3,FALSE)</f>
        <v>1</v>
      </c>
      <c r="J221" s="93" t="str">
        <f>+VLOOKUP(E221,Participants!$A$1:$G$2547,7,FALSE)</f>
        <v>DEV GIRLS</v>
      </c>
      <c r="K221" s="95"/>
      <c r="L221" s="95"/>
    </row>
    <row r="222" spans="1:24" ht="15.75" customHeight="1">
      <c r="A222" s="189" t="s">
        <v>1302</v>
      </c>
      <c r="B222" s="136">
        <v>6</v>
      </c>
      <c r="C222" s="124">
        <v>43.67</v>
      </c>
      <c r="D222" s="136">
        <v>5</v>
      </c>
      <c r="E222" s="136">
        <v>210</v>
      </c>
      <c r="F222" s="93" t="str">
        <f>+VLOOKUP(E222,Participants!$A$1:$F$2547,2,FALSE)</f>
        <v>Samantha Hinkofer</v>
      </c>
      <c r="G222" s="93" t="str">
        <f>+VLOOKUP(E222,Participants!$A$1:$F$2547,4,FALSE)</f>
        <v>AMA</v>
      </c>
      <c r="H222" s="93" t="str">
        <f>+VLOOKUP(E222,Participants!$A$1:$F$2547,5,FALSE)</f>
        <v>F</v>
      </c>
      <c r="I222" s="94">
        <f>+VLOOKUP(E222,Participants!$A$1:$F$2547,3,FALSE)</f>
        <v>4</v>
      </c>
      <c r="J222" s="93" t="str">
        <f>+VLOOKUP(E222,Participants!$A$1:$G$2547,7,FALSE)</f>
        <v>DEV GIRLS</v>
      </c>
      <c r="K222" s="127"/>
      <c r="L222" s="127"/>
      <c r="M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</row>
    <row r="223" spans="1:24" ht="15.75" customHeight="1">
      <c r="A223" s="185" t="s">
        <v>1302</v>
      </c>
      <c r="B223" s="136">
        <v>3</v>
      </c>
      <c r="C223" s="136">
        <v>43.78</v>
      </c>
      <c r="D223" s="136">
        <v>1</v>
      </c>
      <c r="E223" s="136">
        <v>792</v>
      </c>
      <c r="F223" s="93" t="str">
        <f>+VLOOKUP(E223,Participants!$A$1:$F$2547,2,FALSE)</f>
        <v>Avery Och</v>
      </c>
      <c r="G223" s="93" t="str">
        <f>+VLOOKUP(E223,Participants!$A$1:$F$2547,4,FALSE)</f>
        <v>STL</v>
      </c>
      <c r="H223" s="93" t="str">
        <f>+VLOOKUP(E223,Participants!$A$1:$F$2547,5,FALSE)</f>
        <v>F</v>
      </c>
      <c r="I223" s="94">
        <f>+VLOOKUP(E223,Participants!$A$1:$F$2547,3,FALSE)</f>
        <v>2</v>
      </c>
      <c r="J223" s="93" t="str">
        <f>+VLOOKUP(E223,Participants!$A$1:$G$2547,7,FALSE)</f>
        <v>DEV GIRLS</v>
      </c>
      <c r="K223" s="95"/>
      <c r="L223" s="93"/>
    </row>
    <row r="224" spans="1:24" ht="15.75" customHeight="1">
      <c r="A224" s="185" t="s">
        <v>1302</v>
      </c>
      <c r="B224" s="136">
        <v>3</v>
      </c>
      <c r="C224" s="136">
        <v>43.78</v>
      </c>
      <c r="D224" s="136">
        <v>4</v>
      </c>
      <c r="E224" s="136">
        <v>192</v>
      </c>
      <c r="F224" s="93" t="str">
        <f>+VLOOKUP(E224,Participants!$A$1:$F$2547,2,FALSE)</f>
        <v>Gemma Silvis</v>
      </c>
      <c r="G224" s="93" t="str">
        <f>+VLOOKUP(E224,Participants!$A$1:$F$2547,4,FALSE)</f>
        <v>AMA</v>
      </c>
      <c r="H224" s="93" t="str">
        <f>+VLOOKUP(E224,Participants!$A$1:$F$2547,5,FALSE)</f>
        <v>F</v>
      </c>
      <c r="I224" s="94">
        <f>+VLOOKUP(E224,Participants!$A$1:$F$2547,3,FALSE)</f>
        <v>2</v>
      </c>
      <c r="J224" s="93" t="str">
        <f>+VLOOKUP(E224,Participants!$A$1:$G$2547,7,FALSE)</f>
        <v>DEV GIRLS</v>
      </c>
      <c r="K224" s="95"/>
      <c r="L224" s="93"/>
    </row>
    <row r="225" spans="1:24" ht="15.75" customHeight="1">
      <c r="A225" s="191" t="s">
        <v>1302</v>
      </c>
      <c r="B225" s="124">
        <v>4</v>
      </c>
      <c r="C225" s="136">
        <v>44.04</v>
      </c>
      <c r="D225" s="124">
        <v>2</v>
      </c>
      <c r="E225" s="124">
        <v>814</v>
      </c>
      <c r="F225" s="93" t="str">
        <f>+VLOOKUP(E225,Participants!$A$1:$F$2547,2,FALSE)</f>
        <v>Pennie Balta</v>
      </c>
      <c r="G225" s="93" t="str">
        <f>+VLOOKUP(E225,Participants!$A$1:$F$2547,4,FALSE)</f>
        <v>STL</v>
      </c>
      <c r="H225" s="93" t="str">
        <f>+VLOOKUP(E225,Participants!$A$1:$F$2547,5,FALSE)</f>
        <v>F</v>
      </c>
      <c r="I225" s="94">
        <f>+VLOOKUP(E225,Participants!$A$1:$F$2547,3,FALSE)</f>
        <v>2</v>
      </c>
      <c r="J225" s="93" t="str">
        <f>+VLOOKUP(E225,Participants!$A$1:$G$2547,7,FALSE)</f>
        <v>DEV GIRLS</v>
      </c>
      <c r="K225" s="93"/>
      <c r="L225" s="93"/>
    </row>
    <row r="226" spans="1:24" ht="15.75" customHeight="1">
      <c r="A226" s="185" t="s">
        <v>1302</v>
      </c>
      <c r="B226" s="124">
        <v>2</v>
      </c>
      <c r="C226" s="136">
        <v>44.35</v>
      </c>
      <c r="D226" s="124">
        <v>3</v>
      </c>
      <c r="E226" s="124">
        <v>486</v>
      </c>
      <c r="F226" s="93" t="str">
        <f>+VLOOKUP(E226,Participants!$A$1:$F$2547,2,FALSE)</f>
        <v>Alexis Birchok</v>
      </c>
      <c r="G226" s="93" t="str">
        <f>+VLOOKUP(E226,Participants!$A$1:$F$2547,4,FALSE)</f>
        <v>GRE</v>
      </c>
      <c r="H226" s="93" t="str">
        <f>+VLOOKUP(E226,Participants!$A$1:$F$2547,5,FALSE)</f>
        <v>F</v>
      </c>
      <c r="I226" s="94">
        <f>+VLOOKUP(E226,Participants!$A$1:$F$2547,3,FALSE)</f>
        <v>2</v>
      </c>
      <c r="J226" s="93" t="str">
        <f>+VLOOKUP(E226,Participants!$A$1:$G$2547,7,FALSE)</f>
        <v>DEV GIRLS</v>
      </c>
      <c r="K226" s="93"/>
      <c r="L226" s="93"/>
    </row>
    <row r="227" spans="1:24" ht="15.75" customHeight="1">
      <c r="A227" s="189" t="s">
        <v>1302</v>
      </c>
      <c r="B227" s="136">
        <v>5</v>
      </c>
      <c r="C227" s="124">
        <v>44.64</v>
      </c>
      <c r="D227" s="136">
        <v>2</v>
      </c>
      <c r="E227" s="136">
        <v>921</v>
      </c>
      <c r="F227" s="93" t="str">
        <f>+VLOOKUP(E227,Participants!$A$1:$F$2547,2,FALSE)</f>
        <v>Emily Horensky</v>
      </c>
      <c r="G227" s="93" t="str">
        <f>+VLOOKUP(E227,Participants!$A$1:$F$2547,4,FALSE)</f>
        <v>STT</v>
      </c>
      <c r="H227" s="93" t="str">
        <f>+VLOOKUP(E227,Participants!$A$1:$F$2547,5,FALSE)</f>
        <v>F</v>
      </c>
      <c r="I227" s="94">
        <f>+VLOOKUP(E227,Participants!$A$1:$F$2547,3,FALSE)</f>
        <v>4</v>
      </c>
      <c r="J227" s="93" t="str">
        <f>+VLOOKUP(E227,Participants!$A$1:$G$2547,7,FALSE)</f>
        <v>DEV GIRLS</v>
      </c>
      <c r="K227" s="127"/>
      <c r="L227" s="127"/>
      <c r="M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</row>
    <row r="228" spans="1:24" ht="15.75" customHeight="1">
      <c r="A228" s="189" t="s">
        <v>1302</v>
      </c>
      <c r="B228" s="136">
        <v>3</v>
      </c>
      <c r="C228" s="124">
        <v>45.05</v>
      </c>
      <c r="D228" s="136">
        <v>3</v>
      </c>
      <c r="E228" s="136">
        <v>722</v>
      </c>
      <c r="F228" s="93" t="str">
        <f>+VLOOKUP(E228,Participants!$A$1:$F$2547,2,FALSE)</f>
        <v>Amy Stickman</v>
      </c>
      <c r="G228" s="93" t="str">
        <f>+VLOOKUP(E228,Participants!$A$1:$F$2547,4,FALSE)</f>
        <v>SPS</v>
      </c>
      <c r="H228" s="93" t="str">
        <f>+VLOOKUP(E228,Participants!$A$1:$F$2547,5,FALSE)</f>
        <v>F</v>
      </c>
      <c r="I228" s="94">
        <f>+VLOOKUP(E228,Participants!$A$1:$F$2547,3,FALSE)</f>
        <v>2</v>
      </c>
      <c r="J228" s="93" t="str">
        <f>+VLOOKUP(E228,Participants!$A$1:$G$2547,7,FALSE)</f>
        <v>DEV GIRLS</v>
      </c>
      <c r="K228" s="127"/>
      <c r="L228" s="127"/>
      <c r="M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</row>
    <row r="229" spans="1:24" ht="15.75" customHeight="1">
      <c r="A229" s="189" t="s">
        <v>1302</v>
      </c>
      <c r="B229" s="136">
        <v>3</v>
      </c>
      <c r="C229" s="124">
        <v>45.05</v>
      </c>
      <c r="D229" s="136">
        <v>5</v>
      </c>
      <c r="E229" s="136">
        <v>181</v>
      </c>
      <c r="F229" s="93" t="str">
        <f>+VLOOKUP(E229,Participants!$A$1:$F$2547,2,FALSE)</f>
        <v>Catherine Foster</v>
      </c>
      <c r="G229" s="93" t="str">
        <f>+VLOOKUP(E229,Participants!$A$1:$F$2547,4,FALSE)</f>
        <v>AMA</v>
      </c>
      <c r="H229" s="93" t="str">
        <f>+VLOOKUP(E229,Participants!$A$1:$F$2547,5,FALSE)</f>
        <v>F</v>
      </c>
      <c r="I229" s="94">
        <f>+VLOOKUP(E229,Participants!$A$1:$F$2547,3,FALSE)</f>
        <v>2</v>
      </c>
      <c r="J229" s="93" t="str">
        <f>+VLOOKUP(E229,Participants!$A$1:$G$2547,7,FALSE)</f>
        <v>DEV GIRLS</v>
      </c>
      <c r="K229" s="127"/>
      <c r="L229" s="127"/>
      <c r="M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</row>
    <row r="230" spans="1:24" ht="15.75" customHeight="1">
      <c r="A230" s="185" t="s">
        <v>1302</v>
      </c>
      <c r="B230" s="124">
        <v>1</v>
      </c>
      <c r="C230" s="136">
        <v>45.28</v>
      </c>
      <c r="D230" s="124">
        <v>6</v>
      </c>
      <c r="E230" s="124">
        <v>485</v>
      </c>
      <c r="F230" s="93" t="str">
        <f>+VLOOKUP(E230,Participants!$A$1:$F$2547,2,FALSE)</f>
        <v>Adelina Campagna</v>
      </c>
      <c r="G230" s="93" t="str">
        <f>+VLOOKUP(E230,Participants!$A$1:$F$2547,4,FALSE)</f>
        <v>GRE</v>
      </c>
      <c r="H230" s="93" t="str">
        <f>+VLOOKUP(E230,Participants!$A$1:$F$2547,5,FALSE)</f>
        <v>F</v>
      </c>
      <c r="I230" s="94">
        <f>+VLOOKUP(E230,Participants!$A$1:$F$2547,3,FALSE)</f>
        <v>1</v>
      </c>
      <c r="J230" s="93" t="str">
        <f>+VLOOKUP(E230,Participants!$A$1:$G$2547,7,FALSE)</f>
        <v>DEV GIRLS</v>
      </c>
      <c r="K230" s="95"/>
      <c r="L230" s="95"/>
    </row>
    <row r="231" spans="1:24" ht="15.75" customHeight="1">
      <c r="A231" s="189" t="s">
        <v>1302</v>
      </c>
      <c r="B231" s="139">
        <v>6</v>
      </c>
      <c r="C231" s="131">
        <v>47.42</v>
      </c>
      <c r="D231" s="139">
        <v>2</v>
      </c>
      <c r="E231" s="139" t="s">
        <v>1303</v>
      </c>
      <c r="F231" s="103" t="e">
        <f>+VLOOKUP(E231,Participants!$A$1:$F$2547,2,FALSE)</f>
        <v>#N/A</v>
      </c>
      <c r="G231" s="103" t="e">
        <f>+VLOOKUP(E231,Participants!$A$1:$F$2547,4,FALSE)</f>
        <v>#N/A</v>
      </c>
      <c r="H231" s="103" t="e">
        <f>+VLOOKUP(E231,Participants!$A$1:$F$2547,5,FALSE)</f>
        <v>#N/A</v>
      </c>
      <c r="I231" s="104" t="e">
        <f>+VLOOKUP(E231,Participants!$A$1:$F$2547,3,FALSE)</f>
        <v>#N/A</v>
      </c>
      <c r="J231" s="103" t="e">
        <f>+VLOOKUP(E231,Participants!$A$1:$G$2547,7,FALSE)</f>
        <v>#N/A</v>
      </c>
      <c r="K231" s="133"/>
      <c r="L231" s="133"/>
      <c r="M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</row>
    <row r="232" spans="1:24" ht="15.75" customHeight="1">
      <c r="A232" s="185" t="s">
        <v>1302</v>
      </c>
      <c r="B232" s="124">
        <v>1</v>
      </c>
      <c r="C232" s="136">
        <v>48.09</v>
      </c>
      <c r="D232" s="124">
        <v>4</v>
      </c>
      <c r="E232" s="124">
        <v>493</v>
      </c>
      <c r="F232" s="93" t="str">
        <f>+VLOOKUP(E232,Participants!$A$1:$F$2547,2,FALSE)</f>
        <v>Mary Lariviere</v>
      </c>
      <c r="G232" s="93" t="str">
        <f>+VLOOKUP(E232,Participants!$A$1:$F$2547,4,FALSE)</f>
        <v>GRE</v>
      </c>
      <c r="H232" s="93" t="str">
        <f>+VLOOKUP(E232,Participants!$A$1:$F$2547,5,FALSE)</f>
        <v>F</v>
      </c>
      <c r="I232" s="94">
        <f>+VLOOKUP(E232,Participants!$A$1:$F$2547,3,FALSE)</f>
        <v>1</v>
      </c>
      <c r="J232" s="93" t="str">
        <f>+VLOOKUP(E232,Participants!$A$1:$G$2547,7,FALSE)</f>
        <v>DEV GIRLS</v>
      </c>
      <c r="K232" s="95"/>
      <c r="L232" s="95"/>
    </row>
    <row r="233" spans="1:24" ht="15.75" customHeight="1">
      <c r="A233" s="185" t="s">
        <v>1302</v>
      </c>
      <c r="B233" s="124">
        <v>2</v>
      </c>
      <c r="C233" s="136">
        <v>49.17</v>
      </c>
      <c r="D233" s="124">
        <v>2</v>
      </c>
      <c r="E233" s="124">
        <v>728</v>
      </c>
      <c r="F233" s="93" t="str">
        <f>+VLOOKUP(E233,Participants!$A$1:$F$2547,2,FALSE)</f>
        <v>Julia Lane</v>
      </c>
      <c r="G233" s="93" t="str">
        <f>+VLOOKUP(E233,Participants!$A$1:$F$2547,4,FALSE)</f>
        <v>SPS</v>
      </c>
      <c r="H233" s="93" t="str">
        <f>+VLOOKUP(E233,Participants!$A$1:$F$2547,5,FALSE)</f>
        <v>F</v>
      </c>
      <c r="I233" s="94">
        <f>+VLOOKUP(E233,Participants!$A$1:$F$2547,3,FALSE)</f>
        <v>2</v>
      </c>
      <c r="J233" s="93" t="str">
        <f>+VLOOKUP(E233,Participants!$A$1:$G$2547,7,FALSE)</f>
        <v>DEV GIRLS</v>
      </c>
      <c r="K233" s="95"/>
      <c r="L233" s="95"/>
    </row>
    <row r="234" spans="1:24" ht="15.75" customHeight="1">
      <c r="A234" s="185" t="s">
        <v>1302</v>
      </c>
      <c r="B234" s="124">
        <v>4</v>
      </c>
      <c r="C234" s="136">
        <v>49.38</v>
      </c>
      <c r="D234" s="124">
        <v>1</v>
      </c>
      <c r="E234" s="124">
        <v>791</v>
      </c>
      <c r="F234" s="93" t="str">
        <f>+VLOOKUP(E234,Participants!$A$1:$F$2547,2,FALSE)</f>
        <v>Ava Hladek</v>
      </c>
      <c r="G234" s="93" t="str">
        <f>+VLOOKUP(E234,Participants!$A$1:$F$2547,4,FALSE)</f>
        <v>STL</v>
      </c>
      <c r="H234" s="93" t="str">
        <f>+VLOOKUP(E234,Participants!$A$1:$F$2547,5,FALSE)</f>
        <v>F</v>
      </c>
      <c r="I234" s="94">
        <f>+VLOOKUP(E234,Participants!$A$1:$F$2547,3,FALSE)</f>
        <v>2</v>
      </c>
      <c r="J234" s="93" t="str">
        <f>+VLOOKUP(E234,Participants!$A$1:$G$2547,7,FALSE)</f>
        <v>DEV GIRLS</v>
      </c>
      <c r="K234" s="95"/>
      <c r="L234" s="93"/>
    </row>
    <row r="235" spans="1:24" ht="15.75" customHeight="1">
      <c r="A235" s="189" t="s">
        <v>1302</v>
      </c>
      <c r="B235" s="124">
        <v>2</v>
      </c>
      <c r="C235" s="124">
        <v>50.03</v>
      </c>
      <c r="D235" s="124">
        <v>1</v>
      </c>
      <c r="E235" s="124">
        <v>793</v>
      </c>
      <c r="F235" s="93" t="str">
        <f>+VLOOKUP(E235,Participants!$A$1:$F$2547,2,FALSE)</f>
        <v>Bella Sladack</v>
      </c>
      <c r="G235" s="93" t="str">
        <f>+VLOOKUP(E235,Participants!$A$1:$F$2547,4,FALSE)</f>
        <v>STL</v>
      </c>
      <c r="H235" s="93" t="str">
        <f>+VLOOKUP(E235,Participants!$A$1:$F$2547,5,FALSE)</f>
        <v>F</v>
      </c>
      <c r="I235" s="94">
        <f>+VLOOKUP(E235,Participants!$A$1:$F$2547,3,FALSE)</f>
        <v>2</v>
      </c>
      <c r="J235" s="93" t="str">
        <f>+VLOOKUP(E235,Participants!$A$1:$G$2547,7,FALSE)</f>
        <v>DEV GIRLS</v>
      </c>
      <c r="K235" s="158"/>
      <c r="L235" s="158"/>
      <c r="M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</row>
    <row r="236" spans="1:24" ht="15.75" customHeight="1">
      <c r="A236" s="185" t="s">
        <v>1302</v>
      </c>
      <c r="B236" s="136">
        <v>2</v>
      </c>
      <c r="C236" s="136">
        <v>50.03</v>
      </c>
      <c r="D236" s="136">
        <v>5</v>
      </c>
      <c r="E236" s="136">
        <v>209</v>
      </c>
      <c r="F236" s="93" t="str">
        <f>+VLOOKUP(E236,Participants!$A$1:$F$2547,2,FALSE)</f>
        <v>Rachel George</v>
      </c>
      <c r="G236" s="93" t="str">
        <f>+VLOOKUP(E236,Participants!$A$1:$F$2547,4,FALSE)</f>
        <v>AMA</v>
      </c>
      <c r="H236" s="93" t="str">
        <f>+VLOOKUP(E236,Participants!$A$1:$F$2547,5,FALSE)</f>
        <v>F</v>
      </c>
      <c r="I236" s="94">
        <f>+VLOOKUP(E236,Participants!$A$1:$F$2547,3,FALSE)</f>
        <v>2</v>
      </c>
      <c r="J236" s="93" t="str">
        <f>+VLOOKUP(E236,Participants!$A$1:$G$2547,7,FALSE)</f>
        <v>DEV GIRLS</v>
      </c>
      <c r="K236" s="93"/>
      <c r="L236" s="93"/>
    </row>
    <row r="237" spans="1:24" ht="15.75" customHeight="1">
      <c r="A237" s="185" t="s">
        <v>1302</v>
      </c>
      <c r="B237" s="124">
        <v>3</v>
      </c>
      <c r="C237" s="136">
        <v>52.36</v>
      </c>
      <c r="D237" s="124">
        <v>2</v>
      </c>
      <c r="E237" s="124">
        <v>736</v>
      </c>
      <c r="F237" s="93" t="str">
        <f>+VLOOKUP(E237,Participants!$A$1:$F$2547,2,FALSE)</f>
        <v>Sarah Stickman</v>
      </c>
      <c r="G237" s="93" t="str">
        <f>+VLOOKUP(E237,Participants!$A$1:$F$2547,4,FALSE)</f>
        <v>SPS</v>
      </c>
      <c r="H237" s="93" t="str">
        <f>+VLOOKUP(E237,Participants!$A$1:$F$2547,5,FALSE)</f>
        <v>F</v>
      </c>
      <c r="I237" s="94">
        <f>+VLOOKUP(E237,Participants!$A$1:$F$2547,3,FALSE)</f>
        <v>2</v>
      </c>
      <c r="J237" s="93" t="str">
        <f>+VLOOKUP(E237,Participants!$A$1:$G$2547,7,FALSE)</f>
        <v>DEV GIRLS</v>
      </c>
      <c r="K237" s="93"/>
      <c r="L237" s="93"/>
    </row>
    <row r="238" spans="1:24" ht="15.75" customHeight="1">
      <c r="A238" s="185" t="s">
        <v>1302</v>
      </c>
      <c r="B238" s="136">
        <v>3</v>
      </c>
      <c r="C238" s="136">
        <v>52.36</v>
      </c>
      <c r="D238" s="136">
        <v>6</v>
      </c>
      <c r="E238" s="192">
        <v>810</v>
      </c>
      <c r="F238" s="93" t="str">
        <f>+VLOOKUP(E238,Participants!$A$1:$F$2547,2,FALSE)</f>
        <v>Mila Hricisak</v>
      </c>
      <c r="G238" s="93" t="str">
        <f>+VLOOKUP(E238,Participants!$A$1:$F$2547,4,FALSE)</f>
        <v>STL</v>
      </c>
      <c r="H238" s="93" t="str">
        <f>+VLOOKUP(E238,Participants!$A$1:$F$2547,5,FALSE)</f>
        <v>F</v>
      </c>
      <c r="I238" s="94">
        <f>+VLOOKUP(E238,Participants!$A$1:$F$2547,3,FALSE)</f>
        <v>2</v>
      </c>
      <c r="J238" s="93" t="str">
        <f>+VLOOKUP(E238,Participants!$A$1:$G$2547,7,FALSE)</f>
        <v>DEV GIRLS</v>
      </c>
      <c r="K238" s="93"/>
      <c r="L238" s="93"/>
    </row>
    <row r="239" spans="1:24" ht="15.75" customHeight="1">
      <c r="A239" s="189" t="s">
        <v>1302</v>
      </c>
      <c r="B239" s="193" t="s">
        <v>1308</v>
      </c>
      <c r="C239" s="131">
        <v>53.32</v>
      </c>
      <c r="D239" s="131">
        <v>3</v>
      </c>
      <c r="E239" s="131">
        <v>815</v>
      </c>
      <c r="F239" s="133" t="str">
        <f>+VLOOKUP(E239,Participants!$A$1:$F$2547,2,FALSE)</f>
        <v>Rachel Friday</v>
      </c>
      <c r="G239" s="133" t="str">
        <f>+VLOOKUP(E239,Participants!$A$1:$F$2547,4,FALSE)</f>
        <v>STL</v>
      </c>
      <c r="H239" s="133" t="str">
        <f>+VLOOKUP(E239,Participants!$A$1:$F$2547,5,FALSE)</f>
        <v>F</v>
      </c>
      <c r="I239" s="159">
        <f>+VLOOKUP(E239,Participants!$A$1:$F$2547,3,FALSE)</f>
        <v>4</v>
      </c>
      <c r="J239" s="133" t="str">
        <f>+VLOOKUP(E239,Participants!$A$1:$G$2547,7,FALSE)</f>
        <v>DEV GIRLS</v>
      </c>
      <c r="K239" s="126"/>
      <c r="L239" s="126"/>
      <c r="M239" s="174"/>
      <c r="N239" s="174"/>
      <c r="O239" s="174"/>
      <c r="P239" s="174"/>
      <c r="Q239" s="174"/>
      <c r="R239" s="174"/>
      <c r="S239" s="174"/>
      <c r="T239" s="174"/>
      <c r="U239" s="174"/>
      <c r="V239" s="174"/>
      <c r="W239" s="174"/>
      <c r="X239" s="174"/>
    </row>
    <row r="240" spans="1:24" ht="15.75" customHeight="1">
      <c r="A240" s="185" t="s">
        <v>1302</v>
      </c>
      <c r="B240" s="124">
        <v>1</v>
      </c>
      <c r="C240" s="136">
        <v>54.48</v>
      </c>
      <c r="D240" s="124">
        <v>3</v>
      </c>
      <c r="E240" s="124">
        <v>214</v>
      </c>
      <c r="F240" s="93" t="str">
        <f>+VLOOKUP(E240,Participants!$A$1:$F$2547,2,FALSE)</f>
        <v>Vienna Mauro</v>
      </c>
      <c r="G240" s="93" t="str">
        <f>+VLOOKUP(E240,Participants!$A$1:$F$2547,4,FALSE)</f>
        <v>AMA</v>
      </c>
      <c r="H240" s="93" t="str">
        <f>+VLOOKUP(E240,Participants!$A$1:$F$2547,5,FALSE)</f>
        <v>F</v>
      </c>
      <c r="I240" s="94" t="str">
        <f>+VLOOKUP(E240,Participants!$A$1:$F$2547,3,FALSE)</f>
        <v>K</v>
      </c>
      <c r="J240" s="93" t="str">
        <f>+VLOOKUP(E240,Participants!$A$1:$G$2547,7,FALSE)</f>
        <v>DEV GIRLS</v>
      </c>
      <c r="K240" s="95"/>
      <c r="L240" s="95"/>
    </row>
    <row r="241" spans="1:24" ht="15.75" customHeight="1">
      <c r="A241" s="185" t="s">
        <v>1302</v>
      </c>
      <c r="B241" s="124">
        <v>2</v>
      </c>
      <c r="C241" s="136">
        <v>59.93</v>
      </c>
      <c r="D241" s="124">
        <v>4</v>
      </c>
      <c r="E241" s="124">
        <v>930</v>
      </c>
      <c r="F241" s="93" t="str">
        <f>+VLOOKUP(E241,Participants!$A$1:$F$2547,2,FALSE)</f>
        <v>Loie Kross</v>
      </c>
      <c r="G241" s="93" t="str">
        <f>+VLOOKUP(E241,Participants!$A$1:$F$2547,4,FALSE)</f>
        <v>STT</v>
      </c>
      <c r="H241" s="93" t="str">
        <f>+VLOOKUP(E241,Participants!$A$1:$F$2547,5,FALSE)</f>
        <v>F</v>
      </c>
      <c r="I241" s="94">
        <f>+VLOOKUP(E241,Participants!$A$1:$F$2547,3,FALSE)</f>
        <v>2</v>
      </c>
      <c r="J241" s="93" t="str">
        <f>+VLOOKUP(E241,Participants!$A$1:$G$2547,7,FALSE)</f>
        <v>DEV GIRLS</v>
      </c>
      <c r="K241" s="93"/>
      <c r="L241" s="93"/>
    </row>
    <row r="242" spans="1:24" ht="21">
      <c r="A242" s="185" t="s">
        <v>1302</v>
      </c>
      <c r="B242" s="136">
        <v>2</v>
      </c>
      <c r="C242" s="136">
        <v>59.93</v>
      </c>
      <c r="D242" s="136">
        <v>6</v>
      </c>
      <c r="E242" s="192">
        <v>190</v>
      </c>
      <c r="F242" s="93" t="str">
        <f>+VLOOKUP(E242,Participants!$A$1:$F$2547,2,FALSE)</f>
        <v>Finley Schran</v>
      </c>
      <c r="G242" s="93" t="str">
        <f>+VLOOKUP(E242,Participants!$A$1:$F$2547,4,FALSE)</f>
        <v>AMA</v>
      </c>
      <c r="H242" s="93" t="str">
        <f>+VLOOKUP(E242,Participants!$A$1:$F$2547,5,FALSE)</f>
        <v>F</v>
      </c>
      <c r="I242" s="94">
        <f>+VLOOKUP(E242,Participants!$A$1:$F$2547,3,FALSE)</f>
        <v>2</v>
      </c>
      <c r="J242" s="93" t="str">
        <f>+VLOOKUP(E242,Participants!$A$1:$G$2547,7,FALSE)</f>
        <v>DEV GIRLS</v>
      </c>
      <c r="K242" s="93"/>
      <c r="L242" s="93"/>
    </row>
    <row r="243" spans="1:24" ht="21">
      <c r="A243" s="185" t="s">
        <v>1302</v>
      </c>
      <c r="B243" s="136">
        <v>1</v>
      </c>
      <c r="C243" s="136" t="s">
        <v>1309</v>
      </c>
      <c r="D243" s="136">
        <v>5</v>
      </c>
      <c r="E243" s="136">
        <v>490</v>
      </c>
      <c r="F243" s="93" t="str">
        <f>+VLOOKUP(E243,Participants!$A$1:$F$2547,2,FALSE)</f>
        <v>Elizabeth Moulton</v>
      </c>
      <c r="G243" s="93" t="str">
        <f>+VLOOKUP(E243,Participants!$A$1:$F$2547,4,FALSE)</f>
        <v>GRE</v>
      </c>
      <c r="H243" s="93" t="str">
        <f>+VLOOKUP(E243,Participants!$A$1:$F$2547,5,FALSE)</f>
        <v>F</v>
      </c>
      <c r="I243" s="94">
        <f>+VLOOKUP(E243,Participants!$A$1:$F$2547,3,FALSE)</f>
        <v>1</v>
      </c>
      <c r="J243" s="93" t="str">
        <f>+VLOOKUP(E243,Participants!$A$1:$G$2547,7,FALSE)</f>
        <v>DEV GIRLS</v>
      </c>
      <c r="K243" s="95"/>
      <c r="L243" s="95"/>
    </row>
    <row r="244" spans="1:24" ht="15.75" customHeight="1">
      <c r="A244" s="185" t="s">
        <v>1302</v>
      </c>
      <c r="B244" s="136">
        <v>1</v>
      </c>
      <c r="C244" s="136" t="s">
        <v>1310</v>
      </c>
      <c r="D244" s="136">
        <v>2</v>
      </c>
      <c r="E244" s="136">
        <v>173</v>
      </c>
      <c r="F244" s="93" t="str">
        <f>+VLOOKUP(E244,Participants!$A$1:$F$2547,2,FALSE)</f>
        <v>Alexandra Hinkofer</v>
      </c>
      <c r="G244" s="93" t="str">
        <f>+VLOOKUP(E244,Participants!$A$1:$F$2547,4,FALSE)</f>
        <v>AMA</v>
      </c>
      <c r="H244" s="93" t="str">
        <f>+VLOOKUP(E244,Participants!$A$1:$F$2547,5,FALSE)</f>
        <v>F</v>
      </c>
      <c r="I244" s="94" t="str">
        <f>+VLOOKUP(E244,Participants!$A$1:$F$2547,3,FALSE)</f>
        <v>K</v>
      </c>
      <c r="J244" s="93" t="str">
        <f>+VLOOKUP(E244,Participants!$A$1:$G$2547,7,FALSE)</f>
        <v>DEV GIRLS</v>
      </c>
      <c r="K244" s="95"/>
      <c r="L244" s="95"/>
    </row>
    <row r="245" spans="1:24" ht="15.75" customHeight="1">
      <c r="A245" s="189" t="s">
        <v>1302</v>
      </c>
      <c r="B245" s="136">
        <v>8</v>
      </c>
      <c r="D245" s="136">
        <v>2</v>
      </c>
      <c r="E245" s="136"/>
      <c r="F245" s="127" t="e">
        <f>+VLOOKUP(#REF!,Participants!$A$1:$F$2547,2,FALSE)</f>
        <v>#REF!</v>
      </c>
      <c r="G245" s="127" t="e">
        <f>+VLOOKUP(#REF!,Participants!$A$1:$F$2547,4,FALSE)</f>
        <v>#REF!</v>
      </c>
      <c r="H245" s="127" t="e">
        <f>+VLOOKUP(#REF!,Participants!$A$1:$F$2547,5,FALSE)</f>
        <v>#REF!</v>
      </c>
      <c r="I245" s="147" t="e">
        <f>+VLOOKUP(#REF!,Participants!$A$1:$F$2547,3,FALSE)</f>
        <v>#REF!</v>
      </c>
      <c r="J245" s="127" t="e">
        <f>+VLOOKUP(#REF!,Participants!$A$1:$G$2547,7,FALSE)</f>
        <v>#REF!</v>
      </c>
      <c r="K245" s="147"/>
      <c r="L245" s="147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</row>
    <row r="246" spans="1:24" ht="15.75" customHeight="1">
      <c r="A246" s="189" t="s">
        <v>1302</v>
      </c>
      <c r="B246" s="136">
        <v>8</v>
      </c>
      <c r="D246" s="136">
        <v>3</v>
      </c>
      <c r="E246" s="136"/>
      <c r="F246" s="127" t="e">
        <f>+VLOOKUP(#REF!,Participants!$A$1:$F$2547,2,FALSE)</f>
        <v>#REF!</v>
      </c>
      <c r="G246" s="127" t="e">
        <f>+VLOOKUP(#REF!,Participants!$A$1:$F$2547,4,FALSE)</f>
        <v>#REF!</v>
      </c>
      <c r="H246" s="127" t="e">
        <f>+VLOOKUP(#REF!,Participants!$A$1:$F$2547,5,FALSE)</f>
        <v>#REF!</v>
      </c>
      <c r="I246" s="147" t="e">
        <f>+VLOOKUP(#REF!,Participants!$A$1:$F$2547,3,FALSE)</f>
        <v>#REF!</v>
      </c>
      <c r="J246" s="127" t="e">
        <f>+VLOOKUP(#REF!,Participants!$A$1:$G$2547,7,FALSE)</f>
        <v>#REF!</v>
      </c>
      <c r="K246" s="147"/>
      <c r="L246" s="147"/>
      <c r="M246" s="174"/>
      <c r="N246" s="174"/>
      <c r="O246" s="174"/>
      <c r="P246" s="174"/>
      <c r="Q246" s="174"/>
      <c r="R246" s="174"/>
      <c r="S246" s="174"/>
      <c r="T246" s="174"/>
      <c r="U246" s="174"/>
      <c r="V246" s="174"/>
      <c r="W246" s="174"/>
      <c r="X246" s="174"/>
    </row>
    <row r="247" spans="1:24" ht="15.75" customHeight="1">
      <c r="A247" s="189" t="s">
        <v>1302</v>
      </c>
      <c r="B247" s="136">
        <v>8</v>
      </c>
      <c r="D247" s="136">
        <v>4</v>
      </c>
      <c r="E247" s="136"/>
      <c r="F247" s="127" t="e">
        <f>+VLOOKUP(#REF!,Participants!$A$1:$F$2547,2,FALSE)</f>
        <v>#REF!</v>
      </c>
      <c r="G247" s="127" t="e">
        <f>+VLOOKUP(#REF!,Participants!$A$1:$F$2547,4,FALSE)</f>
        <v>#REF!</v>
      </c>
      <c r="H247" s="127" t="e">
        <f>+VLOOKUP(#REF!,Participants!$A$1:$F$2547,5,FALSE)</f>
        <v>#REF!</v>
      </c>
      <c r="I247" s="147" t="e">
        <f>+VLOOKUP(#REF!,Participants!$A$1:$F$2547,3,FALSE)</f>
        <v>#REF!</v>
      </c>
      <c r="J247" s="127" t="e">
        <f>+VLOOKUP(#REF!,Participants!$A$1:$G$2547,7,FALSE)</f>
        <v>#REF!</v>
      </c>
      <c r="K247" s="127"/>
      <c r="L247" s="127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</row>
    <row r="248" spans="1:24" ht="15.75" customHeight="1">
      <c r="A248" s="189" t="s">
        <v>1302</v>
      </c>
      <c r="B248" s="136">
        <v>8</v>
      </c>
      <c r="D248" s="136">
        <v>5</v>
      </c>
      <c r="E248" s="136"/>
      <c r="F248" s="127" t="e">
        <f>+VLOOKUP(#REF!,Participants!$A$1:$F$2547,2,FALSE)</f>
        <v>#REF!</v>
      </c>
      <c r="G248" s="127" t="e">
        <f>+VLOOKUP(#REF!,Participants!$A$1:$F$2547,4,FALSE)</f>
        <v>#REF!</v>
      </c>
      <c r="H248" s="127" t="e">
        <f>+VLOOKUP(#REF!,Participants!$A$1:$F$2547,5,FALSE)</f>
        <v>#REF!</v>
      </c>
      <c r="I248" s="147" t="e">
        <f>+VLOOKUP(#REF!,Participants!$A$1:$F$2547,3,FALSE)</f>
        <v>#REF!</v>
      </c>
      <c r="J248" s="127" t="e">
        <f>+VLOOKUP(#REF!,Participants!$A$1:$G$2547,7,FALSE)</f>
        <v>#REF!</v>
      </c>
      <c r="K248" s="147"/>
      <c r="L248" s="147"/>
      <c r="M248" s="174"/>
      <c r="N248" s="174"/>
      <c r="O248" s="174"/>
      <c r="P248" s="174"/>
      <c r="Q248" s="174"/>
      <c r="R248" s="174"/>
      <c r="S248" s="174"/>
      <c r="T248" s="174"/>
      <c r="U248" s="174"/>
      <c r="V248" s="174"/>
      <c r="W248" s="174"/>
      <c r="X248" s="174"/>
    </row>
    <row r="249" spans="1:24" ht="15.75" customHeight="1">
      <c r="A249" s="185" t="s">
        <v>1302</v>
      </c>
      <c r="B249" s="136">
        <v>8</v>
      </c>
      <c r="C249" s="136"/>
      <c r="D249" s="136">
        <v>6</v>
      </c>
      <c r="E249" s="138"/>
      <c r="F249" s="93" t="e">
        <f>+VLOOKUP(E249,Participants!$A$1:$F$2547,2,FALSE)</f>
        <v>#N/A</v>
      </c>
      <c r="G249" s="93" t="e">
        <f>+VLOOKUP(E249,Participants!$A$1:$F$2547,4,FALSE)</f>
        <v>#N/A</v>
      </c>
      <c r="H249" s="93" t="e">
        <f>+VLOOKUP(E249,Participants!$A$1:$F$2547,5,FALSE)</f>
        <v>#N/A</v>
      </c>
      <c r="I249" s="94" t="e">
        <f>+VLOOKUP(E249,Participants!$A$1:$F$2547,3,FALSE)</f>
        <v>#N/A</v>
      </c>
      <c r="J249" s="93" t="e">
        <f>+VLOOKUP(E249,Participants!$A$1:$G$2547,7,FALSE)</f>
        <v>#N/A</v>
      </c>
      <c r="K249" s="93"/>
      <c r="L249" s="93"/>
    </row>
    <row r="250" spans="1:24" ht="15.75" customHeight="1">
      <c r="A250" s="185" t="s">
        <v>1302</v>
      </c>
      <c r="B250" s="138"/>
      <c r="C250" s="138"/>
      <c r="D250" s="138"/>
      <c r="E250" s="138"/>
      <c r="F250" s="93" t="e">
        <f>+VLOOKUP(E250,Participants!$A$1:$F$2547,2,FALSE)</f>
        <v>#N/A</v>
      </c>
      <c r="G250" s="93" t="e">
        <f>+VLOOKUP(E250,Participants!$A$1:$F$2547,4,FALSE)</f>
        <v>#N/A</v>
      </c>
      <c r="H250" s="93" t="e">
        <f>+VLOOKUP(E250,Participants!$A$1:$F$2547,5,FALSE)</f>
        <v>#N/A</v>
      </c>
      <c r="I250" s="94" t="e">
        <f>+VLOOKUP(E250,Participants!$A$1:$F$2547,3,FALSE)</f>
        <v>#N/A</v>
      </c>
      <c r="J250" s="93" t="e">
        <f>+VLOOKUP(E250,Participants!$A$1:$G$2547,7,FALSE)</f>
        <v>#N/A</v>
      </c>
      <c r="K250" s="93"/>
      <c r="L250" s="93"/>
    </row>
    <row r="251" spans="1:24" ht="15.75" customHeight="1">
      <c r="B251" s="179"/>
      <c r="C251" s="179"/>
      <c r="D251" s="179"/>
      <c r="E251" s="177"/>
      <c r="I251" s="121"/>
    </row>
    <row r="252" spans="1:24" ht="15.75" customHeight="1">
      <c r="B252" s="179"/>
      <c r="C252" s="179"/>
      <c r="D252" s="179"/>
      <c r="E252" s="177"/>
      <c r="I252" s="121"/>
    </row>
    <row r="253" spans="1:24" ht="15.75" customHeight="1">
      <c r="B253" s="179"/>
      <c r="C253" s="179"/>
      <c r="D253" s="179"/>
      <c r="E253" s="177"/>
      <c r="I253" s="121"/>
    </row>
    <row r="254" spans="1:24" ht="15.75" customHeight="1">
      <c r="B254" s="179"/>
      <c r="C254" s="179"/>
      <c r="D254" s="179"/>
      <c r="E254" s="177"/>
      <c r="I254" s="121"/>
    </row>
    <row r="255" spans="1:24" ht="15.75" customHeight="1">
      <c r="B255" s="179"/>
      <c r="C255" s="179"/>
      <c r="D255" s="179"/>
      <c r="E255" s="177"/>
      <c r="I255" s="121"/>
    </row>
    <row r="256" spans="1:24" ht="15.75" customHeight="1">
      <c r="B256" s="179"/>
      <c r="C256" s="179"/>
      <c r="D256" s="179"/>
      <c r="E256" s="177"/>
      <c r="I256" s="121"/>
    </row>
    <row r="257" spans="2:9" ht="15.75" customHeight="1">
      <c r="B257" s="179"/>
      <c r="C257" s="179"/>
      <c r="D257" s="179"/>
      <c r="E257" s="177"/>
      <c r="I257" s="121"/>
    </row>
    <row r="258" spans="2:9" ht="15.75" customHeight="1">
      <c r="B258" s="179"/>
      <c r="C258" s="179"/>
      <c r="D258" s="179"/>
      <c r="E258" s="177"/>
      <c r="I258" s="121"/>
    </row>
    <row r="259" spans="2:9" ht="15.75" customHeight="1">
      <c r="B259" s="179"/>
      <c r="C259" s="179"/>
      <c r="D259" s="179"/>
      <c r="E259" s="177"/>
      <c r="I259" s="121"/>
    </row>
    <row r="260" spans="2:9" ht="15.75" customHeight="1">
      <c r="B260" s="179"/>
      <c r="C260" s="179"/>
      <c r="D260" s="179"/>
      <c r="E260" s="177"/>
      <c r="I260" s="121"/>
    </row>
    <row r="261" spans="2:9" ht="15.75" customHeight="1">
      <c r="B261" s="179"/>
      <c r="C261" s="179"/>
      <c r="D261" s="179"/>
      <c r="E261" s="177"/>
      <c r="I261" s="121"/>
    </row>
    <row r="262" spans="2:9" ht="15.75" customHeight="1">
      <c r="B262" s="179"/>
      <c r="C262" s="179"/>
      <c r="D262" s="179"/>
      <c r="E262" s="177"/>
      <c r="I262" s="121"/>
    </row>
    <row r="263" spans="2:9" ht="15.75" customHeight="1">
      <c r="B263" s="179"/>
      <c r="C263" s="179"/>
      <c r="D263" s="179"/>
      <c r="E263" s="177"/>
      <c r="I263" s="121"/>
    </row>
    <row r="264" spans="2:9" ht="15.75" customHeight="1">
      <c r="B264" s="179"/>
      <c r="C264" s="179"/>
      <c r="D264" s="179"/>
      <c r="E264" s="177"/>
      <c r="I264" s="121"/>
    </row>
    <row r="265" spans="2:9" ht="15.75" customHeight="1">
      <c r="B265" s="179"/>
      <c r="C265" s="179"/>
      <c r="D265" s="179"/>
      <c r="E265" s="177"/>
      <c r="I265" s="121"/>
    </row>
    <row r="266" spans="2:9" ht="15.75" customHeight="1">
      <c r="B266" s="179"/>
      <c r="C266" s="179"/>
      <c r="D266" s="179"/>
      <c r="E266" s="177"/>
      <c r="I266" s="121"/>
    </row>
    <row r="267" spans="2:9" ht="15.75" customHeight="1">
      <c r="B267" s="179"/>
      <c r="C267" s="179"/>
      <c r="D267" s="179"/>
      <c r="E267" s="177"/>
      <c r="I267" s="121"/>
    </row>
    <row r="268" spans="2:9" ht="15.75" customHeight="1">
      <c r="B268" s="179"/>
      <c r="C268" s="179"/>
      <c r="D268" s="179"/>
      <c r="E268" s="177"/>
      <c r="I268" s="121"/>
    </row>
    <row r="269" spans="2:9" ht="15.75" customHeight="1">
      <c r="B269" s="179"/>
      <c r="C269" s="179"/>
      <c r="D269" s="179"/>
      <c r="E269" s="177"/>
      <c r="I269" s="121"/>
    </row>
    <row r="270" spans="2:9" ht="15.75" customHeight="1">
      <c r="B270" s="179"/>
      <c r="C270" s="179"/>
      <c r="D270" s="179"/>
      <c r="E270" s="177"/>
      <c r="I270" s="121"/>
    </row>
    <row r="271" spans="2:9" ht="15.75" customHeight="1">
      <c r="B271" s="179"/>
      <c r="C271" s="179"/>
      <c r="D271" s="179"/>
      <c r="E271" s="177"/>
      <c r="I271" s="121"/>
    </row>
    <row r="272" spans="2:9" ht="15.75" customHeight="1">
      <c r="B272" s="179"/>
      <c r="C272" s="179"/>
      <c r="D272" s="179"/>
      <c r="E272" s="177"/>
      <c r="I272" s="121"/>
    </row>
    <row r="273" spans="2:9" ht="15.75" customHeight="1">
      <c r="B273" s="179"/>
      <c r="C273" s="179"/>
      <c r="D273" s="179"/>
      <c r="E273" s="177"/>
      <c r="I273" s="121"/>
    </row>
    <row r="274" spans="2:9" ht="15.75" customHeight="1">
      <c r="B274" s="179"/>
      <c r="C274" s="179"/>
      <c r="D274" s="179"/>
      <c r="E274" s="177"/>
      <c r="I274" s="121"/>
    </row>
    <row r="275" spans="2:9" ht="15.75" customHeight="1">
      <c r="B275" s="179"/>
      <c r="C275" s="179"/>
      <c r="D275" s="179"/>
      <c r="E275" s="177"/>
      <c r="I275" s="121"/>
    </row>
    <row r="276" spans="2:9" ht="15.75" customHeight="1">
      <c r="B276" s="179"/>
      <c r="C276" s="179"/>
      <c r="D276" s="179"/>
      <c r="E276" s="177"/>
      <c r="I276" s="121"/>
    </row>
    <row r="277" spans="2:9" ht="15.75" customHeight="1">
      <c r="B277" s="179"/>
      <c r="C277" s="179"/>
      <c r="D277" s="179"/>
      <c r="E277" s="177"/>
      <c r="I277" s="121"/>
    </row>
    <row r="278" spans="2:9" ht="15.75" customHeight="1">
      <c r="B278" s="179"/>
      <c r="C278" s="179"/>
      <c r="D278" s="179"/>
      <c r="E278" s="177"/>
      <c r="I278" s="121"/>
    </row>
    <row r="279" spans="2:9" ht="15.75" customHeight="1">
      <c r="B279" s="179"/>
      <c r="C279" s="179"/>
      <c r="D279" s="179"/>
      <c r="E279" s="177"/>
      <c r="I279" s="121"/>
    </row>
    <row r="280" spans="2:9" ht="15.75" customHeight="1">
      <c r="B280" s="179"/>
      <c r="C280" s="179"/>
      <c r="D280" s="179"/>
      <c r="E280" s="177"/>
      <c r="I280" s="121"/>
    </row>
    <row r="281" spans="2:9" ht="15.75" customHeight="1">
      <c r="B281" s="179"/>
      <c r="C281" s="179"/>
      <c r="D281" s="179"/>
      <c r="E281" s="177"/>
      <c r="I281" s="121"/>
    </row>
    <row r="282" spans="2:9" ht="15.75" customHeight="1">
      <c r="B282" s="179"/>
      <c r="C282" s="179"/>
      <c r="D282" s="179"/>
      <c r="E282" s="177"/>
      <c r="I282" s="121"/>
    </row>
    <row r="283" spans="2:9" ht="15.75" customHeight="1">
      <c r="B283" s="179"/>
      <c r="C283" s="179"/>
      <c r="D283" s="179"/>
      <c r="E283" s="177"/>
      <c r="I283" s="121"/>
    </row>
    <row r="284" spans="2:9" ht="15.75" customHeight="1">
      <c r="B284" s="179"/>
      <c r="C284" s="179"/>
      <c r="D284" s="179"/>
      <c r="E284" s="177"/>
      <c r="I284" s="121"/>
    </row>
    <row r="285" spans="2:9" ht="15.75" customHeight="1">
      <c r="B285" s="179"/>
      <c r="C285" s="179"/>
      <c r="D285" s="179"/>
      <c r="E285" s="177"/>
      <c r="I285" s="121"/>
    </row>
    <row r="286" spans="2:9" ht="15.75" customHeight="1">
      <c r="B286" s="179"/>
      <c r="C286" s="179"/>
      <c r="D286" s="179"/>
      <c r="E286" s="177"/>
      <c r="I286" s="121"/>
    </row>
    <row r="287" spans="2:9" ht="15.75" customHeight="1">
      <c r="B287" s="179"/>
      <c r="C287" s="179"/>
      <c r="D287" s="179"/>
      <c r="E287" s="177"/>
      <c r="I287" s="121"/>
    </row>
    <row r="288" spans="2:9" ht="15.75" customHeight="1">
      <c r="B288" s="179"/>
      <c r="C288" s="179"/>
      <c r="D288" s="179"/>
      <c r="E288" s="177"/>
      <c r="I288" s="121"/>
    </row>
    <row r="289" spans="2:9" ht="15.75" customHeight="1">
      <c r="B289" s="179"/>
      <c r="C289" s="179"/>
      <c r="D289" s="179"/>
      <c r="E289" s="177"/>
      <c r="I289" s="121"/>
    </row>
    <row r="290" spans="2:9" ht="15.75" customHeight="1">
      <c r="B290" s="179"/>
      <c r="C290" s="179"/>
      <c r="D290" s="179"/>
      <c r="E290" s="177"/>
      <c r="I290" s="121"/>
    </row>
    <row r="291" spans="2:9" ht="15.75" customHeight="1">
      <c r="B291" s="179"/>
      <c r="C291" s="179"/>
      <c r="D291" s="179"/>
      <c r="E291" s="177"/>
      <c r="I291" s="121"/>
    </row>
    <row r="292" spans="2:9" ht="15.75" customHeight="1">
      <c r="B292" s="179"/>
      <c r="C292" s="179"/>
      <c r="D292" s="179"/>
      <c r="E292" s="177"/>
      <c r="I292" s="121"/>
    </row>
    <row r="293" spans="2:9" ht="15.75" customHeight="1">
      <c r="B293" s="179"/>
      <c r="C293" s="179"/>
      <c r="D293" s="179"/>
      <c r="E293" s="177"/>
      <c r="I293" s="121"/>
    </row>
    <row r="294" spans="2:9" ht="15.75" customHeight="1">
      <c r="B294" s="179"/>
      <c r="C294" s="179"/>
      <c r="D294" s="179"/>
      <c r="E294" s="177"/>
      <c r="I294" s="121"/>
    </row>
    <row r="295" spans="2:9" ht="15.75" customHeight="1">
      <c r="B295" s="179"/>
      <c r="C295" s="179"/>
      <c r="D295" s="179"/>
      <c r="E295" s="177"/>
      <c r="I295" s="121"/>
    </row>
    <row r="296" spans="2:9" ht="15.75" customHeight="1">
      <c r="B296" s="179"/>
      <c r="C296" s="179"/>
      <c r="D296" s="179"/>
      <c r="E296" s="177"/>
      <c r="I296" s="121"/>
    </row>
    <row r="297" spans="2:9" ht="15.75" customHeight="1">
      <c r="B297" s="179"/>
      <c r="C297" s="179"/>
      <c r="D297" s="179"/>
      <c r="E297" s="177"/>
      <c r="I297" s="121"/>
    </row>
    <row r="298" spans="2:9" ht="15.75" customHeight="1">
      <c r="B298" s="179"/>
      <c r="C298" s="179"/>
      <c r="D298" s="179"/>
      <c r="E298" s="177"/>
      <c r="I298" s="121"/>
    </row>
    <row r="299" spans="2:9" ht="15.75" customHeight="1">
      <c r="B299" s="179"/>
      <c r="C299" s="179"/>
      <c r="D299" s="179"/>
      <c r="E299" s="177"/>
      <c r="I299" s="121"/>
    </row>
    <row r="300" spans="2:9" ht="15.75" customHeight="1">
      <c r="B300" s="179"/>
      <c r="C300" s="179"/>
      <c r="D300" s="179"/>
      <c r="E300" s="177"/>
      <c r="I300" s="121"/>
    </row>
    <row r="301" spans="2:9" ht="15.75" customHeight="1">
      <c r="B301" s="179"/>
      <c r="C301" s="179"/>
      <c r="D301" s="179"/>
      <c r="E301" s="177"/>
      <c r="I301" s="121"/>
    </row>
    <row r="302" spans="2:9" ht="15.75" customHeight="1">
      <c r="B302" s="179"/>
      <c r="C302" s="179"/>
      <c r="D302" s="179"/>
      <c r="E302" s="177"/>
      <c r="I302" s="121"/>
    </row>
    <row r="303" spans="2:9" ht="15.75" customHeight="1">
      <c r="B303" s="179"/>
      <c r="C303" s="179"/>
      <c r="D303" s="179"/>
      <c r="E303" s="177"/>
      <c r="I303" s="121"/>
    </row>
    <row r="304" spans="2:9" ht="15.75" customHeight="1">
      <c r="B304" s="179"/>
      <c r="C304" s="179"/>
      <c r="D304" s="179"/>
      <c r="E304" s="177"/>
      <c r="I304" s="121"/>
    </row>
    <row r="305" spans="2:9" ht="15.75" customHeight="1">
      <c r="B305" s="179"/>
      <c r="C305" s="179"/>
      <c r="D305" s="179"/>
      <c r="E305" s="177"/>
      <c r="I305" s="121"/>
    </row>
    <row r="306" spans="2:9" ht="15.75" customHeight="1">
      <c r="B306" s="179"/>
      <c r="C306" s="179"/>
      <c r="D306" s="179"/>
      <c r="E306" s="177"/>
      <c r="I306" s="121"/>
    </row>
    <row r="307" spans="2:9" ht="15.75" customHeight="1">
      <c r="B307" s="179"/>
      <c r="C307" s="179"/>
      <c r="D307" s="179"/>
      <c r="E307" s="177"/>
      <c r="I307" s="121"/>
    </row>
    <row r="308" spans="2:9" ht="15.75" customHeight="1">
      <c r="B308" s="179"/>
      <c r="C308" s="179"/>
      <c r="D308" s="179"/>
      <c r="E308" s="177"/>
      <c r="I308" s="121"/>
    </row>
    <row r="309" spans="2:9" ht="15.75" customHeight="1">
      <c r="B309" s="179"/>
      <c r="C309" s="179"/>
      <c r="D309" s="179"/>
      <c r="E309" s="177"/>
      <c r="I309" s="121"/>
    </row>
    <row r="310" spans="2:9" ht="15.75" customHeight="1">
      <c r="B310" s="179"/>
      <c r="C310" s="179"/>
      <c r="D310" s="179"/>
      <c r="E310" s="177"/>
      <c r="I310" s="121"/>
    </row>
    <row r="311" spans="2:9" ht="15.75" customHeight="1">
      <c r="B311" s="179"/>
      <c r="C311" s="179"/>
      <c r="D311" s="179"/>
      <c r="E311" s="177"/>
      <c r="I311" s="121"/>
    </row>
    <row r="312" spans="2:9" ht="15.75" customHeight="1">
      <c r="B312" s="179"/>
      <c r="C312" s="179"/>
      <c r="D312" s="179"/>
      <c r="E312" s="177"/>
      <c r="I312" s="121"/>
    </row>
    <row r="313" spans="2:9" ht="15.75" customHeight="1">
      <c r="B313" s="179"/>
      <c r="C313" s="179"/>
      <c r="D313" s="179"/>
      <c r="E313" s="177"/>
      <c r="I313" s="121"/>
    </row>
    <row r="314" spans="2:9" ht="15.75" customHeight="1">
      <c r="B314" s="179"/>
      <c r="C314" s="179"/>
      <c r="D314" s="179"/>
      <c r="E314" s="177"/>
      <c r="I314" s="121"/>
    </row>
    <row r="315" spans="2:9" ht="15.75" customHeight="1">
      <c r="B315" s="179"/>
      <c r="C315" s="179"/>
      <c r="D315" s="179"/>
      <c r="E315" s="177"/>
      <c r="I315" s="121"/>
    </row>
    <row r="316" spans="2:9" ht="15.75" customHeight="1">
      <c r="B316" s="179"/>
      <c r="C316" s="179"/>
      <c r="D316" s="179"/>
      <c r="E316" s="177"/>
      <c r="I316" s="121"/>
    </row>
    <row r="317" spans="2:9" ht="15.75" customHeight="1">
      <c r="B317" s="179"/>
      <c r="C317" s="179"/>
      <c r="D317" s="179"/>
      <c r="E317" s="177"/>
      <c r="I317" s="121"/>
    </row>
    <row r="318" spans="2:9" ht="15.75" customHeight="1">
      <c r="B318" s="179"/>
      <c r="C318" s="179"/>
      <c r="D318" s="179"/>
      <c r="E318" s="177"/>
      <c r="I318" s="121"/>
    </row>
    <row r="319" spans="2:9" ht="15.75" customHeight="1">
      <c r="B319" s="179"/>
      <c r="C319" s="179"/>
      <c r="D319" s="179"/>
      <c r="E319" s="177"/>
      <c r="I319" s="121"/>
    </row>
    <row r="320" spans="2:9" ht="15.75" customHeight="1">
      <c r="B320" s="179"/>
      <c r="C320" s="179"/>
      <c r="D320" s="179"/>
      <c r="E320" s="177"/>
      <c r="I320" s="121"/>
    </row>
    <row r="321" spans="2:9" ht="15.75" customHeight="1">
      <c r="B321" s="179"/>
      <c r="C321" s="179"/>
      <c r="D321" s="179"/>
      <c r="E321" s="177"/>
      <c r="I321" s="121"/>
    </row>
    <row r="322" spans="2:9" ht="15.75" customHeight="1">
      <c r="B322" s="179"/>
      <c r="C322" s="179"/>
      <c r="D322" s="179"/>
      <c r="E322" s="177"/>
      <c r="I322" s="121"/>
    </row>
    <row r="323" spans="2:9" ht="15.75" customHeight="1">
      <c r="B323" s="179"/>
      <c r="C323" s="179"/>
      <c r="D323" s="179"/>
      <c r="E323" s="177"/>
      <c r="I323" s="121"/>
    </row>
    <row r="324" spans="2:9" ht="15.75" customHeight="1">
      <c r="B324" s="179"/>
      <c r="C324" s="179"/>
      <c r="D324" s="179"/>
      <c r="E324" s="177"/>
      <c r="I324" s="121"/>
    </row>
    <row r="325" spans="2:9" ht="15.75" customHeight="1">
      <c r="B325" s="179"/>
      <c r="C325" s="179"/>
      <c r="D325" s="179"/>
      <c r="E325" s="177"/>
      <c r="I325" s="121"/>
    </row>
    <row r="326" spans="2:9" ht="15.75" customHeight="1">
      <c r="B326" s="179"/>
      <c r="C326" s="179"/>
      <c r="D326" s="179"/>
      <c r="E326" s="177"/>
      <c r="I326" s="121"/>
    </row>
    <row r="327" spans="2:9" ht="15.75" customHeight="1">
      <c r="B327" s="179"/>
      <c r="C327" s="179"/>
      <c r="D327" s="179"/>
      <c r="E327" s="177"/>
      <c r="I327" s="121"/>
    </row>
    <row r="328" spans="2:9" ht="15.75" customHeight="1">
      <c r="B328" s="179"/>
      <c r="C328" s="179"/>
      <c r="D328" s="179"/>
      <c r="E328" s="177"/>
      <c r="I328" s="121"/>
    </row>
    <row r="329" spans="2:9" ht="15.75" customHeight="1">
      <c r="B329" s="179"/>
      <c r="C329" s="179"/>
      <c r="D329" s="179"/>
      <c r="E329" s="177"/>
      <c r="I329" s="121"/>
    </row>
    <row r="330" spans="2:9" ht="15.75" customHeight="1">
      <c r="B330" s="179"/>
      <c r="C330" s="179"/>
      <c r="D330" s="179"/>
      <c r="E330" s="177"/>
      <c r="I330" s="121"/>
    </row>
    <row r="331" spans="2:9" ht="15.75" customHeight="1">
      <c r="B331" s="179"/>
      <c r="C331" s="179"/>
      <c r="D331" s="179"/>
      <c r="E331" s="177"/>
      <c r="I331" s="121"/>
    </row>
    <row r="332" spans="2:9" ht="15.75" customHeight="1">
      <c r="B332" s="179"/>
      <c r="C332" s="179"/>
      <c r="D332" s="179"/>
      <c r="E332" s="177"/>
      <c r="I332" s="121"/>
    </row>
    <row r="333" spans="2:9" ht="15.75" customHeight="1">
      <c r="B333" s="179"/>
      <c r="C333" s="179"/>
      <c r="D333" s="179"/>
      <c r="E333" s="177"/>
      <c r="I333" s="121"/>
    </row>
    <row r="334" spans="2:9" ht="15.75" customHeight="1">
      <c r="B334" s="179"/>
      <c r="C334" s="179"/>
      <c r="D334" s="179"/>
      <c r="E334" s="177"/>
      <c r="I334" s="121"/>
    </row>
    <row r="335" spans="2:9" ht="15.75" customHeight="1">
      <c r="B335" s="179"/>
      <c r="C335" s="179"/>
      <c r="D335" s="179"/>
      <c r="E335" s="177"/>
      <c r="I335" s="121"/>
    </row>
    <row r="336" spans="2:9" ht="15.75" customHeight="1">
      <c r="B336" s="179"/>
      <c r="C336" s="179"/>
      <c r="D336" s="179"/>
      <c r="E336" s="177"/>
      <c r="I336" s="121"/>
    </row>
    <row r="337" spans="2:9" ht="15.75" customHeight="1">
      <c r="B337" s="179"/>
      <c r="C337" s="179"/>
      <c r="D337" s="179"/>
      <c r="E337" s="177"/>
      <c r="I337" s="121"/>
    </row>
    <row r="338" spans="2:9" ht="15.75" customHeight="1">
      <c r="B338" s="179"/>
      <c r="C338" s="179"/>
      <c r="D338" s="179"/>
      <c r="E338" s="177"/>
      <c r="I338" s="121"/>
    </row>
    <row r="339" spans="2:9" ht="15.75" customHeight="1">
      <c r="B339" s="179"/>
      <c r="C339" s="179"/>
      <c r="D339" s="179"/>
      <c r="E339" s="177"/>
      <c r="I339" s="121"/>
    </row>
    <row r="340" spans="2:9" ht="15.75" customHeight="1">
      <c r="B340" s="179"/>
      <c r="C340" s="179"/>
      <c r="D340" s="179"/>
      <c r="E340" s="177"/>
      <c r="I340" s="121"/>
    </row>
    <row r="341" spans="2:9" ht="15.75" customHeight="1">
      <c r="B341" s="179"/>
      <c r="C341" s="179"/>
      <c r="D341" s="179"/>
      <c r="E341" s="177"/>
      <c r="I341" s="121"/>
    </row>
    <row r="342" spans="2:9" ht="15.75" customHeight="1">
      <c r="B342" s="179"/>
      <c r="C342" s="179"/>
      <c r="D342" s="179"/>
      <c r="E342" s="177"/>
      <c r="I342" s="121"/>
    </row>
    <row r="343" spans="2:9" ht="15.75" customHeight="1">
      <c r="B343" s="179"/>
      <c r="C343" s="179"/>
      <c r="D343" s="179"/>
      <c r="E343" s="177"/>
      <c r="I343" s="121"/>
    </row>
    <row r="344" spans="2:9" ht="15.75" customHeight="1">
      <c r="B344" s="179"/>
      <c r="C344" s="179"/>
      <c r="D344" s="179"/>
      <c r="E344" s="177"/>
      <c r="I344" s="121"/>
    </row>
    <row r="345" spans="2:9" ht="15.75" customHeight="1">
      <c r="B345" s="179"/>
      <c r="C345" s="179"/>
      <c r="D345" s="179"/>
      <c r="E345" s="177"/>
      <c r="I345" s="121"/>
    </row>
    <row r="346" spans="2:9" ht="15.75" customHeight="1">
      <c r="B346" s="179"/>
      <c r="C346" s="179"/>
      <c r="D346" s="179"/>
      <c r="E346" s="177"/>
      <c r="I346" s="121"/>
    </row>
    <row r="347" spans="2:9" ht="15.75" customHeight="1">
      <c r="B347" s="179"/>
      <c r="C347" s="179"/>
      <c r="D347" s="179"/>
      <c r="E347" s="177"/>
      <c r="I347" s="121"/>
    </row>
    <row r="348" spans="2:9" ht="15.75" customHeight="1">
      <c r="B348" s="179"/>
      <c r="C348" s="179"/>
      <c r="D348" s="179"/>
      <c r="E348" s="177"/>
      <c r="I348" s="121"/>
    </row>
    <row r="349" spans="2:9" ht="15.75" customHeight="1">
      <c r="B349" s="179"/>
      <c r="C349" s="179"/>
      <c r="D349" s="179"/>
      <c r="E349" s="177"/>
      <c r="I349" s="121"/>
    </row>
    <row r="350" spans="2:9" ht="15.75" customHeight="1">
      <c r="B350" s="179"/>
      <c r="C350" s="179"/>
      <c r="D350" s="179"/>
      <c r="E350" s="177"/>
      <c r="I350" s="121"/>
    </row>
    <row r="351" spans="2:9" ht="15.75" customHeight="1">
      <c r="B351" s="179"/>
      <c r="C351" s="179"/>
      <c r="D351" s="179"/>
      <c r="E351" s="177"/>
      <c r="I351" s="121"/>
    </row>
    <row r="352" spans="2:9" ht="15.75" customHeight="1">
      <c r="B352" s="179"/>
      <c r="C352" s="179"/>
      <c r="D352" s="179"/>
      <c r="E352" s="177"/>
      <c r="I352" s="121"/>
    </row>
    <row r="353" spans="2:9" ht="15.75" customHeight="1">
      <c r="B353" s="179"/>
      <c r="C353" s="179"/>
      <c r="D353" s="179"/>
      <c r="E353" s="177"/>
      <c r="I353" s="121"/>
    </row>
    <row r="354" spans="2:9" ht="15.75" customHeight="1">
      <c r="B354" s="179"/>
      <c r="C354" s="179"/>
      <c r="D354" s="179"/>
      <c r="E354" s="177"/>
      <c r="I354" s="121"/>
    </row>
    <row r="355" spans="2:9" ht="15.75" customHeight="1">
      <c r="B355" s="179"/>
      <c r="C355" s="179"/>
      <c r="D355" s="179"/>
      <c r="E355" s="177"/>
      <c r="I355" s="121"/>
    </row>
    <row r="356" spans="2:9" ht="15.75" customHeight="1">
      <c r="B356" s="179"/>
      <c r="C356" s="179"/>
      <c r="D356" s="179"/>
      <c r="E356" s="177"/>
      <c r="I356" s="121"/>
    </row>
    <row r="357" spans="2:9" ht="15.75" customHeight="1">
      <c r="B357" s="179"/>
      <c r="C357" s="179"/>
      <c r="D357" s="179"/>
      <c r="E357" s="177"/>
      <c r="I357" s="121"/>
    </row>
    <row r="358" spans="2:9" ht="15.75" customHeight="1">
      <c r="B358" s="179"/>
      <c r="C358" s="179"/>
      <c r="D358" s="179"/>
      <c r="E358" s="177"/>
      <c r="I358" s="121"/>
    </row>
    <row r="359" spans="2:9" ht="15.75" customHeight="1">
      <c r="B359" s="179"/>
      <c r="C359" s="179"/>
      <c r="D359" s="179"/>
      <c r="E359" s="177"/>
      <c r="I359" s="121"/>
    </row>
    <row r="360" spans="2:9" ht="15.75" customHeight="1">
      <c r="B360" s="179"/>
      <c r="C360" s="179"/>
      <c r="D360" s="179"/>
      <c r="E360" s="177"/>
      <c r="I360" s="121"/>
    </row>
    <row r="361" spans="2:9" ht="15.75" customHeight="1">
      <c r="B361" s="179"/>
      <c r="C361" s="179"/>
      <c r="D361" s="179"/>
      <c r="E361" s="177"/>
      <c r="I361" s="121"/>
    </row>
    <row r="362" spans="2:9" ht="15.75" customHeight="1">
      <c r="B362" s="179"/>
      <c r="C362" s="179"/>
      <c r="D362" s="179"/>
      <c r="E362" s="177"/>
      <c r="I362" s="121"/>
    </row>
    <row r="363" spans="2:9" ht="15.75" customHeight="1">
      <c r="B363" s="179"/>
      <c r="C363" s="179"/>
      <c r="D363" s="179"/>
      <c r="E363" s="177"/>
      <c r="I363" s="121"/>
    </row>
    <row r="364" spans="2:9" ht="15.75" customHeight="1">
      <c r="B364" s="179"/>
      <c r="C364" s="179"/>
      <c r="D364" s="179"/>
      <c r="E364" s="177"/>
      <c r="I364" s="121"/>
    </row>
    <row r="365" spans="2:9" ht="15.75" customHeight="1">
      <c r="B365" s="179"/>
      <c r="C365" s="179"/>
      <c r="D365" s="179"/>
      <c r="E365" s="177"/>
      <c r="I365" s="121"/>
    </row>
    <row r="366" spans="2:9" ht="15.75" customHeight="1">
      <c r="B366" s="179"/>
      <c r="C366" s="179"/>
      <c r="D366" s="179"/>
      <c r="E366" s="177"/>
      <c r="I366" s="121"/>
    </row>
    <row r="367" spans="2:9" ht="15.75" customHeight="1">
      <c r="B367" s="179"/>
      <c r="C367" s="179"/>
      <c r="D367" s="179"/>
      <c r="E367" s="177"/>
      <c r="I367" s="121"/>
    </row>
    <row r="368" spans="2:9" ht="15.75" customHeight="1">
      <c r="B368" s="179"/>
      <c r="C368" s="179"/>
      <c r="D368" s="179"/>
      <c r="E368" s="177"/>
      <c r="I368" s="121"/>
    </row>
    <row r="369" spans="2:9" ht="15.75" customHeight="1">
      <c r="B369" s="179"/>
      <c r="C369" s="179"/>
      <c r="D369" s="179"/>
      <c r="E369" s="177"/>
      <c r="I369" s="121"/>
    </row>
    <row r="370" spans="2:9" ht="15.75" customHeight="1">
      <c r="B370" s="179"/>
      <c r="C370" s="179"/>
      <c r="D370" s="179"/>
      <c r="E370" s="177"/>
      <c r="I370" s="121"/>
    </row>
    <row r="371" spans="2:9" ht="15.75" customHeight="1">
      <c r="B371" s="179"/>
      <c r="C371" s="179"/>
      <c r="D371" s="179"/>
      <c r="E371" s="177"/>
      <c r="I371" s="121"/>
    </row>
    <row r="372" spans="2:9" ht="15.75" customHeight="1">
      <c r="B372" s="179"/>
      <c r="C372" s="179"/>
      <c r="D372" s="179"/>
      <c r="E372" s="177"/>
      <c r="I372" s="121"/>
    </row>
    <row r="373" spans="2:9" ht="15.75" customHeight="1">
      <c r="B373" s="179"/>
      <c r="C373" s="179"/>
      <c r="D373" s="179"/>
      <c r="E373" s="177"/>
      <c r="I373" s="121"/>
    </row>
    <row r="374" spans="2:9" ht="15.75" customHeight="1">
      <c r="B374" s="179"/>
      <c r="C374" s="179"/>
      <c r="D374" s="179"/>
      <c r="E374" s="177"/>
      <c r="I374" s="121"/>
    </row>
    <row r="375" spans="2:9" ht="15.75" customHeight="1">
      <c r="B375" s="179"/>
      <c r="C375" s="179"/>
      <c r="D375" s="179"/>
      <c r="E375" s="177"/>
      <c r="I375" s="121"/>
    </row>
    <row r="376" spans="2:9" ht="15.75" customHeight="1">
      <c r="B376" s="179"/>
      <c r="C376" s="179"/>
      <c r="D376" s="179"/>
      <c r="E376" s="177"/>
      <c r="I376" s="121"/>
    </row>
    <row r="377" spans="2:9" ht="15.75" customHeight="1">
      <c r="B377" s="179"/>
      <c r="C377" s="179"/>
      <c r="D377" s="179"/>
      <c r="E377" s="177"/>
      <c r="I377" s="121"/>
    </row>
    <row r="378" spans="2:9" ht="15.75" customHeight="1">
      <c r="B378" s="179"/>
      <c r="C378" s="179"/>
      <c r="D378" s="179"/>
      <c r="E378" s="177"/>
      <c r="I378" s="121"/>
    </row>
    <row r="379" spans="2:9" ht="15.75" customHeight="1">
      <c r="B379" s="179"/>
      <c r="C379" s="179"/>
      <c r="D379" s="179"/>
      <c r="E379" s="177"/>
      <c r="I379" s="121"/>
    </row>
    <row r="380" spans="2:9" ht="15.75" customHeight="1">
      <c r="B380" s="179"/>
      <c r="C380" s="179"/>
      <c r="D380" s="179"/>
      <c r="E380" s="177"/>
      <c r="I380" s="121"/>
    </row>
    <row r="381" spans="2:9" ht="15.75" customHeight="1">
      <c r="B381" s="179"/>
      <c r="C381" s="179"/>
      <c r="D381" s="179"/>
      <c r="E381" s="177"/>
      <c r="I381" s="121"/>
    </row>
    <row r="382" spans="2:9" ht="15.75" customHeight="1">
      <c r="B382" s="179"/>
      <c r="C382" s="179"/>
      <c r="D382" s="179"/>
      <c r="E382" s="177"/>
      <c r="I382" s="121"/>
    </row>
    <row r="383" spans="2:9" ht="15.75" customHeight="1">
      <c r="B383" s="179"/>
      <c r="C383" s="179"/>
      <c r="D383" s="179"/>
      <c r="E383" s="177"/>
      <c r="I383" s="121"/>
    </row>
    <row r="384" spans="2:9" ht="15.75" customHeight="1">
      <c r="B384" s="179"/>
      <c r="C384" s="179"/>
      <c r="D384" s="179"/>
      <c r="E384" s="177"/>
      <c r="I384" s="121"/>
    </row>
    <row r="385" spans="2:9" ht="15.75" customHeight="1">
      <c r="B385" s="179"/>
      <c r="C385" s="179"/>
      <c r="D385" s="179"/>
      <c r="E385" s="177"/>
      <c r="I385" s="121"/>
    </row>
    <row r="386" spans="2:9" ht="15.75" customHeight="1">
      <c r="B386" s="179"/>
      <c r="C386" s="179"/>
      <c r="D386" s="179"/>
      <c r="E386" s="177"/>
      <c r="I386" s="121"/>
    </row>
    <row r="387" spans="2:9" ht="15.75" customHeight="1">
      <c r="B387" s="179"/>
      <c r="C387" s="179"/>
      <c r="D387" s="179"/>
      <c r="E387" s="177"/>
      <c r="I387" s="121"/>
    </row>
    <row r="388" spans="2:9" ht="15.75" customHeight="1">
      <c r="B388" s="179"/>
      <c r="C388" s="179"/>
      <c r="D388" s="179"/>
      <c r="E388" s="177"/>
      <c r="I388" s="121"/>
    </row>
    <row r="389" spans="2:9" ht="15.75" customHeight="1">
      <c r="B389" s="179"/>
      <c r="C389" s="179"/>
      <c r="D389" s="179"/>
      <c r="E389" s="177"/>
      <c r="I389" s="121"/>
    </row>
    <row r="390" spans="2:9" ht="15.75" customHeight="1">
      <c r="B390" s="179"/>
      <c r="C390" s="179"/>
      <c r="D390" s="179"/>
      <c r="E390" s="177"/>
      <c r="I390" s="121"/>
    </row>
    <row r="391" spans="2:9" ht="15.75" customHeight="1">
      <c r="B391" s="179"/>
      <c r="C391" s="179"/>
      <c r="D391" s="179"/>
      <c r="E391" s="177"/>
      <c r="I391" s="121"/>
    </row>
    <row r="392" spans="2:9" ht="15.75" customHeight="1">
      <c r="B392" s="179"/>
      <c r="C392" s="179"/>
      <c r="D392" s="179"/>
      <c r="E392" s="177"/>
      <c r="I392" s="121"/>
    </row>
    <row r="393" spans="2:9" ht="15.75" customHeight="1">
      <c r="B393" s="179"/>
      <c r="C393" s="179"/>
      <c r="D393" s="179"/>
      <c r="E393" s="177"/>
      <c r="I393" s="121"/>
    </row>
    <row r="394" spans="2:9" ht="15.75" customHeight="1">
      <c r="B394" s="179"/>
      <c r="C394" s="179"/>
      <c r="D394" s="179"/>
      <c r="E394" s="177"/>
      <c r="I394" s="121"/>
    </row>
    <row r="395" spans="2:9" ht="15.75" customHeight="1">
      <c r="B395" s="179"/>
      <c r="C395" s="179"/>
      <c r="D395" s="179"/>
      <c r="E395" s="177"/>
      <c r="I395" s="121"/>
    </row>
    <row r="396" spans="2:9" ht="15.75" customHeight="1">
      <c r="B396" s="179"/>
      <c r="C396" s="179"/>
      <c r="D396" s="179"/>
      <c r="E396" s="177"/>
      <c r="I396" s="121"/>
    </row>
    <row r="397" spans="2:9" ht="15.75" customHeight="1">
      <c r="B397" s="179"/>
      <c r="C397" s="179"/>
      <c r="D397" s="179"/>
      <c r="E397" s="177"/>
      <c r="I397" s="121"/>
    </row>
    <row r="398" spans="2:9" ht="15.75" customHeight="1">
      <c r="B398" s="179"/>
      <c r="C398" s="179"/>
      <c r="D398" s="179"/>
      <c r="E398" s="177"/>
      <c r="I398" s="121"/>
    </row>
    <row r="399" spans="2:9" ht="15.75" customHeight="1">
      <c r="B399" s="179"/>
      <c r="C399" s="179"/>
      <c r="D399" s="179"/>
      <c r="E399" s="177"/>
      <c r="I399" s="121"/>
    </row>
    <row r="400" spans="2:9" ht="15.75" customHeight="1">
      <c r="B400" s="179"/>
      <c r="C400" s="179"/>
      <c r="D400" s="179"/>
      <c r="E400" s="177"/>
      <c r="I400" s="121"/>
    </row>
    <row r="401" spans="2:9" ht="15.75" customHeight="1">
      <c r="B401" s="179"/>
      <c r="C401" s="179"/>
      <c r="D401" s="179"/>
      <c r="E401" s="177"/>
      <c r="I401" s="121"/>
    </row>
    <row r="402" spans="2:9" ht="15.75" customHeight="1">
      <c r="B402" s="179"/>
      <c r="C402" s="179"/>
      <c r="D402" s="179"/>
      <c r="E402" s="177"/>
      <c r="I402" s="121"/>
    </row>
    <row r="403" spans="2:9" ht="15.75" customHeight="1">
      <c r="B403" s="179"/>
      <c r="C403" s="179"/>
      <c r="D403" s="179"/>
      <c r="E403" s="177"/>
      <c r="I403" s="121"/>
    </row>
    <row r="404" spans="2:9" ht="15.75" customHeight="1">
      <c r="B404" s="179"/>
      <c r="C404" s="179"/>
      <c r="D404" s="179"/>
      <c r="E404" s="177"/>
      <c r="I404" s="121"/>
    </row>
    <row r="405" spans="2:9" ht="15.75" customHeight="1">
      <c r="B405" s="179"/>
      <c r="C405" s="179"/>
      <c r="D405" s="179"/>
      <c r="E405" s="177"/>
      <c r="I405" s="121"/>
    </row>
    <row r="406" spans="2:9" ht="15.75" customHeight="1">
      <c r="B406" s="179"/>
      <c r="C406" s="179"/>
      <c r="D406" s="179"/>
      <c r="E406" s="177"/>
      <c r="I406" s="121"/>
    </row>
    <row r="407" spans="2:9" ht="15.75" customHeight="1">
      <c r="B407" s="179"/>
      <c r="C407" s="179"/>
      <c r="D407" s="179"/>
      <c r="E407" s="177"/>
      <c r="I407" s="121"/>
    </row>
    <row r="408" spans="2:9" ht="15.75" customHeight="1">
      <c r="B408" s="179"/>
      <c r="C408" s="179"/>
      <c r="D408" s="179"/>
      <c r="E408" s="177"/>
      <c r="I408" s="121"/>
    </row>
    <row r="409" spans="2:9" ht="15.75" customHeight="1">
      <c r="B409" s="179"/>
      <c r="C409" s="179"/>
      <c r="D409" s="179"/>
      <c r="E409" s="177"/>
      <c r="I409" s="121"/>
    </row>
    <row r="410" spans="2:9" ht="15.75" customHeight="1">
      <c r="B410" s="179"/>
      <c r="C410" s="179"/>
      <c r="D410" s="179"/>
      <c r="E410" s="177"/>
      <c r="I410" s="121"/>
    </row>
    <row r="411" spans="2:9" ht="15.75" customHeight="1">
      <c r="B411" s="179"/>
      <c r="C411" s="179"/>
      <c r="D411" s="179"/>
      <c r="E411" s="177"/>
      <c r="I411" s="121"/>
    </row>
    <row r="412" spans="2:9" ht="15.75" customHeight="1">
      <c r="B412" s="179"/>
      <c r="C412" s="179"/>
      <c r="D412" s="179"/>
      <c r="E412" s="177"/>
      <c r="I412" s="121"/>
    </row>
    <row r="413" spans="2:9" ht="15.75" customHeight="1">
      <c r="B413" s="179"/>
      <c r="C413" s="179"/>
      <c r="D413" s="179"/>
      <c r="E413" s="177"/>
      <c r="I413" s="121"/>
    </row>
    <row r="414" spans="2:9" ht="15.75" customHeight="1">
      <c r="B414" s="179"/>
      <c r="C414" s="179"/>
      <c r="D414" s="179"/>
      <c r="E414" s="177"/>
      <c r="I414" s="121"/>
    </row>
    <row r="415" spans="2:9" ht="15.75" customHeight="1">
      <c r="B415" s="179"/>
      <c r="C415" s="179"/>
      <c r="D415" s="179"/>
      <c r="E415" s="177"/>
      <c r="I415" s="121"/>
    </row>
    <row r="416" spans="2:9" ht="15.75" customHeight="1">
      <c r="B416" s="179"/>
      <c r="C416" s="179"/>
      <c r="D416" s="179"/>
      <c r="E416" s="177"/>
      <c r="I416" s="121"/>
    </row>
    <row r="417" spans="2:9" ht="15.75" customHeight="1">
      <c r="B417" s="179"/>
      <c r="C417" s="179"/>
      <c r="D417" s="179"/>
      <c r="E417" s="177"/>
      <c r="I417" s="121"/>
    </row>
    <row r="418" spans="2:9" ht="15.75" customHeight="1">
      <c r="B418" s="179"/>
      <c r="C418" s="179"/>
      <c r="D418" s="179"/>
      <c r="E418" s="177"/>
      <c r="I418" s="121"/>
    </row>
    <row r="419" spans="2:9" ht="15.75" customHeight="1">
      <c r="B419" s="179"/>
      <c r="C419" s="179"/>
      <c r="D419" s="179"/>
      <c r="E419" s="177"/>
      <c r="I419" s="121"/>
    </row>
    <row r="420" spans="2:9" ht="15.75" customHeight="1">
      <c r="B420" s="179"/>
      <c r="C420" s="179"/>
      <c r="D420" s="179"/>
      <c r="E420" s="177"/>
      <c r="I420" s="121"/>
    </row>
    <row r="421" spans="2:9" ht="15.75" customHeight="1">
      <c r="B421" s="179"/>
      <c r="C421" s="179"/>
      <c r="D421" s="179"/>
      <c r="E421" s="177"/>
      <c r="I421" s="121"/>
    </row>
    <row r="422" spans="2:9" ht="15.75" customHeight="1">
      <c r="B422" s="179"/>
      <c r="C422" s="179"/>
      <c r="D422" s="179"/>
      <c r="E422" s="177"/>
      <c r="I422" s="121"/>
    </row>
    <row r="423" spans="2:9" ht="15.75" customHeight="1">
      <c r="B423" s="179"/>
      <c r="C423" s="179"/>
      <c r="D423" s="179"/>
      <c r="E423" s="177"/>
      <c r="I423" s="121"/>
    </row>
    <row r="424" spans="2:9" ht="15.75" customHeight="1">
      <c r="B424" s="179"/>
      <c r="C424" s="179"/>
      <c r="D424" s="179"/>
      <c r="E424" s="177"/>
      <c r="I424" s="121"/>
    </row>
    <row r="425" spans="2:9" ht="15.75" customHeight="1">
      <c r="B425" s="179"/>
      <c r="C425" s="179"/>
      <c r="D425" s="179"/>
      <c r="E425" s="177"/>
      <c r="I425" s="121"/>
    </row>
    <row r="426" spans="2:9" ht="15.75" customHeight="1">
      <c r="B426" s="179"/>
      <c r="C426" s="179"/>
      <c r="D426" s="179"/>
      <c r="E426" s="177"/>
      <c r="I426" s="121"/>
    </row>
    <row r="427" spans="2:9" ht="15.75" customHeight="1">
      <c r="B427" s="179"/>
      <c r="C427" s="179"/>
      <c r="D427" s="179"/>
      <c r="E427" s="177"/>
      <c r="I427" s="121"/>
    </row>
    <row r="428" spans="2:9" ht="15.75" customHeight="1">
      <c r="B428" s="179"/>
      <c r="C428" s="179"/>
      <c r="D428" s="179"/>
      <c r="E428" s="177"/>
      <c r="I428" s="121"/>
    </row>
    <row r="429" spans="2:9" ht="15.75" customHeight="1">
      <c r="B429" s="179"/>
      <c r="C429" s="179"/>
      <c r="D429" s="179"/>
      <c r="E429" s="177"/>
      <c r="I429" s="121"/>
    </row>
    <row r="430" spans="2:9" ht="15.75" customHeight="1">
      <c r="B430" s="179"/>
      <c r="C430" s="179"/>
      <c r="D430" s="179"/>
      <c r="E430" s="177"/>
      <c r="I430" s="121"/>
    </row>
    <row r="431" spans="2:9" ht="15.75" customHeight="1">
      <c r="B431" s="179"/>
      <c r="C431" s="179"/>
      <c r="D431" s="179"/>
      <c r="E431" s="177"/>
      <c r="I431" s="121"/>
    </row>
    <row r="432" spans="2:9" ht="15.75" customHeight="1">
      <c r="B432" s="179"/>
      <c r="C432" s="179"/>
      <c r="D432" s="179"/>
      <c r="E432" s="177"/>
      <c r="I432" s="121"/>
    </row>
    <row r="433" spans="2:9" ht="15.75" customHeight="1">
      <c r="B433" s="179"/>
      <c r="C433" s="179"/>
      <c r="D433" s="179"/>
      <c r="E433" s="177"/>
      <c r="I433" s="121"/>
    </row>
    <row r="434" spans="2:9" ht="15.75" customHeight="1">
      <c r="B434" s="179"/>
      <c r="C434" s="179"/>
      <c r="D434" s="179"/>
      <c r="E434" s="177"/>
      <c r="I434" s="121"/>
    </row>
    <row r="435" spans="2:9" ht="15.75" customHeight="1">
      <c r="B435" s="179"/>
      <c r="C435" s="179"/>
      <c r="D435" s="179"/>
      <c r="E435" s="177"/>
      <c r="I435" s="121"/>
    </row>
    <row r="436" spans="2:9" ht="15.75" customHeight="1">
      <c r="B436" s="179"/>
      <c r="C436" s="179"/>
      <c r="D436" s="179"/>
      <c r="E436" s="177"/>
      <c r="I436" s="121"/>
    </row>
    <row r="437" spans="2:9" ht="15.75" customHeight="1">
      <c r="B437" s="179"/>
      <c r="C437" s="179"/>
      <c r="D437" s="179"/>
      <c r="E437" s="177"/>
      <c r="I437" s="121"/>
    </row>
    <row r="438" spans="2:9" ht="15.75" customHeight="1">
      <c r="B438" s="179"/>
      <c r="C438" s="179"/>
      <c r="D438" s="179"/>
      <c r="E438" s="177"/>
      <c r="I438" s="121"/>
    </row>
    <row r="439" spans="2:9" ht="15.75" customHeight="1">
      <c r="B439" s="179"/>
      <c r="C439" s="179"/>
      <c r="D439" s="179"/>
      <c r="E439" s="177"/>
      <c r="I439" s="121"/>
    </row>
    <row r="440" spans="2:9" ht="15.75" customHeight="1">
      <c r="B440" s="179"/>
      <c r="C440" s="179"/>
      <c r="D440" s="179"/>
      <c r="E440" s="177"/>
      <c r="I440" s="121"/>
    </row>
    <row r="441" spans="2:9" ht="15.75" customHeight="1">
      <c r="B441" s="179"/>
      <c r="C441" s="179"/>
      <c r="D441" s="179"/>
      <c r="E441" s="177"/>
      <c r="I441" s="121"/>
    </row>
    <row r="442" spans="2:9" ht="15.75" customHeight="1">
      <c r="B442" s="179"/>
      <c r="C442" s="179"/>
      <c r="D442" s="179"/>
      <c r="E442" s="177"/>
      <c r="I442" s="121"/>
    </row>
    <row r="443" spans="2:9" ht="15.75" customHeight="1">
      <c r="B443" s="179"/>
      <c r="C443" s="179"/>
      <c r="D443" s="179"/>
      <c r="E443" s="177"/>
      <c r="I443" s="121"/>
    </row>
    <row r="444" spans="2:9" ht="15.75" customHeight="1">
      <c r="B444" s="179"/>
      <c r="C444" s="179"/>
      <c r="D444" s="179"/>
      <c r="E444" s="177"/>
      <c r="I444" s="121"/>
    </row>
    <row r="445" spans="2:9" ht="15.75" customHeight="1">
      <c r="B445" s="179"/>
      <c r="C445" s="179"/>
      <c r="D445" s="179"/>
      <c r="E445" s="177"/>
      <c r="I445" s="121"/>
    </row>
    <row r="446" spans="2:9" ht="15.75" customHeight="1">
      <c r="B446" s="179"/>
      <c r="C446" s="179"/>
      <c r="D446" s="179"/>
      <c r="E446" s="177"/>
      <c r="I446" s="121"/>
    </row>
    <row r="447" spans="2:9" ht="15.75" customHeight="1">
      <c r="B447" s="179"/>
      <c r="C447" s="179"/>
      <c r="D447" s="179"/>
      <c r="E447" s="177"/>
      <c r="I447" s="121"/>
    </row>
    <row r="448" spans="2:9" ht="15.75" customHeight="1">
      <c r="B448" s="179"/>
      <c r="C448" s="179"/>
      <c r="D448" s="179"/>
      <c r="E448" s="177"/>
      <c r="I448" s="121"/>
    </row>
    <row r="449" spans="2:9" ht="15.75" customHeight="1">
      <c r="B449" s="179"/>
      <c r="C449" s="179"/>
      <c r="D449" s="179"/>
      <c r="E449" s="177"/>
      <c r="I449" s="121"/>
    </row>
    <row r="450" spans="2:9" ht="15.75" customHeight="1">
      <c r="B450" s="179"/>
      <c r="C450" s="179"/>
      <c r="D450" s="179"/>
      <c r="E450" s="177"/>
      <c r="I450" s="121"/>
    </row>
    <row r="451" spans="2:9" ht="15.75" customHeight="1">
      <c r="B451" s="179"/>
      <c r="C451" s="179"/>
      <c r="D451" s="179"/>
      <c r="E451" s="177"/>
      <c r="I451" s="121"/>
    </row>
    <row r="452" spans="2:9" ht="15.75" customHeight="1">
      <c r="B452" s="179"/>
      <c r="C452" s="179"/>
      <c r="D452" s="179"/>
      <c r="E452" s="177"/>
      <c r="I452" s="121"/>
    </row>
    <row r="453" spans="2:9" ht="15.75" customHeight="1">
      <c r="B453" s="179"/>
      <c r="C453" s="179"/>
      <c r="D453" s="179"/>
      <c r="E453" s="177"/>
      <c r="I453" s="121"/>
    </row>
    <row r="454" spans="2:9" ht="15.75" customHeight="1">
      <c r="B454" s="179"/>
      <c r="C454" s="179"/>
      <c r="D454" s="179"/>
      <c r="E454" s="177"/>
      <c r="I454" s="121"/>
    </row>
    <row r="455" spans="2:9" ht="15.75" customHeight="1">
      <c r="B455" s="179"/>
      <c r="C455" s="179"/>
      <c r="D455" s="179"/>
      <c r="E455" s="177"/>
      <c r="I455" s="121"/>
    </row>
    <row r="456" spans="2:9" ht="15.75" customHeight="1">
      <c r="B456" s="179"/>
      <c r="C456" s="179"/>
      <c r="D456" s="179"/>
      <c r="E456" s="177"/>
      <c r="I456" s="121"/>
    </row>
    <row r="457" spans="2:9" ht="15.75" customHeight="1">
      <c r="B457" s="179"/>
      <c r="C457" s="179"/>
      <c r="D457" s="179"/>
      <c r="E457" s="177"/>
      <c r="I457" s="121"/>
    </row>
    <row r="458" spans="2:9" ht="15.75" customHeight="1">
      <c r="B458" s="179"/>
      <c r="C458" s="179"/>
      <c r="D458" s="179"/>
      <c r="E458" s="177"/>
      <c r="I458" s="121"/>
    </row>
    <row r="459" spans="2:9" ht="15.75" customHeight="1">
      <c r="B459" s="179"/>
      <c r="C459" s="179"/>
      <c r="D459" s="179"/>
      <c r="E459" s="177"/>
      <c r="I459" s="121"/>
    </row>
    <row r="460" spans="2:9" ht="15.75" customHeight="1">
      <c r="B460" s="179"/>
      <c r="C460" s="179"/>
      <c r="D460" s="179"/>
      <c r="E460" s="177"/>
      <c r="I460" s="121"/>
    </row>
    <row r="461" spans="2:9" ht="15.75" customHeight="1">
      <c r="B461" s="179"/>
      <c r="C461" s="179"/>
      <c r="D461" s="179"/>
      <c r="E461" s="177"/>
      <c r="I461" s="121"/>
    </row>
    <row r="462" spans="2:9" ht="15.75" customHeight="1">
      <c r="B462" s="179"/>
      <c r="C462" s="179"/>
      <c r="D462" s="179"/>
      <c r="E462" s="177"/>
      <c r="I462" s="121"/>
    </row>
    <row r="463" spans="2:9" ht="15.75" customHeight="1">
      <c r="B463" s="179"/>
      <c r="C463" s="179"/>
      <c r="D463" s="179"/>
      <c r="E463" s="177"/>
      <c r="I463" s="121"/>
    </row>
    <row r="464" spans="2:9" ht="15.75" customHeight="1">
      <c r="B464" s="179"/>
      <c r="C464" s="179"/>
      <c r="D464" s="179"/>
      <c r="E464" s="177"/>
      <c r="I464" s="121"/>
    </row>
    <row r="465" spans="2:9" ht="15.75" customHeight="1">
      <c r="B465" s="179"/>
      <c r="C465" s="179"/>
      <c r="D465" s="179"/>
      <c r="E465" s="177"/>
      <c r="I465" s="121"/>
    </row>
    <row r="466" spans="2:9" ht="15.75" customHeight="1">
      <c r="B466" s="179"/>
      <c r="C466" s="179"/>
      <c r="D466" s="179"/>
      <c r="E466" s="177"/>
      <c r="I466" s="121"/>
    </row>
    <row r="467" spans="2:9" ht="15.75" customHeight="1">
      <c r="B467" s="179"/>
      <c r="C467" s="179"/>
      <c r="D467" s="179"/>
      <c r="E467" s="177"/>
      <c r="I467" s="121"/>
    </row>
    <row r="468" spans="2:9" ht="15.75" customHeight="1">
      <c r="B468" s="179"/>
      <c r="C468" s="179"/>
      <c r="D468" s="179"/>
      <c r="E468" s="177"/>
      <c r="I468" s="121"/>
    </row>
    <row r="469" spans="2:9" ht="15.75" customHeight="1">
      <c r="B469" s="179"/>
      <c r="C469" s="179"/>
      <c r="D469" s="179"/>
      <c r="E469" s="177"/>
      <c r="I469" s="121"/>
    </row>
    <row r="470" spans="2:9" ht="15.75" customHeight="1">
      <c r="B470" s="179"/>
      <c r="C470" s="179"/>
      <c r="D470" s="179"/>
      <c r="E470" s="177"/>
      <c r="I470" s="121"/>
    </row>
    <row r="471" spans="2:9" ht="15.75" customHeight="1">
      <c r="B471" s="179"/>
      <c r="C471" s="179"/>
      <c r="D471" s="179"/>
      <c r="E471" s="177"/>
      <c r="I471" s="121"/>
    </row>
    <row r="472" spans="2:9" ht="15.75" customHeight="1">
      <c r="B472" s="179"/>
      <c r="C472" s="179"/>
      <c r="D472" s="179"/>
      <c r="E472" s="177"/>
      <c r="I472" s="121"/>
    </row>
    <row r="473" spans="2:9" ht="15.75" customHeight="1">
      <c r="B473" s="179"/>
      <c r="C473" s="179"/>
      <c r="D473" s="179"/>
      <c r="E473" s="177"/>
      <c r="I473" s="121"/>
    </row>
    <row r="474" spans="2:9" ht="15.75" customHeight="1">
      <c r="B474" s="179"/>
      <c r="C474" s="179"/>
      <c r="D474" s="179"/>
      <c r="E474" s="177"/>
      <c r="I474" s="121"/>
    </row>
    <row r="475" spans="2:9" ht="15.75" customHeight="1">
      <c r="B475" s="179"/>
      <c r="C475" s="179"/>
      <c r="D475" s="179"/>
      <c r="E475" s="177"/>
      <c r="I475" s="121"/>
    </row>
    <row r="476" spans="2:9" ht="15.75" customHeight="1">
      <c r="B476" s="179"/>
      <c r="C476" s="179"/>
      <c r="D476" s="179"/>
      <c r="E476" s="177"/>
      <c r="I476" s="121"/>
    </row>
    <row r="477" spans="2:9" ht="15.75" customHeight="1">
      <c r="B477" s="179"/>
      <c r="C477" s="179"/>
      <c r="D477" s="179"/>
      <c r="E477" s="177"/>
      <c r="I477" s="121"/>
    </row>
    <row r="478" spans="2:9" ht="15.75" customHeight="1">
      <c r="B478" s="179"/>
      <c r="C478" s="179"/>
      <c r="D478" s="179"/>
      <c r="E478" s="177"/>
      <c r="I478" s="121"/>
    </row>
    <row r="479" spans="2:9" ht="15.75" customHeight="1">
      <c r="B479" s="179"/>
      <c r="C479" s="179"/>
      <c r="D479" s="179"/>
      <c r="E479" s="177"/>
      <c r="I479" s="121"/>
    </row>
    <row r="480" spans="2:9" ht="15.75" customHeight="1">
      <c r="B480" s="179"/>
      <c r="C480" s="179"/>
      <c r="D480" s="179"/>
      <c r="E480" s="177"/>
      <c r="I480" s="121"/>
    </row>
    <row r="481" spans="2:9" ht="15.75" customHeight="1">
      <c r="B481" s="179"/>
      <c r="C481" s="179"/>
      <c r="D481" s="179"/>
      <c r="E481" s="177"/>
      <c r="I481" s="121"/>
    </row>
    <row r="482" spans="2:9" ht="15.75" customHeight="1">
      <c r="B482" s="179"/>
      <c r="C482" s="179"/>
      <c r="D482" s="179"/>
      <c r="E482" s="177"/>
      <c r="I482" s="121"/>
    </row>
    <row r="483" spans="2:9" ht="15.75" customHeight="1">
      <c r="B483" s="179"/>
      <c r="C483" s="179"/>
      <c r="D483" s="179"/>
      <c r="E483" s="177"/>
      <c r="I483" s="121"/>
    </row>
    <row r="484" spans="2:9" ht="15.75" customHeight="1">
      <c r="B484" s="179"/>
      <c r="C484" s="179"/>
      <c r="D484" s="179"/>
      <c r="E484" s="177"/>
      <c r="I484" s="121"/>
    </row>
    <row r="485" spans="2:9" ht="15.75" customHeight="1">
      <c r="B485" s="179"/>
      <c r="C485" s="179"/>
      <c r="D485" s="179"/>
      <c r="E485" s="177"/>
      <c r="I485" s="121"/>
    </row>
    <row r="486" spans="2:9" ht="15.75" customHeight="1">
      <c r="B486" s="179"/>
      <c r="C486" s="179"/>
      <c r="D486" s="179"/>
      <c r="E486" s="177"/>
      <c r="I486" s="121"/>
    </row>
    <row r="487" spans="2:9" ht="15.75" customHeight="1">
      <c r="B487" s="179"/>
      <c r="C487" s="179"/>
      <c r="D487" s="179"/>
      <c r="E487" s="177"/>
      <c r="I487" s="121"/>
    </row>
    <row r="488" spans="2:9" ht="15.75" customHeight="1">
      <c r="B488" s="179"/>
      <c r="C488" s="179"/>
      <c r="D488" s="179"/>
      <c r="E488" s="177"/>
      <c r="I488" s="121"/>
    </row>
    <row r="489" spans="2:9" ht="15.75" customHeight="1">
      <c r="B489" s="179"/>
      <c r="C489" s="179"/>
      <c r="D489" s="179"/>
      <c r="E489" s="177"/>
      <c r="I489" s="121"/>
    </row>
    <row r="490" spans="2:9" ht="15.75" customHeight="1">
      <c r="B490" s="179"/>
      <c r="C490" s="179"/>
      <c r="D490" s="179"/>
      <c r="E490" s="177"/>
      <c r="I490" s="121"/>
    </row>
    <row r="491" spans="2:9" ht="15.75" customHeight="1">
      <c r="B491" s="179"/>
      <c r="C491" s="179"/>
      <c r="D491" s="179"/>
      <c r="E491" s="177"/>
      <c r="I491" s="121"/>
    </row>
    <row r="492" spans="2:9" ht="15.75" customHeight="1">
      <c r="B492" s="179"/>
      <c r="C492" s="179"/>
      <c r="D492" s="179"/>
      <c r="E492" s="177"/>
      <c r="I492" s="121"/>
    </row>
    <row r="493" spans="2:9" ht="15.75" customHeight="1">
      <c r="B493" s="179"/>
      <c r="C493" s="179"/>
      <c r="D493" s="179"/>
      <c r="E493" s="177"/>
      <c r="I493" s="121"/>
    </row>
    <row r="494" spans="2:9" ht="15.75" customHeight="1">
      <c r="B494" s="179"/>
      <c r="C494" s="179"/>
      <c r="D494" s="179"/>
      <c r="E494" s="177"/>
      <c r="I494" s="121"/>
    </row>
    <row r="495" spans="2:9" ht="15.75" customHeight="1">
      <c r="B495" s="179"/>
      <c r="C495" s="179"/>
      <c r="D495" s="179"/>
      <c r="E495" s="177"/>
      <c r="I495" s="121"/>
    </row>
    <row r="496" spans="2:9" ht="15.75" customHeight="1">
      <c r="B496" s="179"/>
      <c r="C496" s="179"/>
      <c r="D496" s="179"/>
      <c r="E496" s="177"/>
      <c r="I496" s="121"/>
    </row>
    <row r="497" spans="2:9" ht="15.75" customHeight="1">
      <c r="B497" s="179"/>
      <c r="C497" s="179"/>
      <c r="D497" s="179"/>
      <c r="E497" s="177"/>
      <c r="I497" s="121"/>
    </row>
    <row r="498" spans="2:9" ht="15.75" customHeight="1">
      <c r="B498" s="179"/>
      <c r="C498" s="179"/>
      <c r="D498" s="179"/>
      <c r="E498" s="177"/>
      <c r="I498" s="121"/>
    </row>
    <row r="499" spans="2:9" ht="15.75" customHeight="1">
      <c r="B499" s="179"/>
      <c r="C499" s="179"/>
      <c r="D499" s="179"/>
      <c r="E499" s="177"/>
      <c r="I499" s="121"/>
    </row>
    <row r="500" spans="2:9" ht="15.75" customHeight="1">
      <c r="B500" s="179"/>
      <c r="C500" s="179"/>
      <c r="D500" s="179"/>
      <c r="E500" s="177"/>
      <c r="I500" s="121"/>
    </row>
    <row r="501" spans="2:9" ht="15.75" customHeight="1">
      <c r="B501" s="179"/>
      <c r="C501" s="179"/>
      <c r="D501" s="179"/>
      <c r="E501" s="177"/>
      <c r="I501" s="121"/>
    </row>
    <row r="502" spans="2:9" ht="15.75" customHeight="1">
      <c r="B502" s="179"/>
      <c r="C502" s="179"/>
      <c r="D502" s="179"/>
      <c r="E502" s="177"/>
      <c r="I502" s="121"/>
    </row>
    <row r="503" spans="2:9" ht="15.75" customHeight="1">
      <c r="B503" s="179"/>
      <c r="C503" s="179"/>
      <c r="D503" s="179"/>
      <c r="E503" s="177"/>
      <c r="I503" s="121"/>
    </row>
    <row r="504" spans="2:9" ht="15.75" customHeight="1">
      <c r="B504" s="179"/>
      <c r="C504" s="179"/>
      <c r="D504" s="179"/>
      <c r="E504" s="177"/>
      <c r="I504" s="121"/>
    </row>
    <row r="505" spans="2:9" ht="15.75" customHeight="1">
      <c r="B505" s="179"/>
      <c r="C505" s="179"/>
      <c r="D505" s="179"/>
      <c r="E505" s="177"/>
      <c r="I505" s="121"/>
    </row>
    <row r="506" spans="2:9" ht="15.75" customHeight="1">
      <c r="B506" s="179"/>
      <c r="C506" s="179"/>
      <c r="D506" s="179"/>
      <c r="E506" s="177"/>
      <c r="I506" s="121"/>
    </row>
    <row r="507" spans="2:9" ht="15.75" customHeight="1">
      <c r="B507" s="179"/>
      <c r="C507" s="179"/>
      <c r="D507" s="179"/>
      <c r="E507" s="177"/>
      <c r="I507" s="121"/>
    </row>
    <row r="508" spans="2:9" ht="15.75" customHeight="1">
      <c r="B508" s="179"/>
      <c r="C508" s="179"/>
      <c r="D508" s="179"/>
      <c r="E508" s="177"/>
      <c r="I508" s="121"/>
    </row>
    <row r="509" spans="2:9" ht="15.75" customHeight="1">
      <c r="B509" s="179"/>
      <c r="C509" s="179"/>
      <c r="D509" s="179"/>
      <c r="E509" s="177"/>
      <c r="I509" s="121"/>
    </row>
    <row r="510" spans="2:9" ht="15.75" customHeight="1">
      <c r="B510" s="179"/>
      <c r="C510" s="179"/>
      <c r="D510" s="179"/>
      <c r="E510" s="177"/>
      <c r="I510" s="121"/>
    </row>
    <row r="511" spans="2:9" ht="15.75" customHeight="1">
      <c r="B511" s="179"/>
      <c r="C511" s="179"/>
      <c r="D511" s="179"/>
      <c r="E511" s="177"/>
      <c r="I511" s="121"/>
    </row>
    <row r="512" spans="2:9" ht="15.75" customHeight="1">
      <c r="B512" s="179"/>
      <c r="C512" s="179"/>
      <c r="D512" s="179"/>
      <c r="E512" s="177"/>
      <c r="I512" s="121"/>
    </row>
    <row r="513" spans="2:9" ht="15.75" customHeight="1">
      <c r="B513" s="179"/>
      <c r="C513" s="179"/>
      <c r="D513" s="179"/>
      <c r="E513" s="177"/>
      <c r="I513" s="121"/>
    </row>
    <row r="514" spans="2:9" ht="15.75" customHeight="1">
      <c r="B514" s="179"/>
      <c r="C514" s="179"/>
      <c r="D514" s="179"/>
      <c r="E514" s="177"/>
      <c r="I514" s="121"/>
    </row>
    <row r="515" spans="2:9" ht="15.75" customHeight="1">
      <c r="B515" s="179"/>
      <c r="C515" s="179"/>
      <c r="D515" s="179"/>
      <c r="E515" s="177"/>
      <c r="I515" s="121"/>
    </row>
    <row r="516" spans="2:9" ht="15.75" customHeight="1">
      <c r="B516" s="179"/>
      <c r="C516" s="179"/>
      <c r="D516" s="179"/>
      <c r="E516" s="177"/>
      <c r="I516" s="121"/>
    </row>
    <row r="517" spans="2:9" ht="15.75" customHeight="1">
      <c r="B517" s="179"/>
      <c r="C517" s="179"/>
      <c r="D517" s="179"/>
      <c r="E517" s="177"/>
      <c r="I517" s="121"/>
    </row>
    <row r="518" spans="2:9" ht="15.75" customHeight="1">
      <c r="B518" s="179"/>
      <c r="C518" s="179"/>
      <c r="D518" s="179"/>
      <c r="E518" s="177"/>
      <c r="I518" s="121"/>
    </row>
    <row r="519" spans="2:9" ht="15.75" customHeight="1">
      <c r="B519" s="179"/>
      <c r="C519" s="179"/>
      <c r="D519" s="179"/>
      <c r="E519" s="177"/>
      <c r="I519" s="121"/>
    </row>
    <row r="520" spans="2:9" ht="15.75" customHeight="1">
      <c r="B520" s="179"/>
      <c r="C520" s="179"/>
      <c r="D520" s="179"/>
      <c r="E520" s="177"/>
      <c r="I520" s="121"/>
    </row>
    <row r="521" spans="2:9" ht="15.75" customHeight="1">
      <c r="B521" s="179"/>
      <c r="C521" s="179"/>
      <c r="D521" s="179"/>
      <c r="E521" s="177"/>
      <c r="I521" s="121"/>
    </row>
    <row r="522" spans="2:9" ht="15.75" customHeight="1">
      <c r="B522" s="179"/>
      <c r="C522" s="179"/>
      <c r="D522" s="179"/>
      <c r="E522" s="177"/>
      <c r="I522" s="121"/>
    </row>
    <row r="523" spans="2:9" ht="15.75" customHeight="1">
      <c r="B523" s="179"/>
      <c r="C523" s="179"/>
      <c r="D523" s="179"/>
      <c r="E523" s="177"/>
      <c r="I523" s="121"/>
    </row>
    <row r="524" spans="2:9" ht="15.75" customHeight="1">
      <c r="B524" s="179"/>
      <c r="C524" s="179"/>
      <c r="D524" s="179"/>
      <c r="E524" s="177"/>
      <c r="I524" s="121"/>
    </row>
    <row r="525" spans="2:9" ht="15.75" customHeight="1">
      <c r="B525" s="179"/>
      <c r="C525" s="179"/>
      <c r="D525" s="179"/>
      <c r="E525" s="177"/>
      <c r="I525" s="121"/>
    </row>
    <row r="526" spans="2:9" ht="15.75" customHeight="1">
      <c r="B526" s="179"/>
      <c r="C526" s="179"/>
      <c r="D526" s="179"/>
      <c r="E526" s="177"/>
      <c r="I526" s="121"/>
    </row>
    <row r="527" spans="2:9" ht="15.75" customHeight="1">
      <c r="B527" s="179"/>
      <c r="C527" s="179"/>
      <c r="D527" s="179"/>
      <c r="E527" s="177"/>
      <c r="I527" s="121"/>
    </row>
    <row r="528" spans="2:9" ht="15.75" customHeight="1">
      <c r="B528" s="179"/>
      <c r="C528" s="179"/>
      <c r="D528" s="179"/>
      <c r="E528" s="177"/>
      <c r="I528" s="121"/>
    </row>
    <row r="529" spans="2:9" ht="15.75" customHeight="1">
      <c r="B529" s="179"/>
      <c r="C529" s="179"/>
      <c r="D529" s="179"/>
      <c r="E529" s="177"/>
      <c r="I529" s="121"/>
    </row>
    <row r="530" spans="2:9" ht="15.75" customHeight="1">
      <c r="B530" s="179"/>
      <c r="C530" s="179"/>
      <c r="D530" s="179"/>
      <c r="E530" s="177"/>
      <c r="I530" s="121"/>
    </row>
    <row r="531" spans="2:9" ht="15.75" customHeight="1">
      <c r="B531" s="179"/>
      <c r="C531" s="179"/>
      <c r="D531" s="179"/>
      <c r="E531" s="177"/>
      <c r="I531" s="121"/>
    </row>
    <row r="532" spans="2:9" ht="15.75" customHeight="1">
      <c r="B532" s="179"/>
      <c r="C532" s="179"/>
      <c r="D532" s="179"/>
      <c r="E532" s="177"/>
      <c r="I532" s="121"/>
    </row>
    <row r="533" spans="2:9" ht="15.75" customHeight="1">
      <c r="B533" s="179"/>
      <c r="C533" s="179"/>
      <c r="D533" s="179"/>
      <c r="E533" s="177"/>
      <c r="I533" s="121"/>
    </row>
    <row r="534" spans="2:9" ht="15.75" customHeight="1">
      <c r="B534" s="179"/>
      <c r="C534" s="179"/>
      <c r="D534" s="179"/>
      <c r="E534" s="177"/>
      <c r="I534" s="121"/>
    </row>
    <row r="535" spans="2:9" ht="15.75" customHeight="1">
      <c r="B535" s="179"/>
      <c r="C535" s="179"/>
      <c r="D535" s="179"/>
      <c r="E535" s="177"/>
      <c r="I535" s="121"/>
    </row>
    <row r="536" spans="2:9" ht="15.75" customHeight="1">
      <c r="B536" s="179"/>
      <c r="C536" s="179"/>
      <c r="D536" s="179"/>
      <c r="E536" s="177"/>
      <c r="I536" s="121"/>
    </row>
    <row r="537" spans="2:9" ht="15.75" customHeight="1">
      <c r="B537" s="179"/>
      <c r="C537" s="179"/>
      <c r="D537" s="179"/>
      <c r="E537" s="177"/>
      <c r="I537" s="121"/>
    </row>
    <row r="538" spans="2:9" ht="15.75" customHeight="1">
      <c r="B538" s="179"/>
      <c r="C538" s="179"/>
      <c r="D538" s="179"/>
      <c r="E538" s="177"/>
      <c r="I538" s="121"/>
    </row>
    <row r="539" spans="2:9" ht="15.75" customHeight="1">
      <c r="B539" s="179"/>
      <c r="C539" s="179"/>
      <c r="D539" s="179"/>
      <c r="E539" s="177"/>
      <c r="I539" s="121"/>
    </row>
    <row r="540" spans="2:9" ht="15.75" customHeight="1">
      <c r="B540" s="179"/>
      <c r="C540" s="179"/>
      <c r="D540" s="179"/>
      <c r="E540" s="177"/>
      <c r="I540" s="121"/>
    </row>
    <row r="541" spans="2:9" ht="15.75" customHeight="1">
      <c r="B541" s="179"/>
      <c r="C541" s="179"/>
      <c r="D541" s="179"/>
      <c r="E541" s="177"/>
      <c r="I541" s="121"/>
    </row>
    <row r="542" spans="2:9" ht="15.75" customHeight="1">
      <c r="B542" s="179"/>
      <c r="C542" s="179"/>
      <c r="D542" s="179"/>
      <c r="E542" s="177"/>
      <c r="I542" s="121"/>
    </row>
    <row r="543" spans="2:9" ht="15.75" customHeight="1">
      <c r="B543" s="179"/>
      <c r="C543" s="179"/>
      <c r="D543" s="179"/>
      <c r="E543" s="177"/>
      <c r="I543" s="121"/>
    </row>
    <row r="544" spans="2:9" ht="15.75" customHeight="1">
      <c r="B544" s="179"/>
      <c r="C544" s="179"/>
      <c r="D544" s="179"/>
      <c r="E544" s="177"/>
      <c r="I544" s="121"/>
    </row>
    <row r="545" spans="2:9" ht="15.75" customHeight="1">
      <c r="B545" s="179"/>
      <c r="C545" s="179"/>
      <c r="D545" s="179"/>
      <c r="E545" s="177"/>
      <c r="I545" s="121"/>
    </row>
    <row r="546" spans="2:9" ht="15.75" customHeight="1">
      <c r="B546" s="179"/>
      <c r="C546" s="179"/>
      <c r="D546" s="179"/>
      <c r="E546" s="177"/>
      <c r="I546" s="121"/>
    </row>
    <row r="547" spans="2:9" ht="15.75" customHeight="1">
      <c r="B547" s="179"/>
      <c r="C547" s="179"/>
      <c r="D547" s="179"/>
      <c r="E547" s="177"/>
      <c r="I547" s="121"/>
    </row>
    <row r="548" spans="2:9" ht="15.75" customHeight="1">
      <c r="B548" s="179"/>
      <c r="C548" s="179"/>
      <c r="D548" s="179"/>
      <c r="E548" s="177"/>
      <c r="I548" s="121"/>
    </row>
    <row r="549" spans="2:9" ht="15.75" customHeight="1">
      <c r="B549" s="179"/>
      <c r="C549" s="179"/>
      <c r="D549" s="179"/>
      <c r="E549" s="177"/>
      <c r="I549" s="121"/>
    </row>
    <row r="550" spans="2:9" ht="15.75" customHeight="1">
      <c r="B550" s="179"/>
      <c r="C550" s="179"/>
      <c r="D550" s="179"/>
      <c r="E550" s="177"/>
      <c r="I550" s="121"/>
    </row>
    <row r="551" spans="2:9" ht="15.75" customHeight="1">
      <c r="B551" s="179"/>
      <c r="C551" s="179"/>
      <c r="D551" s="179"/>
      <c r="E551" s="177"/>
      <c r="I551" s="121"/>
    </row>
    <row r="552" spans="2:9" ht="15.75" customHeight="1">
      <c r="B552" s="179"/>
      <c r="C552" s="179"/>
      <c r="D552" s="179"/>
      <c r="E552" s="177"/>
      <c r="I552" s="121"/>
    </row>
    <row r="553" spans="2:9" ht="15.75" customHeight="1">
      <c r="B553" s="179"/>
      <c r="C553" s="179"/>
      <c r="D553" s="179"/>
      <c r="E553" s="177"/>
      <c r="I553" s="121"/>
    </row>
    <row r="554" spans="2:9" ht="15.75" customHeight="1">
      <c r="B554" s="179"/>
      <c r="C554" s="179"/>
      <c r="D554" s="179"/>
      <c r="E554" s="177"/>
      <c r="I554" s="121"/>
    </row>
    <row r="555" spans="2:9" ht="15.75" customHeight="1">
      <c r="B555" s="179"/>
      <c r="C555" s="179"/>
      <c r="D555" s="179"/>
      <c r="E555" s="177"/>
      <c r="I555" s="121"/>
    </row>
    <row r="556" spans="2:9" ht="15.75" customHeight="1">
      <c r="B556" s="179"/>
      <c r="C556" s="179"/>
      <c r="D556" s="179"/>
      <c r="E556" s="177"/>
      <c r="I556" s="121"/>
    </row>
    <row r="557" spans="2:9" ht="15.75" customHeight="1">
      <c r="B557" s="179"/>
      <c r="C557" s="179"/>
      <c r="D557" s="179"/>
      <c r="E557" s="177"/>
      <c r="I557" s="121"/>
    </row>
    <row r="558" spans="2:9" ht="15.75" customHeight="1">
      <c r="B558" s="179"/>
      <c r="C558" s="179"/>
      <c r="D558" s="179"/>
      <c r="E558" s="177"/>
      <c r="I558" s="121"/>
    </row>
    <row r="559" spans="2:9" ht="15.75" customHeight="1">
      <c r="B559" s="179"/>
      <c r="C559" s="179"/>
      <c r="D559" s="179"/>
      <c r="E559" s="177"/>
      <c r="I559" s="121"/>
    </row>
    <row r="560" spans="2:9" ht="15.75" customHeight="1">
      <c r="B560" s="179"/>
      <c r="C560" s="179"/>
      <c r="D560" s="179"/>
      <c r="E560" s="177"/>
      <c r="I560" s="121"/>
    </row>
    <row r="561" spans="2:9" ht="15.75" customHeight="1">
      <c r="B561" s="179"/>
      <c r="C561" s="179"/>
      <c r="D561" s="179"/>
      <c r="E561" s="177"/>
      <c r="I561" s="121"/>
    </row>
    <row r="562" spans="2:9" ht="15.75" customHeight="1">
      <c r="B562" s="179"/>
      <c r="C562" s="179"/>
      <c r="D562" s="179"/>
      <c r="E562" s="177"/>
      <c r="I562" s="121"/>
    </row>
    <row r="563" spans="2:9" ht="15.75" customHeight="1">
      <c r="B563" s="179"/>
      <c r="C563" s="179"/>
      <c r="D563" s="179"/>
      <c r="E563" s="177"/>
      <c r="I563" s="121"/>
    </row>
    <row r="564" spans="2:9" ht="15.75" customHeight="1">
      <c r="B564" s="179"/>
      <c r="C564" s="179"/>
      <c r="D564" s="179"/>
      <c r="E564" s="177"/>
      <c r="I564" s="121"/>
    </row>
    <row r="565" spans="2:9" ht="15.75" customHeight="1">
      <c r="B565" s="179"/>
      <c r="C565" s="179"/>
      <c r="D565" s="179"/>
      <c r="E565" s="177"/>
      <c r="I565" s="121"/>
    </row>
    <row r="566" spans="2:9" ht="15.75" customHeight="1">
      <c r="B566" s="179"/>
      <c r="C566" s="179"/>
      <c r="D566" s="179"/>
      <c r="E566" s="177"/>
      <c r="I566" s="121"/>
    </row>
    <row r="567" spans="2:9" ht="15.75" customHeight="1">
      <c r="B567" s="179"/>
      <c r="C567" s="179"/>
      <c r="D567" s="179"/>
      <c r="E567" s="177"/>
      <c r="I567" s="121"/>
    </row>
    <row r="568" spans="2:9" ht="15.75" customHeight="1">
      <c r="B568" s="179"/>
      <c r="C568" s="179"/>
      <c r="D568" s="179"/>
      <c r="E568" s="177"/>
      <c r="I568" s="121"/>
    </row>
    <row r="569" spans="2:9" ht="15.75" customHeight="1">
      <c r="B569" s="179"/>
      <c r="C569" s="179"/>
      <c r="D569" s="179"/>
      <c r="E569" s="177"/>
      <c r="I569" s="121"/>
    </row>
    <row r="570" spans="2:9" ht="15.75" customHeight="1">
      <c r="B570" s="179"/>
      <c r="C570" s="179"/>
      <c r="D570" s="179"/>
      <c r="E570" s="177"/>
      <c r="I570" s="121"/>
    </row>
    <row r="571" spans="2:9" ht="15.75" customHeight="1">
      <c r="B571" s="179"/>
      <c r="C571" s="179"/>
      <c r="D571" s="179"/>
      <c r="E571" s="177"/>
      <c r="I571" s="121"/>
    </row>
    <row r="572" spans="2:9" ht="15.75" customHeight="1">
      <c r="B572" s="179"/>
      <c r="C572" s="179"/>
      <c r="D572" s="179"/>
      <c r="E572" s="177"/>
      <c r="I572" s="121"/>
    </row>
    <row r="573" spans="2:9" ht="15.75" customHeight="1">
      <c r="B573" s="179"/>
      <c r="C573" s="179"/>
      <c r="D573" s="179"/>
      <c r="E573" s="177"/>
      <c r="I573" s="121"/>
    </row>
    <row r="574" spans="2:9" ht="15.75" customHeight="1">
      <c r="B574" s="179"/>
      <c r="C574" s="179"/>
      <c r="D574" s="179"/>
      <c r="E574" s="177"/>
      <c r="I574" s="121"/>
    </row>
    <row r="575" spans="2:9" ht="15.75" customHeight="1">
      <c r="B575" s="179"/>
      <c r="C575" s="179"/>
      <c r="D575" s="179"/>
      <c r="E575" s="177"/>
      <c r="I575" s="121"/>
    </row>
    <row r="576" spans="2:9" ht="15.75" customHeight="1">
      <c r="B576" s="179"/>
      <c r="C576" s="179"/>
      <c r="D576" s="179"/>
      <c r="E576" s="177"/>
      <c r="I576" s="121"/>
    </row>
    <row r="577" spans="2:9" ht="15.75" customHeight="1">
      <c r="B577" s="179"/>
      <c r="C577" s="179"/>
      <c r="D577" s="179"/>
      <c r="E577" s="177"/>
      <c r="I577" s="121"/>
    </row>
    <row r="578" spans="2:9" ht="15.75" customHeight="1">
      <c r="B578" s="179"/>
      <c r="C578" s="179"/>
      <c r="D578" s="179"/>
      <c r="E578" s="177"/>
      <c r="I578" s="121"/>
    </row>
    <row r="579" spans="2:9" ht="15.75" customHeight="1">
      <c r="B579" s="179"/>
      <c r="C579" s="179"/>
      <c r="D579" s="179"/>
      <c r="E579" s="177"/>
      <c r="I579" s="121"/>
    </row>
    <row r="580" spans="2:9" ht="15.75" customHeight="1">
      <c r="B580" s="179"/>
      <c r="C580" s="179"/>
      <c r="D580" s="179"/>
      <c r="E580" s="177"/>
      <c r="I580" s="121"/>
    </row>
    <row r="581" spans="2:9" ht="15.75" customHeight="1">
      <c r="B581" s="179"/>
      <c r="C581" s="179"/>
      <c r="D581" s="179"/>
      <c r="E581" s="177"/>
      <c r="I581" s="121"/>
    </row>
    <row r="582" spans="2:9" ht="15.75" customHeight="1">
      <c r="B582" s="179"/>
      <c r="C582" s="179"/>
      <c r="D582" s="179"/>
      <c r="E582" s="177"/>
      <c r="I582" s="121"/>
    </row>
    <row r="583" spans="2:9" ht="15.75" customHeight="1">
      <c r="B583" s="179"/>
      <c r="C583" s="179"/>
      <c r="D583" s="179"/>
      <c r="E583" s="177"/>
      <c r="I583" s="121"/>
    </row>
    <row r="584" spans="2:9" ht="15.75" customHeight="1">
      <c r="B584" s="179"/>
      <c r="C584" s="179"/>
      <c r="D584" s="179"/>
      <c r="E584" s="177"/>
      <c r="I584" s="121"/>
    </row>
    <row r="585" spans="2:9" ht="15.75" customHeight="1">
      <c r="B585" s="179"/>
      <c r="C585" s="179"/>
      <c r="D585" s="179"/>
      <c r="E585" s="177"/>
      <c r="I585" s="121"/>
    </row>
    <row r="586" spans="2:9" ht="15.75" customHeight="1">
      <c r="B586" s="179"/>
      <c r="C586" s="179"/>
      <c r="D586" s="179"/>
      <c r="E586" s="177"/>
      <c r="I586" s="121"/>
    </row>
    <row r="587" spans="2:9" ht="15.75" customHeight="1">
      <c r="B587" s="179"/>
      <c r="C587" s="179"/>
      <c r="D587" s="179"/>
      <c r="E587" s="177"/>
      <c r="I587" s="121"/>
    </row>
    <row r="588" spans="2:9" ht="15.75" customHeight="1">
      <c r="B588" s="179"/>
      <c r="C588" s="179"/>
      <c r="D588" s="179"/>
      <c r="E588" s="177"/>
      <c r="I588" s="121"/>
    </row>
    <row r="589" spans="2:9" ht="15.75" customHeight="1">
      <c r="B589" s="179"/>
      <c r="C589" s="179"/>
      <c r="D589" s="179"/>
      <c r="E589" s="177"/>
      <c r="I589" s="121"/>
    </row>
    <row r="590" spans="2:9" ht="15.75" customHeight="1">
      <c r="B590" s="179"/>
      <c r="C590" s="179"/>
      <c r="D590" s="179"/>
      <c r="E590" s="177"/>
      <c r="I590" s="121"/>
    </row>
    <row r="591" spans="2:9" ht="15.75" customHeight="1">
      <c r="B591" s="179"/>
      <c r="C591" s="179"/>
      <c r="D591" s="179"/>
      <c r="E591" s="177"/>
      <c r="I591" s="121"/>
    </row>
    <row r="592" spans="2:9" ht="15.75" customHeight="1">
      <c r="B592" s="179"/>
      <c r="C592" s="179"/>
      <c r="D592" s="179"/>
      <c r="E592" s="177"/>
      <c r="I592" s="121"/>
    </row>
    <row r="593" spans="2:9" ht="15.75" customHeight="1">
      <c r="B593" s="179"/>
      <c r="C593" s="179"/>
      <c r="D593" s="179"/>
      <c r="E593" s="177"/>
      <c r="I593" s="121"/>
    </row>
    <row r="594" spans="2:9" ht="15.75" customHeight="1">
      <c r="B594" s="179"/>
      <c r="C594" s="179"/>
      <c r="D594" s="179"/>
      <c r="E594" s="177"/>
      <c r="I594" s="121"/>
    </row>
    <row r="595" spans="2:9" ht="15.75" customHeight="1">
      <c r="B595" s="179"/>
      <c r="C595" s="179"/>
      <c r="D595" s="179"/>
      <c r="E595" s="177"/>
      <c r="I595" s="121"/>
    </row>
    <row r="596" spans="2:9" ht="15.75" customHeight="1">
      <c r="B596" s="179"/>
      <c r="C596" s="179"/>
      <c r="D596" s="179"/>
      <c r="E596" s="177"/>
      <c r="I596" s="121"/>
    </row>
    <row r="597" spans="2:9" ht="15.75" customHeight="1">
      <c r="B597" s="179"/>
      <c r="C597" s="179"/>
      <c r="D597" s="179"/>
      <c r="E597" s="177"/>
      <c r="I597" s="121"/>
    </row>
    <row r="598" spans="2:9" ht="15.75" customHeight="1">
      <c r="B598" s="179"/>
      <c r="C598" s="179"/>
      <c r="D598" s="179"/>
      <c r="E598" s="177"/>
      <c r="I598" s="121"/>
    </row>
    <row r="599" spans="2:9" ht="15.75" customHeight="1">
      <c r="B599" s="179"/>
      <c r="C599" s="179"/>
      <c r="D599" s="179"/>
      <c r="E599" s="177"/>
      <c r="I599" s="121"/>
    </row>
    <row r="600" spans="2:9" ht="15.75" customHeight="1">
      <c r="B600" s="179"/>
      <c r="C600" s="179"/>
      <c r="D600" s="179"/>
      <c r="E600" s="177"/>
      <c r="I600" s="121"/>
    </row>
    <row r="601" spans="2:9" ht="15.75" customHeight="1">
      <c r="B601" s="179"/>
      <c r="C601" s="179"/>
      <c r="D601" s="179"/>
      <c r="E601" s="177"/>
      <c r="I601" s="121"/>
    </row>
    <row r="602" spans="2:9" ht="15.75" customHeight="1">
      <c r="B602" s="179"/>
      <c r="C602" s="179"/>
      <c r="D602" s="179"/>
      <c r="E602" s="177"/>
      <c r="I602" s="121"/>
    </row>
    <row r="603" spans="2:9" ht="15.75" customHeight="1">
      <c r="B603" s="179"/>
      <c r="C603" s="179"/>
      <c r="D603" s="179"/>
      <c r="E603" s="177"/>
      <c r="I603" s="121"/>
    </row>
    <row r="604" spans="2:9" ht="15.75" customHeight="1">
      <c r="B604" s="179"/>
      <c r="C604" s="179"/>
      <c r="D604" s="179"/>
      <c r="E604" s="177"/>
      <c r="I604" s="121"/>
    </row>
    <row r="605" spans="2:9" ht="15.75" customHeight="1">
      <c r="B605" s="179"/>
      <c r="C605" s="179"/>
      <c r="D605" s="179"/>
      <c r="E605" s="177"/>
      <c r="I605" s="121"/>
    </row>
    <row r="606" spans="2:9" ht="15.75" customHeight="1">
      <c r="B606" s="179"/>
      <c r="C606" s="179"/>
      <c r="D606" s="179"/>
      <c r="E606" s="177"/>
      <c r="I606" s="121"/>
    </row>
    <row r="607" spans="2:9" ht="15.75" customHeight="1">
      <c r="B607" s="179"/>
      <c r="C607" s="179"/>
      <c r="D607" s="179"/>
      <c r="E607" s="177"/>
      <c r="I607" s="121"/>
    </row>
    <row r="608" spans="2:9" ht="15.75" customHeight="1">
      <c r="B608" s="179"/>
      <c r="C608" s="179"/>
      <c r="D608" s="179"/>
      <c r="E608" s="177"/>
      <c r="I608" s="121"/>
    </row>
    <row r="609" spans="2:9" ht="15.75" customHeight="1">
      <c r="B609" s="179"/>
      <c r="C609" s="179"/>
      <c r="D609" s="179"/>
      <c r="E609" s="177"/>
      <c r="I609" s="121"/>
    </row>
    <row r="610" spans="2:9" ht="15.75" customHeight="1">
      <c r="B610" s="179"/>
      <c r="C610" s="179"/>
      <c r="D610" s="179"/>
      <c r="E610" s="177"/>
      <c r="I610" s="121"/>
    </row>
    <row r="611" spans="2:9" ht="15.75" customHeight="1">
      <c r="B611" s="179"/>
      <c r="C611" s="179"/>
      <c r="D611" s="179"/>
      <c r="E611" s="177"/>
      <c r="I611" s="121"/>
    </row>
    <row r="612" spans="2:9" ht="15.75" customHeight="1">
      <c r="B612" s="179"/>
      <c r="C612" s="179"/>
      <c r="D612" s="179"/>
      <c r="E612" s="177"/>
      <c r="I612" s="121"/>
    </row>
    <row r="613" spans="2:9" ht="15.75" customHeight="1">
      <c r="B613" s="179"/>
      <c r="C613" s="179"/>
      <c r="D613" s="179"/>
      <c r="E613" s="177"/>
      <c r="I613" s="121"/>
    </row>
    <row r="614" spans="2:9" ht="15.75" customHeight="1">
      <c r="B614" s="179"/>
      <c r="C614" s="179"/>
      <c r="D614" s="179"/>
      <c r="E614" s="177"/>
      <c r="I614" s="121"/>
    </row>
    <row r="615" spans="2:9" ht="15.75" customHeight="1">
      <c r="B615" s="179"/>
      <c r="C615" s="179"/>
      <c r="D615" s="179"/>
      <c r="E615" s="177"/>
      <c r="I615" s="121"/>
    </row>
    <row r="616" spans="2:9" ht="15.75" customHeight="1">
      <c r="B616" s="179"/>
      <c r="C616" s="179"/>
      <c r="D616" s="179"/>
      <c r="E616" s="177"/>
      <c r="I616" s="121"/>
    </row>
    <row r="617" spans="2:9" ht="15.75" customHeight="1">
      <c r="B617" s="179"/>
      <c r="C617" s="179"/>
      <c r="D617" s="179"/>
      <c r="E617" s="177"/>
      <c r="I617" s="121"/>
    </row>
    <row r="618" spans="2:9" ht="15.75" customHeight="1">
      <c r="B618" s="179"/>
      <c r="C618" s="179"/>
      <c r="D618" s="179"/>
      <c r="E618" s="177"/>
      <c r="I618" s="121"/>
    </row>
    <row r="619" spans="2:9" ht="15.75" customHeight="1">
      <c r="B619" s="179"/>
      <c r="C619" s="179"/>
      <c r="D619" s="179"/>
      <c r="E619" s="177"/>
      <c r="I619" s="121"/>
    </row>
    <row r="620" spans="2:9" ht="15.75" customHeight="1">
      <c r="B620" s="179"/>
      <c r="C620" s="179"/>
      <c r="D620" s="179"/>
      <c r="E620" s="177"/>
      <c r="I620" s="121"/>
    </row>
    <row r="621" spans="2:9" ht="15.75" customHeight="1">
      <c r="B621" s="179"/>
      <c r="C621" s="179"/>
      <c r="D621" s="179"/>
      <c r="E621" s="177"/>
      <c r="I621" s="121"/>
    </row>
    <row r="622" spans="2:9" ht="15.75" customHeight="1">
      <c r="B622" s="179"/>
      <c r="C622" s="179"/>
      <c r="D622" s="179"/>
      <c r="E622" s="177"/>
      <c r="I622" s="121"/>
    </row>
    <row r="623" spans="2:9" ht="15.75" customHeight="1">
      <c r="B623" s="179"/>
      <c r="C623" s="179"/>
      <c r="D623" s="179"/>
      <c r="E623" s="177"/>
      <c r="I623" s="121"/>
    </row>
    <row r="624" spans="2:9" ht="15.75" customHeight="1">
      <c r="B624" s="179"/>
      <c r="C624" s="179"/>
      <c r="D624" s="179"/>
      <c r="E624" s="177"/>
      <c r="I624" s="121"/>
    </row>
    <row r="625" spans="2:9" ht="15.75" customHeight="1">
      <c r="B625" s="179"/>
      <c r="C625" s="179"/>
      <c r="D625" s="179"/>
      <c r="E625" s="177"/>
      <c r="I625" s="121"/>
    </row>
    <row r="626" spans="2:9" ht="15.75" customHeight="1">
      <c r="B626" s="179"/>
      <c r="C626" s="179"/>
      <c r="D626" s="179"/>
      <c r="E626" s="177"/>
      <c r="I626" s="121"/>
    </row>
    <row r="627" spans="2:9" ht="15.75" customHeight="1">
      <c r="B627" s="179"/>
      <c r="C627" s="179"/>
      <c r="D627" s="179"/>
      <c r="E627" s="177"/>
      <c r="I627" s="121"/>
    </row>
    <row r="628" spans="2:9" ht="15.75" customHeight="1">
      <c r="B628" s="179"/>
      <c r="C628" s="179"/>
      <c r="D628" s="179"/>
      <c r="E628" s="177"/>
      <c r="I628" s="121"/>
    </row>
    <row r="629" spans="2:9" ht="15.75" customHeight="1">
      <c r="B629" s="179"/>
      <c r="C629" s="179"/>
      <c r="D629" s="179"/>
      <c r="E629" s="177"/>
      <c r="I629" s="121"/>
    </row>
    <row r="630" spans="2:9" ht="15.75" customHeight="1">
      <c r="B630" s="179"/>
      <c r="C630" s="179"/>
      <c r="D630" s="179"/>
      <c r="E630" s="177"/>
      <c r="I630" s="121"/>
    </row>
    <row r="631" spans="2:9" ht="15.75" customHeight="1">
      <c r="B631" s="179"/>
      <c r="C631" s="179"/>
      <c r="D631" s="179"/>
      <c r="E631" s="177"/>
      <c r="I631" s="121"/>
    </row>
    <row r="632" spans="2:9" ht="15.75" customHeight="1">
      <c r="B632" s="179"/>
      <c r="C632" s="179"/>
      <c r="D632" s="179"/>
      <c r="E632" s="177"/>
      <c r="I632" s="121"/>
    </row>
    <row r="633" spans="2:9" ht="15.75" customHeight="1">
      <c r="B633" s="179"/>
      <c r="C633" s="179"/>
      <c r="D633" s="179"/>
      <c r="E633" s="177"/>
      <c r="I633" s="121"/>
    </row>
    <row r="634" spans="2:9" ht="15.75" customHeight="1">
      <c r="B634" s="179"/>
      <c r="C634" s="179"/>
      <c r="D634" s="179"/>
      <c r="E634" s="177"/>
      <c r="I634" s="121"/>
    </row>
    <row r="635" spans="2:9" ht="15.75" customHeight="1">
      <c r="B635" s="179"/>
      <c r="C635" s="179"/>
      <c r="D635" s="179"/>
      <c r="E635" s="177"/>
      <c r="I635" s="121"/>
    </row>
    <row r="636" spans="2:9" ht="15.75" customHeight="1">
      <c r="B636" s="179"/>
      <c r="C636" s="179"/>
      <c r="D636" s="179"/>
      <c r="E636" s="177"/>
      <c r="I636" s="121"/>
    </row>
    <row r="637" spans="2:9" ht="15.75" customHeight="1">
      <c r="B637" s="179"/>
      <c r="C637" s="179"/>
      <c r="D637" s="179"/>
      <c r="E637" s="177"/>
      <c r="I637" s="121"/>
    </row>
    <row r="638" spans="2:9" ht="15.75" customHeight="1">
      <c r="B638" s="179"/>
      <c r="C638" s="179"/>
      <c r="D638" s="179"/>
      <c r="E638" s="177"/>
      <c r="I638" s="121"/>
    </row>
    <row r="639" spans="2:9" ht="15.75" customHeight="1">
      <c r="B639" s="179"/>
      <c r="C639" s="179"/>
      <c r="D639" s="179"/>
      <c r="E639" s="177"/>
      <c r="I639" s="121"/>
    </row>
    <row r="640" spans="2:9" ht="15.75" customHeight="1">
      <c r="B640" s="179"/>
      <c r="C640" s="179"/>
      <c r="D640" s="179"/>
      <c r="E640" s="177"/>
      <c r="I640" s="121"/>
    </row>
    <row r="641" spans="2:9" ht="15.75" customHeight="1">
      <c r="B641" s="179"/>
      <c r="C641" s="179"/>
      <c r="D641" s="179"/>
      <c r="E641" s="177"/>
      <c r="I641" s="121"/>
    </row>
    <row r="642" spans="2:9" ht="15.75" customHeight="1">
      <c r="B642" s="179"/>
      <c r="C642" s="179"/>
      <c r="D642" s="179"/>
      <c r="E642" s="177"/>
      <c r="I642" s="121"/>
    </row>
    <row r="643" spans="2:9" ht="15.75" customHeight="1">
      <c r="B643" s="179"/>
      <c r="C643" s="179"/>
      <c r="D643" s="179"/>
      <c r="E643" s="177"/>
      <c r="I643" s="121"/>
    </row>
    <row r="644" spans="2:9" ht="15.75" customHeight="1">
      <c r="B644" s="179"/>
      <c r="C644" s="179"/>
      <c r="D644" s="179"/>
      <c r="E644" s="177"/>
      <c r="I644" s="121"/>
    </row>
    <row r="645" spans="2:9" ht="15.75" customHeight="1">
      <c r="B645" s="179"/>
      <c r="C645" s="179"/>
      <c r="D645" s="179"/>
      <c r="E645" s="177"/>
      <c r="I645" s="121"/>
    </row>
    <row r="646" spans="2:9" ht="15.75" customHeight="1">
      <c r="B646" s="179"/>
      <c r="C646" s="179"/>
      <c r="D646" s="179"/>
      <c r="E646" s="177"/>
      <c r="I646" s="121"/>
    </row>
    <row r="647" spans="2:9" ht="15.75" customHeight="1">
      <c r="B647" s="179"/>
      <c r="C647" s="179"/>
      <c r="D647" s="179"/>
      <c r="E647" s="177"/>
      <c r="I647" s="121"/>
    </row>
    <row r="648" spans="2:9" ht="15.75" customHeight="1">
      <c r="B648" s="179"/>
      <c r="C648" s="179"/>
      <c r="D648" s="179"/>
      <c r="E648" s="177"/>
      <c r="I648" s="121"/>
    </row>
    <row r="649" spans="2:9" ht="15.75" customHeight="1">
      <c r="B649" s="179"/>
      <c r="C649" s="179"/>
      <c r="D649" s="179"/>
      <c r="E649" s="177"/>
      <c r="I649" s="121"/>
    </row>
    <row r="650" spans="2:9" ht="15.75" customHeight="1">
      <c r="B650" s="179"/>
      <c r="C650" s="179"/>
      <c r="D650" s="179"/>
      <c r="E650" s="177"/>
      <c r="I650" s="121"/>
    </row>
    <row r="651" spans="2:9" ht="15.75" customHeight="1">
      <c r="B651" s="179"/>
      <c r="C651" s="179"/>
      <c r="D651" s="179"/>
      <c r="E651" s="177"/>
      <c r="I651" s="121"/>
    </row>
    <row r="652" spans="2:9" ht="15.75" customHeight="1">
      <c r="B652" s="179"/>
      <c r="C652" s="179"/>
      <c r="D652" s="179"/>
      <c r="E652" s="177"/>
      <c r="I652" s="121"/>
    </row>
    <row r="653" spans="2:9" ht="15.75" customHeight="1">
      <c r="B653" s="179"/>
      <c r="C653" s="179"/>
      <c r="D653" s="179"/>
      <c r="E653" s="177"/>
      <c r="I653" s="121"/>
    </row>
    <row r="654" spans="2:9" ht="15.75" customHeight="1">
      <c r="B654" s="179"/>
      <c r="C654" s="179"/>
      <c r="D654" s="179"/>
      <c r="E654" s="177"/>
      <c r="I654" s="121"/>
    </row>
    <row r="655" spans="2:9" ht="15.75" customHeight="1">
      <c r="B655" s="179"/>
      <c r="C655" s="179"/>
      <c r="D655" s="179"/>
      <c r="E655" s="177"/>
      <c r="I655" s="121"/>
    </row>
    <row r="656" spans="2:9" ht="15.75" customHeight="1">
      <c r="B656" s="179"/>
      <c r="C656" s="179"/>
      <c r="D656" s="179"/>
      <c r="E656" s="177"/>
      <c r="I656" s="121"/>
    </row>
    <row r="657" spans="2:9" ht="15.75" customHeight="1">
      <c r="B657" s="179"/>
      <c r="C657" s="179"/>
      <c r="D657" s="179"/>
      <c r="E657" s="177"/>
      <c r="I657" s="121"/>
    </row>
    <row r="658" spans="2:9" ht="15.75" customHeight="1">
      <c r="B658" s="179"/>
      <c r="C658" s="179"/>
      <c r="D658" s="179"/>
      <c r="E658" s="177"/>
      <c r="I658" s="121"/>
    </row>
    <row r="659" spans="2:9" ht="15.75" customHeight="1">
      <c r="B659" s="179"/>
      <c r="C659" s="179"/>
      <c r="D659" s="179"/>
      <c r="E659" s="177"/>
      <c r="I659" s="121"/>
    </row>
    <row r="660" spans="2:9" ht="15.75" customHeight="1">
      <c r="B660" s="179"/>
      <c r="C660" s="179"/>
      <c r="D660" s="179"/>
      <c r="E660" s="177"/>
      <c r="I660" s="121"/>
    </row>
    <row r="661" spans="2:9" ht="15.75" customHeight="1">
      <c r="B661" s="179"/>
      <c r="C661" s="179"/>
      <c r="D661" s="179"/>
      <c r="E661" s="177"/>
      <c r="I661" s="121"/>
    </row>
    <row r="662" spans="2:9" ht="15.75" customHeight="1">
      <c r="B662" s="179"/>
      <c r="C662" s="179"/>
      <c r="D662" s="179"/>
      <c r="E662" s="177"/>
      <c r="I662" s="121"/>
    </row>
    <row r="663" spans="2:9" ht="15.75" customHeight="1">
      <c r="B663" s="179"/>
      <c r="C663" s="179"/>
      <c r="D663" s="179"/>
      <c r="E663" s="177"/>
      <c r="I663" s="121"/>
    </row>
    <row r="664" spans="2:9" ht="15.75" customHeight="1">
      <c r="B664" s="179"/>
      <c r="C664" s="179"/>
      <c r="D664" s="179"/>
      <c r="E664" s="177"/>
      <c r="I664" s="121"/>
    </row>
    <row r="665" spans="2:9" ht="15.75" customHeight="1">
      <c r="B665" s="179"/>
      <c r="C665" s="179"/>
      <c r="D665" s="179"/>
      <c r="E665" s="177"/>
      <c r="I665" s="121"/>
    </row>
    <row r="666" spans="2:9" ht="15.75" customHeight="1">
      <c r="B666" s="179"/>
      <c r="C666" s="179"/>
      <c r="D666" s="179"/>
      <c r="E666" s="177"/>
      <c r="I666" s="121"/>
    </row>
    <row r="667" spans="2:9" ht="15.75" customHeight="1">
      <c r="B667" s="179"/>
      <c r="C667" s="179"/>
      <c r="D667" s="179"/>
      <c r="E667" s="177"/>
      <c r="I667" s="121"/>
    </row>
    <row r="668" spans="2:9" ht="15.75" customHeight="1">
      <c r="B668" s="179"/>
      <c r="C668" s="179"/>
      <c r="D668" s="179"/>
      <c r="E668" s="177"/>
      <c r="I668" s="121"/>
    </row>
    <row r="669" spans="2:9" ht="15.75" customHeight="1">
      <c r="B669" s="179"/>
      <c r="C669" s="179"/>
      <c r="D669" s="179"/>
      <c r="E669" s="177"/>
      <c r="I669" s="121"/>
    </row>
    <row r="670" spans="2:9" ht="15.75" customHeight="1">
      <c r="B670" s="179"/>
      <c r="C670" s="179"/>
      <c r="D670" s="179"/>
      <c r="E670" s="177"/>
      <c r="I670" s="121"/>
    </row>
    <row r="671" spans="2:9" ht="15.75" customHeight="1">
      <c r="B671" s="179"/>
      <c r="C671" s="179"/>
      <c r="D671" s="179"/>
      <c r="E671" s="177"/>
      <c r="I671" s="121"/>
    </row>
    <row r="672" spans="2:9" ht="15.75" customHeight="1">
      <c r="B672" s="179"/>
      <c r="C672" s="179"/>
      <c r="D672" s="179"/>
      <c r="E672" s="177"/>
      <c r="I672" s="121"/>
    </row>
    <row r="673" spans="2:9" ht="15.75" customHeight="1">
      <c r="B673" s="179"/>
      <c r="C673" s="179"/>
      <c r="D673" s="179"/>
      <c r="E673" s="177"/>
      <c r="I673" s="121"/>
    </row>
    <row r="674" spans="2:9" ht="15.75" customHeight="1">
      <c r="B674" s="179"/>
      <c r="C674" s="179"/>
      <c r="D674" s="179"/>
      <c r="E674" s="177"/>
      <c r="I674" s="121"/>
    </row>
    <row r="675" spans="2:9" ht="15.75" customHeight="1">
      <c r="B675" s="179"/>
      <c r="C675" s="179"/>
      <c r="D675" s="179"/>
      <c r="E675" s="177"/>
      <c r="I675" s="121"/>
    </row>
    <row r="676" spans="2:9" ht="15.75" customHeight="1">
      <c r="B676" s="179"/>
      <c r="C676" s="179"/>
      <c r="D676" s="179"/>
      <c r="E676" s="177"/>
      <c r="I676" s="121"/>
    </row>
    <row r="677" spans="2:9" ht="15.75" customHeight="1">
      <c r="B677" s="179"/>
      <c r="C677" s="179"/>
      <c r="D677" s="179"/>
      <c r="E677" s="177"/>
      <c r="I677" s="121"/>
    </row>
    <row r="678" spans="2:9" ht="15.75" customHeight="1">
      <c r="B678" s="179"/>
      <c r="C678" s="179"/>
      <c r="D678" s="179"/>
      <c r="E678" s="177"/>
      <c r="I678" s="121"/>
    </row>
    <row r="679" spans="2:9" ht="15.75" customHeight="1">
      <c r="B679" s="179"/>
      <c r="C679" s="179"/>
      <c r="D679" s="179"/>
      <c r="E679" s="177"/>
      <c r="I679" s="121"/>
    </row>
    <row r="680" spans="2:9" ht="15.75" customHeight="1">
      <c r="B680" s="179"/>
      <c r="C680" s="179"/>
      <c r="D680" s="179"/>
      <c r="E680" s="177"/>
      <c r="I680" s="121"/>
    </row>
    <row r="681" spans="2:9" ht="15.75" customHeight="1">
      <c r="B681" s="179"/>
      <c r="C681" s="179"/>
      <c r="D681" s="179"/>
      <c r="E681" s="177"/>
      <c r="I681" s="121"/>
    </row>
    <row r="682" spans="2:9" ht="15.75" customHeight="1">
      <c r="B682" s="179"/>
      <c r="C682" s="179"/>
      <c r="D682" s="179"/>
      <c r="E682" s="177"/>
      <c r="I682" s="121"/>
    </row>
    <row r="683" spans="2:9" ht="15.75" customHeight="1">
      <c r="B683" s="179"/>
      <c r="C683" s="179"/>
      <c r="D683" s="179"/>
      <c r="E683" s="177"/>
      <c r="I683" s="121"/>
    </row>
    <row r="684" spans="2:9" ht="15.75" customHeight="1">
      <c r="B684" s="179"/>
      <c r="C684" s="179"/>
      <c r="D684" s="179"/>
      <c r="E684" s="177"/>
      <c r="I684" s="121"/>
    </row>
    <row r="685" spans="2:9" ht="15.75" customHeight="1">
      <c r="B685" s="179"/>
      <c r="C685" s="179"/>
      <c r="D685" s="179"/>
      <c r="E685" s="177"/>
      <c r="I685" s="121"/>
    </row>
    <row r="686" spans="2:9" ht="15.75" customHeight="1">
      <c r="B686" s="179"/>
      <c r="C686" s="179"/>
      <c r="D686" s="179"/>
      <c r="E686" s="177"/>
      <c r="I686" s="121"/>
    </row>
    <row r="687" spans="2:9" ht="15.75" customHeight="1">
      <c r="B687" s="179"/>
      <c r="C687" s="179"/>
      <c r="D687" s="179"/>
      <c r="E687" s="177"/>
      <c r="I687" s="121"/>
    </row>
    <row r="688" spans="2:9" ht="15.75" customHeight="1">
      <c r="B688" s="179"/>
      <c r="C688" s="179"/>
      <c r="D688" s="179"/>
      <c r="E688" s="177"/>
      <c r="I688" s="121"/>
    </row>
    <row r="689" spans="2:9" ht="15.75" customHeight="1">
      <c r="B689" s="179"/>
      <c r="C689" s="179"/>
      <c r="D689" s="179"/>
      <c r="E689" s="177"/>
      <c r="I689" s="121"/>
    </row>
    <row r="690" spans="2:9" ht="15.75" customHeight="1">
      <c r="B690" s="179"/>
      <c r="C690" s="179"/>
      <c r="D690" s="179"/>
      <c r="E690" s="177"/>
      <c r="I690" s="121"/>
    </row>
    <row r="691" spans="2:9" ht="15.75" customHeight="1">
      <c r="B691" s="179"/>
      <c r="C691" s="179"/>
      <c r="D691" s="179"/>
      <c r="E691" s="177"/>
      <c r="I691" s="121"/>
    </row>
    <row r="692" spans="2:9" ht="15.75" customHeight="1">
      <c r="B692" s="179"/>
      <c r="C692" s="179"/>
      <c r="D692" s="179"/>
      <c r="E692" s="177"/>
      <c r="I692" s="121"/>
    </row>
    <row r="693" spans="2:9" ht="15.75" customHeight="1">
      <c r="B693" s="179"/>
      <c r="C693" s="179"/>
      <c r="D693" s="179"/>
      <c r="E693" s="177"/>
      <c r="I693" s="121"/>
    </row>
    <row r="694" spans="2:9" ht="15.75" customHeight="1">
      <c r="B694" s="179"/>
      <c r="C694" s="179"/>
      <c r="D694" s="179"/>
      <c r="E694" s="177"/>
      <c r="I694" s="121"/>
    </row>
    <row r="695" spans="2:9" ht="15.75" customHeight="1">
      <c r="B695" s="179"/>
      <c r="C695" s="179"/>
      <c r="D695" s="179"/>
      <c r="E695" s="177"/>
      <c r="I695" s="121"/>
    </row>
    <row r="696" spans="2:9" ht="15.75" customHeight="1">
      <c r="B696" s="179"/>
      <c r="C696" s="179"/>
      <c r="D696" s="179"/>
      <c r="E696" s="177"/>
      <c r="I696" s="121"/>
    </row>
    <row r="697" spans="2:9" ht="15.75" customHeight="1">
      <c r="B697" s="179"/>
      <c r="C697" s="179"/>
      <c r="D697" s="179"/>
      <c r="E697" s="177"/>
      <c r="I697" s="121"/>
    </row>
    <row r="698" spans="2:9" ht="15.75" customHeight="1">
      <c r="B698" s="179"/>
      <c r="C698" s="179"/>
      <c r="D698" s="179"/>
      <c r="E698" s="177"/>
      <c r="I698" s="121"/>
    </row>
    <row r="699" spans="2:9" ht="15.75" customHeight="1">
      <c r="B699" s="179"/>
      <c r="C699" s="179"/>
      <c r="D699" s="179"/>
      <c r="E699" s="177"/>
      <c r="I699" s="121"/>
    </row>
    <row r="700" spans="2:9" ht="15.75" customHeight="1">
      <c r="B700" s="179"/>
      <c r="C700" s="179"/>
      <c r="D700" s="179"/>
      <c r="E700" s="177"/>
      <c r="I700" s="121"/>
    </row>
    <row r="701" spans="2:9" ht="15.75" customHeight="1">
      <c r="B701" s="179"/>
      <c r="C701" s="179"/>
      <c r="D701" s="179"/>
      <c r="E701" s="177"/>
      <c r="I701" s="121"/>
    </row>
    <row r="702" spans="2:9" ht="15.75" customHeight="1">
      <c r="B702" s="179"/>
      <c r="C702" s="179"/>
      <c r="D702" s="179"/>
      <c r="E702" s="177"/>
      <c r="I702" s="121"/>
    </row>
    <row r="703" spans="2:9" ht="15.75" customHeight="1">
      <c r="B703" s="179"/>
      <c r="C703" s="179"/>
      <c r="D703" s="179"/>
      <c r="E703" s="177"/>
      <c r="I703" s="121"/>
    </row>
    <row r="704" spans="2:9" ht="15.75" customHeight="1">
      <c r="B704" s="179"/>
      <c r="C704" s="179"/>
      <c r="D704" s="179"/>
      <c r="E704" s="177"/>
      <c r="I704" s="121"/>
    </row>
    <row r="705" spans="2:9" ht="15.75" customHeight="1">
      <c r="B705" s="179"/>
      <c r="C705" s="179"/>
      <c r="D705" s="179"/>
      <c r="E705" s="177"/>
      <c r="I705" s="121"/>
    </row>
    <row r="706" spans="2:9" ht="15.75" customHeight="1">
      <c r="B706" s="179"/>
      <c r="C706" s="179"/>
      <c r="D706" s="179"/>
      <c r="E706" s="177"/>
      <c r="I706" s="121"/>
    </row>
    <row r="707" spans="2:9" ht="15.75" customHeight="1">
      <c r="B707" s="179"/>
      <c r="C707" s="179"/>
      <c r="D707" s="179"/>
      <c r="E707" s="177"/>
      <c r="I707" s="121"/>
    </row>
    <row r="708" spans="2:9" ht="15.75" customHeight="1">
      <c r="B708" s="179"/>
      <c r="C708" s="179"/>
      <c r="D708" s="179"/>
      <c r="E708" s="177"/>
      <c r="I708" s="121"/>
    </row>
    <row r="709" spans="2:9" ht="15.75" customHeight="1">
      <c r="B709" s="179"/>
      <c r="C709" s="179"/>
      <c r="D709" s="179"/>
      <c r="E709" s="177"/>
      <c r="I709" s="121"/>
    </row>
    <row r="710" spans="2:9" ht="15.75" customHeight="1">
      <c r="B710" s="179"/>
      <c r="C710" s="179"/>
      <c r="D710" s="179"/>
      <c r="E710" s="177"/>
      <c r="I710" s="121"/>
    </row>
    <row r="711" spans="2:9" ht="15.75" customHeight="1">
      <c r="B711" s="179"/>
      <c r="C711" s="179"/>
      <c r="D711" s="179"/>
      <c r="E711" s="177"/>
      <c r="I711" s="121"/>
    </row>
    <row r="712" spans="2:9" ht="15.75" customHeight="1">
      <c r="B712" s="179"/>
      <c r="C712" s="179"/>
      <c r="D712" s="179"/>
      <c r="E712" s="177"/>
      <c r="I712" s="121"/>
    </row>
    <row r="713" spans="2:9" ht="15.75" customHeight="1">
      <c r="B713" s="179"/>
      <c r="C713" s="179"/>
      <c r="D713" s="179"/>
      <c r="E713" s="177"/>
      <c r="I713" s="121"/>
    </row>
    <row r="714" spans="2:9" ht="15.75" customHeight="1">
      <c r="B714" s="179"/>
      <c r="C714" s="179"/>
      <c r="D714" s="179"/>
      <c r="E714" s="177"/>
      <c r="I714" s="121"/>
    </row>
    <row r="715" spans="2:9" ht="15.75" customHeight="1">
      <c r="B715" s="179"/>
      <c r="C715" s="179"/>
      <c r="D715" s="179"/>
      <c r="E715" s="177"/>
      <c r="I715" s="121"/>
    </row>
    <row r="716" spans="2:9" ht="15.75" customHeight="1">
      <c r="B716" s="179"/>
      <c r="C716" s="179"/>
      <c r="D716" s="179"/>
      <c r="E716" s="177"/>
      <c r="I716" s="121"/>
    </row>
    <row r="717" spans="2:9" ht="15.75" customHeight="1">
      <c r="B717" s="179"/>
      <c r="C717" s="179"/>
      <c r="D717" s="179"/>
      <c r="E717" s="177"/>
      <c r="I717" s="121"/>
    </row>
    <row r="718" spans="2:9" ht="15.75" customHeight="1">
      <c r="B718" s="179"/>
      <c r="C718" s="179"/>
      <c r="D718" s="179"/>
      <c r="E718" s="177"/>
      <c r="I718" s="121"/>
    </row>
    <row r="719" spans="2:9" ht="15.75" customHeight="1">
      <c r="B719" s="179"/>
      <c r="C719" s="179"/>
      <c r="D719" s="179"/>
      <c r="E719" s="177"/>
      <c r="I719" s="121"/>
    </row>
    <row r="720" spans="2:9" ht="15.75" customHeight="1">
      <c r="B720" s="179"/>
      <c r="C720" s="179"/>
      <c r="D720" s="179"/>
      <c r="E720" s="177"/>
      <c r="I720" s="121"/>
    </row>
    <row r="721" spans="2:9" ht="15.75" customHeight="1">
      <c r="B721" s="179"/>
      <c r="C721" s="179"/>
      <c r="D721" s="179"/>
      <c r="E721" s="177"/>
      <c r="I721" s="121"/>
    </row>
    <row r="722" spans="2:9" ht="15.75" customHeight="1">
      <c r="B722" s="179"/>
      <c r="C722" s="179"/>
      <c r="D722" s="179"/>
      <c r="E722" s="177"/>
      <c r="I722" s="121"/>
    </row>
    <row r="723" spans="2:9" ht="15.75" customHeight="1">
      <c r="B723" s="179"/>
      <c r="C723" s="179"/>
      <c r="D723" s="179"/>
      <c r="E723" s="177"/>
      <c r="I723" s="121"/>
    </row>
    <row r="724" spans="2:9" ht="15.75" customHeight="1">
      <c r="B724" s="179"/>
      <c r="C724" s="179"/>
      <c r="D724" s="179"/>
      <c r="E724" s="177"/>
      <c r="I724" s="121"/>
    </row>
    <row r="725" spans="2:9" ht="15.75" customHeight="1">
      <c r="B725" s="179"/>
      <c r="C725" s="179"/>
      <c r="D725" s="179"/>
      <c r="E725" s="177"/>
      <c r="I725" s="121"/>
    </row>
    <row r="726" spans="2:9" ht="15.75" customHeight="1">
      <c r="B726" s="179"/>
      <c r="C726" s="179"/>
      <c r="D726" s="179"/>
      <c r="E726" s="177"/>
      <c r="I726" s="121"/>
    </row>
    <row r="727" spans="2:9" ht="15.75" customHeight="1">
      <c r="B727" s="179"/>
      <c r="C727" s="179"/>
      <c r="D727" s="179"/>
      <c r="E727" s="177"/>
      <c r="I727" s="121"/>
    </row>
    <row r="728" spans="2:9" ht="15.75" customHeight="1">
      <c r="B728" s="179"/>
      <c r="C728" s="179"/>
      <c r="D728" s="179"/>
      <c r="E728" s="177"/>
      <c r="I728" s="121"/>
    </row>
    <row r="729" spans="2:9" ht="15.75" customHeight="1">
      <c r="B729" s="179"/>
      <c r="C729" s="179"/>
      <c r="D729" s="179"/>
      <c r="E729" s="177"/>
      <c r="I729" s="121"/>
    </row>
    <row r="730" spans="2:9" ht="15.75" customHeight="1">
      <c r="B730" s="179"/>
      <c r="C730" s="179"/>
      <c r="D730" s="179"/>
      <c r="E730" s="177"/>
      <c r="I730" s="121"/>
    </row>
    <row r="731" spans="2:9" ht="15.75" customHeight="1">
      <c r="B731" s="179"/>
      <c r="C731" s="179"/>
      <c r="D731" s="179"/>
      <c r="E731" s="177"/>
      <c r="I731" s="121"/>
    </row>
    <row r="732" spans="2:9" ht="15.75" customHeight="1">
      <c r="B732" s="179"/>
      <c r="C732" s="179"/>
      <c r="D732" s="179"/>
      <c r="E732" s="177"/>
      <c r="I732" s="121"/>
    </row>
    <row r="733" spans="2:9" ht="15.75" customHeight="1">
      <c r="B733" s="179"/>
      <c r="C733" s="179"/>
      <c r="D733" s="179"/>
      <c r="E733" s="177"/>
      <c r="I733" s="121"/>
    </row>
    <row r="734" spans="2:9" ht="15.75" customHeight="1">
      <c r="B734" s="179"/>
      <c r="C734" s="179"/>
      <c r="D734" s="179"/>
      <c r="E734" s="177"/>
      <c r="I734" s="121"/>
    </row>
    <row r="735" spans="2:9" ht="15.75" customHeight="1">
      <c r="B735" s="179"/>
      <c r="C735" s="179"/>
      <c r="D735" s="179"/>
      <c r="E735" s="177"/>
      <c r="I735" s="121"/>
    </row>
    <row r="736" spans="2:9" ht="15.75" customHeight="1">
      <c r="B736" s="179"/>
      <c r="C736" s="179"/>
      <c r="D736" s="179"/>
      <c r="E736" s="177"/>
      <c r="I736" s="121"/>
    </row>
    <row r="737" spans="2:9" ht="15.75" customHeight="1">
      <c r="B737" s="179"/>
      <c r="C737" s="179"/>
      <c r="D737" s="179"/>
      <c r="E737" s="177"/>
      <c r="I737" s="121"/>
    </row>
    <row r="738" spans="2:9" ht="15.75" customHeight="1">
      <c r="B738" s="179"/>
      <c r="C738" s="179"/>
      <c r="D738" s="179"/>
      <c r="E738" s="177"/>
      <c r="I738" s="121"/>
    </row>
    <row r="739" spans="2:9" ht="15.75" customHeight="1">
      <c r="B739" s="179"/>
      <c r="C739" s="179"/>
      <c r="D739" s="179"/>
      <c r="E739" s="177"/>
      <c r="I739" s="121"/>
    </row>
    <row r="740" spans="2:9" ht="15.75" customHeight="1">
      <c r="B740" s="179"/>
      <c r="C740" s="179"/>
      <c r="D740" s="179"/>
      <c r="E740" s="177"/>
      <c r="I740" s="121"/>
    </row>
    <row r="741" spans="2:9" ht="15.75" customHeight="1">
      <c r="B741" s="179"/>
      <c r="C741" s="179"/>
      <c r="D741" s="179"/>
      <c r="E741" s="177"/>
      <c r="I741" s="121"/>
    </row>
    <row r="742" spans="2:9" ht="15.75" customHeight="1">
      <c r="B742" s="179"/>
      <c r="C742" s="179"/>
      <c r="D742" s="179"/>
      <c r="E742" s="177"/>
      <c r="I742" s="121"/>
    </row>
    <row r="743" spans="2:9" ht="15.75" customHeight="1">
      <c r="B743" s="179"/>
      <c r="C743" s="179"/>
      <c r="D743" s="179"/>
      <c r="E743" s="177"/>
      <c r="I743" s="121"/>
    </row>
    <row r="744" spans="2:9" ht="15.75" customHeight="1">
      <c r="B744" s="179"/>
      <c r="C744" s="179"/>
      <c r="D744" s="179"/>
      <c r="E744" s="177"/>
      <c r="I744" s="121"/>
    </row>
    <row r="745" spans="2:9" ht="15.75" customHeight="1">
      <c r="B745" s="179"/>
      <c r="C745" s="179"/>
      <c r="D745" s="179"/>
      <c r="E745" s="177"/>
      <c r="I745" s="121"/>
    </row>
    <row r="746" spans="2:9" ht="15.75" customHeight="1">
      <c r="B746" s="179"/>
      <c r="C746" s="179"/>
      <c r="D746" s="179"/>
      <c r="E746" s="177"/>
      <c r="I746" s="121"/>
    </row>
    <row r="747" spans="2:9" ht="15.75" customHeight="1">
      <c r="B747" s="179"/>
      <c r="C747" s="179"/>
      <c r="D747" s="179"/>
      <c r="E747" s="177"/>
      <c r="I747" s="121"/>
    </row>
    <row r="748" spans="2:9" ht="15.75" customHeight="1">
      <c r="B748" s="179"/>
      <c r="C748" s="179"/>
      <c r="D748" s="179"/>
      <c r="E748" s="177"/>
      <c r="I748" s="121"/>
    </row>
    <row r="749" spans="2:9" ht="15.75" customHeight="1">
      <c r="B749" s="179"/>
      <c r="C749" s="179"/>
      <c r="D749" s="179"/>
      <c r="E749" s="177"/>
      <c r="I749" s="121"/>
    </row>
    <row r="750" spans="2:9" ht="15.75" customHeight="1">
      <c r="B750" s="179"/>
      <c r="C750" s="179"/>
      <c r="D750" s="179"/>
      <c r="E750" s="177"/>
      <c r="I750" s="121"/>
    </row>
    <row r="751" spans="2:9" ht="15.75" customHeight="1">
      <c r="B751" s="179"/>
      <c r="C751" s="179"/>
      <c r="D751" s="179"/>
      <c r="E751" s="177"/>
      <c r="I751" s="121"/>
    </row>
    <row r="752" spans="2:9" ht="15.75" customHeight="1">
      <c r="B752" s="179"/>
      <c r="C752" s="179"/>
      <c r="D752" s="179"/>
      <c r="E752" s="177"/>
      <c r="I752" s="121"/>
    </row>
    <row r="753" spans="2:9" ht="15.75" customHeight="1">
      <c r="B753" s="179"/>
      <c r="C753" s="179"/>
      <c r="D753" s="179"/>
      <c r="E753" s="177"/>
      <c r="I753" s="121"/>
    </row>
    <row r="754" spans="2:9" ht="15.75" customHeight="1">
      <c r="B754" s="179"/>
      <c r="C754" s="179"/>
      <c r="D754" s="179"/>
      <c r="E754" s="177"/>
      <c r="I754" s="121"/>
    </row>
    <row r="755" spans="2:9" ht="15.75" customHeight="1">
      <c r="B755" s="179"/>
      <c r="C755" s="179"/>
      <c r="D755" s="179"/>
      <c r="E755" s="177"/>
      <c r="I755" s="121"/>
    </row>
    <row r="756" spans="2:9" ht="15.75" customHeight="1">
      <c r="B756" s="179"/>
      <c r="C756" s="179"/>
      <c r="D756" s="179"/>
      <c r="E756" s="177"/>
      <c r="I756" s="121"/>
    </row>
    <row r="757" spans="2:9" ht="15.75" customHeight="1">
      <c r="B757" s="179"/>
      <c r="C757" s="179"/>
      <c r="D757" s="179"/>
      <c r="E757" s="177"/>
      <c r="I757" s="121"/>
    </row>
    <row r="758" spans="2:9" ht="15.75" customHeight="1">
      <c r="B758" s="179"/>
      <c r="C758" s="179"/>
      <c r="D758" s="179"/>
      <c r="E758" s="177"/>
      <c r="I758" s="121"/>
    </row>
    <row r="759" spans="2:9" ht="15.75" customHeight="1">
      <c r="B759" s="179"/>
      <c r="C759" s="179"/>
      <c r="D759" s="179"/>
      <c r="E759" s="177"/>
      <c r="I759" s="121"/>
    </row>
    <row r="760" spans="2:9" ht="15.75" customHeight="1">
      <c r="B760" s="179"/>
      <c r="C760" s="179"/>
      <c r="D760" s="179"/>
      <c r="E760" s="177"/>
      <c r="I760" s="121"/>
    </row>
    <row r="761" spans="2:9" ht="15.75" customHeight="1">
      <c r="B761" s="179"/>
      <c r="C761" s="179"/>
      <c r="D761" s="179"/>
      <c r="E761" s="177"/>
      <c r="I761" s="121"/>
    </row>
    <row r="762" spans="2:9" ht="15.75" customHeight="1">
      <c r="B762" s="179"/>
      <c r="C762" s="179"/>
      <c r="D762" s="179"/>
      <c r="E762" s="177"/>
      <c r="I762" s="121"/>
    </row>
    <row r="763" spans="2:9" ht="15.75" customHeight="1">
      <c r="B763" s="179"/>
      <c r="C763" s="179"/>
      <c r="D763" s="179"/>
      <c r="E763" s="177"/>
      <c r="I763" s="121"/>
    </row>
    <row r="764" spans="2:9" ht="15.75" customHeight="1">
      <c r="B764" s="179"/>
      <c r="C764" s="179"/>
      <c r="D764" s="179"/>
      <c r="E764" s="177"/>
      <c r="I764" s="121"/>
    </row>
    <row r="765" spans="2:9" ht="15.75" customHeight="1">
      <c r="B765" s="179"/>
      <c r="C765" s="179"/>
      <c r="D765" s="179"/>
      <c r="E765" s="177"/>
      <c r="I765" s="121"/>
    </row>
    <row r="766" spans="2:9" ht="15.75" customHeight="1">
      <c r="B766" s="179"/>
      <c r="C766" s="179"/>
      <c r="D766" s="179"/>
      <c r="E766" s="177"/>
      <c r="I766" s="121"/>
    </row>
    <row r="767" spans="2:9" ht="15.75" customHeight="1">
      <c r="B767" s="179"/>
      <c r="C767" s="179"/>
      <c r="D767" s="179"/>
      <c r="E767" s="177"/>
      <c r="I767" s="121"/>
    </row>
    <row r="768" spans="2:9" ht="15.75" customHeight="1">
      <c r="B768" s="179"/>
      <c r="C768" s="179"/>
      <c r="D768" s="179"/>
      <c r="E768" s="177"/>
      <c r="I768" s="121"/>
    </row>
    <row r="769" spans="2:9" ht="15.75" customHeight="1">
      <c r="B769" s="179"/>
      <c r="C769" s="179"/>
      <c r="D769" s="179"/>
      <c r="E769" s="177"/>
      <c r="I769" s="121"/>
    </row>
    <row r="770" spans="2:9" ht="15.75" customHeight="1">
      <c r="B770" s="179"/>
      <c r="C770" s="179"/>
      <c r="D770" s="179"/>
      <c r="E770" s="177"/>
      <c r="I770" s="121"/>
    </row>
    <row r="771" spans="2:9" ht="15.75" customHeight="1">
      <c r="B771" s="179"/>
      <c r="C771" s="179"/>
      <c r="D771" s="179"/>
      <c r="E771" s="177"/>
      <c r="I771" s="121"/>
    </row>
    <row r="772" spans="2:9" ht="15.75" customHeight="1">
      <c r="B772" s="179"/>
      <c r="C772" s="179"/>
      <c r="D772" s="179"/>
      <c r="E772" s="177"/>
      <c r="I772" s="121"/>
    </row>
    <row r="773" spans="2:9" ht="15.75" customHeight="1">
      <c r="B773" s="179"/>
      <c r="C773" s="179"/>
      <c r="D773" s="179"/>
      <c r="E773" s="177"/>
      <c r="I773" s="121"/>
    </row>
    <row r="774" spans="2:9" ht="15.75" customHeight="1">
      <c r="B774" s="179"/>
      <c r="C774" s="179"/>
      <c r="D774" s="179"/>
      <c r="E774" s="177"/>
      <c r="I774" s="121"/>
    </row>
    <row r="775" spans="2:9" ht="15.75" customHeight="1">
      <c r="B775" s="179"/>
      <c r="C775" s="179"/>
      <c r="D775" s="179"/>
      <c r="E775" s="177"/>
      <c r="I775" s="121"/>
    </row>
    <row r="776" spans="2:9" ht="15.75" customHeight="1">
      <c r="B776" s="179"/>
      <c r="C776" s="179"/>
      <c r="D776" s="179"/>
      <c r="E776" s="177"/>
      <c r="I776" s="121"/>
    </row>
    <row r="777" spans="2:9" ht="15.75" customHeight="1">
      <c r="B777" s="179"/>
      <c r="C777" s="179"/>
      <c r="D777" s="179"/>
      <c r="E777" s="177"/>
      <c r="I777" s="121"/>
    </row>
    <row r="778" spans="2:9" ht="15.75" customHeight="1">
      <c r="B778" s="179"/>
      <c r="C778" s="179"/>
      <c r="D778" s="179"/>
      <c r="E778" s="177"/>
      <c r="I778" s="121"/>
    </row>
    <row r="779" spans="2:9" ht="15.75" customHeight="1">
      <c r="B779" s="179"/>
      <c r="C779" s="179"/>
      <c r="D779" s="179"/>
      <c r="E779" s="177"/>
      <c r="I779" s="121"/>
    </row>
    <row r="780" spans="2:9" ht="15.75" customHeight="1">
      <c r="B780" s="179"/>
      <c r="C780" s="179"/>
      <c r="D780" s="179"/>
      <c r="E780" s="177"/>
      <c r="I780" s="121"/>
    </row>
    <row r="781" spans="2:9" ht="15.75" customHeight="1">
      <c r="B781" s="179"/>
      <c r="C781" s="179"/>
      <c r="D781" s="179"/>
      <c r="E781" s="177"/>
      <c r="I781" s="121"/>
    </row>
    <row r="782" spans="2:9" ht="15.75" customHeight="1">
      <c r="B782" s="179"/>
      <c r="C782" s="179"/>
      <c r="D782" s="179"/>
      <c r="E782" s="177"/>
      <c r="I782" s="121"/>
    </row>
    <row r="783" spans="2:9" ht="15.75" customHeight="1">
      <c r="B783" s="179"/>
      <c r="C783" s="179"/>
      <c r="D783" s="179"/>
      <c r="E783" s="177"/>
      <c r="I783" s="121"/>
    </row>
    <row r="784" spans="2:9" ht="15.75" customHeight="1">
      <c r="B784" s="179"/>
      <c r="C784" s="179"/>
      <c r="D784" s="179"/>
      <c r="E784" s="177"/>
      <c r="I784" s="121"/>
    </row>
    <row r="785" spans="2:9" ht="15.75" customHeight="1">
      <c r="B785" s="179"/>
      <c r="C785" s="179"/>
      <c r="D785" s="179"/>
      <c r="E785" s="177"/>
      <c r="I785" s="121"/>
    </row>
    <row r="786" spans="2:9" ht="15.75" customHeight="1">
      <c r="B786" s="179"/>
      <c r="C786" s="179"/>
      <c r="D786" s="179"/>
      <c r="E786" s="177"/>
      <c r="I786" s="121"/>
    </row>
    <row r="787" spans="2:9" ht="15.75" customHeight="1">
      <c r="B787" s="179"/>
      <c r="C787" s="179"/>
      <c r="D787" s="179"/>
      <c r="E787" s="177"/>
      <c r="I787" s="121"/>
    </row>
    <row r="788" spans="2:9" ht="15.75" customHeight="1">
      <c r="B788" s="179"/>
      <c r="C788" s="179"/>
      <c r="D788" s="179"/>
      <c r="E788" s="177"/>
      <c r="I788" s="121"/>
    </row>
    <row r="789" spans="2:9" ht="15.75" customHeight="1">
      <c r="B789" s="179"/>
      <c r="C789" s="179"/>
      <c r="D789" s="179"/>
      <c r="E789" s="177"/>
      <c r="I789" s="121"/>
    </row>
    <row r="790" spans="2:9" ht="15.75" customHeight="1">
      <c r="B790" s="179"/>
      <c r="C790" s="179"/>
      <c r="D790" s="179"/>
      <c r="E790" s="177"/>
      <c r="I790" s="121"/>
    </row>
    <row r="791" spans="2:9" ht="15.75" customHeight="1">
      <c r="B791" s="179"/>
      <c r="C791" s="179"/>
      <c r="D791" s="179"/>
      <c r="E791" s="177"/>
      <c r="I791" s="121"/>
    </row>
    <row r="792" spans="2:9" ht="15.75" customHeight="1">
      <c r="B792" s="179"/>
      <c r="C792" s="179"/>
      <c r="D792" s="179"/>
      <c r="E792" s="177"/>
      <c r="I792" s="121"/>
    </row>
    <row r="793" spans="2:9" ht="15.75" customHeight="1">
      <c r="B793" s="179"/>
      <c r="C793" s="179"/>
      <c r="D793" s="179"/>
      <c r="E793" s="177"/>
      <c r="I793" s="121"/>
    </row>
    <row r="794" spans="2:9" ht="15.75" customHeight="1">
      <c r="B794" s="179"/>
      <c r="C794" s="179"/>
      <c r="D794" s="179"/>
      <c r="E794" s="177"/>
      <c r="I794" s="121"/>
    </row>
    <row r="795" spans="2:9" ht="15.75" customHeight="1">
      <c r="B795" s="179"/>
      <c r="C795" s="179"/>
      <c r="D795" s="179"/>
      <c r="E795" s="177"/>
      <c r="I795" s="121"/>
    </row>
    <row r="796" spans="2:9" ht="15.75" customHeight="1">
      <c r="B796" s="179"/>
      <c r="C796" s="179"/>
      <c r="D796" s="179"/>
      <c r="E796" s="177"/>
      <c r="I796" s="121"/>
    </row>
    <row r="797" spans="2:9" ht="15.75" customHeight="1">
      <c r="B797" s="179"/>
      <c r="C797" s="179"/>
      <c r="D797" s="179"/>
      <c r="E797" s="177"/>
      <c r="I797" s="121"/>
    </row>
    <row r="798" spans="2:9" ht="15.75" customHeight="1">
      <c r="B798" s="179"/>
      <c r="C798" s="179"/>
      <c r="D798" s="179"/>
      <c r="E798" s="177"/>
      <c r="I798" s="121"/>
    </row>
    <row r="799" spans="2:9" ht="15.75" customHeight="1">
      <c r="B799" s="179"/>
      <c r="C799" s="179"/>
      <c r="D799" s="179"/>
      <c r="E799" s="177"/>
      <c r="I799" s="121"/>
    </row>
    <row r="800" spans="2:9" ht="15.75" customHeight="1">
      <c r="B800" s="179"/>
      <c r="C800" s="179"/>
      <c r="D800" s="179"/>
      <c r="E800" s="177"/>
      <c r="I800" s="121"/>
    </row>
    <row r="801" spans="2:9" ht="15.75" customHeight="1">
      <c r="B801" s="179"/>
      <c r="C801" s="179"/>
      <c r="D801" s="179"/>
      <c r="E801" s="177"/>
      <c r="I801" s="121"/>
    </row>
    <row r="802" spans="2:9" ht="15.75" customHeight="1">
      <c r="B802" s="179"/>
      <c r="C802" s="179"/>
      <c r="D802" s="179"/>
      <c r="E802" s="177"/>
      <c r="I802" s="121"/>
    </row>
    <row r="803" spans="2:9" ht="15.75" customHeight="1">
      <c r="B803" s="179"/>
      <c r="C803" s="179"/>
      <c r="D803" s="179"/>
      <c r="E803" s="177"/>
      <c r="I803" s="121"/>
    </row>
    <row r="804" spans="2:9" ht="15.75" customHeight="1">
      <c r="B804" s="179"/>
      <c r="C804" s="179"/>
      <c r="D804" s="179"/>
      <c r="E804" s="177"/>
      <c r="I804" s="121"/>
    </row>
    <row r="805" spans="2:9" ht="15.75" customHeight="1">
      <c r="B805" s="179"/>
      <c r="C805" s="179"/>
      <c r="D805" s="179"/>
      <c r="E805" s="177"/>
      <c r="I805" s="121"/>
    </row>
    <row r="806" spans="2:9" ht="15.75" customHeight="1">
      <c r="B806" s="179"/>
      <c r="C806" s="179"/>
      <c r="D806" s="179"/>
      <c r="E806" s="177"/>
      <c r="I806" s="121"/>
    </row>
    <row r="807" spans="2:9" ht="15.75" customHeight="1">
      <c r="B807" s="179"/>
      <c r="C807" s="179"/>
      <c r="D807" s="179"/>
      <c r="E807" s="177"/>
      <c r="I807" s="121"/>
    </row>
    <row r="808" spans="2:9" ht="15.75" customHeight="1">
      <c r="B808" s="179"/>
      <c r="C808" s="179"/>
      <c r="D808" s="179"/>
      <c r="E808" s="177"/>
      <c r="I808" s="121"/>
    </row>
    <row r="809" spans="2:9" ht="15.75" customHeight="1">
      <c r="B809" s="179"/>
      <c r="C809" s="179"/>
      <c r="D809" s="179"/>
      <c r="E809" s="177"/>
      <c r="I809" s="121"/>
    </row>
    <row r="810" spans="2:9" ht="15.75" customHeight="1">
      <c r="B810" s="179"/>
      <c r="C810" s="179"/>
      <c r="D810" s="179"/>
      <c r="E810" s="177"/>
      <c r="I810" s="121"/>
    </row>
    <row r="811" spans="2:9" ht="15.75" customHeight="1">
      <c r="B811" s="179"/>
      <c r="C811" s="179"/>
      <c r="D811" s="179"/>
      <c r="E811" s="177"/>
      <c r="I811" s="121"/>
    </row>
    <row r="812" spans="2:9" ht="15.75" customHeight="1">
      <c r="B812" s="179"/>
      <c r="C812" s="179"/>
      <c r="D812" s="179"/>
      <c r="E812" s="177"/>
      <c r="I812" s="121"/>
    </row>
    <row r="813" spans="2:9" ht="15.75" customHeight="1">
      <c r="B813" s="179"/>
      <c r="C813" s="179"/>
      <c r="D813" s="179"/>
      <c r="E813" s="177"/>
      <c r="I813" s="121"/>
    </row>
    <row r="814" spans="2:9" ht="15.75" customHeight="1">
      <c r="B814" s="179"/>
      <c r="C814" s="179"/>
      <c r="D814" s="179"/>
      <c r="E814" s="177"/>
      <c r="I814" s="121"/>
    </row>
    <row r="815" spans="2:9" ht="15.75" customHeight="1">
      <c r="B815" s="179"/>
      <c r="C815" s="179"/>
      <c r="D815" s="179"/>
      <c r="E815" s="177"/>
      <c r="I815" s="121"/>
    </row>
    <row r="816" spans="2:9" ht="15.75" customHeight="1">
      <c r="B816" s="179"/>
      <c r="C816" s="179"/>
      <c r="D816" s="179"/>
      <c r="E816" s="177"/>
      <c r="I816" s="121"/>
    </row>
    <row r="817" spans="2:9" ht="15.75" customHeight="1">
      <c r="B817" s="179"/>
      <c r="C817" s="179"/>
      <c r="D817" s="179"/>
      <c r="E817" s="177"/>
      <c r="I817" s="121"/>
    </row>
    <row r="818" spans="2:9" ht="15.75" customHeight="1">
      <c r="B818" s="179"/>
      <c r="C818" s="179"/>
      <c r="D818" s="179"/>
      <c r="E818" s="177"/>
      <c r="I818" s="121"/>
    </row>
    <row r="819" spans="2:9" ht="15.75" customHeight="1">
      <c r="B819" s="179"/>
      <c r="C819" s="179"/>
      <c r="D819" s="179"/>
      <c r="E819" s="177"/>
      <c r="I819" s="121"/>
    </row>
    <row r="820" spans="2:9" ht="15.75" customHeight="1">
      <c r="B820" s="179"/>
      <c r="C820" s="179"/>
      <c r="D820" s="179"/>
      <c r="E820" s="177"/>
      <c r="I820" s="121"/>
    </row>
    <row r="821" spans="2:9" ht="15.75" customHeight="1">
      <c r="B821" s="179"/>
      <c r="C821" s="179"/>
      <c r="D821" s="179"/>
      <c r="E821" s="177"/>
      <c r="I821" s="121"/>
    </row>
    <row r="822" spans="2:9" ht="15.75" customHeight="1">
      <c r="B822" s="179"/>
      <c r="C822" s="179"/>
      <c r="D822" s="179"/>
      <c r="E822" s="177"/>
      <c r="I822" s="121"/>
    </row>
    <row r="823" spans="2:9" ht="15.75" customHeight="1">
      <c r="B823" s="179"/>
      <c r="C823" s="179"/>
      <c r="D823" s="179"/>
      <c r="E823" s="177"/>
      <c r="I823" s="121"/>
    </row>
    <row r="824" spans="2:9" ht="15.75" customHeight="1">
      <c r="B824" s="179"/>
      <c r="C824" s="179"/>
      <c r="D824" s="179"/>
      <c r="E824" s="177"/>
      <c r="I824" s="121"/>
    </row>
    <row r="825" spans="2:9" ht="15.75" customHeight="1">
      <c r="B825" s="179"/>
      <c r="C825" s="179"/>
      <c r="D825" s="179"/>
      <c r="E825" s="177"/>
      <c r="I825" s="121"/>
    </row>
    <row r="826" spans="2:9" ht="15.75" customHeight="1">
      <c r="B826" s="179"/>
      <c r="C826" s="179"/>
      <c r="D826" s="179"/>
      <c r="E826" s="177"/>
      <c r="I826" s="121"/>
    </row>
    <row r="827" spans="2:9" ht="15.75" customHeight="1">
      <c r="B827" s="179"/>
      <c r="C827" s="179"/>
      <c r="D827" s="179"/>
      <c r="E827" s="177"/>
      <c r="I827" s="121"/>
    </row>
    <row r="828" spans="2:9" ht="15.75" customHeight="1">
      <c r="B828" s="179"/>
      <c r="C828" s="179"/>
      <c r="D828" s="179"/>
      <c r="E828" s="177"/>
      <c r="I828" s="121"/>
    </row>
    <row r="829" spans="2:9" ht="15.75" customHeight="1">
      <c r="B829" s="179"/>
      <c r="C829" s="179"/>
      <c r="D829" s="179"/>
      <c r="E829" s="177"/>
      <c r="I829" s="121"/>
    </row>
    <row r="830" spans="2:9" ht="15.75" customHeight="1">
      <c r="B830" s="179"/>
      <c r="C830" s="179"/>
      <c r="D830" s="179"/>
      <c r="E830" s="177"/>
      <c r="I830" s="121"/>
    </row>
    <row r="831" spans="2:9" ht="15.75" customHeight="1">
      <c r="B831" s="179"/>
      <c r="C831" s="179"/>
      <c r="D831" s="179"/>
      <c r="E831" s="177"/>
      <c r="I831" s="121"/>
    </row>
    <row r="832" spans="2:9" ht="15.75" customHeight="1">
      <c r="B832" s="179"/>
      <c r="C832" s="179"/>
      <c r="D832" s="179"/>
      <c r="E832" s="177"/>
      <c r="I832" s="121"/>
    </row>
    <row r="833" spans="2:9" ht="15.75" customHeight="1">
      <c r="B833" s="179"/>
      <c r="C833" s="179"/>
      <c r="D833" s="179"/>
      <c r="E833" s="177"/>
      <c r="I833" s="121"/>
    </row>
    <row r="834" spans="2:9" ht="15.75" customHeight="1">
      <c r="B834" s="179"/>
      <c r="C834" s="179"/>
      <c r="D834" s="179"/>
      <c r="E834" s="177"/>
      <c r="I834" s="121"/>
    </row>
    <row r="835" spans="2:9" ht="15.75" customHeight="1">
      <c r="B835" s="179"/>
      <c r="C835" s="179"/>
      <c r="D835" s="179"/>
      <c r="E835" s="177"/>
      <c r="I835" s="121"/>
    </row>
    <row r="836" spans="2:9" ht="15.75" customHeight="1">
      <c r="B836" s="179"/>
      <c r="C836" s="179"/>
      <c r="D836" s="179"/>
      <c r="E836" s="177"/>
      <c r="I836" s="121"/>
    </row>
    <row r="837" spans="2:9" ht="15.75" customHeight="1">
      <c r="B837" s="179"/>
      <c r="C837" s="179"/>
      <c r="D837" s="179"/>
      <c r="E837" s="177"/>
      <c r="I837" s="121"/>
    </row>
    <row r="838" spans="2:9" ht="15.75" customHeight="1">
      <c r="B838" s="179"/>
      <c r="C838" s="179"/>
      <c r="D838" s="179"/>
      <c r="E838" s="177"/>
      <c r="I838" s="121"/>
    </row>
    <row r="839" spans="2:9" ht="15.75" customHeight="1">
      <c r="B839" s="179"/>
      <c r="C839" s="179"/>
      <c r="D839" s="179"/>
      <c r="E839" s="177"/>
      <c r="I839" s="121"/>
    </row>
    <row r="840" spans="2:9" ht="15.75" customHeight="1">
      <c r="B840" s="179"/>
      <c r="C840" s="179"/>
      <c r="D840" s="179"/>
      <c r="E840" s="177"/>
      <c r="I840" s="121"/>
    </row>
    <row r="841" spans="2:9" ht="15.75" customHeight="1">
      <c r="B841" s="179"/>
      <c r="C841" s="179"/>
      <c r="D841" s="179"/>
      <c r="E841" s="177"/>
      <c r="I841" s="121"/>
    </row>
    <row r="842" spans="2:9" ht="15.75" customHeight="1">
      <c r="B842" s="179"/>
      <c r="C842" s="179"/>
      <c r="D842" s="179"/>
      <c r="E842" s="177"/>
      <c r="I842" s="121"/>
    </row>
    <row r="843" spans="2:9" ht="15.75" customHeight="1">
      <c r="B843" s="179"/>
      <c r="C843" s="179"/>
      <c r="D843" s="179"/>
      <c r="E843" s="177"/>
      <c r="I843" s="121"/>
    </row>
    <row r="844" spans="2:9" ht="15.75" customHeight="1">
      <c r="B844" s="179"/>
      <c r="C844" s="179"/>
      <c r="D844" s="179"/>
      <c r="E844" s="177"/>
      <c r="I844" s="121"/>
    </row>
    <row r="845" spans="2:9" ht="15.75" customHeight="1">
      <c r="B845" s="179"/>
      <c r="C845" s="179"/>
      <c r="D845" s="179"/>
      <c r="E845" s="177"/>
      <c r="I845" s="121"/>
    </row>
    <row r="846" spans="2:9" ht="15.75" customHeight="1">
      <c r="B846" s="179"/>
      <c r="C846" s="179"/>
      <c r="D846" s="179"/>
      <c r="E846" s="177"/>
      <c r="I846" s="121"/>
    </row>
    <row r="847" spans="2:9" ht="15.75" customHeight="1">
      <c r="B847" s="179"/>
      <c r="C847" s="179"/>
      <c r="D847" s="179"/>
      <c r="E847" s="177"/>
      <c r="I847" s="121"/>
    </row>
    <row r="848" spans="2:9" ht="15.75" customHeight="1">
      <c r="B848" s="179"/>
      <c r="C848" s="179"/>
      <c r="D848" s="179"/>
      <c r="E848" s="177"/>
      <c r="I848" s="121"/>
    </row>
    <row r="849" spans="2:9" ht="15.75" customHeight="1">
      <c r="B849" s="179"/>
      <c r="C849" s="179"/>
      <c r="D849" s="179"/>
      <c r="E849" s="177"/>
      <c r="I849" s="121"/>
    </row>
    <row r="850" spans="2:9" ht="15.75" customHeight="1">
      <c r="B850" s="179"/>
      <c r="C850" s="179"/>
      <c r="D850" s="179"/>
      <c r="E850" s="177"/>
      <c r="I850" s="121"/>
    </row>
    <row r="851" spans="2:9" ht="15.75" customHeight="1">
      <c r="B851" s="179"/>
      <c r="C851" s="179"/>
      <c r="D851" s="179"/>
      <c r="E851" s="177"/>
      <c r="I851" s="121"/>
    </row>
    <row r="852" spans="2:9" ht="15.75" customHeight="1">
      <c r="B852" s="179"/>
      <c r="C852" s="179"/>
      <c r="D852" s="179"/>
      <c r="E852" s="177"/>
      <c r="I852" s="121"/>
    </row>
    <row r="853" spans="2:9" ht="15.75" customHeight="1">
      <c r="B853" s="179"/>
      <c r="C853" s="179"/>
      <c r="D853" s="179"/>
      <c r="E853" s="177"/>
      <c r="I853" s="121"/>
    </row>
    <row r="854" spans="2:9" ht="15.75" customHeight="1">
      <c r="B854" s="179"/>
      <c r="C854" s="179"/>
      <c r="D854" s="179"/>
      <c r="E854" s="177"/>
      <c r="I854" s="121"/>
    </row>
    <row r="855" spans="2:9" ht="15.75" customHeight="1">
      <c r="B855" s="179"/>
      <c r="C855" s="179"/>
      <c r="D855" s="179"/>
      <c r="E855" s="177"/>
      <c r="I855" s="121"/>
    </row>
    <row r="856" spans="2:9" ht="15.75" customHeight="1">
      <c r="B856" s="179"/>
      <c r="C856" s="179"/>
      <c r="D856" s="179"/>
      <c r="E856" s="177"/>
      <c r="I856" s="121"/>
    </row>
    <row r="857" spans="2:9" ht="15.75" customHeight="1">
      <c r="B857" s="179"/>
      <c r="C857" s="179"/>
      <c r="D857" s="179"/>
      <c r="E857" s="177"/>
      <c r="I857" s="121"/>
    </row>
    <row r="858" spans="2:9" ht="15.75" customHeight="1">
      <c r="B858" s="179"/>
      <c r="C858" s="179"/>
      <c r="D858" s="179"/>
      <c r="E858" s="177"/>
      <c r="I858" s="121"/>
    </row>
    <row r="859" spans="2:9" ht="15.75" customHeight="1">
      <c r="B859" s="179"/>
      <c r="C859" s="179"/>
      <c r="D859" s="179"/>
      <c r="E859" s="177"/>
      <c r="I859" s="121"/>
    </row>
    <row r="860" spans="2:9" ht="15.75" customHeight="1">
      <c r="B860" s="179"/>
      <c r="C860" s="179"/>
      <c r="D860" s="179"/>
      <c r="E860" s="177"/>
      <c r="I860" s="121"/>
    </row>
    <row r="861" spans="2:9" ht="15.75" customHeight="1">
      <c r="B861" s="179"/>
      <c r="C861" s="179"/>
      <c r="D861" s="179"/>
      <c r="E861" s="177"/>
      <c r="I861" s="121"/>
    </row>
    <row r="862" spans="2:9" ht="15.75" customHeight="1">
      <c r="B862" s="179"/>
      <c r="C862" s="179"/>
      <c r="D862" s="179"/>
      <c r="E862" s="177"/>
      <c r="I862" s="121"/>
    </row>
    <row r="863" spans="2:9" ht="15.75" customHeight="1">
      <c r="B863" s="179"/>
      <c r="C863" s="179"/>
      <c r="D863" s="179"/>
      <c r="E863" s="177"/>
      <c r="I863" s="121"/>
    </row>
    <row r="864" spans="2:9" ht="15.75" customHeight="1">
      <c r="B864" s="179"/>
      <c r="C864" s="179"/>
      <c r="D864" s="179"/>
      <c r="E864" s="177"/>
      <c r="I864" s="121"/>
    </row>
    <row r="865" spans="2:9" ht="15.75" customHeight="1">
      <c r="B865" s="179"/>
      <c r="C865" s="179"/>
      <c r="D865" s="179"/>
      <c r="E865" s="177"/>
      <c r="I865" s="121"/>
    </row>
    <row r="866" spans="2:9" ht="15.75" customHeight="1">
      <c r="B866" s="179"/>
      <c r="C866" s="179"/>
      <c r="D866" s="179"/>
      <c r="E866" s="177"/>
      <c r="I866" s="121"/>
    </row>
    <row r="867" spans="2:9" ht="15.75" customHeight="1">
      <c r="B867" s="179"/>
      <c r="C867" s="179"/>
      <c r="D867" s="179"/>
      <c r="E867" s="177"/>
      <c r="I867" s="121"/>
    </row>
    <row r="868" spans="2:9" ht="15.75" customHeight="1">
      <c r="B868" s="179"/>
      <c r="C868" s="179"/>
      <c r="D868" s="179"/>
      <c r="E868" s="177"/>
      <c r="I868" s="121"/>
    </row>
    <row r="869" spans="2:9" ht="15.75" customHeight="1">
      <c r="B869" s="179"/>
      <c r="C869" s="179"/>
      <c r="D869" s="179"/>
      <c r="E869" s="177"/>
      <c r="I869" s="121"/>
    </row>
    <row r="870" spans="2:9" ht="15.75" customHeight="1">
      <c r="B870" s="179"/>
      <c r="C870" s="179"/>
      <c r="D870" s="179"/>
      <c r="E870" s="177"/>
      <c r="I870" s="121"/>
    </row>
    <row r="871" spans="2:9" ht="15.75" customHeight="1">
      <c r="B871" s="179"/>
      <c r="C871" s="179"/>
      <c r="D871" s="179"/>
      <c r="E871" s="177"/>
      <c r="I871" s="121"/>
    </row>
    <row r="872" spans="2:9" ht="15.75" customHeight="1">
      <c r="B872" s="179"/>
      <c r="C872" s="179"/>
      <c r="D872" s="179"/>
      <c r="E872" s="177"/>
      <c r="I872" s="121"/>
    </row>
    <row r="873" spans="2:9" ht="15.75" customHeight="1">
      <c r="B873" s="179"/>
      <c r="C873" s="179"/>
      <c r="D873" s="179"/>
      <c r="E873" s="177"/>
      <c r="I873" s="121"/>
    </row>
    <row r="874" spans="2:9" ht="15.75" customHeight="1">
      <c r="B874" s="179"/>
      <c r="C874" s="179"/>
      <c r="D874" s="179"/>
      <c r="E874" s="177"/>
      <c r="I874" s="121"/>
    </row>
    <row r="875" spans="2:9" ht="15.75" customHeight="1">
      <c r="B875" s="179"/>
      <c r="C875" s="179"/>
      <c r="D875" s="179"/>
      <c r="E875" s="177"/>
      <c r="I875" s="121"/>
    </row>
    <row r="876" spans="2:9" ht="15.75" customHeight="1">
      <c r="B876" s="179"/>
      <c r="C876" s="179"/>
      <c r="D876" s="179"/>
      <c r="E876" s="177"/>
      <c r="I876" s="121"/>
    </row>
    <row r="877" spans="2:9" ht="15.75" customHeight="1">
      <c r="B877" s="179"/>
      <c r="C877" s="179"/>
      <c r="D877" s="179"/>
      <c r="E877" s="177"/>
      <c r="I877" s="121"/>
    </row>
    <row r="878" spans="2:9" ht="15.75" customHeight="1">
      <c r="B878" s="179"/>
      <c r="C878" s="179"/>
      <c r="D878" s="179"/>
      <c r="E878" s="177"/>
      <c r="I878" s="121"/>
    </row>
    <row r="879" spans="2:9" ht="15.75" customHeight="1">
      <c r="B879" s="179"/>
      <c r="C879" s="179"/>
      <c r="D879" s="179"/>
      <c r="E879" s="177"/>
      <c r="I879" s="121"/>
    </row>
    <row r="880" spans="2:9" ht="15.75" customHeight="1">
      <c r="B880" s="179"/>
      <c r="C880" s="179"/>
      <c r="D880" s="179"/>
      <c r="E880" s="177"/>
      <c r="I880" s="121"/>
    </row>
    <row r="881" spans="2:9" ht="15.75" customHeight="1">
      <c r="B881" s="179"/>
      <c r="C881" s="179"/>
      <c r="D881" s="179"/>
      <c r="E881" s="177"/>
      <c r="I881" s="121"/>
    </row>
    <row r="882" spans="2:9" ht="15.75" customHeight="1">
      <c r="B882" s="179"/>
      <c r="C882" s="179"/>
      <c r="D882" s="179"/>
      <c r="E882" s="177"/>
      <c r="I882" s="121"/>
    </row>
    <row r="883" spans="2:9" ht="15.75" customHeight="1">
      <c r="B883" s="179"/>
      <c r="C883" s="179"/>
      <c r="D883" s="179"/>
      <c r="E883" s="177"/>
      <c r="I883" s="121"/>
    </row>
    <row r="884" spans="2:9" ht="15.75" customHeight="1">
      <c r="B884" s="179"/>
      <c r="C884" s="179"/>
      <c r="D884" s="179"/>
      <c r="E884" s="177"/>
      <c r="I884" s="121"/>
    </row>
    <row r="885" spans="2:9" ht="15.75" customHeight="1">
      <c r="B885" s="179"/>
      <c r="C885" s="179"/>
      <c r="D885" s="179"/>
      <c r="E885" s="177"/>
      <c r="I885" s="121"/>
    </row>
    <row r="886" spans="2:9" ht="15.75" customHeight="1">
      <c r="B886" s="179"/>
      <c r="C886" s="179"/>
      <c r="D886" s="179"/>
      <c r="E886" s="177"/>
      <c r="I886" s="121"/>
    </row>
    <row r="887" spans="2:9" ht="15.75" customHeight="1">
      <c r="B887" s="179"/>
      <c r="C887" s="179"/>
      <c r="D887" s="179"/>
      <c r="E887" s="177"/>
      <c r="I887" s="121"/>
    </row>
    <row r="888" spans="2:9" ht="15.75" customHeight="1">
      <c r="B888" s="179"/>
      <c r="C888" s="179"/>
      <c r="D888" s="179"/>
      <c r="E888" s="177"/>
      <c r="I888" s="121"/>
    </row>
    <row r="889" spans="2:9" ht="15.75" customHeight="1">
      <c r="B889" s="179"/>
      <c r="C889" s="179"/>
      <c r="D889" s="179"/>
      <c r="E889" s="177"/>
      <c r="I889" s="121"/>
    </row>
    <row r="890" spans="2:9" ht="15.75" customHeight="1">
      <c r="B890" s="179"/>
      <c r="C890" s="179"/>
      <c r="D890" s="179"/>
      <c r="E890" s="177"/>
      <c r="I890" s="121"/>
    </row>
    <row r="891" spans="2:9" ht="15.75" customHeight="1">
      <c r="B891" s="179"/>
      <c r="C891" s="179"/>
      <c r="D891" s="179"/>
      <c r="E891" s="177"/>
      <c r="I891" s="121"/>
    </row>
    <row r="892" spans="2:9" ht="15.75" customHeight="1">
      <c r="B892" s="179"/>
      <c r="C892" s="179"/>
      <c r="D892" s="179"/>
      <c r="E892" s="177"/>
      <c r="I892" s="121"/>
    </row>
    <row r="893" spans="2:9" ht="15.75" customHeight="1">
      <c r="B893" s="179"/>
      <c r="C893" s="179"/>
      <c r="D893" s="179"/>
      <c r="E893" s="177"/>
      <c r="I893" s="121"/>
    </row>
    <row r="894" spans="2:9" ht="15.75" customHeight="1">
      <c r="B894" s="179"/>
      <c r="C894" s="179"/>
      <c r="D894" s="179"/>
      <c r="E894" s="177"/>
      <c r="I894" s="121"/>
    </row>
    <row r="895" spans="2:9" ht="15.75" customHeight="1">
      <c r="B895" s="179"/>
      <c r="C895" s="179"/>
      <c r="D895" s="179"/>
      <c r="E895" s="177"/>
      <c r="I895" s="121"/>
    </row>
    <row r="896" spans="2:9" ht="15.75" customHeight="1">
      <c r="B896" s="179"/>
      <c r="C896" s="179"/>
      <c r="D896" s="179"/>
      <c r="E896" s="177"/>
      <c r="I896" s="121"/>
    </row>
    <row r="897" spans="2:9" ht="15.75" customHeight="1">
      <c r="B897" s="179"/>
      <c r="C897" s="179"/>
      <c r="D897" s="179"/>
      <c r="E897" s="177"/>
      <c r="I897" s="121"/>
    </row>
    <row r="898" spans="2:9" ht="15.75" customHeight="1">
      <c r="B898" s="179"/>
      <c r="C898" s="179"/>
      <c r="D898" s="179"/>
      <c r="E898" s="177"/>
      <c r="I898" s="121"/>
    </row>
    <row r="899" spans="2:9" ht="15.75" customHeight="1">
      <c r="B899" s="179"/>
      <c r="C899" s="179"/>
      <c r="D899" s="179"/>
      <c r="E899" s="177"/>
      <c r="I899" s="121"/>
    </row>
    <row r="900" spans="2:9" ht="15.75" customHeight="1">
      <c r="B900" s="179"/>
      <c r="C900" s="179"/>
      <c r="D900" s="179"/>
      <c r="E900" s="177"/>
      <c r="I900" s="121"/>
    </row>
    <row r="901" spans="2:9" ht="15.75" customHeight="1">
      <c r="B901" s="179"/>
      <c r="C901" s="179"/>
      <c r="D901" s="179"/>
      <c r="E901" s="177"/>
      <c r="I901" s="121"/>
    </row>
    <row r="902" spans="2:9" ht="15.75" customHeight="1">
      <c r="B902" s="179"/>
      <c r="C902" s="179"/>
      <c r="D902" s="179"/>
      <c r="E902" s="177"/>
      <c r="I902" s="121"/>
    </row>
    <row r="903" spans="2:9" ht="15.75" customHeight="1">
      <c r="B903" s="179"/>
      <c r="C903" s="179"/>
      <c r="D903" s="179"/>
      <c r="E903" s="177"/>
      <c r="I903" s="121"/>
    </row>
    <row r="904" spans="2:9" ht="15.75" customHeight="1">
      <c r="B904" s="179"/>
      <c r="C904" s="179"/>
      <c r="D904" s="179"/>
      <c r="E904" s="177"/>
      <c r="I904" s="121"/>
    </row>
    <row r="905" spans="2:9" ht="15.75" customHeight="1">
      <c r="B905" s="179"/>
      <c r="C905" s="179"/>
      <c r="D905" s="179"/>
      <c r="E905" s="177"/>
      <c r="I905" s="121"/>
    </row>
    <row r="906" spans="2:9" ht="15.75" customHeight="1">
      <c r="B906" s="179"/>
      <c r="C906" s="179"/>
      <c r="D906" s="179"/>
      <c r="E906" s="177"/>
      <c r="I906" s="121"/>
    </row>
    <row r="907" spans="2:9" ht="15.75" customHeight="1">
      <c r="B907" s="179"/>
      <c r="C907" s="179"/>
      <c r="D907" s="179"/>
      <c r="E907" s="177"/>
      <c r="I907" s="121"/>
    </row>
    <row r="908" spans="2:9" ht="15.75" customHeight="1">
      <c r="B908" s="179"/>
      <c r="C908" s="179"/>
      <c r="D908" s="179"/>
      <c r="E908" s="177"/>
      <c r="I908" s="121"/>
    </row>
    <row r="909" spans="2:9" ht="15.75" customHeight="1">
      <c r="B909" s="179"/>
      <c r="C909" s="179"/>
      <c r="D909" s="179"/>
      <c r="E909" s="177"/>
      <c r="I909" s="121"/>
    </row>
    <row r="910" spans="2:9" ht="15.75" customHeight="1">
      <c r="B910" s="179"/>
      <c r="C910" s="179"/>
      <c r="D910" s="179"/>
      <c r="E910" s="177"/>
      <c r="I910" s="121"/>
    </row>
    <row r="911" spans="2:9" ht="15.75" customHeight="1">
      <c r="B911" s="179"/>
      <c r="C911" s="179"/>
      <c r="D911" s="179"/>
      <c r="E911" s="177"/>
      <c r="I911" s="121"/>
    </row>
    <row r="912" spans="2:9" ht="15.75" customHeight="1">
      <c r="B912" s="179"/>
      <c r="C912" s="179"/>
      <c r="D912" s="179"/>
      <c r="E912" s="177"/>
      <c r="I912" s="121"/>
    </row>
    <row r="913" spans="2:9" ht="15.75" customHeight="1">
      <c r="B913" s="179"/>
      <c r="C913" s="179"/>
      <c r="D913" s="179"/>
      <c r="E913" s="177"/>
      <c r="I913" s="121"/>
    </row>
    <row r="914" spans="2:9" ht="15.75" customHeight="1">
      <c r="B914" s="179"/>
      <c r="C914" s="179"/>
      <c r="D914" s="179"/>
      <c r="E914" s="177"/>
      <c r="I914" s="121"/>
    </row>
    <row r="915" spans="2:9" ht="15.75" customHeight="1">
      <c r="B915" s="179"/>
      <c r="C915" s="179"/>
      <c r="D915" s="179"/>
      <c r="E915" s="177"/>
      <c r="I915" s="121"/>
    </row>
    <row r="916" spans="2:9" ht="15.75" customHeight="1">
      <c r="B916" s="179"/>
      <c r="C916" s="179"/>
      <c r="D916" s="179"/>
      <c r="E916" s="177"/>
      <c r="I916" s="121"/>
    </row>
    <row r="917" spans="2:9" ht="15.75" customHeight="1">
      <c r="B917" s="179"/>
      <c r="C917" s="179"/>
      <c r="D917" s="179"/>
      <c r="E917" s="177"/>
      <c r="I917" s="121"/>
    </row>
    <row r="918" spans="2:9" ht="15.75" customHeight="1">
      <c r="B918" s="179"/>
      <c r="C918" s="179"/>
      <c r="D918" s="179"/>
      <c r="E918" s="177"/>
      <c r="I918" s="121"/>
    </row>
    <row r="919" spans="2:9" ht="15.75" customHeight="1">
      <c r="B919" s="179"/>
      <c r="C919" s="179"/>
      <c r="D919" s="179"/>
      <c r="E919" s="177"/>
      <c r="I919" s="121"/>
    </row>
    <row r="920" spans="2:9" ht="15.75" customHeight="1">
      <c r="B920" s="179"/>
      <c r="C920" s="179"/>
      <c r="D920" s="179"/>
      <c r="E920" s="177"/>
      <c r="I920" s="121"/>
    </row>
    <row r="921" spans="2:9" ht="15.75" customHeight="1">
      <c r="B921" s="179"/>
      <c r="C921" s="179"/>
      <c r="D921" s="179"/>
      <c r="E921" s="177"/>
      <c r="I921" s="121"/>
    </row>
    <row r="922" spans="2:9" ht="15.75" customHeight="1">
      <c r="B922" s="179"/>
      <c r="C922" s="179"/>
      <c r="D922" s="179"/>
      <c r="E922" s="177"/>
      <c r="I922" s="121"/>
    </row>
    <row r="923" spans="2:9" ht="15.75" customHeight="1">
      <c r="B923" s="179"/>
      <c r="C923" s="179"/>
      <c r="D923" s="179"/>
      <c r="E923" s="177"/>
      <c r="I923" s="121"/>
    </row>
    <row r="924" spans="2:9" ht="15.75" customHeight="1">
      <c r="B924" s="179"/>
      <c r="C924" s="179"/>
      <c r="D924" s="179"/>
      <c r="E924" s="177"/>
      <c r="I924" s="121"/>
    </row>
    <row r="925" spans="2:9" ht="15.75" customHeight="1">
      <c r="B925" s="179"/>
      <c r="C925" s="179"/>
      <c r="D925" s="179"/>
      <c r="E925" s="177"/>
      <c r="I925" s="121"/>
    </row>
    <row r="926" spans="2:9" ht="15.75" customHeight="1">
      <c r="B926" s="179"/>
      <c r="C926" s="179"/>
      <c r="D926" s="179"/>
      <c r="E926" s="177"/>
      <c r="I926" s="121"/>
    </row>
    <row r="927" spans="2:9" ht="15.75" customHeight="1">
      <c r="B927" s="179"/>
      <c r="C927" s="179"/>
      <c r="D927" s="179"/>
      <c r="E927" s="177"/>
      <c r="I927" s="121"/>
    </row>
    <row r="928" spans="2:9" ht="15.75" customHeight="1">
      <c r="B928" s="179"/>
      <c r="C928" s="179"/>
      <c r="D928" s="179"/>
      <c r="E928" s="177"/>
      <c r="I928" s="121"/>
    </row>
    <row r="929" spans="2:9" ht="15.75" customHeight="1">
      <c r="B929" s="179"/>
      <c r="C929" s="179"/>
      <c r="D929" s="179"/>
      <c r="E929" s="177"/>
      <c r="I929" s="121"/>
    </row>
    <row r="930" spans="2:9" ht="15.75" customHeight="1">
      <c r="B930" s="179"/>
      <c r="C930" s="179"/>
      <c r="D930" s="179"/>
      <c r="E930" s="177"/>
      <c r="I930" s="121"/>
    </row>
    <row r="931" spans="2:9" ht="15.75" customHeight="1">
      <c r="B931" s="179"/>
      <c r="C931" s="179"/>
      <c r="D931" s="179"/>
      <c r="E931" s="177"/>
      <c r="I931" s="121"/>
    </row>
    <row r="932" spans="2:9" ht="15.75" customHeight="1">
      <c r="B932" s="179"/>
      <c r="C932" s="179"/>
      <c r="D932" s="179"/>
      <c r="E932" s="177"/>
      <c r="I932" s="121"/>
    </row>
    <row r="933" spans="2:9" ht="15.75" customHeight="1">
      <c r="B933" s="179"/>
      <c r="C933" s="179"/>
      <c r="D933" s="179"/>
      <c r="E933" s="177"/>
      <c r="I933" s="121"/>
    </row>
    <row r="934" spans="2:9" ht="15.75" customHeight="1">
      <c r="B934" s="179"/>
      <c r="C934" s="179"/>
      <c r="D934" s="179"/>
      <c r="E934" s="177"/>
      <c r="I934" s="121"/>
    </row>
    <row r="935" spans="2:9" ht="15.75" customHeight="1">
      <c r="B935" s="179"/>
      <c r="C935" s="179"/>
      <c r="D935" s="179"/>
      <c r="E935" s="177"/>
      <c r="I935" s="121"/>
    </row>
    <row r="936" spans="2:9" ht="15.75" customHeight="1">
      <c r="B936" s="179"/>
      <c r="C936" s="179"/>
      <c r="D936" s="179"/>
      <c r="E936" s="177"/>
      <c r="I936" s="121"/>
    </row>
    <row r="937" spans="2:9" ht="15.75" customHeight="1">
      <c r="B937" s="179"/>
      <c r="C937" s="179"/>
      <c r="D937" s="179"/>
      <c r="E937" s="177"/>
      <c r="I937" s="121"/>
    </row>
    <row r="938" spans="2:9" ht="15.75" customHeight="1">
      <c r="B938" s="179"/>
      <c r="C938" s="179"/>
      <c r="D938" s="179"/>
      <c r="E938" s="177"/>
      <c r="I938" s="121"/>
    </row>
    <row r="939" spans="2:9" ht="15.75" customHeight="1">
      <c r="B939" s="179"/>
      <c r="C939" s="179"/>
      <c r="D939" s="179"/>
      <c r="E939" s="177"/>
      <c r="I939" s="121"/>
    </row>
    <row r="940" spans="2:9" ht="15.75" customHeight="1">
      <c r="B940" s="179"/>
      <c r="C940" s="179"/>
      <c r="D940" s="179"/>
      <c r="E940" s="177"/>
      <c r="I940" s="121"/>
    </row>
    <row r="941" spans="2:9" ht="15.75" customHeight="1">
      <c r="B941" s="179"/>
      <c r="C941" s="179"/>
      <c r="D941" s="179"/>
      <c r="E941" s="177"/>
      <c r="I941" s="121"/>
    </row>
    <row r="942" spans="2:9" ht="15.75" customHeight="1">
      <c r="B942" s="179"/>
      <c r="C942" s="179"/>
      <c r="D942" s="179"/>
      <c r="E942" s="177"/>
      <c r="I942" s="121"/>
    </row>
    <row r="943" spans="2:9" ht="15.75" customHeight="1">
      <c r="B943" s="179"/>
      <c r="C943" s="179"/>
      <c r="D943" s="179"/>
      <c r="E943" s="177"/>
      <c r="I943" s="12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987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/>
  <cols>
    <col min="1" max="1" width="17.125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9" width="9" customWidth="1"/>
    <col min="10" max="10" width="12" customWidth="1"/>
    <col min="11" max="12" width="9" customWidth="1"/>
    <col min="13" max="24" width="7.5" customWidth="1"/>
  </cols>
  <sheetData>
    <row r="1" spans="1:24" ht="21">
      <c r="A1" s="194" t="s">
        <v>1311</v>
      </c>
      <c r="B1" s="194" t="s">
        <v>1291</v>
      </c>
      <c r="C1" s="195" t="s">
        <v>1292</v>
      </c>
      <c r="D1" s="195" t="s">
        <v>1293</v>
      </c>
      <c r="E1" s="195" t="s">
        <v>1294</v>
      </c>
      <c r="F1" s="194" t="s">
        <v>1</v>
      </c>
      <c r="G1" s="194" t="s">
        <v>3</v>
      </c>
      <c r="H1" s="194" t="s">
        <v>4</v>
      </c>
      <c r="I1" s="196" t="s">
        <v>2</v>
      </c>
      <c r="J1" s="194" t="s">
        <v>6</v>
      </c>
      <c r="K1" s="194" t="s">
        <v>1295</v>
      </c>
      <c r="L1" s="194" t="s">
        <v>1296</v>
      </c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ht="21">
      <c r="A2" s="198" t="s">
        <v>1311</v>
      </c>
      <c r="B2" s="92">
        <v>4</v>
      </c>
      <c r="C2" s="136" t="s">
        <v>1312</v>
      </c>
      <c r="D2" s="136">
        <v>2</v>
      </c>
      <c r="E2" s="136">
        <v>962</v>
      </c>
      <c r="F2" s="93" t="str">
        <f>+VLOOKUP(E2,Participants!$A$1:$F$2547,2,FALSE)</f>
        <v>Selah Cyrus</v>
      </c>
      <c r="G2" s="93" t="str">
        <f>+VLOOKUP(E2,Participants!$A$1:$F$2547,4,FALSE)</f>
        <v>STT</v>
      </c>
      <c r="H2" s="93" t="str">
        <f>+VLOOKUP(E2,Participants!$A$1:$F$2547,5,FALSE)</f>
        <v>F</v>
      </c>
      <c r="I2" s="94">
        <f>+VLOOKUP(E2,Participants!$A$1:$F$2547,3,FALSE)</f>
        <v>6</v>
      </c>
      <c r="J2" s="93" t="str">
        <f>+VLOOKUP(E2,Participants!$A$1:$G$2547,7,FALSE)</f>
        <v>JV GIRLS</v>
      </c>
      <c r="K2" s="95">
        <v>1</v>
      </c>
      <c r="L2" s="95">
        <v>10</v>
      </c>
    </row>
    <row r="3" spans="1:24" ht="21">
      <c r="A3" s="198" t="s">
        <v>1311</v>
      </c>
      <c r="B3" s="92">
        <v>3</v>
      </c>
      <c r="C3" s="136" t="s">
        <v>1313</v>
      </c>
      <c r="D3" s="136">
        <v>1</v>
      </c>
      <c r="E3" s="136">
        <v>960</v>
      </c>
      <c r="F3" s="93" t="str">
        <f>+VLOOKUP(E3,Participants!$A$1:$F$2547,2,FALSE)</f>
        <v>Nahbila Dingo</v>
      </c>
      <c r="G3" s="93" t="str">
        <f>+VLOOKUP(E3,Participants!$A$1:$F$2547,4,FALSE)</f>
        <v>STT</v>
      </c>
      <c r="H3" s="93" t="str">
        <f>+VLOOKUP(E3,Participants!$A$1:$F$2547,5,FALSE)</f>
        <v>F</v>
      </c>
      <c r="I3" s="94">
        <f>+VLOOKUP(E3,Participants!$A$1:$F$2547,3,FALSE)</f>
        <v>6</v>
      </c>
      <c r="J3" s="93" t="str">
        <f>+VLOOKUP(E3,Participants!$A$1:$G$2547,7,FALSE)</f>
        <v>JV GIRLS</v>
      </c>
      <c r="K3" s="95">
        <v>2</v>
      </c>
      <c r="L3" s="95">
        <v>8</v>
      </c>
    </row>
    <row r="4" spans="1:24" ht="21">
      <c r="A4" s="198" t="s">
        <v>1311</v>
      </c>
      <c r="B4" s="92">
        <v>4</v>
      </c>
      <c r="C4" s="136" t="s">
        <v>1314</v>
      </c>
      <c r="D4" s="136">
        <v>1</v>
      </c>
      <c r="E4" s="136">
        <v>961</v>
      </c>
      <c r="F4" s="93" t="str">
        <f>+VLOOKUP(E4,Participants!$A$1:$F$2547,2,FALSE)</f>
        <v>Raegan Mascaro</v>
      </c>
      <c r="G4" s="93" t="str">
        <f>+VLOOKUP(E4,Participants!$A$1:$F$2547,4,FALSE)</f>
        <v>STT</v>
      </c>
      <c r="H4" s="93" t="str">
        <f>+VLOOKUP(E4,Participants!$A$1:$F$2547,5,FALSE)</f>
        <v>F</v>
      </c>
      <c r="I4" s="94">
        <f>+VLOOKUP(E4,Participants!$A$1:$F$2547,3,FALSE)</f>
        <v>6</v>
      </c>
      <c r="J4" s="93" t="str">
        <f>+VLOOKUP(E4,Participants!$A$1:$G$2547,7,FALSE)</f>
        <v>JV GIRLS</v>
      </c>
      <c r="K4" s="95">
        <v>3</v>
      </c>
      <c r="L4" s="95">
        <v>6</v>
      </c>
    </row>
    <row r="5" spans="1:24" ht="21">
      <c r="A5" s="198" t="s">
        <v>1311</v>
      </c>
      <c r="B5" s="92">
        <v>3</v>
      </c>
      <c r="C5" s="136" t="s">
        <v>1315</v>
      </c>
      <c r="D5" s="136">
        <v>4</v>
      </c>
      <c r="E5" s="136">
        <v>121</v>
      </c>
      <c r="F5" s="93" t="str">
        <f>+VLOOKUP(E5,Participants!$A$1:$F$2547,2,FALSE)</f>
        <v>Lindsay Bressler</v>
      </c>
      <c r="G5" s="93" t="str">
        <f>+VLOOKUP(E5,Participants!$A$1:$F$2547,4,FALSE)</f>
        <v>AGS</v>
      </c>
      <c r="H5" s="93" t="str">
        <f>+VLOOKUP(E5,Participants!$A$1:$F$2547,5,FALSE)</f>
        <v>F</v>
      </c>
      <c r="I5" s="94">
        <f>+VLOOKUP(E5,Participants!$A$1:$F$2547,3,FALSE)</f>
        <v>6</v>
      </c>
      <c r="J5" s="93" t="str">
        <f>+VLOOKUP(E5,Participants!$A$1:$G$2547,7,FALSE)</f>
        <v>JV GIRLS</v>
      </c>
      <c r="K5" s="95">
        <v>4</v>
      </c>
      <c r="L5" s="95">
        <v>5</v>
      </c>
    </row>
    <row r="6" spans="1:24" ht="21">
      <c r="A6" s="198" t="s">
        <v>1311</v>
      </c>
      <c r="B6" s="92">
        <v>2</v>
      </c>
      <c r="C6" s="136" t="s">
        <v>1316</v>
      </c>
      <c r="D6" s="136">
        <v>3</v>
      </c>
      <c r="E6" s="136">
        <v>565</v>
      </c>
      <c r="F6" s="93" t="str">
        <f>+VLOOKUP(E6,Participants!$A$1:$F$2547,2,FALSE)</f>
        <v>Eva Fardo</v>
      </c>
      <c r="G6" s="93" t="str">
        <f>+VLOOKUP(E6,Participants!$A$1:$F$2547,4,FALSE)</f>
        <v>JAM</v>
      </c>
      <c r="H6" s="93" t="str">
        <f>+VLOOKUP(E6,Participants!$A$1:$F$2547,5,FALSE)</f>
        <v>F</v>
      </c>
      <c r="I6" s="94">
        <f>+VLOOKUP(E6,Participants!$A$1:$F$2547,3,FALSE)</f>
        <v>6</v>
      </c>
      <c r="J6" s="93" t="str">
        <f>+VLOOKUP(E6,Participants!$A$1:$G$2547,7,FALSE)</f>
        <v>JV GIRLS</v>
      </c>
      <c r="K6" s="95">
        <v>5</v>
      </c>
      <c r="L6" s="95">
        <v>4</v>
      </c>
    </row>
    <row r="7" spans="1:24" ht="21">
      <c r="A7" s="198" t="s">
        <v>1311</v>
      </c>
      <c r="B7" s="92">
        <v>4</v>
      </c>
      <c r="C7" s="136" t="s">
        <v>1317</v>
      </c>
      <c r="D7" s="136">
        <v>4</v>
      </c>
      <c r="E7" s="136">
        <v>277</v>
      </c>
      <c r="F7" s="93" t="str">
        <f>+VLOOKUP(E7,Participants!$A$1:$F$2547,2,FALSE)</f>
        <v>Vienna DiPaolo</v>
      </c>
      <c r="G7" s="93" t="str">
        <f>+VLOOKUP(E7,Participants!$A$1:$F$2547,4,FALSE)</f>
        <v>AMA</v>
      </c>
      <c r="H7" s="93" t="str">
        <f>+VLOOKUP(E7,Participants!$A$1:$F$2547,5,FALSE)</f>
        <v>F</v>
      </c>
      <c r="I7" s="94">
        <f>+VLOOKUP(E7,Participants!$A$1:$F$2547,3,FALSE)</f>
        <v>6</v>
      </c>
      <c r="J7" s="93" t="str">
        <f>+VLOOKUP(E7,Participants!$A$1:$G$2547,7,FALSE)</f>
        <v>JV GIRLS</v>
      </c>
      <c r="K7" s="95">
        <v>6</v>
      </c>
      <c r="L7" s="95">
        <v>3</v>
      </c>
    </row>
    <row r="8" spans="1:24" ht="21">
      <c r="A8" s="198" t="s">
        <v>1311</v>
      </c>
      <c r="B8" s="92">
        <v>3</v>
      </c>
      <c r="C8" s="136" t="s">
        <v>1318</v>
      </c>
      <c r="D8" s="136">
        <v>3</v>
      </c>
      <c r="E8" s="136">
        <v>759</v>
      </c>
      <c r="F8" s="93" t="str">
        <f>+VLOOKUP(E8,Participants!$A$1:$F$2547,2,FALSE)</f>
        <v>Ava Lenigan</v>
      </c>
      <c r="G8" s="93" t="str">
        <f>+VLOOKUP(E8,Participants!$A$1:$F$2547,4,FALSE)</f>
        <v>SPS</v>
      </c>
      <c r="H8" s="93" t="str">
        <f>+VLOOKUP(E8,Participants!$A$1:$F$2547,5,FALSE)</f>
        <v>F</v>
      </c>
      <c r="I8" s="94">
        <f>+VLOOKUP(E8,Participants!$A$1:$F$2547,3,FALSE)</f>
        <v>5</v>
      </c>
      <c r="J8" s="93" t="str">
        <f>+VLOOKUP(E8,Participants!$A$1:$G$2547,7,FALSE)</f>
        <v>JV GIRLS</v>
      </c>
      <c r="K8" s="95">
        <v>7</v>
      </c>
      <c r="L8" s="95">
        <v>2</v>
      </c>
    </row>
    <row r="9" spans="1:24" ht="21">
      <c r="A9" s="198" t="s">
        <v>1311</v>
      </c>
      <c r="B9" s="92">
        <v>4</v>
      </c>
      <c r="C9" s="136" t="s">
        <v>1319</v>
      </c>
      <c r="D9" s="136">
        <v>3</v>
      </c>
      <c r="E9" s="136">
        <v>117</v>
      </c>
      <c r="F9" s="93" t="str">
        <f>+VLOOKUP(E9,Participants!$A$1:$F$2547,2,FALSE)</f>
        <v>Eva Crofford</v>
      </c>
      <c r="G9" s="93" t="str">
        <f>+VLOOKUP(E9,Participants!$A$1:$F$2547,4,FALSE)</f>
        <v>AGS</v>
      </c>
      <c r="H9" s="93" t="str">
        <f>+VLOOKUP(E9,Participants!$A$1:$F$2547,5,FALSE)</f>
        <v>F</v>
      </c>
      <c r="I9" s="94">
        <f>+VLOOKUP(E9,Participants!$A$1:$F$2547,3,FALSE)</f>
        <v>5</v>
      </c>
      <c r="J9" s="93" t="str">
        <f>+VLOOKUP(E9,Participants!$A$1:$G$2547,7,FALSE)</f>
        <v>JV GIRLS</v>
      </c>
      <c r="K9" s="95">
        <v>8</v>
      </c>
      <c r="L9" s="95">
        <v>1</v>
      </c>
    </row>
    <row r="10" spans="1:24" ht="21">
      <c r="A10" s="198" t="s">
        <v>1311</v>
      </c>
      <c r="B10" s="92">
        <v>3</v>
      </c>
      <c r="C10" s="136" t="s">
        <v>1320</v>
      </c>
      <c r="D10" s="136">
        <v>5</v>
      </c>
      <c r="E10" s="136">
        <v>763</v>
      </c>
      <c r="F10" s="93" t="str">
        <f>+VLOOKUP(E10,Participants!$A$1:$F$2547,2,FALSE)</f>
        <v>Lienna Bassano</v>
      </c>
      <c r="G10" s="93" t="str">
        <f>+VLOOKUP(E10,Participants!$A$1:$F$2547,4,FALSE)</f>
        <v>SPS</v>
      </c>
      <c r="H10" s="93" t="str">
        <f>+VLOOKUP(E10,Participants!$A$1:$F$2547,5,FALSE)</f>
        <v>F</v>
      </c>
      <c r="I10" s="94">
        <f>+VLOOKUP(E10,Participants!$A$1:$F$2547,3,FALSE)</f>
        <v>6</v>
      </c>
      <c r="J10" s="93" t="str">
        <f>+VLOOKUP(E10,Participants!$A$1:$G$2547,7,FALSE)</f>
        <v>JV GIRLS</v>
      </c>
      <c r="K10" s="93"/>
      <c r="L10" s="93"/>
    </row>
    <row r="11" spans="1:24" ht="21">
      <c r="A11" s="198" t="s">
        <v>1311</v>
      </c>
      <c r="B11" s="92">
        <v>2</v>
      </c>
      <c r="C11" s="136" t="s">
        <v>1321</v>
      </c>
      <c r="D11" s="136">
        <v>2</v>
      </c>
      <c r="E11" s="136">
        <v>1146</v>
      </c>
      <c r="F11" s="93" t="str">
        <f>+VLOOKUP(E11,Participants!$A$1:$F$2547,2,FALSE)</f>
        <v>Ava Dainton</v>
      </c>
      <c r="G11" s="93" t="str">
        <f>+VLOOKUP(E11,Participants!$A$1:$F$2547,4,FALSE)</f>
        <v>MCA</v>
      </c>
      <c r="H11" s="93" t="str">
        <f>+VLOOKUP(E11,Participants!$A$1:$F$2547,5,FALSE)</f>
        <v>F</v>
      </c>
      <c r="I11" s="94">
        <f>+VLOOKUP(E11,Participants!$A$1:$F$2547,3,FALSE)</f>
        <v>5</v>
      </c>
      <c r="J11" s="93" t="str">
        <f>+VLOOKUP(E11,Participants!$A$1:$G$2547,7,FALSE)</f>
        <v>JV GIRLS</v>
      </c>
      <c r="K11" s="95"/>
      <c r="L11" s="95"/>
    </row>
    <row r="12" spans="1:24" ht="21">
      <c r="A12" s="198" t="s">
        <v>1311</v>
      </c>
      <c r="B12" s="92">
        <v>2</v>
      </c>
      <c r="C12" s="136" t="s">
        <v>1322</v>
      </c>
      <c r="D12" s="136">
        <v>6</v>
      </c>
      <c r="E12" s="136">
        <v>258</v>
      </c>
      <c r="F12" s="93" t="str">
        <f>+VLOOKUP(E12,Participants!$A$1:$F$2547,2,FALSE)</f>
        <v>Alana D'Alo</v>
      </c>
      <c r="G12" s="93" t="str">
        <f>+VLOOKUP(E12,Participants!$A$1:$F$2547,4,FALSE)</f>
        <v>AMA</v>
      </c>
      <c r="H12" s="93" t="str">
        <f>+VLOOKUP(E12,Participants!$A$1:$F$2547,5,FALSE)</f>
        <v>F</v>
      </c>
      <c r="I12" s="94">
        <f>+VLOOKUP(E12,Participants!$A$1:$F$2547,3,FALSE)</f>
        <v>6</v>
      </c>
      <c r="J12" s="93" t="str">
        <f>+VLOOKUP(E12,Participants!$A$1:$G$2547,7,FALSE)</f>
        <v>JV GIRLS</v>
      </c>
      <c r="K12" s="95"/>
      <c r="L12" s="95"/>
    </row>
    <row r="13" spans="1:24" ht="21">
      <c r="A13" s="198" t="s">
        <v>1311</v>
      </c>
      <c r="B13" s="92">
        <v>1</v>
      </c>
      <c r="C13" s="136" t="s">
        <v>1323</v>
      </c>
      <c r="D13" s="136"/>
      <c r="E13" s="136">
        <v>265</v>
      </c>
      <c r="F13" s="93" t="str">
        <f>+VLOOKUP(E13,Participants!$A$1:$F$2547,2,FALSE)</f>
        <v>Fiona O'Neill</v>
      </c>
      <c r="G13" s="93" t="str">
        <f>+VLOOKUP(E13,Participants!$A$1:$F$2547,4,FALSE)</f>
        <v>AMA</v>
      </c>
      <c r="H13" s="93" t="str">
        <f>+VLOOKUP(E13,Participants!$A$1:$F$2547,5,FALSE)</f>
        <v>F</v>
      </c>
      <c r="I13" s="94">
        <f>+VLOOKUP(E13,Participants!$A$1:$F$2547,3,FALSE)</f>
        <v>5</v>
      </c>
      <c r="J13" s="93" t="str">
        <f>+VLOOKUP(E13,Participants!$A$1:$G$2547,7,FALSE)</f>
        <v>JV GIRLS</v>
      </c>
      <c r="K13" s="93"/>
      <c r="L13" s="93"/>
    </row>
    <row r="14" spans="1:24" ht="21">
      <c r="A14" s="198" t="s">
        <v>1311</v>
      </c>
      <c r="B14" s="92">
        <v>1</v>
      </c>
      <c r="C14" s="136" t="s">
        <v>1324</v>
      </c>
      <c r="D14" s="136"/>
      <c r="E14" s="136">
        <v>501</v>
      </c>
      <c r="F14" s="93" t="str">
        <f>+VLOOKUP(E14,Participants!$A$1:$F$2547,2,FALSE)</f>
        <v>Lydia Pierce</v>
      </c>
      <c r="G14" s="93" t="str">
        <f>+VLOOKUP(E14,Participants!$A$1:$F$2547,4,FALSE)</f>
        <v>GRE</v>
      </c>
      <c r="H14" s="93" t="str">
        <f>+VLOOKUP(E14,Participants!$A$1:$F$2547,5,FALSE)</f>
        <v>F</v>
      </c>
      <c r="I14" s="94">
        <f>+VLOOKUP(E14,Participants!$A$1:$F$2547,3,FALSE)</f>
        <v>5</v>
      </c>
      <c r="J14" s="93" t="str">
        <f>+VLOOKUP(E14,Participants!$A$1:$G$2547,7,FALSE)</f>
        <v>JV GIRLS</v>
      </c>
      <c r="K14" s="93"/>
      <c r="L14" s="93"/>
    </row>
    <row r="15" spans="1:24" ht="21">
      <c r="A15" s="198" t="s">
        <v>1311</v>
      </c>
      <c r="B15" s="92">
        <v>4</v>
      </c>
      <c r="C15" s="136" t="s">
        <v>1325</v>
      </c>
      <c r="D15" s="136">
        <v>5</v>
      </c>
      <c r="E15" s="136">
        <v>271</v>
      </c>
      <c r="F15" s="93" t="str">
        <f>+VLOOKUP(E15,Participants!$A$1:$F$2547,2,FALSE)</f>
        <v>Madison Fellin</v>
      </c>
      <c r="G15" s="93" t="str">
        <f>+VLOOKUP(E15,Participants!$A$1:$F$2547,4,FALSE)</f>
        <v>AMA</v>
      </c>
      <c r="H15" s="93" t="str">
        <f>+VLOOKUP(E15,Participants!$A$1:$F$2547,5,FALSE)</f>
        <v>F</v>
      </c>
      <c r="I15" s="94">
        <f>+VLOOKUP(E15,Participants!$A$1:$F$2547,3,FALSE)</f>
        <v>5</v>
      </c>
      <c r="J15" s="93" t="str">
        <f>+VLOOKUP(E15,Participants!$A$1:$G$2547,7,FALSE)</f>
        <v>JV GIRLS</v>
      </c>
      <c r="K15" s="93"/>
      <c r="L15" s="93"/>
    </row>
    <row r="16" spans="1:24" ht="21">
      <c r="A16" s="198" t="s">
        <v>1311</v>
      </c>
      <c r="B16" s="92">
        <v>3</v>
      </c>
      <c r="C16" s="136" t="s">
        <v>1326</v>
      </c>
      <c r="D16" s="136">
        <v>2</v>
      </c>
      <c r="E16" s="136">
        <v>1148</v>
      </c>
      <c r="F16" s="93" t="str">
        <f>+VLOOKUP(E16,Participants!$A$1:$F$2547,2,FALSE)</f>
        <v>Chole Barnes</v>
      </c>
      <c r="G16" s="93" t="str">
        <f>+VLOOKUP(E16,Participants!$A$1:$F$2547,4,FALSE)</f>
        <v>MCA</v>
      </c>
      <c r="H16" s="93" t="str">
        <f>+VLOOKUP(E16,Participants!$A$1:$F$2547,5,FALSE)</f>
        <v>F</v>
      </c>
      <c r="I16" s="94">
        <f>+VLOOKUP(E16,Participants!$A$1:$F$2547,3,FALSE)</f>
        <v>5</v>
      </c>
      <c r="J16" s="93" t="str">
        <f>+VLOOKUP(E16,Participants!$A$1:$G$2547,7,FALSE)</f>
        <v>JV GIRLS</v>
      </c>
      <c r="K16" s="95"/>
      <c r="L16" s="95"/>
    </row>
    <row r="17" spans="1:12" ht="21">
      <c r="A17" s="198" t="s">
        <v>1311</v>
      </c>
      <c r="B17" s="92">
        <v>1</v>
      </c>
      <c r="C17" s="136" t="s">
        <v>1327</v>
      </c>
      <c r="D17" s="136"/>
      <c r="E17" s="136">
        <v>270</v>
      </c>
      <c r="F17" s="93" t="str">
        <f>+VLOOKUP(E17,Participants!$A$1:$F$2547,2,FALSE)</f>
        <v>Lily Yester</v>
      </c>
      <c r="G17" s="93" t="str">
        <f>+VLOOKUP(E17,Participants!$A$1:$F$2547,4,FALSE)</f>
        <v>AMA</v>
      </c>
      <c r="H17" s="93" t="str">
        <f>+VLOOKUP(E17,Participants!$A$1:$F$2547,5,FALSE)</f>
        <v>F</v>
      </c>
      <c r="I17" s="94">
        <f>+VLOOKUP(E17,Participants!$A$1:$F$2547,3,FALSE)</f>
        <v>6</v>
      </c>
      <c r="J17" s="93" t="str">
        <f>+VLOOKUP(E17,Participants!$A$1:$G$2547,7,FALSE)</f>
        <v>JV GIRLS</v>
      </c>
      <c r="K17" s="95"/>
      <c r="L17" s="93"/>
    </row>
    <row r="18" spans="1:12" ht="21">
      <c r="A18" s="198" t="s">
        <v>1311</v>
      </c>
      <c r="B18" s="92">
        <v>1</v>
      </c>
      <c r="C18" s="136" t="s">
        <v>1328</v>
      </c>
      <c r="D18" s="136"/>
      <c r="E18" s="136">
        <v>863</v>
      </c>
      <c r="F18" s="93" t="str">
        <f>+VLOOKUP(E18,Participants!$A$1:$F$2547,2,FALSE)</f>
        <v>Claire Birmingham</v>
      </c>
      <c r="G18" s="93" t="str">
        <f>+VLOOKUP(E18,Participants!$A$1:$F$2547,4,FALSE)</f>
        <v>STL</v>
      </c>
      <c r="H18" s="93" t="str">
        <f>+VLOOKUP(E18,Participants!$A$1:$F$2547,5,FALSE)</f>
        <v>F</v>
      </c>
      <c r="I18" s="94">
        <f>+VLOOKUP(E18,Participants!$A$1:$F$2547,3,FALSE)</f>
        <v>5</v>
      </c>
      <c r="J18" s="93" t="str">
        <f>+VLOOKUP(E18,Participants!$A$1:$G$2547,7,FALSE)</f>
        <v>JV GIRLS</v>
      </c>
      <c r="K18" s="93"/>
      <c r="L18" s="93"/>
    </row>
    <row r="19" spans="1:12" ht="21">
      <c r="A19" s="198" t="s">
        <v>1311</v>
      </c>
      <c r="B19" s="92">
        <v>2</v>
      </c>
      <c r="C19" s="136" t="s">
        <v>1329</v>
      </c>
      <c r="D19" s="136">
        <v>1</v>
      </c>
      <c r="E19" s="136">
        <v>958</v>
      </c>
      <c r="F19" s="93" t="str">
        <f>+VLOOKUP(E19,Participants!$A$1:$F$2547,2,FALSE)</f>
        <v>Jillian Burgman</v>
      </c>
      <c r="G19" s="93" t="str">
        <f>+VLOOKUP(E19,Participants!$A$1:$F$2547,4,FALSE)</f>
        <v>STT</v>
      </c>
      <c r="H19" s="93" t="str">
        <f>+VLOOKUP(E19,Participants!$A$1:$F$2547,5,FALSE)</f>
        <v>F</v>
      </c>
      <c r="I19" s="94">
        <f>+VLOOKUP(E19,Participants!$A$1:$F$2547,3,FALSE)</f>
        <v>6</v>
      </c>
      <c r="J19" s="93" t="str">
        <f>+VLOOKUP(E19,Participants!$A$1:$G$2547,7,FALSE)</f>
        <v>JV GIRLS</v>
      </c>
      <c r="K19" s="95"/>
      <c r="L19" s="95"/>
    </row>
    <row r="20" spans="1:12" ht="15.75" customHeight="1">
      <c r="A20" s="198" t="s">
        <v>1311</v>
      </c>
      <c r="B20" s="92">
        <v>1</v>
      </c>
      <c r="C20" s="136" t="s">
        <v>1330</v>
      </c>
      <c r="D20" s="136"/>
      <c r="E20" s="136">
        <v>114</v>
      </c>
      <c r="F20" s="93" t="str">
        <f>+VLOOKUP(E20,Participants!$A$1:$F$2547,2,FALSE)</f>
        <v>Ava Ziemniak</v>
      </c>
      <c r="G20" s="93" t="str">
        <f>+VLOOKUP(E20,Participants!$A$1:$F$2547,4,FALSE)</f>
        <v>AGS</v>
      </c>
      <c r="H20" s="93" t="str">
        <f>+VLOOKUP(E20,Participants!$A$1:$F$2547,5,FALSE)</f>
        <v>F</v>
      </c>
      <c r="I20" s="94">
        <f>+VLOOKUP(E20,Participants!$A$1:$F$2547,3,FALSE)</f>
        <v>5</v>
      </c>
      <c r="J20" s="93" t="str">
        <f>+VLOOKUP(E20,Participants!$A$1:$G$2547,7,FALSE)</f>
        <v>JV GIRLS</v>
      </c>
      <c r="K20" s="95"/>
      <c r="L20" s="93"/>
    </row>
    <row r="21" spans="1:12" ht="15.75" customHeight="1">
      <c r="A21" s="198" t="s">
        <v>1311</v>
      </c>
      <c r="B21" s="92">
        <v>1</v>
      </c>
      <c r="C21" s="136" t="s">
        <v>1331</v>
      </c>
      <c r="D21" s="136"/>
      <c r="E21" s="136">
        <v>511</v>
      </c>
      <c r="F21" s="93" t="str">
        <f>+VLOOKUP(E21,Participants!$A$1:$F$2547,2,FALSE)</f>
        <v>Sarah Palmer</v>
      </c>
      <c r="G21" s="93" t="str">
        <f>+VLOOKUP(E21,Participants!$A$1:$F$2547,4,FALSE)</f>
        <v>GRE</v>
      </c>
      <c r="H21" s="93" t="str">
        <f>+VLOOKUP(E21,Participants!$A$1:$F$2547,5,FALSE)</f>
        <v>F</v>
      </c>
      <c r="I21" s="94">
        <f>+VLOOKUP(E21,Participants!$A$1:$F$2547,3,FALSE)</f>
        <v>5</v>
      </c>
      <c r="J21" s="93" t="str">
        <f>+VLOOKUP(E21,Participants!$A$1:$G$2547,7,FALSE)</f>
        <v>JV GIRLS</v>
      </c>
      <c r="K21" s="93"/>
      <c r="L21" s="93"/>
    </row>
    <row r="22" spans="1:12" ht="15.75" customHeight="1">
      <c r="A22" s="198" t="s">
        <v>1311</v>
      </c>
      <c r="B22" s="92">
        <v>1</v>
      </c>
      <c r="C22" s="136" t="s">
        <v>1332</v>
      </c>
      <c r="D22" s="136"/>
      <c r="E22" s="136">
        <v>757</v>
      </c>
      <c r="F22" s="93" t="str">
        <f>+VLOOKUP(E22,Participants!$A$1:$F$2547,2,FALSE)</f>
        <v>Addy Batts</v>
      </c>
      <c r="G22" s="93" t="str">
        <f>+VLOOKUP(E22,Participants!$A$1:$F$2547,4,FALSE)</f>
        <v>SPS</v>
      </c>
      <c r="H22" s="93" t="str">
        <f>+VLOOKUP(E22,Participants!$A$1:$F$2547,5,FALSE)</f>
        <v>F</v>
      </c>
      <c r="I22" s="94">
        <f>+VLOOKUP(E22,Participants!$A$1:$F$2547,3,FALSE)</f>
        <v>5</v>
      </c>
      <c r="J22" s="93" t="str">
        <f>+VLOOKUP(E22,Participants!$A$1:$G$2547,7,FALSE)</f>
        <v>JV GIRLS</v>
      </c>
      <c r="K22" s="93"/>
      <c r="L22" s="93"/>
    </row>
    <row r="23" spans="1:12" ht="15.75" customHeight="1">
      <c r="A23" s="198" t="s">
        <v>1311</v>
      </c>
      <c r="B23" s="92">
        <v>1</v>
      </c>
      <c r="C23" s="136" t="s">
        <v>1333</v>
      </c>
      <c r="D23" s="136"/>
      <c r="E23" s="136">
        <v>760</v>
      </c>
      <c r="F23" s="93" t="str">
        <f>+VLOOKUP(E23,Participants!$A$1:$F$2547,2,FALSE)</f>
        <v>Averie Strohm</v>
      </c>
      <c r="G23" s="93" t="str">
        <f>+VLOOKUP(E23,Participants!$A$1:$F$2547,4,FALSE)</f>
        <v>SPS</v>
      </c>
      <c r="H23" s="93" t="str">
        <f>+VLOOKUP(E23,Participants!$A$1:$F$2547,5,FALSE)</f>
        <v>F</v>
      </c>
      <c r="I23" s="94">
        <f>+VLOOKUP(E23,Participants!$A$1:$F$2547,3,FALSE)</f>
        <v>6</v>
      </c>
      <c r="J23" s="93" t="str">
        <f>+VLOOKUP(E23,Participants!$A$1:$G$2547,7,FALSE)</f>
        <v>JV GIRLS</v>
      </c>
      <c r="K23" s="93"/>
      <c r="L23" s="93"/>
    </row>
    <row r="24" spans="1:12" ht="15.75" customHeight="1">
      <c r="A24" s="198" t="s">
        <v>1311</v>
      </c>
      <c r="B24" s="92">
        <v>1</v>
      </c>
      <c r="C24" s="136" t="s">
        <v>1334</v>
      </c>
      <c r="D24" s="136"/>
      <c r="E24" s="136">
        <v>953</v>
      </c>
      <c r="F24" s="93" t="str">
        <f>+VLOOKUP(E24,Participants!$A$1:$F$2547,2,FALSE)</f>
        <v>Alexandra Straub</v>
      </c>
      <c r="G24" s="93" t="str">
        <f>+VLOOKUP(E24,Participants!$A$1:$F$2547,4,FALSE)</f>
        <v>STT</v>
      </c>
      <c r="H24" s="93" t="str">
        <f>+VLOOKUP(E24,Participants!$A$1:$F$2547,5,FALSE)</f>
        <v>F</v>
      </c>
      <c r="I24" s="94">
        <f>+VLOOKUP(E24,Participants!$A$1:$F$2547,3,FALSE)</f>
        <v>5</v>
      </c>
      <c r="J24" s="93" t="str">
        <f>+VLOOKUP(E24,Participants!$A$1:$G$2547,7,FALSE)</f>
        <v>JV GIRLS</v>
      </c>
      <c r="K24" s="93"/>
      <c r="L24" s="93"/>
    </row>
    <row r="25" spans="1:12" ht="15.75" customHeight="1">
      <c r="A25" s="198" t="s">
        <v>1311</v>
      </c>
      <c r="B25" s="92">
        <v>2</v>
      </c>
      <c r="C25" s="136" t="s">
        <v>1335</v>
      </c>
      <c r="D25" s="136">
        <v>4</v>
      </c>
      <c r="E25" s="136">
        <v>758</v>
      </c>
      <c r="F25" s="93" t="str">
        <f>+VLOOKUP(E25,Participants!$A$1:$F$2547,2,FALSE)</f>
        <v>Anna Stickman</v>
      </c>
      <c r="G25" s="93" t="str">
        <f>+VLOOKUP(E25,Participants!$A$1:$F$2547,4,FALSE)</f>
        <v>SPS</v>
      </c>
      <c r="H25" s="93" t="str">
        <f>+VLOOKUP(E25,Participants!$A$1:$F$2547,5,FALSE)</f>
        <v>F</v>
      </c>
      <c r="I25" s="94">
        <f>+VLOOKUP(E25,Participants!$A$1:$F$2547,3,FALSE)</f>
        <v>6</v>
      </c>
      <c r="J25" s="93" t="str">
        <f>+VLOOKUP(E25,Participants!$A$1:$G$2547,7,FALSE)</f>
        <v>JV GIRLS</v>
      </c>
      <c r="K25" s="95"/>
      <c r="L25" s="95"/>
    </row>
    <row r="26" spans="1:12" ht="15.75" customHeight="1">
      <c r="A26" s="198" t="s">
        <v>1311</v>
      </c>
      <c r="B26" s="92">
        <v>1</v>
      </c>
      <c r="C26" s="136" t="s">
        <v>1336</v>
      </c>
      <c r="D26" s="136"/>
      <c r="E26" s="136">
        <v>568</v>
      </c>
      <c r="F26" s="93" t="str">
        <f>+VLOOKUP(E26,Participants!$A$1:$F$2547,2,FALSE)</f>
        <v>Molly Gauntner</v>
      </c>
      <c r="G26" s="93" t="str">
        <f>+VLOOKUP(E26,Participants!$A$1:$F$2547,4,FALSE)</f>
        <v>JAM</v>
      </c>
      <c r="H26" s="93" t="str">
        <f>+VLOOKUP(E26,Participants!$A$1:$F$2547,5,FALSE)</f>
        <v>F</v>
      </c>
      <c r="I26" s="94">
        <f>+VLOOKUP(E26,Participants!$A$1:$F$2547,3,FALSE)</f>
        <v>5</v>
      </c>
      <c r="J26" s="93" t="str">
        <f>+VLOOKUP(E26,Participants!$A$1:$G$2547,7,FALSE)</f>
        <v>JV GIRLS</v>
      </c>
      <c r="K26" s="93"/>
      <c r="L26" s="93"/>
    </row>
    <row r="27" spans="1:12" ht="15.75" customHeight="1">
      <c r="A27" s="198" t="s">
        <v>1311</v>
      </c>
      <c r="B27" s="92">
        <v>1</v>
      </c>
      <c r="C27" s="136" t="s">
        <v>1337</v>
      </c>
      <c r="D27" s="136"/>
      <c r="E27" s="136">
        <v>861</v>
      </c>
      <c r="F27" s="93" t="str">
        <f>+VLOOKUP(E27,Participants!$A$1:$F$2547,2,FALSE)</f>
        <v>Betty Glyptis</v>
      </c>
      <c r="G27" s="93" t="str">
        <f>+VLOOKUP(E27,Participants!$A$1:$F$2547,4,FALSE)</f>
        <v>STL</v>
      </c>
      <c r="H27" s="93" t="str">
        <f>+VLOOKUP(E27,Participants!$A$1:$F$2547,5,FALSE)</f>
        <v>F</v>
      </c>
      <c r="I27" s="94">
        <f>+VLOOKUP(E27,Participants!$A$1:$F$2547,3,FALSE)</f>
        <v>5</v>
      </c>
      <c r="J27" s="93" t="str">
        <f>+VLOOKUP(E27,Participants!$A$1:$G$2547,7,FALSE)</f>
        <v>JV GIRLS</v>
      </c>
      <c r="K27" s="93"/>
      <c r="L27" s="93"/>
    </row>
    <row r="28" spans="1:12" ht="15.75" customHeight="1">
      <c r="A28" s="198" t="s">
        <v>1311</v>
      </c>
      <c r="B28" s="92">
        <v>2</v>
      </c>
      <c r="C28" s="136" t="s">
        <v>1338</v>
      </c>
      <c r="D28" s="136">
        <v>5</v>
      </c>
      <c r="E28" s="136">
        <v>123</v>
      </c>
      <c r="F28" s="93" t="str">
        <f>+VLOOKUP(E28,Participants!$A$1:$F$2547,2,FALSE)</f>
        <v>Sydney Ligashesky</v>
      </c>
      <c r="G28" s="93" t="str">
        <f>+VLOOKUP(E28,Participants!$A$1:$F$2547,4,FALSE)</f>
        <v>AGS</v>
      </c>
      <c r="H28" s="93" t="str">
        <f>+VLOOKUP(E28,Participants!$A$1:$F$2547,5,FALSE)</f>
        <v>F</v>
      </c>
      <c r="I28" s="94">
        <f>+VLOOKUP(E28,Participants!$A$1:$F$2547,3,FALSE)</f>
        <v>6</v>
      </c>
      <c r="J28" s="93" t="str">
        <f>+VLOOKUP(E28,Participants!$A$1:$G$2547,7,FALSE)</f>
        <v>JV GIRLS</v>
      </c>
      <c r="K28" s="95"/>
      <c r="L28" s="95"/>
    </row>
    <row r="29" spans="1:12" ht="15.75" customHeight="1">
      <c r="A29" s="198" t="s">
        <v>1311</v>
      </c>
      <c r="B29" s="92">
        <v>1</v>
      </c>
      <c r="C29" s="136" t="s">
        <v>1339</v>
      </c>
      <c r="D29" s="136"/>
      <c r="E29" s="136">
        <v>957</v>
      </c>
      <c r="F29" s="93" t="str">
        <f>+VLOOKUP(E29,Participants!$A$1:$F$2547,2,FALSE)</f>
        <v>Gianna Pascal</v>
      </c>
      <c r="G29" s="93" t="str">
        <f>+VLOOKUP(E29,Participants!$A$1:$F$2547,4,FALSE)</f>
        <v>STT</v>
      </c>
      <c r="H29" s="93" t="str">
        <f>+VLOOKUP(E29,Participants!$A$1:$F$2547,5,FALSE)</f>
        <v>F</v>
      </c>
      <c r="I29" s="94">
        <f>+VLOOKUP(E29,Participants!$A$1:$F$2547,3,FALSE)</f>
        <v>5</v>
      </c>
      <c r="J29" s="93" t="str">
        <f>+VLOOKUP(E29,Participants!$A$1:$G$2547,7,FALSE)</f>
        <v>JV GIRLS</v>
      </c>
      <c r="K29" s="93"/>
      <c r="L29" s="93"/>
    </row>
    <row r="30" spans="1:12" ht="15.75" customHeight="1">
      <c r="A30" s="198" t="s">
        <v>1311</v>
      </c>
      <c r="B30" s="92">
        <v>1</v>
      </c>
      <c r="C30" s="136" t="s">
        <v>1340</v>
      </c>
      <c r="D30" s="136"/>
      <c r="E30" s="136">
        <v>762</v>
      </c>
      <c r="F30" s="93" t="str">
        <f>+VLOOKUP(E30,Participants!$A$1:$F$2547,2,FALSE)</f>
        <v>Hannah Hayes</v>
      </c>
      <c r="G30" s="93" t="str">
        <f>+VLOOKUP(E30,Participants!$A$1:$F$2547,4,FALSE)</f>
        <v>SPS</v>
      </c>
      <c r="H30" s="93" t="str">
        <f>+VLOOKUP(E30,Participants!$A$1:$F$2547,5,FALSE)</f>
        <v>F</v>
      </c>
      <c r="I30" s="94">
        <f>+VLOOKUP(E30,Participants!$A$1:$F$2547,3,FALSE)</f>
        <v>6</v>
      </c>
      <c r="J30" s="93" t="str">
        <f>+VLOOKUP(E30,Participants!$A$1:$G$2547,7,FALSE)</f>
        <v>JV GIRLS</v>
      </c>
      <c r="K30" s="93"/>
      <c r="L30" s="93"/>
    </row>
    <row r="31" spans="1:12" ht="15.75" customHeight="1">
      <c r="A31" s="198" t="s">
        <v>1311</v>
      </c>
      <c r="B31" s="92">
        <v>1</v>
      </c>
      <c r="C31" s="136" t="s">
        <v>1341</v>
      </c>
      <c r="D31" s="136"/>
      <c r="E31" s="136">
        <v>956</v>
      </c>
      <c r="F31" s="93" t="str">
        <f>+VLOOKUP(E31,Participants!$A$1:$F$2547,2,FALSE)</f>
        <v>Emaya Green</v>
      </c>
      <c r="G31" s="93" t="str">
        <f>+VLOOKUP(E31,Participants!$A$1:$F$2547,4,FALSE)</f>
        <v>STT</v>
      </c>
      <c r="H31" s="93" t="str">
        <f>+VLOOKUP(E31,Participants!$A$1:$F$2547,5,FALSE)</f>
        <v>F</v>
      </c>
      <c r="I31" s="94">
        <f>+VLOOKUP(E31,Participants!$A$1:$F$2547,3,FALSE)</f>
        <v>5</v>
      </c>
      <c r="J31" s="93" t="str">
        <f>+VLOOKUP(E31,Participants!$A$1:$G$2547,7,FALSE)</f>
        <v>JV GIRLS</v>
      </c>
      <c r="K31" s="93"/>
      <c r="L31" s="93"/>
    </row>
    <row r="32" spans="1:12" ht="15.75" customHeight="1">
      <c r="A32" s="198" t="s">
        <v>1311</v>
      </c>
      <c r="B32" s="92">
        <v>1</v>
      </c>
      <c r="C32" s="136" t="s">
        <v>1342</v>
      </c>
      <c r="D32" s="136"/>
      <c r="E32" s="136">
        <v>765</v>
      </c>
      <c r="F32" s="93" t="str">
        <f>+VLOOKUP(E32,Participants!$A$1:$F$2547,2,FALSE)</f>
        <v>Riley Sanders</v>
      </c>
      <c r="G32" s="93" t="str">
        <f>+VLOOKUP(E32,Participants!$A$1:$F$2547,4,FALSE)</f>
        <v>SPS</v>
      </c>
      <c r="H32" s="93" t="str">
        <f>+VLOOKUP(E32,Participants!$A$1:$F$2547,5,FALSE)</f>
        <v>F</v>
      </c>
      <c r="I32" s="94">
        <f>+VLOOKUP(E32,Participants!$A$1:$F$2547,3,FALSE)</f>
        <v>6</v>
      </c>
      <c r="J32" s="93" t="str">
        <f>+VLOOKUP(E32,Participants!$A$1:$G$2547,7,FALSE)</f>
        <v>JV GIRLS</v>
      </c>
      <c r="K32" s="93"/>
      <c r="L32" s="93"/>
    </row>
    <row r="33" spans="1:12" ht="15.75" customHeight="1">
      <c r="A33" s="198" t="s">
        <v>1311</v>
      </c>
      <c r="B33" s="92">
        <v>1</v>
      </c>
      <c r="C33" s="136" t="s">
        <v>1343</v>
      </c>
      <c r="D33" s="136"/>
      <c r="E33" s="136">
        <v>115</v>
      </c>
      <c r="F33" s="93" t="str">
        <f>+VLOOKUP(E33,Participants!$A$1:$F$2547,2,FALSE)</f>
        <v>Bella Walsh</v>
      </c>
      <c r="G33" s="93" t="str">
        <f>+VLOOKUP(E33,Participants!$A$1:$F$2547,4,FALSE)</f>
        <v>AGS</v>
      </c>
      <c r="H33" s="93" t="str">
        <f>+VLOOKUP(E33,Participants!$A$1:$F$2547,5,FALSE)</f>
        <v>F</v>
      </c>
      <c r="I33" s="94">
        <f>+VLOOKUP(E33,Participants!$A$1:$F$2547,3,FALSE)</f>
        <v>5</v>
      </c>
      <c r="J33" s="93" t="str">
        <f>+VLOOKUP(E33,Participants!$A$1:$G$2547,7,FALSE)</f>
        <v>JV GIRLS</v>
      </c>
      <c r="K33" s="93"/>
      <c r="L33" s="93"/>
    </row>
    <row r="34" spans="1:12" ht="15.75" customHeight="1">
      <c r="A34" s="198" t="s">
        <v>1311</v>
      </c>
      <c r="B34" s="92">
        <v>1</v>
      </c>
      <c r="C34" s="136" t="s">
        <v>1344</v>
      </c>
      <c r="D34" s="136"/>
      <c r="E34" s="136">
        <v>113</v>
      </c>
      <c r="F34" s="93" t="str">
        <f>+VLOOKUP(E34,Participants!$A$1:$F$2547,2,FALSE)</f>
        <v>Anna Cicchino</v>
      </c>
      <c r="G34" s="93" t="str">
        <f>+VLOOKUP(E34,Participants!$A$1:$F$2547,4,FALSE)</f>
        <v>AGS</v>
      </c>
      <c r="H34" s="93" t="str">
        <f>+VLOOKUP(E34,Participants!$A$1:$F$2547,5,FALSE)</f>
        <v>F</v>
      </c>
      <c r="I34" s="94">
        <f>+VLOOKUP(E34,Participants!$A$1:$F$2547,3,FALSE)</f>
        <v>5</v>
      </c>
      <c r="J34" s="93" t="str">
        <f>+VLOOKUP(E34,Participants!$A$1:$G$2547,7,FALSE)</f>
        <v>JV GIRLS</v>
      </c>
      <c r="K34" s="93"/>
      <c r="L34" s="93"/>
    </row>
    <row r="35" spans="1:12" ht="15.75" customHeight="1">
      <c r="A35" s="198" t="s">
        <v>1311</v>
      </c>
      <c r="B35" s="92">
        <v>1</v>
      </c>
      <c r="C35" s="136" t="s">
        <v>1345</v>
      </c>
      <c r="D35" s="136"/>
      <c r="E35" s="136">
        <v>118</v>
      </c>
      <c r="F35" s="93" t="str">
        <f>+VLOOKUP(E35,Participants!$A$1:$F$2547,2,FALSE)</f>
        <v>Gina Cicchino</v>
      </c>
      <c r="G35" s="93" t="str">
        <f>+VLOOKUP(E35,Participants!$A$1:$F$2547,4,FALSE)</f>
        <v>AGS</v>
      </c>
      <c r="H35" s="93" t="str">
        <f>+VLOOKUP(E35,Participants!$A$1:$F$2547,5,FALSE)</f>
        <v>F</v>
      </c>
      <c r="I35" s="94">
        <f>+VLOOKUP(E35,Participants!$A$1:$F$2547,3,FALSE)</f>
        <v>5</v>
      </c>
      <c r="J35" s="93" t="str">
        <f>+VLOOKUP(E35,Participants!$A$1:$G$2547,7,FALSE)</f>
        <v>JV GIRLS</v>
      </c>
      <c r="K35" s="93"/>
      <c r="L35" s="93"/>
    </row>
    <row r="36" spans="1:12" ht="15.75" customHeight="1">
      <c r="A36" s="199" t="s">
        <v>1311</v>
      </c>
      <c r="B36" s="97"/>
      <c r="C36" s="155"/>
      <c r="D36" s="155"/>
      <c r="E36" s="155"/>
      <c r="F36" s="98" t="e">
        <f>+VLOOKUP(E36,Participants!$A$1:$F$2547,2,FALSE)</f>
        <v>#N/A</v>
      </c>
      <c r="G36" s="98" t="e">
        <f>+VLOOKUP(E36,Participants!$A$1:$F$2547,4,FALSE)</f>
        <v>#N/A</v>
      </c>
      <c r="H36" s="98" t="e">
        <f>+VLOOKUP(E36,Participants!$A$1:$F$2547,5,FALSE)</f>
        <v>#N/A</v>
      </c>
      <c r="I36" s="99" t="e">
        <f>+VLOOKUP(E36,Participants!$A$1:$F$2547,3,FALSE)</f>
        <v>#N/A</v>
      </c>
      <c r="J36" s="98" t="e">
        <f>+VLOOKUP(E36,Participants!$A$1:$G$2547,7,FALSE)</f>
        <v>#N/A</v>
      </c>
      <c r="K36" s="98"/>
      <c r="L36" s="98"/>
    </row>
    <row r="37" spans="1:12" ht="15.75" customHeight="1">
      <c r="A37" s="198" t="s">
        <v>1311</v>
      </c>
      <c r="B37" s="92">
        <v>4</v>
      </c>
      <c r="C37" s="136" t="s">
        <v>1346</v>
      </c>
      <c r="D37" s="136">
        <v>3</v>
      </c>
      <c r="E37" s="136">
        <v>884</v>
      </c>
      <c r="F37" s="93" t="str">
        <f>+VLOOKUP(E37,Participants!$A$1:$F$2547,2,FALSE)</f>
        <v>Ronan Sipe</v>
      </c>
      <c r="G37" s="93" t="str">
        <f>+VLOOKUP(E37,Participants!$A$1:$F$2547,4,FALSE)</f>
        <v>STL</v>
      </c>
      <c r="H37" s="93" t="str">
        <f>+VLOOKUP(E37,Participants!$A$1:$F$2547,5,FALSE)</f>
        <v>M</v>
      </c>
      <c r="I37" s="94">
        <f>+VLOOKUP(E37,Participants!$A$1:$F$2547,3,FALSE)</f>
        <v>5</v>
      </c>
      <c r="J37" s="93" t="str">
        <f>+VLOOKUP(E37,Participants!$A$1:$G$2547,7,FALSE)</f>
        <v>JV BOYS</v>
      </c>
      <c r="K37" s="95">
        <v>1</v>
      </c>
      <c r="L37" s="95">
        <v>10</v>
      </c>
    </row>
    <row r="38" spans="1:12" ht="15.75" customHeight="1">
      <c r="A38" s="198" t="s">
        <v>1311</v>
      </c>
      <c r="B38" s="92">
        <v>3</v>
      </c>
      <c r="C38" s="136" t="s">
        <v>1347</v>
      </c>
      <c r="D38" s="136">
        <v>2</v>
      </c>
      <c r="E38" s="136">
        <v>292</v>
      </c>
      <c r="F38" s="93" t="str">
        <f>+VLOOKUP(E38,Participants!$A$1:$F$2547,2,FALSE)</f>
        <v>Tyler Kovalcik</v>
      </c>
      <c r="G38" s="93" t="str">
        <f>+VLOOKUP(E38,Participants!$A$1:$F$2547,4,FALSE)</f>
        <v>AMA</v>
      </c>
      <c r="H38" s="93" t="str">
        <f>+VLOOKUP(E38,Participants!$A$1:$F$2547,5,FALSE)</f>
        <v>M</v>
      </c>
      <c r="I38" s="94">
        <f>+VLOOKUP(E38,Participants!$A$1:$F$2547,3,FALSE)</f>
        <v>6</v>
      </c>
      <c r="J38" s="93" t="str">
        <f>+VLOOKUP(E38,Participants!$A$1:$G$2547,7,FALSE)</f>
        <v>JV BOYS</v>
      </c>
      <c r="K38" s="95">
        <v>2</v>
      </c>
      <c r="L38" s="95">
        <v>8</v>
      </c>
    </row>
    <row r="39" spans="1:12" ht="15.75" customHeight="1">
      <c r="A39" s="198" t="s">
        <v>1311</v>
      </c>
      <c r="B39" s="92">
        <v>4</v>
      </c>
      <c r="C39" s="136" t="s">
        <v>1348</v>
      </c>
      <c r="D39" s="136">
        <v>5</v>
      </c>
      <c r="E39" s="136">
        <v>872</v>
      </c>
      <c r="F39" s="93" t="str">
        <f>+VLOOKUP(E39,Participants!$A$1:$F$2547,2,FALSE)</f>
        <v>Caius Belldina</v>
      </c>
      <c r="G39" s="93" t="str">
        <f>+VLOOKUP(E39,Participants!$A$1:$F$2547,4,FALSE)</f>
        <v>STL</v>
      </c>
      <c r="H39" s="93" t="str">
        <f>+VLOOKUP(E39,Participants!$A$1:$F$2547,5,FALSE)</f>
        <v>M</v>
      </c>
      <c r="I39" s="94">
        <f>+VLOOKUP(E39,Participants!$A$1:$F$2547,3,FALSE)</f>
        <v>5</v>
      </c>
      <c r="J39" s="93" t="str">
        <f>+VLOOKUP(E39,Participants!$A$1:$G$2547,7,FALSE)</f>
        <v>JV BOYS</v>
      </c>
      <c r="K39" s="95">
        <v>3</v>
      </c>
      <c r="L39" s="95">
        <v>6</v>
      </c>
    </row>
    <row r="40" spans="1:12" ht="15.75" customHeight="1">
      <c r="A40" s="198" t="s">
        <v>1311</v>
      </c>
      <c r="B40" s="92">
        <v>4</v>
      </c>
      <c r="C40" s="136" t="s">
        <v>1349</v>
      </c>
      <c r="D40" s="136">
        <v>2</v>
      </c>
      <c r="E40" s="136">
        <v>128</v>
      </c>
      <c r="F40" s="93" t="str">
        <f>+VLOOKUP(E40,Participants!$A$1:$F$2547,2,FALSE)</f>
        <v>Christian Gill</v>
      </c>
      <c r="G40" s="93" t="str">
        <f>+VLOOKUP(E40,Participants!$A$1:$F$2547,4,FALSE)</f>
        <v>AGS</v>
      </c>
      <c r="H40" s="93" t="str">
        <f>+VLOOKUP(E40,Participants!$A$1:$F$2547,5,FALSE)</f>
        <v>M</v>
      </c>
      <c r="I40" s="94">
        <f>+VLOOKUP(E40,Participants!$A$1:$F$2547,3,FALSE)</f>
        <v>6</v>
      </c>
      <c r="J40" s="93" t="str">
        <f>+VLOOKUP(E40,Participants!$A$1:$G$2547,7,FALSE)</f>
        <v>JV BOYS</v>
      </c>
      <c r="K40" s="95">
        <v>4</v>
      </c>
      <c r="L40" s="95">
        <v>5</v>
      </c>
    </row>
    <row r="41" spans="1:12" ht="15.75" customHeight="1">
      <c r="A41" s="198" t="s">
        <v>1311</v>
      </c>
      <c r="B41" s="92">
        <v>4</v>
      </c>
      <c r="C41" s="136" t="s">
        <v>1350</v>
      </c>
      <c r="D41" s="136">
        <v>4</v>
      </c>
      <c r="E41" s="136">
        <v>136</v>
      </c>
      <c r="F41" s="93" t="str">
        <f>+VLOOKUP(E41,Participants!$A$1:$F$2547,2,FALSE)</f>
        <v>Wyatt Walsh</v>
      </c>
      <c r="G41" s="93" t="str">
        <f>+VLOOKUP(E41,Participants!$A$1:$F$2547,4,FALSE)</f>
        <v>AGS</v>
      </c>
      <c r="H41" s="93" t="str">
        <f>+VLOOKUP(E41,Participants!$A$1:$F$2547,5,FALSE)</f>
        <v>M</v>
      </c>
      <c r="I41" s="94">
        <f>+VLOOKUP(E41,Participants!$A$1:$F$2547,3,FALSE)</f>
        <v>5</v>
      </c>
      <c r="J41" s="93" t="str">
        <f>+VLOOKUP(E41,Participants!$A$1:$G$2547,7,FALSE)</f>
        <v>JV BOYS</v>
      </c>
      <c r="K41" s="95">
        <v>5</v>
      </c>
      <c r="L41" s="95">
        <v>4</v>
      </c>
    </row>
    <row r="42" spans="1:12" ht="15.75" customHeight="1">
      <c r="A42" s="198" t="s">
        <v>1311</v>
      </c>
      <c r="B42" s="92">
        <v>2</v>
      </c>
      <c r="C42" s="136" t="s">
        <v>1351</v>
      </c>
      <c r="D42" s="136">
        <v>4</v>
      </c>
      <c r="E42" s="136">
        <v>282</v>
      </c>
      <c r="F42" s="93" t="str">
        <f>+VLOOKUP(E42,Participants!$A$1:$F$2547,2,FALSE)</f>
        <v>Eli Gargani</v>
      </c>
      <c r="G42" s="93" t="str">
        <f>+VLOOKUP(E42,Participants!$A$1:$F$2547,4,FALSE)</f>
        <v>AMA</v>
      </c>
      <c r="H42" s="93" t="str">
        <f>+VLOOKUP(E42,Participants!$A$1:$F$2547,5,FALSE)</f>
        <v>M</v>
      </c>
      <c r="I42" s="94">
        <f>+VLOOKUP(E42,Participants!$A$1:$F$2547,3,FALSE)</f>
        <v>6</v>
      </c>
      <c r="J42" s="93" t="str">
        <f>+VLOOKUP(E42,Participants!$A$1:$G$2547,7,FALSE)</f>
        <v>JV BOYS</v>
      </c>
      <c r="K42" s="95">
        <v>6</v>
      </c>
      <c r="L42" s="95">
        <v>3</v>
      </c>
    </row>
    <row r="43" spans="1:12" ht="15.75" customHeight="1">
      <c r="A43" s="198" t="s">
        <v>1311</v>
      </c>
      <c r="B43" s="92">
        <v>2</v>
      </c>
      <c r="C43" s="136" t="s">
        <v>1352</v>
      </c>
      <c r="D43" s="136">
        <v>3</v>
      </c>
      <c r="E43" s="136">
        <v>471</v>
      </c>
      <c r="F43" s="93" t="str">
        <f>+VLOOKUP(E43,Participants!$A$1:$F$2547,2,FALSE)</f>
        <v>Shane Miller</v>
      </c>
      <c r="G43" s="93" t="str">
        <f>+VLOOKUP(E43,Participants!$A$1:$F$2547,4,FALSE)</f>
        <v>ELZ</v>
      </c>
      <c r="H43" s="93" t="str">
        <f>+VLOOKUP(E43,Participants!$A$1:$F$2547,5,FALSE)</f>
        <v>M</v>
      </c>
      <c r="I43" s="94">
        <f>+VLOOKUP(E43,Participants!$A$1:$F$2547,3,FALSE)</f>
        <v>6</v>
      </c>
      <c r="J43" s="93" t="str">
        <f>+VLOOKUP(E43,Participants!$A$1:$G$2547,7,FALSE)</f>
        <v>JV BOYS</v>
      </c>
      <c r="K43" s="95">
        <v>7</v>
      </c>
      <c r="L43" s="95">
        <v>2</v>
      </c>
    </row>
    <row r="44" spans="1:12" ht="15.75" customHeight="1">
      <c r="A44" s="198" t="s">
        <v>1311</v>
      </c>
      <c r="B44" s="92">
        <v>2</v>
      </c>
      <c r="C44" s="136" t="s">
        <v>1353</v>
      </c>
      <c r="D44" s="136">
        <v>5</v>
      </c>
      <c r="E44" s="136">
        <v>130</v>
      </c>
      <c r="F44" s="93" t="str">
        <f>+VLOOKUP(E44,Participants!$A$1:$F$2547,2,FALSE)</f>
        <v>Ethan Hankinson</v>
      </c>
      <c r="G44" s="93" t="str">
        <f>+VLOOKUP(E44,Participants!$A$1:$F$2547,4,FALSE)</f>
        <v>AGS</v>
      </c>
      <c r="H44" s="93" t="str">
        <f>+VLOOKUP(E44,Participants!$A$1:$F$2547,5,FALSE)</f>
        <v>M</v>
      </c>
      <c r="I44" s="94">
        <f>+VLOOKUP(E44,Participants!$A$1:$F$2547,3,FALSE)</f>
        <v>5</v>
      </c>
      <c r="J44" s="93" t="str">
        <f>+VLOOKUP(E44,Participants!$A$1:$G$2547,7,FALSE)</f>
        <v>JV BOYS</v>
      </c>
      <c r="K44" s="95">
        <v>8</v>
      </c>
      <c r="L44" s="95">
        <v>1</v>
      </c>
    </row>
    <row r="45" spans="1:12" ht="15.75" customHeight="1">
      <c r="A45" s="198" t="s">
        <v>1311</v>
      </c>
      <c r="B45" s="92">
        <v>2</v>
      </c>
      <c r="C45" s="136" t="s">
        <v>1354</v>
      </c>
      <c r="D45" s="136">
        <v>2</v>
      </c>
      <c r="E45" s="136">
        <v>278</v>
      </c>
      <c r="F45" s="93" t="str">
        <f>+VLOOKUP(E45,Participants!$A$1:$F$2547,2,FALSE)</f>
        <v>Alexander Fellin</v>
      </c>
      <c r="G45" s="93" t="str">
        <f>+VLOOKUP(E45,Participants!$A$1:$F$2547,4,FALSE)</f>
        <v>AMA</v>
      </c>
      <c r="H45" s="93" t="str">
        <f>+VLOOKUP(E45,Participants!$A$1:$F$2547,5,FALSE)</f>
        <v>M</v>
      </c>
      <c r="I45" s="94">
        <f>+VLOOKUP(E45,Participants!$A$1:$F$2547,3,FALSE)</f>
        <v>5</v>
      </c>
      <c r="J45" s="93" t="str">
        <f>+VLOOKUP(E45,Participants!$A$1:$G$2547,7,FALSE)</f>
        <v>JV BOYS</v>
      </c>
      <c r="K45" s="95"/>
      <c r="L45" s="95"/>
    </row>
    <row r="46" spans="1:12" ht="15.75" customHeight="1">
      <c r="A46" s="198" t="s">
        <v>1311</v>
      </c>
      <c r="B46" s="92">
        <v>3</v>
      </c>
      <c r="C46" s="136" t="s">
        <v>1355</v>
      </c>
      <c r="D46" s="136">
        <v>4</v>
      </c>
      <c r="E46" s="136">
        <v>570</v>
      </c>
      <c r="F46" s="93" t="str">
        <f>+VLOOKUP(E46,Participants!$A$1:$F$2547,2,FALSE)</f>
        <v>Grant Griesacker</v>
      </c>
      <c r="G46" s="93" t="str">
        <f>+VLOOKUP(E46,Participants!$A$1:$F$2547,4,FALSE)</f>
        <v>JAM</v>
      </c>
      <c r="H46" s="93" t="str">
        <f>+VLOOKUP(E46,Participants!$A$1:$F$2547,5,FALSE)</f>
        <v>M</v>
      </c>
      <c r="I46" s="94">
        <f>+VLOOKUP(E46,Participants!$A$1:$F$2547,3,FALSE)</f>
        <v>6</v>
      </c>
      <c r="J46" s="93" t="str">
        <f>+VLOOKUP(E46,Participants!$A$1:$G$2547,7,FALSE)</f>
        <v>JV BOYS</v>
      </c>
      <c r="K46" s="93"/>
      <c r="L46" s="93"/>
    </row>
    <row r="47" spans="1:12" ht="15.75" customHeight="1">
      <c r="A47" s="198" t="s">
        <v>1311</v>
      </c>
      <c r="B47" s="92">
        <v>1</v>
      </c>
      <c r="C47" s="136" t="s">
        <v>1356</v>
      </c>
      <c r="D47" s="136">
        <v>6</v>
      </c>
      <c r="E47" s="136">
        <v>504</v>
      </c>
      <c r="F47" s="93" t="str">
        <f>+VLOOKUP(E47,Participants!$A$1:$F$2547,2,FALSE)</f>
        <v>Grady Knauf</v>
      </c>
      <c r="G47" s="93" t="str">
        <f>+VLOOKUP(E47,Participants!$A$1:$F$2547,4,FALSE)</f>
        <v>GRE</v>
      </c>
      <c r="H47" s="93" t="str">
        <f>+VLOOKUP(E47,Participants!$A$1:$F$2547,5,FALSE)</f>
        <v>M</v>
      </c>
      <c r="I47" s="94">
        <f>+VLOOKUP(E47,Participants!$A$1:$F$2547,3,FALSE)</f>
        <v>5</v>
      </c>
      <c r="J47" s="93" t="str">
        <f>+VLOOKUP(E47,Participants!$A$1:$G$2547,7,FALSE)</f>
        <v>JV BOYS</v>
      </c>
      <c r="K47" s="95"/>
      <c r="L47" s="95"/>
    </row>
    <row r="48" spans="1:12" ht="15.75" customHeight="1">
      <c r="A48" s="198" t="s">
        <v>1311</v>
      </c>
      <c r="B48" s="92">
        <v>3</v>
      </c>
      <c r="C48" s="136" t="s">
        <v>1357</v>
      </c>
      <c r="D48" s="136">
        <v>3</v>
      </c>
      <c r="E48" s="136">
        <v>571</v>
      </c>
      <c r="F48" s="93" t="str">
        <f>+VLOOKUP(E48,Participants!$A$1:$F$2547,2,FALSE)</f>
        <v>Henrik Wright</v>
      </c>
      <c r="G48" s="93" t="str">
        <f>+VLOOKUP(E48,Participants!$A$1:$F$2547,4,FALSE)</f>
        <v>JAM</v>
      </c>
      <c r="H48" s="93" t="str">
        <f>+VLOOKUP(E48,Participants!$A$1:$F$2547,5,FALSE)</f>
        <v>M</v>
      </c>
      <c r="I48" s="94">
        <f>+VLOOKUP(E48,Participants!$A$1:$F$2547,3,FALSE)</f>
        <v>6</v>
      </c>
      <c r="J48" s="93" t="str">
        <f>+VLOOKUP(E48,Participants!$A$1:$G$2547,7,FALSE)</f>
        <v>JV BOYS</v>
      </c>
      <c r="K48" s="95"/>
      <c r="L48" s="95"/>
    </row>
    <row r="49" spans="1:12" ht="15.75" customHeight="1">
      <c r="A49" s="198" t="s">
        <v>1311</v>
      </c>
      <c r="B49" s="92">
        <v>1</v>
      </c>
      <c r="C49" s="136" t="s">
        <v>1358</v>
      </c>
      <c r="D49" s="136">
        <v>3</v>
      </c>
      <c r="E49" s="136">
        <v>572</v>
      </c>
      <c r="F49" s="93" t="str">
        <f>+VLOOKUP(E49,Participants!$A$1:$F$2547,2,FALSE)</f>
        <v>Isaac Tarbuk</v>
      </c>
      <c r="G49" s="93" t="str">
        <f>+VLOOKUP(E49,Participants!$A$1:$F$2547,4,FALSE)</f>
        <v>JAM</v>
      </c>
      <c r="H49" s="93" t="str">
        <f>+VLOOKUP(E49,Participants!$A$1:$F$2547,5,FALSE)</f>
        <v>M</v>
      </c>
      <c r="I49" s="94">
        <f>+VLOOKUP(E49,Participants!$A$1:$F$2547,3,FALSE)</f>
        <v>6</v>
      </c>
      <c r="J49" s="93" t="str">
        <f>+VLOOKUP(E49,Participants!$A$1:$G$2547,7,FALSE)</f>
        <v>JV BOYS</v>
      </c>
      <c r="K49" s="95"/>
      <c r="L49" s="95"/>
    </row>
    <row r="50" spans="1:12" ht="15.75" customHeight="1">
      <c r="A50" s="198" t="s">
        <v>1311</v>
      </c>
      <c r="B50" s="92">
        <v>2</v>
      </c>
      <c r="C50" s="136" t="s">
        <v>1359</v>
      </c>
      <c r="D50" s="136">
        <v>1</v>
      </c>
      <c r="E50" s="136">
        <v>768</v>
      </c>
      <c r="F50" s="93" t="str">
        <f>+VLOOKUP(E50,Participants!$A$1:$F$2547,2,FALSE)</f>
        <v>Dashiell Sargent</v>
      </c>
      <c r="G50" s="93" t="str">
        <f>+VLOOKUP(E50,Participants!$A$1:$F$2547,4,FALSE)</f>
        <v>SPS</v>
      </c>
      <c r="H50" s="93" t="str">
        <f>+VLOOKUP(E50,Participants!$A$1:$F$2547,5,FALSE)</f>
        <v>M</v>
      </c>
      <c r="I50" s="94">
        <f>+VLOOKUP(E50,Participants!$A$1:$F$2547,3,FALSE)</f>
        <v>6</v>
      </c>
      <c r="J50" s="93" t="str">
        <f>+VLOOKUP(E50,Participants!$A$1:$G$2547,7,FALSE)</f>
        <v>JV BOYS</v>
      </c>
      <c r="K50" s="95"/>
      <c r="L50" s="95"/>
    </row>
    <row r="51" spans="1:12" ht="15.75" customHeight="1">
      <c r="A51" s="198" t="s">
        <v>1311</v>
      </c>
      <c r="B51" s="92">
        <v>3</v>
      </c>
      <c r="C51" s="136" t="s">
        <v>1360</v>
      </c>
      <c r="D51" s="136">
        <v>5</v>
      </c>
      <c r="E51" s="136">
        <v>875</v>
      </c>
      <c r="F51" s="93" t="str">
        <f>+VLOOKUP(E51,Participants!$A$1:$F$2547,2,FALSE)</f>
        <v>Domenic Conzemius</v>
      </c>
      <c r="G51" s="93" t="str">
        <f>+VLOOKUP(E51,Participants!$A$1:$F$2547,4,FALSE)</f>
        <v>STL</v>
      </c>
      <c r="H51" s="93" t="str">
        <f>+VLOOKUP(E51,Participants!$A$1:$F$2547,5,FALSE)</f>
        <v>M</v>
      </c>
      <c r="I51" s="94">
        <f>+VLOOKUP(E51,Participants!$A$1:$F$2547,3,FALSE)</f>
        <v>5</v>
      </c>
      <c r="J51" s="93" t="str">
        <f>+VLOOKUP(E51,Participants!$A$1:$G$2547,7,FALSE)</f>
        <v>JV BOYS</v>
      </c>
      <c r="K51" s="95"/>
      <c r="L51" s="95"/>
    </row>
    <row r="52" spans="1:12" ht="15.75" customHeight="1">
      <c r="A52" s="198" t="s">
        <v>1311</v>
      </c>
      <c r="B52" s="92">
        <v>3</v>
      </c>
      <c r="C52" s="136" t="s">
        <v>1361</v>
      </c>
      <c r="D52" s="136">
        <v>1</v>
      </c>
      <c r="E52" s="136">
        <v>468</v>
      </c>
      <c r="F52" s="93" t="str">
        <f>+VLOOKUP(E52,Participants!$A$1:$F$2547,2,FALSE)</f>
        <v>Cayden Johnson</v>
      </c>
      <c r="G52" s="93" t="str">
        <f>+VLOOKUP(E52,Participants!$A$1:$F$2547,4,FALSE)</f>
        <v>ELZ</v>
      </c>
      <c r="H52" s="93" t="str">
        <f>+VLOOKUP(E52,Participants!$A$1:$F$2547,5,FALSE)</f>
        <v>M</v>
      </c>
      <c r="I52" s="94">
        <f>+VLOOKUP(E52,Participants!$A$1:$F$2547,3,FALSE)</f>
        <v>6</v>
      </c>
      <c r="J52" s="93" t="str">
        <f>+VLOOKUP(E52,Participants!$A$1:$G$2547,7,FALSE)</f>
        <v>JV BOYS</v>
      </c>
      <c r="K52" s="95"/>
      <c r="L52" s="95"/>
    </row>
    <row r="53" spans="1:12" ht="15.75" customHeight="1">
      <c r="A53" s="198" t="s">
        <v>1311</v>
      </c>
      <c r="B53" s="92">
        <v>1</v>
      </c>
      <c r="C53" s="136" t="s">
        <v>1362</v>
      </c>
      <c r="D53" s="136">
        <v>4</v>
      </c>
      <c r="E53" s="136">
        <v>963</v>
      </c>
      <c r="F53" s="93" t="str">
        <f>+VLOOKUP(E53,Participants!$A$1:$F$2547,2,FALSE)</f>
        <v>Felix Zhang</v>
      </c>
      <c r="G53" s="93" t="str">
        <f>+VLOOKUP(E53,Participants!$A$1:$F$2547,4,FALSE)</f>
        <v>STT</v>
      </c>
      <c r="H53" s="93" t="str">
        <f>+VLOOKUP(E53,Participants!$A$1:$F$2547,5,FALSE)</f>
        <v>M</v>
      </c>
      <c r="I53" s="94">
        <f>+VLOOKUP(E53,Participants!$A$1:$F$2547,3,FALSE)</f>
        <v>6</v>
      </c>
      <c r="J53" s="93" t="str">
        <f>+VLOOKUP(E53,Participants!$A$1:$G$2547,7,FALSE)</f>
        <v>JV BOYS</v>
      </c>
      <c r="K53" s="95"/>
      <c r="L53" s="95"/>
    </row>
    <row r="54" spans="1:12" ht="15.75" customHeight="1">
      <c r="A54" s="198" t="s">
        <v>1311</v>
      </c>
      <c r="B54" s="92">
        <v>4</v>
      </c>
      <c r="C54" s="136" t="s">
        <v>1363</v>
      </c>
      <c r="D54" s="136">
        <v>1</v>
      </c>
      <c r="E54" s="136">
        <v>470</v>
      </c>
      <c r="F54" s="93" t="str">
        <f>+VLOOKUP(E54,Participants!$A$1:$F$2547,2,FALSE)</f>
        <v>Luke Lorentz</v>
      </c>
      <c r="G54" s="93" t="str">
        <f>+VLOOKUP(E54,Participants!$A$1:$F$2547,4,FALSE)</f>
        <v>ELZ</v>
      </c>
      <c r="H54" s="93" t="str">
        <f>+VLOOKUP(E54,Participants!$A$1:$F$2547,5,FALSE)</f>
        <v>M</v>
      </c>
      <c r="I54" s="94">
        <f>+VLOOKUP(E54,Participants!$A$1:$F$2547,3,FALSE)</f>
        <v>6</v>
      </c>
      <c r="J54" s="93" t="str">
        <f>+VLOOKUP(E54,Participants!$A$1:$G$2547,7,FALSE)</f>
        <v>JV BOYS</v>
      </c>
      <c r="K54" s="93"/>
      <c r="L54" s="93"/>
    </row>
    <row r="55" spans="1:12" ht="15.75" customHeight="1">
      <c r="A55" s="198" t="s">
        <v>1311</v>
      </c>
      <c r="B55" s="92">
        <v>1</v>
      </c>
      <c r="C55" s="136" t="s">
        <v>1364</v>
      </c>
      <c r="D55" s="136">
        <v>5</v>
      </c>
      <c r="E55" s="136">
        <v>876</v>
      </c>
      <c r="F55" s="93" t="str">
        <f>+VLOOKUP(E55,Participants!$A$1:$F$2547,2,FALSE)</f>
        <v>Elijah Klipstine</v>
      </c>
      <c r="G55" s="93" t="str">
        <f>+VLOOKUP(E55,Participants!$A$1:$F$2547,4,FALSE)</f>
        <v>STL</v>
      </c>
      <c r="H55" s="93" t="str">
        <f>+VLOOKUP(E55,Participants!$A$1:$F$2547,5,FALSE)</f>
        <v>M</v>
      </c>
      <c r="I55" s="94">
        <f>+VLOOKUP(E55,Participants!$A$1:$F$2547,3,FALSE)</f>
        <v>5</v>
      </c>
      <c r="J55" s="93" t="str">
        <f>+VLOOKUP(E55,Participants!$A$1:$G$2547,7,FALSE)</f>
        <v>JV BOYS</v>
      </c>
      <c r="K55" s="95"/>
      <c r="L55" s="95"/>
    </row>
    <row r="56" spans="1:12" ht="15.75" customHeight="1">
      <c r="A56" s="198" t="s">
        <v>1311</v>
      </c>
      <c r="B56" s="92">
        <v>1</v>
      </c>
      <c r="C56" s="136" t="s">
        <v>1365</v>
      </c>
      <c r="D56" s="136">
        <v>2</v>
      </c>
      <c r="E56" s="136">
        <v>281</v>
      </c>
      <c r="F56" s="93" t="str">
        <f>+VLOOKUP(E56,Participants!$A$1:$F$2547,2,FALSE)</f>
        <v>David Wittkopp</v>
      </c>
      <c r="G56" s="93" t="str">
        <f>+VLOOKUP(E56,Participants!$A$1:$F$2547,4,FALSE)</f>
        <v>AMA</v>
      </c>
      <c r="H56" s="93" t="str">
        <f>+VLOOKUP(E56,Participants!$A$1:$F$2547,5,FALSE)</f>
        <v>M</v>
      </c>
      <c r="I56" s="94">
        <f>+VLOOKUP(E56,Participants!$A$1:$F$2547,3,FALSE)</f>
        <v>6</v>
      </c>
      <c r="J56" s="93" t="str">
        <f>+VLOOKUP(E56,Participants!$A$1:$G$2547,7,FALSE)</f>
        <v>JV BOYS</v>
      </c>
      <c r="K56" s="95"/>
      <c r="L56" s="95"/>
    </row>
    <row r="57" spans="1:12" ht="15.75" customHeight="1">
      <c r="A57" s="198" t="s">
        <v>1311</v>
      </c>
      <c r="B57" s="92">
        <v>1</v>
      </c>
      <c r="C57" s="136" t="s">
        <v>1366</v>
      </c>
      <c r="D57" s="136">
        <v>1</v>
      </c>
      <c r="E57" s="136">
        <v>771</v>
      </c>
      <c r="F57" s="93" t="str">
        <f>+VLOOKUP(E57,Participants!$A$1:$F$2547,2,FALSE)</f>
        <v>Jordan Gramz</v>
      </c>
      <c r="G57" s="93" t="str">
        <f>+VLOOKUP(E57,Participants!$A$1:$F$2547,4,FALSE)</f>
        <v>SPS</v>
      </c>
      <c r="H57" s="93" t="str">
        <f>+VLOOKUP(E57,Participants!$A$1:$F$2547,5,FALSE)</f>
        <v>M</v>
      </c>
      <c r="I57" s="94">
        <f>+VLOOKUP(E57,Participants!$A$1:$F$2547,3,FALSE)</f>
        <v>6</v>
      </c>
      <c r="J57" s="93" t="str">
        <f>+VLOOKUP(E57,Participants!$A$1:$G$2547,7,FALSE)</f>
        <v>JV BOYS</v>
      </c>
      <c r="K57" s="93"/>
      <c r="L57" s="93"/>
    </row>
    <row r="58" spans="1:12" ht="15.75" customHeight="1">
      <c r="A58" s="198" t="s">
        <v>1311</v>
      </c>
      <c r="B58" s="92">
        <v>4</v>
      </c>
      <c r="C58" s="136" t="s">
        <v>1304</v>
      </c>
      <c r="D58" s="136">
        <v>6</v>
      </c>
      <c r="E58" s="136" t="s">
        <v>1304</v>
      </c>
      <c r="F58" s="93" t="e">
        <f>+VLOOKUP(E58,Participants!$A$1:$F$2547,2,FALSE)</f>
        <v>#N/A</v>
      </c>
      <c r="G58" s="93" t="e">
        <f>+VLOOKUP(E58,Participants!$A$1:$F$2547,4,FALSE)</f>
        <v>#N/A</v>
      </c>
      <c r="H58" s="93" t="e">
        <f>+VLOOKUP(E58,Participants!$A$1:$F$2547,5,FALSE)</f>
        <v>#N/A</v>
      </c>
      <c r="I58" s="94" t="e">
        <f>+VLOOKUP(E58,Participants!$A$1:$F$2547,3,FALSE)</f>
        <v>#N/A</v>
      </c>
      <c r="J58" s="93" t="e">
        <f>+VLOOKUP(E58,Participants!$A$1:$G$2547,7,FALSE)</f>
        <v>#N/A</v>
      </c>
      <c r="K58" s="95"/>
      <c r="L58" s="95"/>
    </row>
    <row r="59" spans="1:12" ht="15.75" customHeight="1">
      <c r="A59" s="198" t="s">
        <v>1311</v>
      </c>
      <c r="B59" s="92">
        <v>2</v>
      </c>
      <c r="C59" s="136"/>
      <c r="D59" s="136">
        <v>6</v>
      </c>
      <c r="E59" s="136" t="s">
        <v>1304</v>
      </c>
      <c r="F59" s="93" t="e">
        <f>+VLOOKUP(E59,Participants!$A$1:$F$2547,2,FALSE)</f>
        <v>#N/A</v>
      </c>
      <c r="G59" s="93" t="e">
        <f>+VLOOKUP(E59,Participants!$A$1:$F$2547,4,FALSE)</f>
        <v>#N/A</v>
      </c>
      <c r="H59" s="93" t="e">
        <f>+VLOOKUP(E59,Participants!$A$1:$F$2547,5,FALSE)</f>
        <v>#N/A</v>
      </c>
      <c r="I59" s="94" t="e">
        <f>+VLOOKUP(E59,Participants!$A$1:$F$2547,3,FALSE)</f>
        <v>#N/A</v>
      </c>
      <c r="J59" s="93" t="e">
        <f>+VLOOKUP(E59,Participants!$A$1:$G$2547,7,FALSE)</f>
        <v>#N/A</v>
      </c>
      <c r="K59" s="95"/>
      <c r="L59" s="95"/>
    </row>
    <row r="60" spans="1:12" ht="15.75" customHeight="1">
      <c r="A60" s="198" t="s">
        <v>1311</v>
      </c>
      <c r="B60" s="92">
        <v>3</v>
      </c>
      <c r="C60" s="136"/>
      <c r="D60" s="136">
        <v>6</v>
      </c>
      <c r="E60" s="136" t="s">
        <v>1304</v>
      </c>
      <c r="F60" s="93" t="e">
        <f>+VLOOKUP(E60,Participants!$A$1:$F$2547,2,FALSE)</f>
        <v>#N/A</v>
      </c>
      <c r="G60" s="93" t="e">
        <f>+VLOOKUP(E60,Participants!$A$1:$F$2547,4,FALSE)</f>
        <v>#N/A</v>
      </c>
      <c r="H60" s="93" t="e">
        <f>+VLOOKUP(E60,Participants!$A$1:$F$2547,5,FALSE)</f>
        <v>#N/A</v>
      </c>
      <c r="I60" s="94" t="e">
        <f>+VLOOKUP(E60,Participants!$A$1:$F$2547,3,FALSE)</f>
        <v>#N/A</v>
      </c>
      <c r="J60" s="93" t="e">
        <f>+VLOOKUP(E60,Participants!$A$1:$G$2547,7,FALSE)</f>
        <v>#N/A</v>
      </c>
      <c r="K60" s="93"/>
      <c r="L60" s="93"/>
    </row>
    <row r="61" spans="1:12" ht="15.75" customHeight="1">
      <c r="A61" s="199" t="s">
        <v>1311</v>
      </c>
      <c r="B61" s="97"/>
      <c r="C61" s="155"/>
      <c r="D61" s="155"/>
      <c r="E61" s="155"/>
      <c r="F61" s="98" t="e">
        <f>+VLOOKUP(E61,Participants!$A$1:$F$2547,2,FALSE)</f>
        <v>#N/A</v>
      </c>
      <c r="G61" s="98" t="e">
        <f>+VLOOKUP(E61,Participants!$A$1:$F$2547,4,FALSE)</f>
        <v>#N/A</v>
      </c>
      <c r="H61" s="98" t="e">
        <f>+VLOOKUP(E61,Participants!$A$1:$F$2547,5,FALSE)</f>
        <v>#N/A</v>
      </c>
      <c r="I61" s="99" t="e">
        <f>+VLOOKUP(E61,Participants!$A$1:$F$2547,3,FALSE)</f>
        <v>#N/A</v>
      </c>
      <c r="J61" s="98" t="e">
        <f>+VLOOKUP(E61,Participants!$A$1:$G$2547,7,FALSE)</f>
        <v>#N/A</v>
      </c>
      <c r="K61" s="98"/>
      <c r="L61" s="98"/>
    </row>
    <row r="62" spans="1:12" ht="15.75" customHeight="1">
      <c r="A62" s="198" t="s">
        <v>1311</v>
      </c>
      <c r="B62" s="92">
        <v>5</v>
      </c>
      <c r="C62" s="136" t="s">
        <v>1367</v>
      </c>
      <c r="D62" s="136">
        <v>2</v>
      </c>
      <c r="E62" s="136">
        <v>889</v>
      </c>
      <c r="F62" s="93" t="str">
        <f>+VLOOKUP(E62,Participants!$A$1:$F$2547,2,FALSE)</f>
        <v>Sadie Orie</v>
      </c>
      <c r="G62" s="93" t="str">
        <f>+VLOOKUP(E62,Participants!$A$1:$F$2547,4,FALSE)</f>
        <v>STL</v>
      </c>
      <c r="H62" s="93" t="str">
        <f>+VLOOKUP(E62,Participants!$A$1:$F$2547,5,FALSE)</f>
        <v>F</v>
      </c>
      <c r="I62" s="94">
        <f>+VLOOKUP(E62,Participants!$A$1:$F$2547,3,FALSE)</f>
        <v>8</v>
      </c>
      <c r="J62" s="93" t="str">
        <f>+VLOOKUP(E62,Participants!$A$1:$G$2547,7,FALSE)</f>
        <v>VARSITY GIRLS</v>
      </c>
      <c r="K62" s="95">
        <v>1</v>
      </c>
      <c r="L62" s="95">
        <v>10</v>
      </c>
    </row>
    <row r="63" spans="1:12" ht="15.75" customHeight="1">
      <c r="A63" s="198" t="s">
        <v>1311</v>
      </c>
      <c r="B63" s="92">
        <v>5</v>
      </c>
      <c r="C63" s="136" t="s">
        <v>1368</v>
      </c>
      <c r="D63" s="136">
        <v>3</v>
      </c>
      <c r="E63" s="136">
        <v>150</v>
      </c>
      <c r="F63" s="93" t="str">
        <f>+VLOOKUP(E63,Participants!$A$1:$F$2547,2,FALSE)</f>
        <v>Sophia Saginaw</v>
      </c>
      <c r="G63" s="93" t="str">
        <f>+VLOOKUP(E63,Participants!$A$1:$F$2547,4,FALSE)</f>
        <v>AGS</v>
      </c>
      <c r="H63" s="93" t="str">
        <f>+VLOOKUP(E63,Participants!$A$1:$F$2547,5,FALSE)</f>
        <v>F</v>
      </c>
      <c r="I63" s="94">
        <f>+VLOOKUP(E63,Participants!$A$1:$F$2547,3,FALSE)</f>
        <v>7</v>
      </c>
      <c r="J63" s="93" t="str">
        <f>+VLOOKUP(E63,Participants!$A$1:$G$2547,7,FALSE)</f>
        <v>VARSITY GIRLS</v>
      </c>
      <c r="K63" s="95">
        <v>2</v>
      </c>
      <c r="L63" s="95">
        <v>8</v>
      </c>
    </row>
    <row r="64" spans="1:12" ht="15.75" customHeight="1">
      <c r="A64" s="198" t="s">
        <v>1311</v>
      </c>
      <c r="B64" s="92">
        <v>4</v>
      </c>
      <c r="C64" s="136" t="s">
        <v>1369</v>
      </c>
      <c r="D64" s="136">
        <v>2</v>
      </c>
      <c r="E64" s="136">
        <v>777</v>
      </c>
      <c r="F64" s="93" t="str">
        <f>+VLOOKUP(E64,Participants!$A$1:$F$2547,2,FALSE)</f>
        <v>Bridget McNamara</v>
      </c>
      <c r="G64" s="93" t="str">
        <f>+VLOOKUP(E64,Participants!$A$1:$F$2547,4,FALSE)</f>
        <v>SPS</v>
      </c>
      <c r="H64" s="93" t="str">
        <f>+VLOOKUP(E64,Participants!$A$1:$F$2547,5,FALSE)</f>
        <v>F</v>
      </c>
      <c r="I64" s="94">
        <f>+VLOOKUP(E64,Participants!$A$1:$F$2547,3,FALSE)</f>
        <v>8</v>
      </c>
      <c r="J64" s="93" t="str">
        <f>+VLOOKUP(E64,Participants!$A$1:$G$2547,7,FALSE)</f>
        <v>VARSITY GIRLS</v>
      </c>
      <c r="K64" s="95">
        <v>3</v>
      </c>
      <c r="L64" s="95">
        <v>6</v>
      </c>
    </row>
    <row r="65" spans="1:12" ht="15.75" customHeight="1">
      <c r="A65" s="198" t="s">
        <v>1311</v>
      </c>
      <c r="B65" s="92">
        <v>2</v>
      </c>
      <c r="C65" s="136" t="s">
        <v>1370</v>
      </c>
      <c r="D65" s="136">
        <v>4</v>
      </c>
      <c r="E65" s="136">
        <v>141</v>
      </c>
      <c r="F65" s="93" t="str">
        <f>+VLOOKUP(E65,Participants!$A$1:$F$2547,2,FALSE)</f>
        <v>Corinna Martella</v>
      </c>
      <c r="G65" s="93" t="str">
        <f>+VLOOKUP(E65,Participants!$A$1:$F$2547,4,FALSE)</f>
        <v>AGS</v>
      </c>
      <c r="H65" s="93" t="str">
        <f>+VLOOKUP(E65,Participants!$A$1:$F$2547,5,FALSE)</f>
        <v>F</v>
      </c>
      <c r="I65" s="94">
        <f>+VLOOKUP(E65,Participants!$A$1:$F$2547,3,FALSE)</f>
        <v>8</v>
      </c>
      <c r="J65" s="93" t="str">
        <f>+VLOOKUP(E65,Participants!$A$1:$G$2547,7,FALSE)</f>
        <v>VARSITY GIRLS</v>
      </c>
      <c r="K65" s="95">
        <v>4</v>
      </c>
      <c r="L65" s="95">
        <v>5</v>
      </c>
    </row>
    <row r="66" spans="1:12" ht="15.75" customHeight="1">
      <c r="A66" s="198" t="s">
        <v>1311</v>
      </c>
      <c r="B66" s="92">
        <v>5</v>
      </c>
      <c r="C66" s="136" t="s">
        <v>1371</v>
      </c>
      <c r="D66" s="136">
        <v>1</v>
      </c>
      <c r="E66" s="136">
        <v>575</v>
      </c>
      <c r="F66" s="93" t="str">
        <f>+VLOOKUP(E66,Participants!$A$1:$F$2547,2,FALSE)</f>
        <v>Charlotte Gauntner</v>
      </c>
      <c r="G66" s="93" t="str">
        <f>+VLOOKUP(E66,Participants!$A$1:$F$2547,4,FALSE)</f>
        <v>JAM</v>
      </c>
      <c r="H66" s="93" t="str">
        <f>+VLOOKUP(E66,Participants!$A$1:$F$2547,5,FALSE)</f>
        <v>F</v>
      </c>
      <c r="I66" s="94">
        <f>+VLOOKUP(E66,Participants!$A$1:$F$2547,3,FALSE)</f>
        <v>7</v>
      </c>
      <c r="J66" s="93" t="str">
        <f>+VLOOKUP(E66,Participants!$A$1:$G$2547,7,FALSE)</f>
        <v>VARSITY GIRLS</v>
      </c>
      <c r="K66" s="95">
        <v>5</v>
      </c>
      <c r="L66" s="95">
        <v>4</v>
      </c>
    </row>
    <row r="67" spans="1:12" ht="15.75" customHeight="1">
      <c r="A67" s="198" t="s">
        <v>1311</v>
      </c>
      <c r="B67" s="92">
        <v>4</v>
      </c>
      <c r="C67" s="136" t="s">
        <v>1372</v>
      </c>
      <c r="D67" s="136">
        <v>3</v>
      </c>
      <c r="E67" s="136">
        <v>886</v>
      </c>
      <c r="F67" s="93" t="str">
        <f>+VLOOKUP(E67,Participants!$A$1:$F$2547,2,FALSE)</f>
        <v>Eve Friday</v>
      </c>
      <c r="G67" s="93" t="str">
        <f>+VLOOKUP(E67,Participants!$A$1:$F$2547,4,FALSE)</f>
        <v>STL</v>
      </c>
      <c r="H67" s="93" t="str">
        <f>+VLOOKUP(E67,Participants!$A$1:$F$2547,5,FALSE)</f>
        <v>F</v>
      </c>
      <c r="I67" s="94">
        <f>+VLOOKUP(E67,Participants!$A$1:$F$2547,3,FALSE)</f>
        <v>7</v>
      </c>
      <c r="J67" s="93" t="str">
        <f>+VLOOKUP(E67,Participants!$A$1:$G$2547,7,FALSE)</f>
        <v>VARSITY GIRLS</v>
      </c>
      <c r="K67" s="95">
        <v>6</v>
      </c>
      <c r="L67" s="95">
        <v>3</v>
      </c>
    </row>
    <row r="68" spans="1:12" ht="15.75" customHeight="1">
      <c r="A68" s="198" t="s">
        <v>1311</v>
      </c>
      <c r="B68" s="92">
        <v>2</v>
      </c>
      <c r="C68" s="136" t="s">
        <v>1373</v>
      </c>
      <c r="D68" s="136">
        <v>6</v>
      </c>
      <c r="E68" s="136">
        <v>139</v>
      </c>
      <c r="F68" s="93" t="str">
        <f>+VLOOKUP(E68,Participants!$A$1:$F$2547,2,FALSE)</f>
        <v>Ava Tournay</v>
      </c>
      <c r="G68" s="93" t="str">
        <f>+VLOOKUP(E68,Participants!$A$1:$F$2547,4,FALSE)</f>
        <v>AGS</v>
      </c>
      <c r="H68" s="93" t="str">
        <f>+VLOOKUP(E68,Participants!$A$1:$F$2547,5,FALSE)</f>
        <v>F</v>
      </c>
      <c r="I68" s="94">
        <f>+VLOOKUP(E68,Participants!$A$1:$F$2547,3,FALSE)</f>
        <v>8</v>
      </c>
      <c r="J68" s="93" t="str">
        <f>+VLOOKUP(E68,Participants!$A$1:$G$2547,7,FALSE)</f>
        <v>VARSITY GIRLS</v>
      </c>
      <c r="K68" s="95">
        <v>7</v>
      </c>
      <c r="L68" s="95">
        <v>2</v>
      </c>
    </row>
    <row r="69" spans="1:12" ht="15.75" customHeight="1">
      <c r="A69" s="198" t="s">
        <v>1311</v>
      </c>
      <c r="B69" s="92">
        <v>2</v>
      </c>
      <c r="C69" s="136" t="s">
        <v>1374</v>
      </c>
      <c r="D69" s="136">
        <v>2</v>
      </c>
      <c r="E69" s="136">
        <v>890</v>
      </c>
      <c r="F69" s="93" t="str">
        <f>+VLOOKUP(E69,Participants!$A$1:$F$2547,2,FALSE)</f>
        <v>Stella Birmingham</v>
      </c>
      <c r="G69" s="93" t="str">
        <f>+VLOOKUP(E69,Participants!$A$1:$F$2547,4,FALSE)</f>
        <v>STL</v>
      </c>
      <c r="H69" s="93" t="str">
        <f>+VLOOKUP(E69,Participants!$A$1:$F$2547,5,FALSE)</f>
        <v>F</v>
      </c>
      <c r="I69" s="94">
        <f>+VLOOKUP(E69,Participants!$A$1:$F$2547,3,FALSE)</f>
        <v>7</v>
      </c>
      <c r="J69" s="93" t="str">
        <f>+VLOOKUP(E69,Participants!$A$1:$G$2547,7,FALSE)</f>
        <v>VARSITY GIRLS</v>
      </c>
      <c r="K69" s="95">
        <v>8</v>
      </c>
      <c r="L69" s="95">
        <v>1</v>
      </c>
    </row>
    <row r="70" spans="1:12" ht="15.75" customHeight="1">
      <c r="A70" s="198" t="s">
        <v>1311</v>
      </c>
      <c r="B70" s="92">
        <v>1</v>
      </c>
      <c r="C70" s="136" t="s">
        <v>1375</v>
      </c>
      <c r="D70" s="136">
        <v>5</v>
      </c>
      <c r="E70" s="136">
        <v>912</v>
      </c>
      <c r="F70" s="93" t="str">
        <f>+VLOOKUP(E70,Participants!$A$1:$F$2547,2,FALSE)</f>
        <v>Mallory Kuntz</v>
      </c>
      <c r="G70" s="93" t="str">
        <f>+VLOOKUP(E70,Participants!$A$1:$F$2547,4,FALSE)</f>
        <v>STL</v>
      </c>
      <c r="H70" s="93" t="str">
        <f>+VLOOKUP(E70,Participants!$A$1:$F$2547,5,FALSE)</f>
        <v>F</v>
      </c>
      <c r="I70" s="94">
        <f>+VLOOKUP(E70,Participants!$A$1:$F$2547,3,FALSE)</f>
        <v>8</v>
      </c>
      <c r="J70" s="93" t="str">
        <f>+VLOOKUP(E70,Participants!$A$1:$G$2547,7,FALSE)</f>
        <v>VARSITY GIRLS</v>
      </c>
      <c r="K70" s="95"/>
      <c r="L70" s="95"/>
    </row>
    <row r="71" spans="1:12" ht="15.75" customHeight="1">
      <c r="A71" s="198" t="s">
        <v>1311</v>
      </c>
      <c r="B71" s="92">
        <v>1</v>
      </c>
      <c r="C71" s="136" t="s">
        <v>1376</v>
      </c>
      <c r="D71" s="136">
        <v>6</v>
      </c>
      <c r="E71" s="136">
        <v>143</v>
      </c>
      <c r="F71" s="93" t="str">
        <f>+VLOOKUP(E71,Participants!$A$1:$F$2547,2,FALSE)</f>
        <v>Leah Parker</v>
      </c>
      <c r="G71" s="93" t="str">
        <f>+VLOOKUP(E71,Participants!$A$1:$F$2547,4,FALSE)</f>
        <v>AGS</v>
      </c>
      <c r="H71" s="93" t="str">
        <f>+VLOOKUP(E71,Participants!$A$1:$F$2547,5,FALSE)</f>
        <v>F</v>
      </c>
      <c r="I71" s="94">
        <f>+VLOOKUP(E71,Participants!$A$1:$F$2547,3,FALSE)</f>
        <v>7</v>
      </c>
      <c r="J71" s="93" t="str">
        <f>+VLOOKUP(E71,Participants!$A$1:$G$2547,7,FALSE)</f>
        <v>VARSITY GIRLS</v>
      </c>
      <c r="K71" s="95"/>
      <c r="L71" s="95"/>
    </row>
    <row r="72" spans="1:12" ht="15.75" customHeight="1">
      <c r="A72" s="198" t="s">
        <v>1311</v>
      </c>
      <c r="B72" s="92">
        <v>3</v>
      </c>
      <c r="C72" s="136" t="s">
        <v>1377</v>
      </c>
      <c r="D72" s="136">
        <v>3</v>
      </c>
      <c r="E72" s="136">
        <v>828</v>
      </c>
      <c r="F72" s="93" t="str">
        <f>+VLOOKUP(E72,Participants!$A$1:$F$2547,2,FALSE)</f>
        <v>Julie Lukasewicz</v>
      </c>
      <c r="G72" s="93" t="str">
        <f>+VLOOKUP(E72,Participants!$A$1:$F$2547,4,FALSE)</f>
        <v>STL</v>
      </c>
      <c r="H72" s="93" t="str">
        <f>+VLOOKUP(E72,Participants!$A$1:$F$2547,5,FALSE)</f>
        <v>F</v>
      </c>
      <c r="I72" s="94">
        <f>+VLOOKUP(E72,Participants!$A$1:$F$2547,3,FALSE)</f>
        <v>7</v>
      </c>
      <c r="J72" s="93" t="str">
        <f>+VLOOKUP(E72,Participants!$A$1:$G$2547,7,FALSE)</f>
        <v>VARSITY GIRLS</v>
      </c>
      <c r="K72" s="95"/>
      <c r="L72" s="95"/>
    </row>
    <row r="73" spans="1:12" ht="15.75" customHeight="1">
      <c r="A73" s="198" t="s">
        <v>1311</v>
      </c>
      <c r="B73" s="92">
        <v>4</v>
      </c>
      <c r="C73" s="136" t="s">
        <v>1378</v>
      </c>
      <c r="D73" s="136">
        <v>5</v>
      </c>
      <c r="E73" s="136">
        <v>971</v>
      </c>
      <c r="F73" s="93" t="str">
        <f>+VLOOKUP(E73,Participants!$A$1:$F$2547,2,FALSE)</f>
        <v>Olivia Hill</v>
      </c>
      <c r="G73" s="93" t="str">
        <f>+VLOOKUP(E73,Participants!$A$1:$F$2547,4,FALSE)</f>
        <v>STT</v>
      </c>
      <c r="H73" s="93" t="str">
        <f>+VLOOKUP(E73,Participants!$A$1:$F$2547,5,FALSE)</f>
        <v>F</v>
      </c>
      <c r="I73" s="94">
        <f>+VLOOKUP(E73,Participants!$A$1:$F$2547,3,FALSE)</f>
        <v>8</v>
      </c>
      <c r="J73" s="93" t="str">
        <f>+VLOOKUP(E73,Participants!$A$1:$G$2547,7,FALSE)</f>
        <v>VARSITY GIRLS</v>
      </c>
      <c r="K73" s="95"/>
      <c r="L73" s="95"/>
    </row>
    <row r="74" spans="1:12" ht="15.75" customHeight="1">
      <c r="A74" s="198" t="s">
        <v>1311</v>
      </c>
      <c r="B74" s="92">
        <v>3</v>
      </c>
      <c r="C74" s="136" t="s">
        <v>1379</v>
      </c>
      <c r="D74" s="136">
        <v>5</v>
      </c>
      <c r="E74" s="136">
        <v>149</v>
      </c>
      <c r="F74" s="93" t="str">
        <f>+VLOOKUP(E74,Participants!$A$1:$F$2547,2,FALSE)</f>
        <v>Sarah Buzzard</v>
      </c>
      <c r="G74" s="93" t="str">
        <f>+VLOOKUP(E74,Participants!$A$1:$F$2547,4,FALSE)</f>
        <v>AGS</v>
      </c>
      <c r="H74" s="93" t="str">
        <f>+VLOOKUP(E74,Participants!$A$1:$F$2547,5,FALSE)</f>
        <v>F</v>
      </c>
      <c r="I74" s="94">
        <f>+VLOOKUP(E74,Participants!$A$1:$F$2547,3,FALSE)</f>
        <v>8</v>
      </c>
      <c r="J74" s="93" t="str">
        <f>+VLOOKUP(E74,Participants!$A$1:$G$2547,7,FALSE)</f>
        <v>VARSITY GIRLS</v>
      </c>
      <c r="K74" s="95"/>
      <c r="L74" s="95"/>
    </row>
    <row r="75" spans="1:12" ht="15.75" customHeight="1">
      <c r="A75" s="198" t="s">
        <v>1311</v>
      </c>
      <c r="B75" s="92">
        <v>3</v>
      </c>
      <c r="C75" s="136" t="s">
        <v>1380</v>
      </c>
      <c r="D75" s="136">
        <v>4</v>
      </c>
      <c r="E75" s="136">
        <v>581</v>
      </c>
      <c r="F75" s="93" t="str">
        <f>+VLOOKUP(E75,Participants!$A$1:$F$2547,2,FALSE)</f>
        <v>Margaret Mary Sweeney</v>
      </c>
      <c r="G75" s="93" t="str">
        <f>+VLOOKUP(E75,Participants!$A$1:$F$2547,4,FALSE)</f>
        <v>JAM</v>
      </c>
      <c r="H75" s="93" t="str">
        <f>+VLOOKUP(E75,Participants!$A$1:$F$2547,5,FALSE)</f>
        <v>F</v>
      </c>
      <c r="I75" s="94">
        <f>+VLOOKUP(E75,Participants!$A$1:$F$2547,3,FALSE)</f>
        <v>8</v>
      </c>
      <c r="J75" s="93" t="str">
        <f>+VLOOKUP(E75,Participants!$A$1:$G$2547,7,FALSE)</f>
        <v>VARSITY GIRLS</v>
      </c>
      <c r="K75" s="95"/>
      <c r="L75" s="95"/>
    </row>
    <row r="76" spans="1:12" ht="15.75" customHeight="1">
      <c r="A76" s="198" t="s">
        <v>1311</v>
      </c>
      <c r="B76" s="92">
        <v>4</v>
      </c>
      <c r="C76" s="136" t="s">
        <v>1323</v>
      </c>
      <c r="D76" s="136">
        <v>4</v>
      </c>
      <c r="E76" s="136">
        <v>145</v>
      </c>
      <c r="F76" s="93" t="str">
        <f>+VLOOKUP(E76,Participants!$A$1:$F$2547,2,FALSE)</f>
        <v>Lily Ireland</v>
      </c>
      <c r="G76" s="93" t="str">
        <f>+VLOOKUP(E76,Participants!$A$1:$F$2547,4,FALSE)</f>
        <v>AGS</v>
      </c>
      <c r="H76" s="93" t="str">
        <f>+VLOOKUP(E76,Participants!$A$1:$F$2547,5,FALSE)</f>
        <v>F</v>
      </c>
      <c r="I76" s="94">
        <f>+VLOOKUP(E76,Participants!$A$1:$F$2547,3,FALSE)</f>
        <v>8</v>
      </c>
      <c r="J76" s="93" t="str">
        <f>+VLOOKUP(E76,Participants!$A$1:$G$2547,7,FALSE)</f>
        <v>VARSITY GIRLS</v>
      </c>
      <c r="K76" s="95"/>
      <c r="L76" s="95"/>
    </row>
    <row r="77" spans="1:12" ht="15.75" customHeight="1">
      <c r="A77" s="198" t="s">
        <v>1311</v>
      </c>
      <c r="B77" s="92">
        <v>2</v>
      </c>
      <c r="C77" s="136" t="s">
        <v>1381</v>
      </c>
      <c r="D77" s="136">
        <v>3</v>
      </c>
      <c r="E77" s="136">
        <v>574</v>
      </c>
      <c r="F77" s="93" t="str">
        <f>+VLOOKUP(E77,Participants!$A$1:$F$2547,2,FALSE)</f>
        <v>Ally Fabian</v>
      </c>
      <c r="G77" s="93" t="str">
        <f>+VLOOKUP(E77,Participants!$A$1:$F$2547,4,FALSE)</f>
        <v>JAM</v>
      </c>
      <c r="H77" s="93" t="str">
        <f>+VLOOKUP(E77,Participants!$A$1:$F$2547,5,FALSE)</f>
        <v>F</v>
      </c>
      <c r="I77" s="94">
        <f>+VLOOKUP(E77,Participants!$A$1:$F$2547,3,FALSE)</f>
        <v>7</v>
      </c>
      <c r="J77" s="93" t="str">
        <f>+VLOOKUP(E77,Participants!$A$1:$G$2547,7,FALSE)</f>
        <v>VARSITY GIRLS</v>
      </c>
      <c r="K77" s="95"/>
      <c r="L77" s="93"/>
    </row>
    <row r="78" spans="1:12" ht="15.75" customHeight="1">
      <c r="A78" s="198" t="s">
        <v>1311</v>
      </c>
      <c r="B78" s="92">
        <v>1</v>
      </c>
      <c r="C78" s="136" t="s">
        <v>1382</v>
      </c>
      <c r="D78" s="136">
        <v>1</v>
      </c>
      <c r="E78" s="136">
        <v>967</v>
      </c>
      <c r="F78" s="93" t="str">
        <f>+VLOOKUP(E78,Participants!$A$1:$F$2547,2,FALSE)</f>
        <v>Maren Crowley</v>
      </c>
      <c r="G78" s="93" t="str">
        <f>+VLOOKUP(E78,Participants!$A$1:$F$2547,4,FALSE)</f>
        <v>STT</v>
      </c>
      <c r="H78" s="93" t="str">
        <f>+VLOOKUP(E78,Participants!$A$1:$F$2547,5,FALSE)</f>
        <v>F</v>
      </c>
      <c r="I78" s="94">
        <f>+VLOOKUP(E78,Participants!$A$1:$F$2547,3,FALSE)</f>
        <v>7</v>
      </c>
      <c r="J78" s="93" t="str">
        <f>+VLOOKUP(E78,Participants!$A$1:$G$2547,7,FALSE)</f>
        <v>VARSITY GIRLS</v>
      </c>
      <c r="K78" s="95"/>
      <c r="L78" s="93"/>
    </row>
    <row r="79" spans="1:12" ht="15.75" customHeight="1">
      <c r="A79" s="198" t="s">
        <v>1311</v>
      </c>
      <c r="B79" s="92">
        <v>1</v>
      </c>
      <c r="C79" s="136" t="s">
        <v>1383</v>
      </c>
      <c r="D79" s="136">
        <v>3</v>
      </c>
      <c r="E79" s="136">
        <v>137</v>
      </c>
      <c r="F79" s="93" t="str">
        <f>+VLOOKUP(E79,Participants!$A$1:$F$2547,2,FALSE)</f>
        <v>Ashlyn Gill</v>
      </c>
      <c r="G79" s="93" t="str">
        <f>+VLOOKUP(E79,Participants!$A$1:$F$2547,4,FALSE)</f>
        <v>AGS</v>
      </c>
      <c r="H79" s="93" t="str">
        <f>+VLOOKUP(E79,Participants!$A$1:$F$2547,5,FALSE)</f>
        <v>F</v>
      </c>
      <c r="I79" s="94">
        <f>+VLOOKUP(E79,Participants!$A$1:$F$2547,3,FALSE)</f>
        <v>8</v>
      </c>
      <c r="J79" s="93" t="str">
        <f>+VLOOKUP(E79,Participants!$A$1:$G$2547,7,FALSE)</f>
        <v>VARSITY GIRLS</v>
      </c>
      <c r="K79" s="95"/>
      <c r="L79" s="93"/>
    </row>
    <row r="80" spans="1:12" ht="15.75" customHeight="1">
      <c r="A80" s="198" t="s">
        <v>1311</v>
      </c>
      <c r="B80" s="92">
        <v>2</v>
      </c>
      <c r="C80" s="136" t="s">
        <v>1384</v>
      </c>
      <c r="D80" s="136">
        <v>5</v>
      </c>
      <c r="E80" s="136">
        <v>295</v>
      </c>
      <c r="F80" s="93" t="str">
        <f>+VLOOKUP(E80,Participants!$A$1:$F$2547,2,FALSE)</f>
        <v>Gianna Ferrieri</v>
      </c>
      <c r="G80" s="93" t="str">
        <f>+VLOOKUP(E80,Participants!$A$1:$F$2547,4,FALSE)</f>
        <v>AMA</v>
      </c>
      <c r="H80" s="93" t="str">
        <f>+VLOOKUP(E80,Participants!$A$1:$F$2547,5,FALSE)</f>
        <v>F</v>
      </c>
      <c r="I80" s="94">
        <f>+VLOOKUP(E80,Participants!$A$1:$F$2547,3,FALSE)</f>
        <v>8</v>
      </c>
      <c r="J80" s="93" t="str">
        <f>+VLOOKUP(E80,Participants!$A$1:$G$2547,7,FALSE)</f>
        <v>VARSITY GIRLS</v>
      </c>
      <c r="K80" s="95"/>
      <c r="L80" s="93"/>
    </row>
    <row r="81" spans="1:12" ht="15.75" customHeight="1">
      <c r="A81" s="198" t="s">
        <v>1311</v>
      </c>
      <c r="B81" s="92">
        <v>4</v>
      </c>
      <c r="C81" s="136" t="s">
        <v>1385</v>
      </c>
      <c r="D81" s="136">
        <v>1</v>
      </c>
      <c r="E81" s="136">
        <v>968</v>
      </c>
      <c r="F81" s="93" t="str">
        <f>+VLOOKUP(E81,Participants!$A$1:$F$2547,2,FALSE)</f>
        <v>Leah Olson</v>
      </c>
      <c r="G81" s="93" t="str">
        <f>+VLOOKUP(E81,Participants!$A$1:$F$2547,4,FALSE)</f>
        <v>STT</v>
      </c>
      <c r="H81" s="93" t="str">
        <f>+VLOOKUP(E81,Participants!$A$1:$F$2547,5,FALSE)</f>
        <v>F</v>
      </c>
      <c r="I81" s="94">
        <f>+VLOOKUP(E81,Participants!$A$1:$F$2547,3,FALSE)</f>
        <v>8</v>
      </c>
      <c r="J81" s="93" t="str">
        <f>+VLOOKUP(E81,Participants!$A$1:$G$2547,7,FALSE)</f>
        <v>VARSITY GIRLS</v>
      </c>
      <c r="K81" s="95"/>
      <c r="L81" s="93"/>
    </row>
    <row r="82" spans="1:12" ht="15.75" customHeight="1">
      <c r="A82" s="198" t="s">
        <v>1311</v>
      </c>
      <c r="B82" s="92">
        <v>3</v>
      </c>
      <c r="C82" s="136" t="s">
        <v>1386</v>
      </c>
      <c r="D82" s="136">
        <v>2</v>
      </c>
      <c r="E82" s="136">
        <v>969</v>
      </c>
      <c r="F82" s="93" t="str">
        <f>+VLOOKUP(E82,Participants!$A$1:$F$2547,2,FALSE)</f>
        <v>Myia Haney</v>
      </c>
      <c r="G82" s="93" t="str">
        <f>+VLOOKUP(E82,Participants!$A$1:$F$2547,4,FALSE)</f>
        <v>STT</v>
      </c>
      <c r="H82" s="93" t="str">
        <f>+VLOOKUP(E82,Participants!$A$1:$F$2547,5,FALSE)</f>
        <v>F</v>
      </c>
      <c r="I82" s="94">
        <f>+VLOOKUP(E82,Participants!$A$1:$F$2547,3,FALSE)</f>
        <v>8</v>
      </c>
      <c r="J82" s="93" t="str">
        <f>+VLOOKUP(E82,Participants!$A$1:$G$2547,7,FALSE)</f>
        <v>VARSITY GIRLS</v>
      </c>
      <c r="K82" s="95"/>
      <c r="L82" s="93"/>
    </row>
    <row r="83" spans="1:12" ht="15.75" customHeight="1">
      <c r="A83" s="198" t="s">
        <v>1311</v>
      </c>
      <c r="B83" s="92">
        <v>3</v>
      </c>
      <c r="C83" s="136" t="s">
        <v>1387</v>
      </c>
      <c r="D83" s="136">
        <v>1</v>
      </c>
      <c r="E83" s="136">
        <v>966</v>
      </c>
      <c r="F83" s="93" t="str">
        <f>+VLOOKUP(E83,Participants!$A$1:$F$2547,2,FALSE)</f>
        <v>Fabiana Fritz</v>
      </c>
      <c r="G83" s="93" t="str">
        <f>+VLOOKUP(E83,Participants!$A$1:$F$2547,4,FALSE)</f>
        <v>STT</v>
      </c>
      <c r="H83" s="93" t="str">
        <f>+VLOOKUP(E83,Participants!$A$1:$F$2547,5,FALSE)</f>
        <v>F</v>
      </c>
      <c r="I83" s="94">
        <f>+VLOOKUP(E83,Participants!$A$1:$F$2547,3,FALSE)</f>
        <v>8</v>
      </c>
      <c r="J83" s="93" t="str">
        <f>+VLOOKUP(E83,Participants!$A$1:$G$2547,7,FALSE)</f>
        <v>VARSITY GIRLS</v>
      </c>
      <c r="K83" s="95"/>
      <c r="L83" s="93"/>
    </row>
    <row r="84" spans="1:12" ht="15.75" customHeight="1">
      <c r="A84" s="198" t="s">
        <v>1311</v>
      </c>
      <c r="B84" s="92">
        <v>1</v>
      </c>
      <c r="C84" s="136" t="s">
        <v>1388</v>
      </c>
      <c r="D84" s="136">
        <v>4</v>
      </c>
      <c r="E84" s="136">
        <v>297</v>
      </c>
      <c r="F84" s="93" t="str">
        <f>+VLOOKUP(E84,Participants!$A$1:$F$2547,2,FALSE)</f>
        <v>Julia Miller</v>
      </c>
      <c r="G84" s="93" t="str">
        <f>+VLOOKUP(E84,Participants!$A$1:$F$2547,4,FALSE)</f>
        <v>AMA</v>
      </c>
      <c r="H84" s="93" t="str">
        <f>+VLOOKUP(E84,Participants!$A$1:$F$2547,5,FALSE)</f>
        <v>F</v>
      </c>
      <c r="I84" s="94">
        <f>+VLOOKUP(E84,Participants!$A$1:$F$2547,3,FALSE)</f>
        <v>7</v>
      </c>
      <c r="J84" s="93" t="str">
        <f>+VLOOKUP(E84,Participants!$A$1:$G$2547,7,FALSE)</f>
        <v>VARSITY GIRLS</v>
      </c>
      <c r="K84" s="95"/>
      <c r="L84" s="93"/>
    </row>
    <row r="85" spans="1:12" ht="15.75" customHeight="1">
      <c r="A85" s="198" t="s">
        <v>1311</v>
      </c>
      <c r="B85" s="92">
        <v>2</v>
      </c>
      <c r="C85" s="136" t="s">
        <v>1389</v>
      </c>
      <c r="D85" s="136">
        <v>1</v>
      </c>
      <c r="E85" s="136">
        <v>965</v>
      </c>
      <c r="F85" s="93" t="str">
        <f>+VLOOKUP(E85,Participants!$A$1:$F$2547,2,FALSE)</f>
        <v>Emma Moss</v>
      </c>
      <c r="G85" s="93" t="str">
        <f>+VLOOKUP(E85,Participants!$A$1:$F$2547,4,FALSE)</f>
        <v>STT</v>
      </c>
      <c r="H85" s="93" t="str">
        <f>+VLOOKUP(E85,Participants!$A$1:$F$2547,5,FALSE)</f>
        <v>F</v>
      </c>
      <c r="I85" s="94">
        <f>+VLOOKUP(E85,Participants!$A$1:$F$2547,3,FALSE)</f>
        <v>7</v>
      </c>
      <c r="J85" s="93" t="str">
        <f>+VLOOKUP(E85,Participants!$A$1:$G$2547,7,FALSE)</f>
        <v>VARSITY GIRLS</v>
      </c>
      <c r="K85" s="95"/>
      <c r="L85" s="93"/>
    </row>
    <row r="86" spans="1:12" ht="15.75" customHeight="1">
      <c r="A86" s="198" t="s">
        <v>1311</v>
      </c>
      <c r="B86" s="92">
        <v>1</v>
      </c>
      <c r="C86" s="136" t="s">
        <v>1390</v>
      </c>
      <c r="D86" s="136">
        <v>2</v>
      </c>
      <c r="E86" s="136">
        <v>778</v>
      </c>
      <c r="F86" s="93" t="str">
        <f>+VLOOKUP(E86,Participants!$A$1:$F$2547,2,FALSE)</f>
        <v>Katelyn Miller</v>
      </c>
      <c r="G86" s="93" t="str">
        <f>+VLOOKUP(E86,Participants!$A$1:$F$2547,4,FALSE)</f>
        <v>SPS</v>
      </c>
      <c r="H86" s="93" t="str">
        <f>+VLOOKUP(E86,Participants!$A$1:$F$2547,5,FALSE)</f>
        <v>F</v>
      </c>
      <c r="I86" s="94">
        <f>+VLOOKUP(E86,Participants!$A$1:$F$2547,3,FALSE)</f>
        <v>7</v>
      </c>
      <c r="J86" s="93" t="str">
        <f>+VLOOKUP(E86,Participants!$A$1:$G$2547,7,FALSE)</f>
        <v>VARSITY GIRLS</v>
      </c>
      <c r="K86" s="95"/>
      <c r="L86" s="93"/>
    </row>
    <row r="87" spans="1:12" ht="15.75" customHeight="1">
      <c r="A87" s="198" t="s">
        <v>1311</v>
      </c>
      <c r="B87" s="92">
        <v>3</v>
      </c>
      <c r="C87" s="136" t="s">
        <v>1304</v>
      </c>
      <c r="D87" s="136">
        <v>6</v>
      </c>
      <c r="E87" s="136" t="s">
        <v>1304</v>
      </c>
      <c r="F87" s="93" t="e">
        <f>+VLOOKUP(E87,Participants!$A$1:$F$2547,2,FALSE)</f>
        <v>#N/A</v>
      </c>
      <c r="G87" s="93" t="e">
        <f>+VLOOKUP(E87,Participants!$A$1:$F$2547,4,FALSE)</f>
        <v>#N/A</v>
      </c>
      <c r="H87" s="93" t="e">
        <f>+VLOOKUP(E87,Participants!$A$1:$F$2547,5,FALSE)</f>
        <v>#N/A</v>
      </c>
      <c r="I87" s="94" t="e">
        <f>+VLOOKUP(E87,Participants!$A$1:$F$2547,3,FALSE)</f>
        <v>#N/A</v>
      </c>
      <c r="J87" s="93" t="e">
        <f>+VLOOKUP(E87,Participants!$A$1:$G$2547,7,FALSE)</f>
        <v>#N/A</v>
      </c>
      <c r="K87" s="95"/>
      <c r="L87" s="93"/>
    </row>
    <row r="88" spans="1:12" ht="15.75" customHeight="1">
      <c r="A88" s="198" t="s">
        <v>1311</v>
      </c>
      <c r="B88" s="92">
        <v>4</v>
      </c>
      <c r="C88" s="136" t="s">
        <v>1304</v>
      </c>
      <c r="D88" s="136">
        <v>6</v>
      </c>
      <c r="E88" s="136" t="s">
        <v>1304</v>
      </c>
      <c r="F88" s="93" t="e">
        <f>+VLOOKUP(E88,Participants!$A$1:$F$2547,2,FALSE)</f>
        <v>#N/A</v>
      </c>
      <c r="G88" s="93" t="e">
        <f>+VLOOKUP(E88,Participants!$A$1:$F$2547,4,FALSE)</f>
        <v>#N/A</v>
      </c>
      <c r="H88" s="93" t="e">
        <f>+VLOOKUP(E88,Participants!$A$1:$F$2547,5,FALSE)</f>
        <v>#N/A</v>
      </c>
      <c r="I88" s="94" t="e">
        <f>+VLOOKUP(E88,Participants!$A$1:$F$2547,3,FALSE)</f>
        <v>#N/A</v>
      </c>
      <c r="J88" s="93" t="e">
        <f>+VLOOKUP(E88,Participants!$A$1:$G$2547,7,FALSE)</f>
        <v>#N/A</v>
      </c>
      <c r="K88" s="95"/>
      <c r="L88" s="93"/>
    </row>
    <row r="89" spans="1:12" ht="15.75" customHeight="1">
      <c r="A89" s="199" t="s">
        <v>1311</v>
      </c>
      <c r="B89" s="97"/>
      <c r="C89" s="155"/>
      <c r="D89" s="155"/>
      <c r="E89" s="155"/>
      <c r="F89" s="98" t="e">
        <f>+VLOOKUP(E89,Participants!$A$1:$F$2547,2,FALSE)</f>
        <v>#N/A</v>
      </c>
      <c r="G89" s="98" t="e">
        <f>+VLOOKUP(E89,Participants!$A$1:$F$2547,4,FALSE)</f>
        <v>#N/A</v>
      </c>
      <c r="H89" s="98" t="e">
        <f>+VLOOKUP(E89,Participants!$A$1:$F$2547,5,FALSE)</f>
        <v>#N/A</v>
      </c>
      <c r="I89" s="99" t="e">
        <f>+VLOOKUP(E89,Participants!$A$1:$F$2547,3,FALSE)</f>
        <v>#N/A</v>
      </c>
      <c r="J89" s="98" t="e">
        <f>+VLOOKUP(E89,Participants!$A$1:$G$2547,7,FALSE)</f>
        <v>#N/A</v>
      </c>
      <c r="K89" s="98"/>
      <c r="L89" s="98"/>
    </row>
    <row r="90" spans="1:12" ht="15.75" customHeight="1">
      <c r="A90" s="198" t="s">
        <v>1311</v>
      </c>
      <c r="B90" s="92">
        <v>4</v>
      </c>
      <c r="C90" s="136" t="s">
        <v>1391</v>
      </c>
      <c r="D90" s="136">
        <v>4</v>
      </c>
      <c r="E90" s="136">
        <v>312</v>
      </c>
      <c r="F90" s="127" t="str">
        <f>+VLOOKUP(E90,Participants!$A$1:$F$1546,2,FALSE)</f>
        <v>Finn O'Neill</v>
      </c>
      <c r="G90" s="127" t="str">
        <f>+VLOOKUP(E90,Participants!$A$1:$F$1546,4,FALSE)</f>
        <v>AMA</v>
      </c>
      <c r="H90" s="127" t="str">
        <f>+VLOOKUP(E90,Participants!$A$1:$F$1546,5,FALSE)</f>
        <v>M</v>
      </c>
      <c r="I90" s="147">
        <f>+VLOOKUP(E90,Participants!$A$1:$F$1546,3,FALSE)</f>
        <v>8</v>
      </c>
      <c r="J90" s="127" t="str">
        <f>+VLOOKUP(E90,Participants!$A$1:$G$1546,7,FALSE)</f>
        <v>VARSITY BOYS</v>
      </c>
      <c r="K90" s="95">
        <v>1</v>
      </c>
      <c r="L90" s="95">
        <v>10</v>
      </c>
    </row>
    <row r="91" spans="1:12" ht="15.75" customHeight="1">
      <c r="A91" s="198" t="s">
        <v>1311</v>
      </c>
      <c r="B91" s="92">
        <v>3</v>
      </c>
      <c r="C91" s="136" t="s">
        <v>1392</v>
      </c>
      <c r="D91" s="136">
        <v>3</v>
      </c>
      <c r="E91" s="136">
        <v>900</v>
      </c>
      <c r="F91" s="93" t="str">
        <f>+VLOOKUP(E91,Participants!$A$1:$F$2547,2,FALSE)</f>
        <v>Forrest Betz</v>
      </c>
      <c r="G91" s="93" t="str">
        <f>+VLOOKUP(E91,Participants!$A$1:$F$2547,4,FALSE)</f>
        <v>STL</v>
      </c>
      <c r="H91" s="93" t="str">
        <f>+VLOOKUP(E91,Participants!$A$1:$F$2547,5,FALSE)</f>
        <v>M</v>
      </c>
      <c r="I91" s="94">
        <f>+VLOOKUP(E91,Participants!$A$1:$F$2547,3,FALSE)</f>
        <v>8</v>
      </c>
      <c r="J91" s="93" t="str">
        <f>+VLOOKUP(E91,Participants!$A$1:$G$2547,7,FALSE)</f>
        <v>VARSITY BOYS</v>
      </c>
      <c r="K91" s="95">
        <v>2</v>
      </c>
      <c r="L91" s="95">
        <v>8</v>
      </c>
    </row>
    <row r="92" spans="1:12" ht="15.75" customHeight="1">
      <c r="A92" s="198" t="s">
        <v>1311</v>
      </c>
      <c r="B92" s="92">
        <v>4</v>
      </c>
      <c r="C92" s="136" t="s">
        <v>1393</v>
      </c>
      <c r="D92" s="136">
        <v>5</v>
      </c>
      <c r="E92" s="136">
        <v>163</v>
      </c>
      <c r="F92" s="127" t="str">
        <f>+VLOOKUP(E92,Participants!$A$1:$F$1546,2,FALSE)</f>
        <v>Matthew Mickle</v>
      </c>
      <c r="G92" s="127" t="str">
        <f>+VLOOKUP(E92,Participants!$A$1:$F$1546,4,FALSE)</f>
        <v>AGS</v>
      </c>
      <c r="H92" s="127" t="str">
        <f>+VLOOKUP(E92,Participants!$A$1:$F$1546,5,FALSE)</f>
        <v>M</v>
      </c>
      <c r="I92" s="147">
        <f>+VLOOKUP(E92,Participants!$A$1:$F$1546,3,FALSE)</f>
        <v>8</v>
      </c>
      <c r="J92" s="127" t="str">
        <f>+VLOOKUP(E92,Participants!$A$1:$G$1546,7,FALSE)</f>
        <v>VARSITY BOYS</v>
      </c>
      <c r="K92" s="95">
        <v>3</v>
      </c>
      <c r="L92" s="95">
        <v>6</v>
      </c>
    </row>
    <row r="93" spans="1:12" ht="15.75" customHeight="1">
      <c r="A93" s="198" t="s">
        <v>1311</v>
      </c>
      <c r="B93" s="92">
        <v>4</v>
      </c>
      <c r="C93" s="136" t="s">
        <v>1394</v>
      </c>
      <c r="D93" s="136">
        <v>6</v>
      </c>
      <c r="E93" s="136">
        <v>157</v>
      </c>
      <c r="F93" s="127" t="str">
        <f>+VLOOKUP(E93,Participants!$A$1:$F$1546,2,FALSE)</f>
        <v>Christian Williams</v>
      </c>
      <c r="G93" s="127" t="str">
        <f>+VLOOKUP(E93,Participants!$A$1:$F$1546,4,FALSE)</f>
        <v>AGS</v>
      </c>
      <c r="H93" s="127" t="str">
        <f>+VLOOKUP(E93,Participants!$A$1:$F$1546,5,FALSE)</f>
        <v>M</v>
      </c>
      <c r="I93" s="147">
        <f>+VLOOKUP(E93,Participants!$A$1:$F$1546,3,FALSE)</f>
        <v>7</v>
      </c>
      <c r="J93" s="127" t="str">
        <f>+VLOOKUP(E93,Participants!$A$1:$G$1546,7,FALSE)</f>
        <v>VARSITY BOYS</v>
      </c>
      <c r="K93" s="95">
        <v>4</v>
      </c>
      <c r="L93" s="95">
        <v>5</v>
      </c>
    </row>
    <row r="94" spans="1:12" ht="15.75" customHeight="1">
      <c r="A94" s="198" t="s">
        <v>1311</v>
      </c>
      <c r="B94" s="92">
        <v>4</v>
      </c>
      <c r="C94" s="136" t="s">
        <v>1395</v>
      </c>
      <c r="D94" s="136">
        <v>2</v>
      </c>
      <c r="E94" s="136">
        <v>896</v>
      </c>
      <c r="F94" s="127" t="str">
        <f>+VLOOKUP(E94,Participants!$A$1:$F$1546,2,FALSE)</f>
        <v>Brenden McCarthy</v>
      </c>
      <c r="G94" s="127" t="str">
        <f>+VLOOKUP(E94,Participants!$A$1:$F$1546,4,FALSE)</f>
        <v>STL</v>
      </c>
      <c r="H94" s="127" t="str">
        <f>+VLOOKUP(E94,Participants!$A$1:$F$1546,5,FALSE)</f>
        <v>M</v>
      </c>
      <c r="I94" s="147">
        <f>+VLOOKUP(E94,Participants!$A$1:$F$1546,3,FALSE)</f>
        <v>8</v>
      </c>
      <c r="J94" s="127" t="str">
        <f>+VLOOKUP(E94,Participants!$A$1:$G$1546,7,FALSE)</f>
        <v>VARSITY BOYS</v>
      </c>
      <c r="K94" s="95">
        <v>5</v>
      </c>
      <c r="L94" s="95">
        <v>4</v>
      </c>
    </row>
    <row r="95" spans="1:12" ht="15.75" customHeight="1">
      <c r="A95" s="198" t="s">
        <v>1311</v>
      </c>
      <c r="B95" s="92">
        <v>3</v>
      </c>
      <c r="C95" s="136" t="s">
        <v>1396</v>
      </c>
      <c r="D95" s="136">
        <v>5</v>
      </c>
      <c r="E95" s="136">
        <v>159</v>
      </c>
      <c r="F95" s="93" t="str">
        <f>+VLOOKUP(E95,Participants!$A$1:$F$2547,2,FALSE)</f>
        <v>Henry Barbisch</v>
      </c>
      <c r="G95" s="93" t="str">
        <f>+VLOOKUP(E95,Participants!$A$1:$F$2547,4,FALSE)</f>
        <v>AGS</v>
      </c>
      <c r="H95" s="93" t="str">
        <f>+VLOOKUP(E95,Participants!$A$1:$F$2547,5,FALSE)</f>
        <v>M</v>
      </c>
      <c r="I95" s="94">
        <f>+VLOOKUP(E95,Participants!$A$1:$F$2547,3,FALSE)</f>
        <v>8</v>
      </c>
      <c r="J95" s="93" t="str">
        <f>+VLOOKUP(E95,Participants!$A$1:$G$2547,7,FALSE)</f>
        <v>VARSITY BOYS</v>
      </c>
      <c r="K95" s="95">
        <v>6</v>
      </c>
      <c r="L95" s="95">
        <v>3</v>
      </c>
    </row>
    <row r="96" spans="1:12" ht="15.75" customHeight="1">
      <c r="A96" s="198" t="s">
        <v>1311</v>
      </c>
      <c r="B96" s="92">
        <v>2</v>
      </c>
      <c r="C96" s="136" t="s">
        <v>1397</v>
      </c>
      <c r="D96" s="136">
        <v>4</v>
      </c>
      <c r="E96" s="136">
        <v>305</v>
      </c>
      <c r="F96" s="93" t="str">
        <f>+VLOOKUP(E96,Participants!$A$1:$F$2547,2,FALSE)</f>
        <v>Aaron Daley</v>
      </c>
      <c r="G96" s="93" t="str">
        <f>+VLOOKUP(E96,Participants!$A$1:$F$2547,4,FALSE)</f>
        <v>AMA</v>
      </c>
      <c r="H96" s="93" t="str">
        <f>+VLOOKUP(E96,Participants!$A$1:$F$2547,5,FALSE)</f>
        <v>M</v>
      </c>
      <c r="I96" s="94">
        <f>+VLOOKUP(E96,Participants!$A$1:$F$2547,3,FALSE)</f>
        <v>7</v>
      </c>
      <c r="J96" s="93" t="str">
        <f>+VLOOKUP(E96,Participants!$A$1:$G$2547,7,FALSE)</f>
        <v>VARSITY BOYS</v>
      </c>
      <c r="K96" s="95">
        <v>7</v>
      </c>
      <c r="L96" s="95">
        <v>2</v>
      </c>
    </row>
    <row r="97" spans="1:24" ht="15.75" customHeight="1">
      <c r="A97" s="198" t="s">
        <v>1311</v>
      </c>
      <c r="B97" s="92">
        <v>4</v>
      </c>
      <c r="C97" s="136" t="s">
        <v>1398</v>
      </c>
      <c r="D97" s="136">
        <v>3</v>
      </c>
      <c r="E97" s="136">
        <v>318</v>
      </c>
      <c r="F97" s="127" t="str">
        <f>+VLOOKUP(E97,Participants!$A$1:$F$1546,2,FALSE)</f>
        <v>Joey Levis</v>
      </c>
      <c r="G97" s="127" t="str">
        <f>+VLOOKUP(E97,Participants!$A$1:$F$1546,4,FALSE)</f>
        <v>AMA</v>
      </c>
      <c r="H97" s="127" t="str">
        <f>+VLOOKUP(E97,Participants!$A$1:$F$1546,5,FALSE)</f>
        <v>M</v>
      </c>
      <c r="I97" s="147">
        <f>+VLOOKUP(E97,Participants!$A$1:$F$1546,3,FALSE)</f>
        <v>8</v>
      </c>
      <c r="J97" s="127" t="str">
        <f>+VLOOKUP(E97,Participants!$A$1:$G$1546,7,FALSE)</f>
        <v>VARSITY BOYS</v>
      </c>
      <c r="K97" s="95">
        <v>8</v>
      </c>
      <c r="L97" s="95">
        <v>1</v>
      </c>
    </row>
    <row r="98" spans="1:24" ht="15.75" customHeight="1">
      <c r="A98" s="198" t="s">
        <v>1311</v>
      </c>
      <c r="B98" s="200">
        <v>2</v>
      </c>
      <c r="C98" s="124" t="s">
        <v>1399</v>
      </c>
      <c r="D98" s="124">
        <v>3</v>
      </c>
      <c r="E98" s="124">
        <v>906</v>
      </c>
      <c r="F98" s="93" t="str">
        <f>+VLOOKUP(E98,Participants!$A$1:$F$2547,2,FALSE)</f>
        <v>Sawyer Sisk</v>
      </c>
      <c r="G98" s="93" t="str">
        <f>+VLOOKUP(E98,Participants!$A$1:$F$2547,4,FALSE)</f>
        <v>STL</v>
      </c>
      <c r="H98" s="93" t="str">
        <f>+VLOOKUP(E98,Participants!$A$1:$F$2547,5,FALSE)</f>
        <v>M</v>
      </c>
      <c r="I98" s="94">
        <f>+VLOOKUP(E98,Participants!$A$1:$F$2547,3,FALSE)</f>
        <v>7</v>
      </c>
      <c r="J98" s="93" t="str">
        <f>+VLOOKUP(E98,Participants!$A$1:$G$2547,7,FALSE)</f>
        <v>VARSITY BOYS</v>
      </c>
      <c r="K98" s="95"/>
      <c r="L98" s="95"/>
    </row>
    <row r="99" spans="1:24" ht="15.75" customHeight="1">
      <c r="A99" s="198" t="s">
        <v>1311</v>
      </c>
      <c r="B99" s="92">
        <v>1</v>
      </c>
      <c r="C99" s="136" t="s">
        <v>1400</v>
      </c>
      <c r="D99" s="136">
        <v>1</v>
      </c>
      <c r="E99" s="136">
        <v>891</v>
      </c>
      <c r="F99" s="93" t="str">
        <f>+VLOOKUP(E99,Participants!$A$1:$F$2547,2,FALSE)</f>
        <v>Adam Vas</v>
      </c>
      <c r="G99" s="93" t="str">
        <f>+VLOOKUP(E99,Participants!$A$1:$F$2547,4,FALSE)</f>
        <v>STL</v>
      </c>
      <c r="H99" s="93" t="str">
        <f>+VLOOKUP(E99,Participants!$A$1:$F$2547,5,FALSE)</f>
        <v>M</v>
      </c>
      <c r="I99" s="94">
        <f>+VLOOKUP(E99,Participants!$A$1:$F$2547,3,FALSE)</f>
        <v>8</v>
      </c>
      <c r="J99" s="93" t="str">
        <f>+VLOOKUP(E99,Participants!$A$1:$G$2547,7,FALSE)</f>
        <v>VARSITY BOYS</v>
      </c>
      <c r="K99" s="95"/>
      <c r="L99" s="95"/>
    </row>
    <row r="100" spans="1:24" ht="15.75" customHeight="1">
      <c r="A100" s="198" t="s">
        <v>1311</v>
      </c>
      <c r="B100" s="92">
        <v>2</v>
      </c>
      <c r="C100" s="136" t="s">
        <v>1401</v>
      </c>
      <c r="D100" s="136">
        <v>6</v>
      </c>
      <c r="E100" s="136">
        <v>158</v>
      </c>
      <c r="F100" s="93" t="str">
        <f>+VLOOKUP(E100,Participants!$A$1:$F$2547,2,FALSE)</f>
        <v>Harold Tarr</v>
      </c>
      <c r="G100" s="93" t="str">
        <f>+VLOOKUP(E100,Participants!$A$1:$F$2547,4,FALSE)</f>
        <v>AGS</v>
      </c>
      <c r="H100" s="93" t="str">
        <f>+VLOOKUP(E100,Participants!$A$1:$F$2547,5,FALSE)</f>
        <v>M</v>
      </c>
      <c r="I100" s="94">
        <f>+VLOOKUP(E100,Participants!$A$1:$F$2547,3,FALSE)</f>
        <v>8</v>
      </c>
      <c r="J100" s="93" t="str">
        <f>+VLOOKUP(E100,Participants!$A$1:$G$2547,7,FALSE)</f>
        <v>VARSITY BOYS</v>
      </c>
      <c r="K100" s="95"/>
      <c r="L100" s="95"/>
    </row>
    <row r="101" spans="1:24" ht="15.75" customHeight="1">
      <c r="A101" s="198" t="s">
        <v>1311</v>
      </c>
      <c r="B101" s="200">
        <v>2</v>
      </c>
      <c r="C101" s="124" t="s">
        <v>1402</v>
      </c>
      <c r="D101" s="124">
        <v>5</v>
      </c>
      <c r="E101" s="124">
        <v>160</v>
      </c>
      <c r="F101" s="93" t="str">
        <f>+VLOOKUP(E101,Participants!$A$1:$F$2547,2,FALSE)</f>
        <v>Jack Marcello</v>
      </c>
      <c r="G101" s="93" t="str">
        <f>+VLOOKUP(E101,Participants!$A$1:$F$2547,4,FALSE)</f>
        <v>AGS</v>
      </c>
      <c r="H101" s="93" t="str">
        <f>+VLOOKUP(E101,Participants!$A$1:$F$2547,5,FALSE)</f>
        <v>M</v>
      </c>
      <c r="I101" s="94">
        <f>+VLOOKUP(E101,Participants!$A$1:$F$2547,3,FALSE)</f>
        <v>8</v>
      </c>
      <c r="J101" s="93" t="str">
        <f>+VLOOKUP(E101,Participants!$A$1:$G$2547,7,FALSE)</f>
        <v>VARSITY BOYS</v>
      </c>
      <c r="K101" s="95"/>
      <c r="L101" s="95"/>
    </row>
    <row r="102" spans="1:24" ht="15.75" customHeight="1">
      <c r="A102" s="198" t="s">
        <v>1311</v>
      </c>
      <c r="B102" s="92">
        <v>3</v>
      </c>
      <c r="C102" s="136" t="s">
        <v>1403</v>
      </c>
      <c r="D102" s="136">
        <v>4</v>
      </c>
      <c r="E102" s="136">
        <v>307</v>
      </c>
      <c r="F102" s="93" t="str">
        <f>+VLOOKUP(E102,Participants!$A$1:$F$2547,2,FALSE)</f>
        <v>Archer Mueller</v>
      </c>
      <c r="G102" s="93" t="str">
        <f>+VLOOKUP(E102,Participants!$A$1:$F$2547,4,FALSE)</f>
        <v>AMA</v>
      </c>
      <c r="H102" s="93" t="str">
        <f>+VLOOKUP(E102,Participants!$A$1:$F$2547,5,FALSE)</f>
        <v>M</v>
      </c>
      <c r="I102" s="94">
        <f>+VLOOKUP(E102,Participants!$A$1:$F$2547,3,FALSE)</f>
        <v>8</v>
      </c>
      <c r="J102" s="93" t="str">
        <f>+VLOOKUP(E102,Participants!$A$1:$G$2547,7,FALSE)</f>
        <v>VARSITY BOYS</v>
      </c>
      <c r="K102" s="95"/>
      <c r="L102" s="93"/>
    </row>
    <row r="103" spans="1:24" ht="15.75" customHeight="1">
      <c r="A103" s="198" t="s">
        <v>1311</v>
      </c>
      <c r="B103" s="92">
        <v>1</v>
      </c>
      <c r="C103" s="136" t="s">
        <v>1404</v>
      </c>
      <c r="D103" s="136">
        <v>3</v>
      </c>
      <c r="E103" s="136">
        <v>322</v>
      </c>
      <c r="F103" s="93" t="str">
        <f>+VLOOKUP(E103,Participants!$A$1:$F$2547,2,FALSE)</f>
        <v>Reed Farmerie</v>
      </c>
      <c r="G103" s="93" t="str">
        <f>+VLOOKUP(E103,Participants!$A$1:$F$2547,4,FALSE)</f>
        <v>AMA</v>
      </c>
      <c r="H103" s="93" t="str">
        <f>+VLOOKUP(E103,Participants!$A$1:$F$2547,5,FALSE)</f>
        <v>M</v>
      </c>
      <c r="I103" s="94">
        <f>+VLOOKUP(E103,Participants!$A$1:$F$2547,3,FALSE)</f>
        <v>8</v>
      </c>
      <c r="J103" s="93" t="str">
        <f>+VLOOKUP(E103,Participants!$A$1:$G$2547,7,FALSE)</f>
        <v>VARSITY BOYS</v>
      </c>
      <c r="K103" s="95"/>
      <c r="L103" s="93"/>
    </row>
    <row r="104" spans="1:24" ht="15.75" customHeight="1">
      <c r="A104" s="198" t="s">
        <v>1311</v>
      </c>
      <c r="B104" s="200">
        <v>1</v>
      </c>
      <c r="C104" s="124" t="s">
        <v>1405</v>
      </c>
      <c r="D104" s="124">
        <v>6</v>
      </c>
      <c r="E104" s="124">
        <v>162</v>
      </c>
      <c r="F104" s="93" t="str">
        <f>+VLOOKUP(E104,Participants!$A$1:$F$2547,2,FALSE)</f>
        <v>Liam McAndrews</v>
      </c>
      <c r="G104" s="93" t="str">
        <f>+VLOOKUP(E104,Participants!$A$1:$F$2547,4,FALSE)</f>
        <v>AGS</v>
      </c>
      <c r="H104" s="93" t="str">
        <f>+VLOOKUP(E104,Participants!$A$1:$F$2547,5,FALSE)</f>
        <v>M</v>
      </c>
      <c r="I104" s="94">
        <f>+VLOOKUP(E104,Participants!$A$1:$F$2547,3,FALSE)</f>
        <v>8</v>
      </c>
      <c r="J104" s="93" t="str">
        <f>+VLOOKUP(E104,Participants!$A$1:$G$2547,7,FALSE)</f>
        <v>VARSITY BOYS</v>
      </c>
      <c r="K104" s="95"/>
      <c r="L104" s="93"/>
    </row>
    <row r="105" spans="1:24" ht="15.75" customHeight="1">
      <c r="A105" s="198" t="s">
        <v>1311</v>
      </c>
      <c r="B105" s="200">
        <v>1</v>
      </c>
      <c r="C105" s="124" t="s">
        <v>1406</v>
      </c>
      <c r="D105" s="124">
        <v>5</v>
      </c>
      <c r="E105" s="124">
        <v>154</v>
      </c>
      <c r="F105" s="93" t="str">
        <f>+VLOOKUP(E105,Participants!$A$1:$F$2547,2,FALSE)</f>
        <v>Brayden Douglass</v>
      </c>
      <c r="G105" s="93" t="str">
        <f>+VLOOKUP(E105,Participants!$A$1:$F$2547,4,FALSE)</f>
        <v>AGS</v>
      </c>
      <c r="H105" s="93" t="str">
        <f>+VLOOKUP(E105,Participants!$A$1:$F$2547,5,FALSE)</f>
        <v>M</v>
      </c>
      <c r="I105" s="94">
        <f>+VLOOKUP(E105,Participants!$A$1:$F$2547,3,FALSE)</f>
        <v>7</v>
      </c>
      <c r="J105" s="93" t="str">
        <f>+VLOOKUP(E105,Participants!$A$1:$G$2547,7,FALSE)</f>
        <v>VARSITY BOYS</v>
      </c>
      <c r="K105" s="95"/>
      <c r="L105" s="95"/>
    </row>
    <row r="106" spans="1:24" ht="15.75" customHeight="1">
      <c r="A106" s="198" t="s">
        <v>1311</v>
      </c>
      <c r="B106" s="92">
        <v>1</v>
      </c>
      <c r="C106" s="136" t="s">
        <v>1407</v>
      </c>
      <c r="D106" s="136">
        <v>2</v>
      </c>
      <c r="E106" s="136">
        <v>319</v>
      </c>
      <c r="F106" s="93" t="str">
        <f>+VLOOKUP(E106,Participants!$A$1:$F$2547,2,FALSE)</f>
        <v>Joseph Massaro</v>
      </c>
      <c r="G106" s="93" t="str">
        <f>+VLOOKUP(E106,Participants!$A$1:$F$2547,4,FALSE)</f>
        <v>AMA</v>
      </c>
      <c r="H106" s="93" t="str">
        <f>+VLOOKUP(E106,Participants!$A$1:$F$2547,5,FALSE)</f>
        <v>M</v>
      </c>
      <c r="I106" s="94">
        <f>+VLOOKUP(E106,Participants!$A$1:$F$2547,3,FALSE)</f>
        <v>7</v>
      </c>
      <c r="J106" s="93" t="str">
        <f>+VLOOKUP(E106,Participants!$A$1:$G$2547,7,FALSE)</f>
        <v>VARSITY BOYS</v>
      </c>
      <c r="K106" s="95"/>
      <c r="L106" s="95"/>
    </row>
    <row r="107" spans="1:24" ht="15.75" customHeight="1">
      <c r="A107" s="198" t="s">
        <v>1311</v>
      </c>
      <c r="B107" s="92">
        <v>1</v>
      </c>
      <c r="C107" s="136" t="s">
        <v>1408</v>
      </c>
      <c r="D107" s="136">
        <v>4</v>
      </c>
      <c r="E107" s="136">
        <v>508</v>
      </c>
      <c r="F107" s="93" t="str">
        <f>+VLOOKUP(E107,Participants!$A$1:$F$2547,2,FALSE)</f>
        <v>Henry Buchanan</v>
      </c>
      <c r="G107" s="93" t="str">
        <f>+VLOOKUP(E107,Participants!$A$1:$F$2547,4,FALSE)</f>
        <v>GRE</v>
      </c>
      <c r="H107" s="93" t="str">
        <f>+VLOOKUP(E107,Participants!$A$1:$F$2547,5,FALSE)</f>
        <v>M</v>
      </c>
      <c r="I107" s="94">
        <f>+VLOOKUP(E107,Participants!$A$1:$F$2547,3,FALSE)</f>
        <v>7</v>
      </c>
      <c r="J107" s="93" t="str">
        <f>+VLOOKUP(E107,Participants!$A$1:$G$2547,7,FALSE)</f>
        <v>VARSITY BOYS</v>
      </c>
      <c r="K107" s="95"/>
      <c r="L107" s="93"/>
    </row>
    <row r="108" spans="1:24" ht="15.75" customHeight="1">
      <c r="A108" s="198" t="s">
        <v>1311</v>
      </c>
      <c r="B108" s="92">
        <v>3</v>
      </c>
      <c r="C108" s="136" t="s">
        <v>1409</v>
      </c>
      <c r="D108" s="136">
        <v>2</v>
      </c>
      <c r="E108" s="136">
        <v>476</v>
      </c>
      <c r="F108" s="93" t="str">
        <f>+VLOOKUP(E108,Participants!$A$1:$F$2547,2,FALSE)</f>
        <v>Eddie Richardson</v>
      </c>
      <c r="G108" s="93" t="str">
        <f>+VLOOKUP(E108,Participants!$A$1:$F$2547,4,FALSE)</f>
        <v>ELZ</v>
      </c>
      <c r="H108" s="93" t="str">
        <f>+VLOOKUP(E108,Participants!$A$1:$F$2547,5,FALSE)</f>
        <v>M</v>
      </c>
      <c r="I108" s="94">
        <f>+VLOOKUP(E108,Participants!$A$1:$F$2547,3,FALSE)</f>
        <v>8</v>
      </c>
      <c r="J108" s="93" t="str">
        <f>+VLOOKUP(E108,Participants!$A$1:$G$2547,7,FALSE)</f>
        <v>VARSITY BOYS</v>
      </c>
      <c r="K108" s="95"/>
      <c r="L108" s="95"/>
    </row>
    <row r="109" spans="1:24" ht="15.75" customHeight="1">
      <c r="A109" s="201" t="s">
        <v>1311</v>
      </c>
      <c r="B109" s="200">
        <v>2</v>
      </c>
      <c r="C109" s="124" t="s">
        <v>1410</v>
      </c>
      <c r="D109" s="124">
        <v>2</v>
      </c>
      <c r="E109" s="124">
        <v>475</v>
      </c>
      <c r="F109" s="93" t="str">
        <f>+VLOOKUP(E109,Participants!$A$1:$F$2547,2,FALSE)</f>
        <v>Derek Corigliano</v>
      </c>
      <c r="G109" s="93" t="str">
        <f>+VLOOKUP(E109,Participants!$A$1:$F$2547,4,FALSE)</f>
        <v>ELZ</v>
      </c>
      <c r="H109" s="93" t="str">
        <f>+VLOOKUP(E109,Participants!$A$1:$F$2547,5,FALSE)</f>
        <v>M</v>
      </c>
      <c r="I109" s="94">
        <f>+VLOOKUP(E109,Participants!$A$1:$F$2547,3,FALSE)</f>
        <v>8</v>
      </c>
      <c r="J109" s="93" t="str">
        <f>+VLOOKUP(E109,Participants!$A$1:$G$2547,7,FALSE)</f>
        <v>VARSITY BOYS</v>
      </c>
      <c r="K109" s="147"/>
      <c r="L109" s="147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</row>
    <row r="110" spans="1:24" ht="15.75" customHeight="1">
      <c r="A110" s="201" t="s">
        <v>1311</v>
      </c>
      <c r="B110" s="200">
        <v>2</v>
      </c>
      <c r="C110" s="124" t="s">
        <v>1304</v>
      </c>
      <c r="D110" s="124">
        <v>1</v>
      </c>
      <c r="E110" s="124" t="s">
        <v>1304</v>
      </c>
      <c r="F110" s="93" t="e">
        <f>+VLOOKUP(E110,Participants!$A$1:$F$2547,2,FALSE)</f>
        <v>#N/A</v>
      </c>
      <c r="G110" s="93" t="e">
        <f>+VLOOKUP(E110,Participants!$A$1:$F$2547,4,FALSE)</f>
        <v>#N/A</v>
      </c>
      <c r="H110" s="93" t="e">
        <f>+VLOOKUP(E110,Participants!$A$1:$F$2547,5,FALSE)</f>
        <v>#N/A</v>
      </c>
      <c r="I110" s="94" t="e">
        <f>+VLOOKUP(E110,Participants!$A$1:$F$2547,3,FALSE)</f>
        <v>#N/A</v>
      </c>
      <c r="J110" s="93" t="e">
        <f>+VLOOKUP(E110,Participants!$A$1:$G$2547,7,FALSE)</f>
        <v>#N/A</v>
      </c>
      <c r="K110" s="202"/>
      <c r="L110" s="147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</row>
    <row r="111" spans="1:24" ht="15.75" customHeight="1">
      <c r="A111" s="201" t="s">
        <v>1311</v>
      </c>
      <c r="B111" s="92">
        <v>3</v>
      </c>
      <c r="C111" s="136" t="s">
        <v>1304</v>
      </c>
      <c r="D111" s="136">
        <v>1</v>
      </c>
      <c r="E111" s="136" t="s">
        <v>1304</v>
      </c>
      <c r="F111" s="93" t="e">
        <f>+VLOOKUP(E111,Participants!$A$1:$F$2547,2,FALSE)</f>
        <v>#N/A</v>
      </c>
      <c r="G111" s="93" t="e">
        <f>+VLOOKUP(E111,Participants!$A$1:$F$2547,4,FALSE)</f>
        <v>#N/A</v>
      </c>
      <c r="H111" s="93" t="e">
        <f>+VLOOKUP(E111,Participants!$A$1:$F$2547,5,FALSE)</f>
        <v>#N/A</v>
      </c>
      <c r="I111" s="94" t="e">
        <f>+VLOOKUP(E111,Participants!$A$1:$F$2547,3,FALSE)</f>
        <v>#N/A</v>
      </c>
      <c r="J111" s="93" t="e">
        <f>+VLOOKUP(E111,Participants!$A$1:$G$2547,7,FALSE)</f>
        <v>#N/A</v>
      </c>
      <c r="K111" s="202"/>
      <c r="L111" s="147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</row>
    <row r="112" spans="1:24" ht="15.75" customHeight="1">
      <c r="A112" s="201" t="s">
        <v>1311</v>
      </c>
      <c r="B112" s="92">
        <v>3</v>
      </c>
      <c r="C112" s="136" t="s">
        <v>1304</v>
      </c>
      <c r="D112" s="136">
        <v>6</v>
      </c>
      <c r="E112" s="136" t="s">
        <v>1304</v>
      </c>
      <c r="F112" s="93" t="e">
        <f>+VLOOKUP(E112,Participants!$A$1:$F$2547,2,FALSE)</f>
        <v>#N/A</v>
      </c>
      <c r="G112" s="93" t="e">
        <f>+VLOOKUP(E112,Participants!$A$1:$F$2547,4,FALSE)</f>
        <v>#N/A</v>
      </c>
      <c r="H112" s="93" t="e">
        <f>+VLOOKUP(E112,Participants!$A$1:$F$2547,5,FALSE)</f>
        <v>#N/A</v>
      </c>
      <c r="I112" s="94" t="e">
        <f>+VLOOKUP(E112,Participants!$A$1:$F$2547,3,FALSE)</f>
        <v>#N/A</v>
      </c>
      <c r="J112" s="93" t="e">
        <f>+VLOOKUP(E112,Participants!$A$1:$G$2547,7,FALSE)</f>
        <v>#N/A</v>
      </c>
      <c r="K112" s="147"/>
      <c r="L112" s="147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</row>
    <row r="113" spans="1:24" ht="15.75" customHeight="1">
      <c r="A113" s="201" t="s">
        <v>1311</v>
      </c>
      <c r="B113" s="200">
        <v>4</v>
      </c>
      <c r="C113" s="124" t="s">
        <v>1304</v>
      </c>
      <c r="D113" s="124">
        <v>1</v>
      </c>
      <c r="E113" s="124" t="s">
        <v>1304</v>
      </c>
      <c r="F113" s="93" t="e">
        <f>+VLOOKUP(E113,Participants!$A$1:$F$2547,2,FALSE)</f>
        <v>#N/A</v>
      </c>
      <c r="G113" s="93" t="e">
        <f>+VLOOKUP(E113,Participants!$A$1:$F$2547,4,FALSE)</f>
        <v>#N/A</v>
      </c>
      <c r="H113" s="93" t="e">
        <f>+VLOOKUP(E113,Participants!$A$1:$F$2547,5,FALSE)</f>
        <v>#N/A</v>
      </c>
      <c r="I113" s="94" t="e">
        <f>+VLOOKUP(E113,Participants!$A$1:$F$2547,3,FALSE)</f>
        <v>#N/A</v>
      </c>
      <c r="J113" s="93" t="e">
        <f>+VLOOKUP(E113,Participants!$A$1:$G$2547,7,FALSE)</f>
        <v>#N/A</v>
      </c>
      <c r="K113" s="147"/>
      <c r="L113" s="147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</row>
    <row r="114" spans="1:24" ht="15.75" customHeight="1">
      <c r="A114" s="203" t="s">
        <v>1311</v>
      </c>
      <c r="B114" s="97"/>
      <c r="C114" s="155"/>
      <c r="D114" s="155"/>
      <c r="E114" s="155"/>
      <c r="F114" s="168" t="e">
        <f>+VLOOKUP(E114,Participants!$A$1:$F$1546,2,FALSE)</f>
        <v>#N/A</v>
      </c>
      <c r="G114" s="168" t="e">
        <f>+VLOOKUP(E114,Participants!$A$1:$F$1546,4,FALSE)</f>
        <v>#N/A</v>
      </c>
      <c r="H114" s="168" t="e">
        <f>+VLOOKUP(E114,Participants!$A$1:$F$1546,5,FALSE)</f>
        <v>#N/A</v>
      </c>
      <c r="I114" s="176" t="e">
        <f>+VLOOKUP(E114,Participants!$A$1:$F$1546,3,FALSE)</f>
        <v>#N/A</v>
      </c>
      <c r="J114" s="168" t="e">
        <f>+VLOOKUP(E114,Participants!$A$1:$G$1546,7,FALSE)</f>
        <v>#N/A</v>
      </c>
      <c r="K114" s="176"/>
      <c r="L114" s="176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</row>
    <row r="115" spans="1:24" ht="15.75" customHeight="1">
      <c r="A115" s="204" t="s">
        <v>1311</v>
      </c>
      <c r="B115" s="136">
        <v>2</v>
      </c>
      <c r="C115" s="136" t="s">
        <v>1411</v>
      </c>
      <c r="D115" s="24"/>
      <c r="E115" s="136">
        <v>926</v>
      </c>
      <c r="F115" s="93" t="str">
        <f>+VLOOKUP(E115,Participants!$A$1:$F$2547,2,FALSE)</f>
        <v>Kennedy Williams</v>
      </c>
      <c r="G115" s="93" t="str">
        <f>+VLOOKUP(E115,Participants!$A$1:$F$2547,4,FALSE)</f>
        <v>STT</v>
      </c>
      <c r="H115" s="93" t="str">
        <f>+VLOOKUP(E115,Participants!$A$1:$F$2547,5,FALSE)</f>
        <v>F</v>
      </c>
      <c r="I115" s="94">
        <f>+VLOOKUP(E115,Participants!$A$1:$F$2547,3,FALSE)</f>
        <v>4</v>
      </c>
      <c r="J115" s="93" t="str">
        <f>+VLOOKUP(E115,Participants!$A$1:$G$2547,7,FALSE)</f>
        <v>DEV GIRLS</v>
      </c>
      <c r="K115" s="95">
        <v>1</v>
      </c>
      <c r="L115" s="95">
        <v>10</v>
      </c>
    </row>
    <row r="116" spans="1:24" ht="15.75" customHeight="1">
      <c r="A116" s="201" t="s">
        <v>1311</v>
      </c>
      <c r="B116" s="124">
        <v>2</v>
      </c>
      <c r="C116" s="124" t="s">
        <v>1412</v>
      </c>
      <c r="D116" s="24"/>
      <c r="E116" s="124">
        <v>931</v>
      </c>
      <c r="F116" s="127" t="str">
        <f>+VLOOKUP(E116,Participants!$A$1:$F$1546,2,FALSE)</f>
        <v>Londyn Tomman</v>
      </c>
      <c r="G116" s="127" t="str">
        <f>+VLOOKUP(E116,Participants!$A$1:$F$1546,4,FALSE)</f>
        <v>STT</v>
      </c>
      <c r="H116" s="127" t="str">
        <f>+VLOOKUP(E116,Participants!$A$1:$F$1546,5,FALSE)</f>
        <v>F</v>
      </c>
      <c r="I116" s="147">
        <f>+VLOOKUP(E116,Participants!$A$1:$F$1546,3,FALSE)</f>
        <v>3</v>
      </c>
      <c r="J116" s="127" t="str">
        <f>+VLOOKUP(E116,Participants!$A$1:$G$1546,7,FALSE)</f>
        <v>DEV GIRLS</v>
      </c>
      <c r="K116" s="126">
        <v>2</v>
      </c>
      <c r="L116" s="126">
        <v>8</v>
      </c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</row>
    <row r="117" spans="1:24" ht="21">
      <c r="A117" s="198" t="s">
        <v>1311</v>
      </c>
      <c r="B117" s="136">
        <v>2</v>
      </c>
      <c r="C117" s="136" t="s">
        <v>1413</v>
      </c>
      <c r="D117" s="24"/>
      <c r="E117" s="136">
        <v>205</v>
      </c>
      <c r="F117" s="93" t="str">
        <f>+VLOOKUP(E117,Participants!$A$1:$F$2547,2,FALSE)</f>
        <v>Molly McGrath</v>
      </c>
      <c r="G117" s="93" t="str">
        <f>+VLOOKUP(E117,Participants!$A$1:$F$2547,4,FALSE)</f>
        <v>AMA</v>
      </c>
      <c r="H117" s="93" t="str">
        <f>+VLOOKUP(E117,Participants!$A$1:$F$2547,5,FALSE)</f>
        <v>F</v>
      </c>
      <c r="I117" s="94">
        <f>+VLOOKUP(E117,Participants!$A$1:$F$2547,3,FALSE)</f>
        <v>4</v>
      </c>
      <c r="J117" s="93" t="str">
        <f>+VLOOKUP(E117,Participants!$A$1:$G$2547,7,FALSE)</f>
        <v>DEV GIRLS</v>
      </c>
      <c r="K117" s="95">
        <v>3</v>
      </c>
      <c r="L117" s="95">
        <v>6</v>
      </c>
    </row>
    <row r="118" spans="1:24" ht="15.75" customHeight="1">
      <c r="A118" s="205" t="s">
        <v>1311</v>
      </c>
      <c r="B118" s="206" t="s">
        <v>1307</v>
      </c>
      <c r="C118" s="139" t="s">
        <v>1414</v>
      </c>
      <c r="D118" s="139"/>
      <c r="E118" s="139">
        <v>730</v>
      </c>
      <c r="F118" s="103" t="str">
        <f>+VLOOKUP(E118,Participants!$A$1:$F$2547,2,FALSE)</f>
        <v>Macie Trombetta</v>
      </c>
      <c r="G118" s="103" t="str">
        <f>+VLOOKUP(E118,Participants!$A$1:$F$2547,4,FALSE)</f>
        <v>SPS</v>
      </c>
      <c r="H118" s="103" t="str">
        <f>+VLOOKUP(E118,Participants!$A$1:$F$2547,5,FALSE)</f>
        <v>F</v>
      </c>
      <c r="I118" s="104">
        <f>+VLOOKUP(E118,Participants!$A$1:$F$2547,3,FALSE)</f>
        <v>4</v>
      </c>
      <c r="J118" s="103" t="str">
        <f>+VLOOKUP(E118,Participants!$A$1:$G$2547,7,FALSE)</f>
        <v>DEV GIRLS</v>
      </c>
      <c r="K118" s="105">
        <v>4</v>
      </c>
      <c r="L118" s="105">
        <v>5</v>
      </c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</row>
    <row r="119" spans="1:24" ht="15.75" customHeight="1">
      <c r="A119" s="198" t="s">
        <v>1311</v>
      </c>
      <c r="B119" s="124">
        <v>2</v>
      </c>
      <c r="C119" s="124" t="s">
        <v>1415</v>
      </c>
      <c r="D119" s="24"/>
      <c r="E119" s="136">
        <v>1152</v>
      </c>
      <c r="F119" s="93" t="str">
        <f>+VLOOKUP(E119,Participants!$A$1:$F$2547,2,FALSE)</f>
        <v>Lily Gaydosz</v>
      </c>
      <c r="G119" s="93" t="str">
        <f>+VLOOKUP(E119,Participants!$A$1:$F$2547,4,FALSE)</f>
        <v>MCA</v>
      </c>
      <c r="H119" s="93" t="str">
        <f>+VLOOKUP(E119,Participants!$A$1:$F$2547,5,FALSE)</f>
        <v>F</v>
      </c>
      <c r="I119" s="94">
        <f>+VLOOKUP(E119,Participants!$A$1:$F$2547,3,FALSE)</f>
        <v>3</v>
      </c>
      <c r="J119" s="93" t="str">
        <f>+VLOOKUP(E119,Participants!$A$1:$G$2547,7,FALSE)</f>
        <v>DEV GIRLS</v>
      </c>
      <c r="K119" s="95">
        <v>5</v>
      </c>
      <c r="L119" s="95">
        <v>4</v>
      </c>
    </row>
    <row r="120" spans="1:24" ht="15.75" customHeight="1">
      <c r="A120" s="201" t="s">
        <v>1311</v>
      </c>
      <c r="B120" s="124">
        <v>2</v>
      </c>
      <c r="C120" s="124" t="s">
        <v>1416</v>
      </c>
      <c r="D120" s="24"/>
      <c r="E120" s="124">
        <v>174</v>
      </c>
      <c r="F120" s="127" t="str">
        <f>+VLOOKUP(E120,Participants!$A$1:$F$1546,2,FALSE)</f>
        <v>Amber Wittkopp</v>
      </c>
      <c r="G120" s="127" t="str">
        <f>+VLOOKUP(E120,Participants!$A$1:$F$1546,4,FALSE)</f>
        <v>AMA</v>
      </c>
      <c r="H120" s="127" t="str">
        <f>+VLOOKUP(E120,Participants!$A$1:$F$1546,5,FALSE)</f>
        <v>F</v>
      </c>
      <c r="I120" s="147">
        <f>+VLOOKUP(E120,Participants!$A$1:$F$1546,3,FALSE)</f>
        <v>3</v>
      </c>
      <c r="J120" s="127" t="str">
        <f>+VLOOKUP(E120,Participants!$A$1:$G$1546,7,FALSE)</f>
        <v>DEV GIRLS</v>
      </c>
      <c r="K120" s="158">
        <v>6</v>
      </c>
      <c r="L120" s="158">
        <v>3</v>
      </c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</row>
    <row r="121" spans="1:24" ht="15.75" customHeight="1">
      <c r="A121" s="198" t="s">
        <v>1311</v>
      </c>
      <c r="B121" s="124">
        <v>2</v>
      </c>
      <c r="C121" s="124" t="s">
        <v>1417</v>
      </c>
      <c r="D121" s="24"/>
      <c r="E121" s="136">
        <v>806</v>
      </c>
      <c r="F121" s="93" t="str">
        <f>+VLOOKUP(E121,Participants!$A$1:$F$2547,2,FALSE)</f>
        <v>Madeline Bannister</v>
      </c>
      <c r="G121" s="93" t="str">
        <f>+VLOOKUP(E121,Participants!$A$1:$F$2547,4,FALSE)</f>
        <v>STL</v>
      </c>
      <c r="H121" s="93" t="str">
        <f>+VLOOKUP(E121,Participants!$A$1:$F$2547,5,FALSE)</f>
        <v>F</v>
      </c>
      <c r="I121" s="94">
        <f>+VLOOKUP(E121,Participants!$A$1:$F$2547,3,FALSE)</f>
        <v>4</v>
      </c>
      <c r="J121" s="93" t="str">
        <f>+VLOOKUP(E121,Participants!$A$1:$G$2547,7,FALSE)</f>
        <v>DEV GIRLS</v>
      </c>
      <c r="K121" s="95">
        <v>7</v>
      </c>
      <c r="L121" s="95">
        <v>2</v>
      </c>
    </row>
    <row r="122" spans="1:24" ht="15.75" customHeight="1">
      <c r="A122" s="201" t="s">
        <v>1311</v>
      </c>
      <c r="B122" s="124">
        <v>2</v>
      </c>
      <c r="C122" s="124" t="s">
        <v>1418</v>
      </c>
      <c r="D122" s="24"/>
      <c r="E122" s="124">
        <v>822</v>
      </c>
      <c r="F122" s="127" t="str">
        <f>+VLOOKUP(E122,Participants!$A$1:$F$1546,2,FALSE)</f>
        <v>Addie Brogan</v>
      </c>
      <c r="G122" s="127" t="str">
        <f>+VLOOKUP(E122,Participants!$A$1:$F$1546,4,FALSE)</f>
        <v>STL</v>
      </c>
      <c r="H122" s="127" t="str">
        <f>+VLOOKUP(E122,Participants!$A$1:$F$1546,5,FALSE)</f>
        <v>F</v>
      </c>
      <c r="I122" s="147">
        <f>+VLOOKUP(E122,Participants!$A$1:$F$1546,3,FALSE)</f>
        <v>4</v>
      </c>
      <c r="J122" s="127" t="str">
        <f>+VLOOKUP(E122,Participants!$A$1:$G$1546,7,FALSE)</f>
        <v>DEV GIRLS</v>
      </c>
      <c r="K122" s="126">
        <v>8</v>
      </c>
      <c r="L122" s="126">
        <v>1</v>
      </c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</row>
    <row r="123" spans="1:24" ht="15.75" customHeight="1">
      <c r="A123" s="201" t="s">
        <v>1311</v>
      </c>
      <c r="B123" s="124">
        <v>2</v>
      </c>
      <c r="C123" s="124" t="s">
        <v>1419</v>
      </c>
      <c r="D123" s="24"/>
      <c r="E123" s="124">
        <v>928</v>
      </c>
      <c r="F123" s="127" t="str">
        <f>+VLOOKUP(E123,Participants!$A$1:$F$1546,2,FALSE)</f>
        <v>Lexi Pearce</v>
      </c>
      <c r="G123" s="127" t="str">
        <f>+VLOOKUP(E123,Participants!$A$1:$F$1546,4,FALSE)</f>
        <v>STT</v>
      </c>
      <c r="H123" s="127" t="str">
        <f>+VLOOKUP(E123,Participants!$A$1:$F$1546,5,FALSE)</f>
        <v>F</v>
      </c>
      <c r="I123" s="147">
        <f>+VLOOKUP(E123,Participants!$A$1:$F$1546,3,FALSE)</f>
        <v>4</v>
      </c>
      <c r="J123" s="127" t="str">
        <f>+VLOOKUP(E123,Participants!$A$1:$G$1546,7,FALSE)</f>
        <v>DEV GIRLS</v>
      </c>
      <c r="K123" s="158"/>
      <c r="L123" s="158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</row>
    <row r="124" spans="1:24" ht="15.75" customHeight="1">
      <c r="A124" s="201" t="s">
        <v>1311</v>
      </c>
      <c r="B124" s="136">
        <v>1</v>
      </c>
      <c r="C124" s="136" t="s">
        <v>1420</v>
      </c>
      <c r="D124" s="24"/>
      <c r="E124" s="136">
        <v>722</v>
      </c>
      <c r="F124" s="127" t="str">
        <f>+VLOOKUP(E124,Participants!$A$1:$F$1546,2,FALSE)</f>
        <v>Amy Stickman</v>
      </c>
      <c r="G124" s="127" t="str">
        <f>+VLOOKUP(E124,Participants!$A$1:$F$1546,4,FALSE)</f>
        <v>SPS</v>
      </c>
      <c r="H124" s="127" t="str">
        <f>+VLOOKUP(E124,Participants!$A$1:$F$1546,5,FALSE)</f>
        <v>F</v>
      </c>
      <c r="I124" s="147">
        <f>+VLOOKUP(E124,Participants!$A$1:$F$1546,3,FALSE)</f>
        <v>2</v>
      </c>
      <c r="J124" s="127" t="str">
        <f>+VLOOKUP(E124,Participants!$A$1:$G$1546,7,FALSE)</f>
        <v>DEV GIRLS</v>
      </c>
      <c r="K124" s="147"/>
      <c r="L124" s="147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</row>
    <row r="125" spans="1:24" ht="15.75" customHeight="1">
      <c r="A125" s="198" t="s">
        <v>1311</v>
      </c>
      <c r="B125" s="124">
        <v>2</v>
      </c>
      <c r="C125" s="124" t="s">
        <v>1421</v>
      </c>
      <c r="D125" s="24"/>
      <c r="E125" s="136">
        <v>927</v>
      </c>
      <c r="F125" s="93" t="str">
        <f>+VLOOKUP(E125,Participants!$A$1:$F$2547,2,FALSE)</f>
        <v>Leah Straub</v>
      </c>
      <c r="G125" s="93" t="str">
        <f>+VLOOKUP(E125,Participants!$A$1:$F$2547,4,FALSE)</f>
        <v>STT</v>
      </c>
      <c r="H125" s="93" t="str">
        <f>+VLOOKUP(E125,Participants!$A$1:$F$2547,5,FALSE)</f>
        <v>F</v>
      </c>
      <c r="I125" s="94">
        <f>+VLOOKUP(E125,Participants!$A$1:$F$2547,3,FALSE)</f>
        <v>3</v>
      </c>
      <c r="J125" s="93" t="str">
        <f>+VLOOKUP(E125,Participants!$A$1:$G$2547,7,FALSE)</f>
        <v>DEV GIRLS</v>
      </c>
      <c r="K125" s="93"/>
      <c r="L125" s="93"/>
    </row>
    <row r="126" spans="1:24" ht="15.75" customHeight="1">
      <c r="A126" s="201" t="s">
        <v>1311</v>
      </c>
      <c r="B126" s="124">
        <v>2</v>
      </c>
      <c r="C126" s="124" t="s">
        <v>1422</v>
      </c>
      <c r="D126" s="24"/>
      <c r="E126" s="124">
        <v>827</v>
      </c>
      <c r="F126" s="127" t="str">
        <f>+VLOOKUP(E126,Participants!$A$1:$F$1546,2,FALSE)</f>
        <v>Rachel Friday</v>
      </c>
      <c r="G126" s="127" t="str">
        <f>+VLOOKUP(E126,Participants!$A$1:$F$1546,4,FALSE)</f>
        <v>STL</v>
      </c>
      <c r="H126" s="127" t="str">
        <f>+VLOOKUP(E126,Participants!$A$1:$F$1546,5,FALSE)</f>
        <v>F</v>
      </c>
      <c r="I126" s="147">
        <f>+VLOOKUP(E126,Participants!$A$1:$F$1546,3,FALSE)</f>
        <v>4</v>
      </c>
      <c r="J126" s="127" t="str">
        <f>+VLOOKUP(E126,Participants!$A$1:$G$1546,7,FALSE)</f>
        <v>DEV GIRLS</v>
      </c>
      <c r="K126" s="147"/>
      <c r="L126" s="147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</row>
    <row r="127" spans="1:24" ht="15.75" customHeight="1">
      <c r="A127" s="201" t="s">
        <v>1311</v>
      </c>
      <c r="B127" s="124">
        <v>2</v>
      </c>
      <c r="C127" s="124" t="s">
        <v>1423</v>
      </c>
      <c r="D127" s="24"/>
      <c r="E127" s="124">
        <v>729</v>
      </c>
      <c r="F127" s="127" t="str">
        <f>+VLOOKUP(E127,Participants!$A$1:$F$1546,2,FALSE)</f>
        <v>Juliet Snover</v>
      </c>
      <c r="G127" s="127" t="str">
        <f>+VLOOKUP(E127,Participants!$A$1:$F$1546,4,FALSE)</f>
        <v>SPS</v>
      </c>
      <c r="H127" s="127" t="str">
        <f>+VLOOKUP(E127,Participants!$A$1:$F$1546,5,FALSE)</f>
        <v>F</v>
      </c>
      <c r="I127" s="147">
        <f>+VLOOKUP(E127,Participants!$A$1:$F$1546,3,FALSE)</f>
        <v>4</v>
      </c>
      <c r="J127" s="127" t="str">
        <f>+VLOOKUP(E127,Participants!$A$1:$G$1546,7,FALSE)</f>
        <v>DEV GIRLS</v>
      </c>
      <c r="K127" s="147"/>
      <c r="L127" s="147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</row>
    <row r="128" spans="1:24" ht="15.75" customHeight="1">
      <c r="A128" s="201" t="s">
        <v>1311</v>
      </c>
      <c r="B128" s="124">
        <v>2</v>
      </c>
      <c r="C128" s="124" t="s">
        <v>1424</v>
      </c>
      <c r="D128" s="24"/>
      <c r="E128" s="124">
        <v>178</v>
      </c>
      <c r="F128" s="127" t="str">
        <f>+VLOOKUP(E128,Participants!$A$1:$F$1546,2,FALSE)</f>
        <v>Audrey Conquest</v>
      </c>
      <c r="G128" s="127" t="str">
        <f>+VLOOKUP(E128,Participants!$A$1:$F$1546,4,FALSE)</f>
        <v>AMA</v>
      </c>
      <c r="H128" s="127" t="str">
        <f>+VLOOKUP(E128,Participants!$A$1:$F$1546,5,FALSE)</f>
        <v>F</v>
      </c>
      <c r="I128" s="147">
        <f>+VLOOKUP(E128,Participants!$A$1:$F$1546,3,FALSE)</f>
        <v>3</v>
      </c>
      <c r="J128" s="127" t="str">
        <f>+VLOOKUP(E128,Participants!$A$1:$G$1546,7,FALSE)</f>
        <v>DEV GIRLS</v>
      </c>
      <c r="K128" s="127"/>
      <c r="L128" s="127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</row>
    <row r="129" spans="1:24" ht="15.75" customHeight="1">
      <c r="A129" s="201" t="s">
        <v>1311</v>
      </c>
      <c r="B129" s="124">
        <v>2</v>
      </c>
      <c r="C129" s="124" t="s">
        <v>1425</v>
      </c>
      <c r="D129" s="24"/>
      <c r="E129" s="124">
        <v>91</v>
      </c>
      <c r="F129" s="127" t="str">
        <f>+VLOOKUP(E129,Participants!$A$1:$F$1546,2,FALSE)</f>
        <v>Alexandra Sipusic</v>
      </c>
      <c r="G129" s="127" t="str">
        <f>+VLOOKUP(E129,Participants!$A$1:$F$1546,4,FALSE)</f>
        <v>AGS</v>
      </c>
      <c r="H129" s="127" t="str">
        <f>+VLOOKUP(E129,Participants!$A$1:$F$1546,5,FALSE)</f>
        <v>F</v>
      </c>
      <c r="I129" s="147">
        <f>+VLOOKUP(E129,Participants!$A$1:$F$1546,3,FALSE)</f>
        <v>4</v>
      </c>
      <c r="J129" s="127" t="str">
        <f>+VLOOKUP(E129,Participants!$A$1:$G$1546,7,FALSE)</f>
        <v>DEV GIRLS</v>
      </c>
      <c r="K129" s="147"/>
      <c r="L129" s="147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</row>
    <row r="130" spans="1:24" ht="15.75" customHeight="1">
      <c r="A130" s="201" t="s">
        <v>1311</v>
      </c>
      <c r="B130" s="124">
        <v>2</v>
      </c>
      <c r="C130" s="124" t="s">
        <v>1426</v>
      </c>
      <c r="D130" s="24"/>
      <c r="E130" s="124">
        <v>797</v>
      </c>
      <c r="F130" s="127" t="str">
        <f>+VLOOKUP(E130,Participants!$A$1:$F$1546,2,FALSE)</f>
        <v>Claire Heller</v>
      </c>
      <c r="G130" s="127" t="str">
        <f>+VLOOKUP(E130,Participants!$A$1:$F$1546,4,FALSE)</f>
        <v>STL</v>
      </c>
      <c r="H130" s="127" t="str">
        <f>+VLOOKUP(E130,Participants!$A$1:$F$1546,5,FALSE)</f>
        <v>F</v>
      </c>
      <c r="I130" s="147">
        <f>+VLOOKUP(E130,Participants!$A$1:$F$1546,3,FALSE)</f>
        <v>4</v>
      </c>
      <c r="J130" s="127" t="str">
        <f>+VLOOKUP(E130,Participants!$A$1:$G$1546,7,FALSE)</f>
        <v>DEV GIRLS</v>
      </c>
      <c r="K130" s="127"/>
      <c r="L130" s="127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</row>
    <row r="131" spans="1:24" ht="15.75" customHeight="1">
      <c r="A131" s="201" t="s">
        <v>1311</v>
      </c>
      <c r="B131" s="124">
        <v>2</v>
      </c>
      <c r="C131" s="124" t="s">
        <v>1427</v>
      </c>
      <c r="D131" s="24"/>
      <c r="E131" s="124">
        <v>95</v>
      </c>
      <c r="F131" s="127" t="str">
        <f>+VLOOKUP(E131,Participants!$A$1:$F$1546,2,FALSE)</f>
        <v>Emily Williams</v>
      </c>
      <c r="G131" s="127" t="str">
        <f>+VLOOKUP(E131,Participants!$A$1:$F$1546,4,FALSE)</f>
        <v>AGS</v>
      </c>
      <c r="H131" s="127" t="str">
        <f>+VLOOKUP(E131,Participants!$A$1:$F$1546,5,FALSE)</f>
        <v>F</v>
      </c>
      <c r="I131" s="147">
        <f>+VLOOKUP(E131,Participants!$A$1:$F$1546,3,FALSE)</f>
        <v>3</v>
      </c>
      <c r="J131" s="127" t="str">
        <f>+VLOOKUP(E131,Participants!$A$1:$G$1546,7,FALSE)</f>
        <v>DEV GIRLS</v>
      </c>
      <c r="K131" s="127"/>
      <c r="L131" s="127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</row>
    <row r="132" spans="1:24" ht="15.75" customHeight="1">
      <c r="A132" s="201" t="s">
        <v>1311</v>
      </c>
      <c r="B132" s="124">
        <v>2</v>
      </c>
      <c r="C132" s="124" t="s">
        <v>1428</v>
      </c>
      <c r="D132" s="24"/>
      <c r="E132" s="124">
        <v>97</v>
      </c>
      <c r="F132" s="127" t="str">
        <f>+VLOOKUP(E132,Participants!$A$1:$F$1546,2,FALSE)</f>
        <v>Karly Gill</v>
      </c>
      <c r="G132" s="127" t="str">
        <f>+VLOOKUP(E132,Participants!$A$1:$F$1546,4,FALSE)</f>
        <v>AGS</v>
      </c>
      <c r="H132" s="127" t="str">
        <f>+VLOOKUP(E132,Participants!$A$1:$F$1546,5,FALSE)</f>
        <v>F</v>
      </c>
      <c r="I132" s="147">
        <f>+VLOOKUP(E132,Participants!$A$1:$F$1546,3,FALSE)</f>
        <v>3</v>
      </c>
      <c r="J132" s="127" t="str">
        <f>+VLOOKUP(E132,Participants!$A$1:$G$1546,7,FALSE)</f>
        <v>DEV GIRLS</v>
      </c>
      <c r="K132" s="127"/>
      <c r="L132" s="127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</row>
    <row r="133" spans="1:24" ht="15.75" customHeight="1">
      <c r="A133" s="201" t="s">
        <v>1311</v>
      </c>
      <c r="B133" s="124">
        <v>2</v>
      </c>
      <c r="C133" s="124" t="s">
        <v>1429</v>
      </c>
      <c r="D133" s="24"/>
      <c r="E133" s="124">
        <v>198</v>
      </c>
      <c r="F133" s="127" t="str">
        <f>+VLOOKUP(E133,Participants!$A$1:$F$1546,2,FALSE)</f>
        <v>Lauren Daley</v>
      </c>
      <c r="G133" s="127" t="str">
        <f>+VLOOKUP(E133,Participants!$A$1:$F$1546,4,FALSE)</f>
        <v>AMA</v>
      </c>
      <c r="H133" s="127" t="str">
        <f>+VLOOKUP(E133,Participants!$A$1:$F$1546,5,FALSE)</f>
        <v>F</v>
      </c>
      <c r="I133" s="147">
        <f>+VLOOKUP(E133,Participants!$A$1:$F$1546,3,FALSE)</f>
        <v>3</v>
      </c>
      <c r="J133" s="127" t="str">
        <f>+VLOOKUP(E133,Participants!$A$1:$G$1546,7,FALSE)</f>
        <v>DEV GIRLS</v>
      </c>
      <c r="K133" s="127"/>
      <c r="L133" s="127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</row>
    <row r="134" spans="1:24" ht="15.75" customHeight="1">
      <c r="A134" s="198" t="s">
        <v>1311</v>
      </c>
      <c r="B134" s="124">
        <v>2</v>
      </c>
      <c r="C134" s="124" t="s">
        <v>1430</v>
      </c>
      <c r="D134" s="24"/>
      <c r="E134" s="136">
        <v>450</v>
      </c>
      <c r="F134" s="93" t="str">
        <f>+VLOOKUP(E134,Participants!$A$1:$F$2547,2,FALSE)</f>
        <v>Danna Zamarripa</v>
      </c>
      <c r="G134" s="93" t="str">
        <f>+VLOOKUP(E134,Participants!$A$1:$F$2547,4,FALSE)</f>
        <v>ELZ</v>
      </c>
      <c r="H134" s="93" t="str">
        <f>+VLOOKUP(E134,Participants!$A$1:$F$2547,5,FALSE)</f>
        <v>F</v>
      </c>
      <c r="I134" s="94">
        <f>+VLOOKUP(E134,Participants!$A$1:$F$2547,3,FALSE)</f>
        <v>4</v>
      </c>
      <c r="J134" s="93" t="str">
        <f>+VLOOKUP(E134,Participants!$A$1:$G$2547,7,FALSE)</f>
        <v>DEV GIRLS</v>
      </c>
      <c r="K134" s="93"/>
      <c r="L134" s="93"/>
    </row>
    <row r="135" spans="1:24" ht="15.75" customHeight="1">
      <c r="A135" s="201" t="s">
        <v>1311</v>
      </c>
      <c r="B135" s="124">
        <v>1</v>
      </c>
      <c r="C135" s="124" t="s">
        <v>1431</v>
      </c>
      <c r="D135" s="24"/>
      <c r="E135" s="124">
        <v>486</v>
      </c>
      <c r="F135" s="127" t="str">
        <f>+VLOOKUP(E135,Participants!$A$1:$F$1546,2,FALSE)</f>
        <v>Alexis Birchok</v>
      </c>
      <c r="G135" s="127" t="str">
        <f>+VLOOKUP(E135,Participants!$A$1:$F$1546,4,FALSE)</f>
        <v>GRE</v>
      </c>
      <c r="H135" s="127" t="str">
        <f>+VLOOKUP(E135,Participants!$A$1:$F$1546,5,FALSE)</f>
        <v>F</v>
      </c>
      <c r="I135" s="147">
        <f>+VLOOKUP(E135,Participants!$A$1:$F$1546,3,FALSE)</f>
        <v>2</v>
      </c>
      <c r="J135" s="127" t="str">
        <f>+VLOOKUP(E135,Participants!$A$1:$G$1546,7,FALSE)</f>
        <v>DEV GIRLS</v>
      </c>
      <c r="K135" s="147"/>
      <c r="L135" s="147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</row>
    <row r="136" spans="1:24" ht="15.75" customHeight="1">
      <c r="A136" s="201" t="s">
        <v>1311</v>
      </c>
      <c r="B136" s="124">
        <v>2</v>
      </c>
      <c r="C136" s="124" t="s">
        <v>1432</v>
      </c>
      <c r="D136" s="24"/>
      <c r="E136" s="124">
        <v>90</v>
      </c>
      <c r="F136" s="127" t="str">
        <f>+VLOOKUP(E136,Participants!$A$1:$F$1546,2,FALSE)</f>
        <v>Abigail Williams</v>
      </c>
      <c r="G136" s="127" t="str">
        <f>+VLOOKUP(E136,Participants!$A$1:$F$1546,4,FALSE)</f>
        <v>AGS</v>
      </c>
      <c r="H136" s="127" t="str">
        <f>+VLOOKUP(E136,Participants!$A$1:$F$1546,5,FALSE)</f>
        <v>F</v>
      </c>
      <c r="I136" s="147">
        <f>+VLOOKUP(E136,Participants!$A$1:$F$1546,3,FALSE)</f>
        <v>3</v>
      </c>
      <c r="J136" s="127" t="str">
        <f>+VLOOKUP(E136,Participants!$A$1:$G$1546,7,FALSE)</f>
        <v>DEV GIRLS</v>
      </c>
      <c r="K136" s="127"/>
      <c r="L136" s="127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</row>
    <row r="137" spans="1:24" ht="15.75" customHeight="1">
      <c r="A137" s="198" t="s">
        <v>1311</v>
      </c>
      <c r="B137" s="206" t="s">
        <v>1307</v>
      </c>
      <c r="C137" s="136" t="s">
        <v>1433</v>
      </c>
      <c r="D137" s="136"/>
      <c r="E137" s="136">
        <v>1150</v>
      </c>
      <c r="F137" s="93" t="str">
        <f>+VLOOKUP(E137,Participants!$A$1:$F$2547,2,FALSE)</f>
        <v>Naomi Moses</v>
      </c>
      <c r="G137" s="93" t="str">
        <f>+VLOOKUP(E137,Participants!$A$1:$F$2547,4,FALSE)</f>
        <v>MCA</v>
      </c>
      <c r="H137" s="93" t="str">
        <f>+VLOOKUP(E137,Participants!$A$1:$F$2547,5,FALSE)</f>
        <v>F</v>
      </c>
      <c r="I137" s="94">
        <f>+VLOOKUP(E137,Participants!$A$1:$F$2547,3,FALSE)</f>
        <v>4</v>
      </c>
      <c r="J137" s="93" t="str">
        <f>+VLOOKUP(E137,Participants!$A$1:$G$2547,7,FALSE)</f>
        <v>DEV GIRLS</v>
      </c>
      <c r="K137" s="93"/>
      <c r="L137" s="93"/>
    </row>
    <row r="138" spans="1:24" ht="15.75" customHeight="1">
      <c r="A138" s="201" t="s">
        <v>1311</v>
      </c>
      <c r="B138" s="124">
        <v>1</v>
      </c>
      <c r="C138" s="124" t="s">
        <v>1434</v>
      </c>
      <c r="D138" s="24"/>
      <c r="E138" s="124">
        <v>181</v>
      </c>
      <c r="F138" s="127" t="str">
        <f>+VLOOKUP(E138,Participants!$A$1:$F$1546,2,FALSE)</f>
        <v>Catherine Foster</v>
      </c>
      <c r="G138" s="127" t="str">
        <f>+VLOOKUP(E138,Participants!$A$1:$F$1546,4,FALSE)</f>
        <v>AMA</v>
      </c>
      <c r="H138" s="127" t="str">
        <f>+VLOOKUP(E138,Participants!$A$1:$F$1546,5,FALSE)</f>
        <v>F</v>
      </c>
      <c r="I138" s="147">
        <f>+VLOOKUP(E138,Participants!$A$1:$F$1546,3,FALSE)</f>
        <v>2</v>
      </c>
      <c r="J138" s="127" t="str">
        <f>+VLOOKUP(E138,Participants!$A$1:$G$1546,7,FALSE)</f>
        <v>DEV GIRLS</v>
      </c>
      <c r="K138" s="127"/>
      <c r="L138" s="127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</row>
    <row r="139" spans="1:24" ht="15.75" customHeight="1">
      <c r="A139" s="201" t="s">
        <v>1311</v>
      </c>
      <c r="B139" s="124">
        <v>2</v>
      </c>
      <c r="C139" s="124" t="s">
        <v>1435</v>
      </c>
      <c r="D139" s="24"/>
      <c r="E139" s="124">
        <v>491</v>
      </c>
      <c r="F139" s="127" t="str">
        <f>+VLOOKUP(E139,Participants!$A$1:$F$1546,2,FALSE)</f>
        <v>Emily Birchok</v>
      </c>
      <c r="G139" s="127" t="str">
        <f>+VLOOKUP(E139,Participants!$A$1:$F$1546,4,FALSE)</f>
        <v>GRE</v>
      </c>
      <c r="H139" s="127" t="str">
        <f>+VLOOKUP(E139,Participants!$A$1:$F$1546,5,FALSE)</f>
        <v>F</v>
      </c>
      <c r="I139" s="147">
        <f>+VLOOKUP(E139,Participants!$A$1:$F$1546,3,FALSE)</f>
        <v>4</v>
      </c>
      <c r="J139" s="127" t="str">
        <f>+VLOOKUP(E139,Participants!$A$1:$G$1546,7,FALSE)</f>
        <v>DEV GIRLS</v>
      </c>
      <c r="K139" s="127"/>
      <c r="L139" s="127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</row>
    <row r="140" spans="1:24" ht="15.75" customHeight="1">
      <c r="A140" s="198" t="s">
        <v>1311</v>
      </c>
      <c r="B140" s="124">
        <v>2</v>
      </c>
      <c r="C140" s="124" t="s">
        <v>1436</v>
      </c>
      <c r="D140" s="24"/>
      <c r="E140" s="136">
        <v>92</v>
      </c>
      <c r="F140" s="93" t="str">
        <f>+VLOOKUP(E140,Participants!$A$1:$F$2547,2,FALSE)</f>
        <v>Ashlyn Curry</v>
      </c>
      <c r="G140" s="93" t="str">
        <f>+VLOOKUP(E140,Participants!$A$1:$F$2547,4,FALSE)</f>
        <v>AGS</v>
      </c>
      <c r="H140" s="93" t="str">
        <f>+VLOOKUP(E140,Participants!$A$1:$F$2547,5,FALSE)</f>
        <v>F</v>
      </c>
      <c r="I140" s="94">
        <f>+VLOOKUP(E140,Participants!$A$1:$F$2547,3,FALSE)</f>
        <v>4</v>
      </c>
      <c r="J140" s="93" t="str">
        <f>+VLOOKUP(E140,Participants!$A$1:$G$2547,7,FALSE)</f>
        <v>DEV GIRLS</v>
      </c>
      <c r="K140" s="93"/>
      <c r="L140" s="93"/>
    </row>
    <row r="141" spans="1:24" ht="15.75" customHeight="1">
      <c r="A141" s="201" t="s">
        <v>1311</v>
      </c>
      <c r="B141" s="124">
        <v>1</v>
      </c>
      <c r="C141" s="124" t="s">
        <v>1437</v>
      </c>
      <c r="D141" s="24"/>
      <c r="E141" s="124">
        <v>726</v>
      </c>
      <c r="F141" s="127" t="str">
        <f>+VLOOKUP(E141,Participants!$A$1:$F$1546,2,FALSE)</f>
        <v>Elsie Gorchak</v>
      </c>
      <c r="G141" s="127" t="str">
        <f>+VLOOKUP(E141,Participants!$A$1:$F$1546,4,FALSE)</f>
        <v>SPS</v>
      </c>
      <c r="H141" s="127" t="str">
        <f>+VLOOKUP(E141,Participants!$A$1:$F$1546,5,FALSE)</f>
        <v>F</v>
      </c>
      <c r="I141" s="147">
        <f>+VLOOKUP(E141,Participants!$A$1:$F$1546,3,FALSE)</f>
        <v>2</v>
      </c>
      <c r="J141" s="127" t="str">
        <f>+VLOOKUP(E141,Participants!$A$1:$G$1546,7,FALSE)</f>
        <v>DEV GIRLS</v>
      </c>
      <c r="K141" s="158"/>
      <c r="L141" s="158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</row>
    <row r="142" spans="1:24" ht="15.75" customHeight="1">
      <c r="A142" s="201" t="s">
        <v>1311</v>
      </c>
      <c r="B142" s="124">
        <v>2</v>
      </c>
      <c r="C142" s="124" t="s">
        <v>1438</v>
      </c>
      <c r="D142" s="24"/>
      <c r="E142" s="124">
        <v>731</v>
      </c>
      <c r="F142" s="127" t="str">
        <f>+VLOOKUP(E142,Participants!$A$1:$F$1546,2,FALSE)</f>
        <v>Maddie Hayes</v>
      </c>
      <c r="G142" s="127" t="str">
        <f>+VLOOKUP(E142,Participants!$A$1:$F$1546,4,FALSE)</f>
        <v>SPS</v>
      </c>
      <c r="H142" s="127" t="str">
        <f>+VLOOKUP(E142,Participants!$A$1:$F$1546,5,FALSE)</f>
        <v>F</v>
      </c>
      <c r="I142" s="147">
        <f>+VLOOKUP(E142,Participants!$A$1:$F$1546,3,FALSE)</f>
        <v>4</v>
      </c>
      <c r="J142" s="127" t="str">
        <f>+VLOOKUP(E142,Participants!$A$1:$G$1546,7,FALSE)</f>
        <v>DEV GIRLS</v>
      </c>
      <c r="K142" s="127"/>
      <c r="L142" s="127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</row>
    <row r="143" spans="1:24" ht="15.75" customHeight="1">
      <c r="A143" s="201" t="s">
        <v>1311</v>
      </c>
      <c r="B143" s="124">
        <v>1</v>
      </c>
      <c r="C143" s="124" t="s">
        <v>1439</v>
      </c>
      <c r="D143" s="24"/>
      <c r="E143" s="124">
        <v>814</v>
      </c>
      <c r="F143" s="127" t="str">
        <f>+VLOOKUP(E143,Participants!$A$1:$F$1546,2,FALSE)</f>
        <v>Pennie Balta</v>
      </c>
      <c r="G143" s="127" t="str">
        <f>+VLOOKUP(E143,Participants!$A$1:$F$1546,4,FALSE)</f>
        <v>STL</v>
      </c>
      <c r="H143" s="127" t="str">
        <f>+VLOOKUP(E143,Participants!$A$1:$F$1546,5,FALSE)</f>
        <v>F</v>
      </c>
      <c r="I143" s="147">
        <f>+VLOOKUP(E143,Participants!$A$1:$F$1546,3,FALSE)</f>
        <v>2</v>
      </c>
      <c r="J143" s="127" t="str">
        <f>+VLOOKUP(E143,Participants!$A$1:$G$1546,7,FALSE)</f>
        <v>DEV GIRLS</v>
      </c>
      <c r="K143" s="158"/>
      <c r="L143" s="158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</row>
    <row r="144" spans="1:24" ht="15.75" customHeight="1">
      <c r="A144" s="201" t="s">
        <v>1311</v>
      </c>
      <c r="B144" s="124">
        <v>1</v>
      </c>
      <c r="C144" s="124" t="s">
        <v>1440</v>
      </c>
      <c r="D144" s="24"/>
      <c r="E144" s="124">
        <v>192</v>
      </c>
      <c r="F144" s="127" t="str">
        <f>+VLOOKUP(E144,Participants!$A$1:$F$1546,2,FALSE)</f>
        <v>Gemma Silvis</v>
      </c>
      <c r="G144" s="127" t="str">
        <f>+VLOOKUP(E144,Participants!$A$1:$F$1546,4,FALSE)</f>
        <v>AMA</v>
      </c>
      <c r="H144" s="127" t="str">
        <f>+VLOOKUP(E144,Participants!$A$1:$F$1546,5,FALSE)</f>
        <v>F</v>
      </c>
      <c r="I144" s="147">
        <f>+VLOOKUP(E144,Participants!$A$1:$F$1546,3,FALSE)</f>
        <v>2</v>
      </c>
      <c r="J144" s="127" t="str">
        <f>+VLOOKUP(E144,Participants!$A$1:$G$1546,7,FALSE)</f>
        <v>DEV GIRLS</v>
      </c>
      <c r="K144" s="126"/>
      <c r="L144" s="126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</row>
    <row r="145" spans="1:24" ht="15.75" customHeight="1">
      <c r="A145" s="198" t="s">
        <v>1311</v>
      </c>
      <c r="B145" s="124">
        <v>2</v>
      </c>
      <c r="C145" s="124" t="s">
        <v>1441</v>
      </c>
      <c r="D145" s="24"/>
      <c r="E145" s="136">
        <v>724</v>
      </c>
      <c r="F145" s="93" t="str">
        <f>+VLOOKUP(E145,Participants!$A$1:$F$2547,2,FALSE)</f>
        <v>Eden Franc</v>
      </c>
      <c r="G145" s="93" t="str">
        <f>+VLOOKUP(E145,Participants!$A$1:$F$2547,4,FALSE)</f>
        <v>SPS</v>
      </c>
      <c r="H145" s="93" t="str">
        <f>+VLOOKUP(E145,Participants!$A$1:$F$2547,5,FALSE)</f>
        <v>F</v>
      </c>
      <c r="I145" s="94">
        <f>+VLOOKUP(E145,Participants!$A$1:$F$2547,3,FALSE)</f>
        <v>4</v>
      </c>
      <c r="J145" s="93" t="str">
        <f>+VLOOKUP(E145,Participants!$A$1:$G$2547,7,FALSE)</f>
        <v>DEV GIRLS</v>
      </c>
      <c r="K145" s="93"/>
      <c r="L145" s="93"/>
    </row>
    <row r="146" spans="1:24" ht="15.75" customHeight="1">
      <c r="A146" s="201" t="s">
        <v>1311</v>
      </c>
      <c r="B146" s="124">
        <v>1</v>
      </c>
      <c r="C146" s="124" t="s">
        <v>1442</v>
      </c>
      <c r="D146" s="24"/>
      <c r="E146" s="124">
        <v>810</v>
      </c>
      <c r="F146" s="127" t="str">
        <f>+VLOOKUP(E146,Participants!$A$1:$F$1546,2,FALSE)</f>
        <v>Mila Hricisak</v>
      </c>
      <c r="G146" s="127" t="str">
        <f>+VLOOKUP(E146,Participants!$A$1:$F$1546,4,FALSE)</f>
        <v>STL</v>
      </c>
      <c r="H146" s="127" t="str">
        <f>+VLOOKUP(E146,Participants!$A$1:$F$1546,5,FALSE)</f>
        <v>F</v>
      </c>
      <c r="I146" s="147">
        <f>+VLOOKUP(E146,Participants!$A$1:$F$1546,3,FALSE)</f>
        <v>2</v>
      </c>
      <c r="J146" s="127" t="str">
        <f>+VLOOKUP(E146,Participants!$A$1:$G$1546,7,FALSE)</f>
        <v>DEV GIRLS</v>
      </c>
      <c r="K146" s="158"/>
      <c r="L146" s="158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</row>
    <row r="147" spans="1:24" ht="15.75" customHeight="1">
      <c r="A147" s="201" t="s">
        <v>1311</v>
      </c>
      <c r="B147" s="124">
        <v>2</v>
      </c>
      <c r="C147" s="124" t="s">
        <v>1443</v>
      </c>
      <c r="D147" s="24"/>
      <c r="E147" s="124" t="s">
        <v>1303</v>
      </c>
      <c r="F147" s="127" t="e">
        <f>+VLOOKUP(E147,Participants!$A$1:$F$1546,2,FALSE)</f>
        <v>#N/A</v>
      </c>
      <c r="G147" s="127" t="e">
        <f>+VLOOKUP(E147,Participants!$A$1:$F$1546,4,FALSE)</f>
        <v>#N/A</v>
      </c>
      <c r="H147" s="127" t="e">
        <f>+VLOOKUP(E147,Participants!$A$1:$F$1546,5,FALSE)</f>
        <v>#N/A</v>
      </c>
      <c r="I147" s="147" t="e">
        <f>+VLOOKUP(E147,Participants!$A$1:$F$1546,3,FALSE)</f>
        <v>#N/A</v>
      </c>
      <c r="J147" s="127" t="e">
        <f>+VLOOKUP(E147,Participants!$A$1:$G$1546,7,FALSE)</f>
        <v>#N/A</v>
      </c>
      <c r="K147" s="127"/>
      <c r="L147" s="127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</row>
    <row r="148" spans="1:24" ht="15.75" customHeight="1">
      <c r="A148" s="198" t="s">
        <v>1311</v>
      </c>
      <c r="B148" s="124">
        <v>1</v>
      </c>
      <c r="C148" s="124" t="s">
        <v>1444</v>
      </c>
      <c r="D148" s="24"/>
      <c r="E148" s="136">
        <v>727</v>
      </c>
      <c r="F148" s="93" t="str">
        <f>+VLOOKUP(E148,Participants!$A$1:$F$2547,2,FALSE)</f>
        <v>Haley Stickman</v>
      </c>
      <c r="G148" s="93" t="str">
        <f>+VLOOKUP(E148,Participants!$A$1:$F$2547,4,FALSE)</f>
        <v>SPS</v>
      </c>
      <c r="H148" s="93" t="str">
        <f>+VLOOKUP(E148,Participants!$A$1:$F$2547,5,FALSE)</f>
        <v>F</v>
      </c>
      <c r="I148" s="94">
        <f>+VLOOKUP(E148,Participants!$A$1:$F$2547,3,FALSE)</f>
        <v>2</v>
      </c>
      <c r="J148" s="93" t="str">
        <f>+VLOOKUP(E148,Participants!$A$1:$G$2547,7,FALSE)</f>
        <v>DEV GIRLS</v>
      </c>
      <c r="K148" s="95"/>
      <c r="L148" s="95"/>
    </row>
    <row r="149" spans="1:24" ht="15.75" customHeight="1">
      <c r="A149" s="201" t="s">
        <v>1311</v>
      </c>
      <c r="B149" s="124">
        <v>1</v>
      </c>
      <c r="C149" s="124" t="s">
        <v>1445</v>
      </c>
      <c r="D149" s="24"/>
      <c r="E149" s="124">
        <v>728</v>
      </c>
      <c r="F149" s="127" t="str">
        <f>+VLOOKUP(E149,Participants!$A$1:$F$1546,2,FALSE)</f>
        <v>Julia Lane</v>
      </c>
      <c r="G149" s="127" t="str">
        <f>+VLOOKUP(E149,Participants!$A$1:$F$1546,4,FALSE)</f>
        <v>SPS</v>
      </c>
      <c r="H149" s="127" t="str">
        <f>+VLOOKUP(E149,Participants!$A$1:$F$1546,5,FALSE)</f>
        <v>F</v>
      </c>
      <c r="I149" s="147">
        <f>+VLOOKUP(E149,Participants!$A$1:$F$1546,3,FALSE)</f>
        <v>2</v>
      </c>
      <c r="J149" s="127" t="str">
        <f>+VLOOKUP(E149,Participants!$A$1:$G$1546,7,FALSE)</f>
        <v>DEV GIRLS</v>
      </c>
      <c r="K149" s="126"/>
      <c r="L149" s="126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</row>
    <row r="150" spans="1:24" ht="15.75" customHeight="1">
      <c r="A150" s="201" t="s">
        <v>1311</v>
      </c>
      <c r="B150" s="124">
        <v>1</v>
      </c>
      <c r="C150" s="124" t="s">
        <v>1446</v>
      </c>
      <c r="D150" s="24"/>
      <c r="E150" s="124">
        <v>721</v>
      </c>
      <c r="F150" s="127" t="str">
        <f>+VLOOKUP(E150,Participants!$A$1:$F$1546,2,FALSE)</f>
        <v>Alia Trombetta</v>
      </c>
      <c r="G150" s="127" t="str">
        <f>+VLOOKUP(E150,Participants!$A$1:$F$1546,4,FALSE)</f>
        <v>SPS</v>
      </c>
      <c r="H150" s="127" t="str">
        <f>+VLOOKUP(E150,Participants!$A$1:$F$1546,5,FALSE)</f>
        <v>F</v>
      </c>
      <c r="I150" s="147">
        <f>+VLOOKUP(E150,Participants!$A$1:$F$1546,3,FALSE)</f>
        <v>1</v>
      </c>
      <c r="J150" s="127" t="str">
        <f>+VLOOKUP(E150,Participants!$A$1:$G$1546,7,FALSE)</f>
        <v>DEV GIRLS</v>
      </c>
      <c r="K150" s="158"/>
      <c r="L150" s="158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</row>
    <row r="151" spans="1:24" ht="15.75" customHeight="1">
      <c r="A151" s="198" t="s">
        <v>1311</v>
      </c>
      <c r="B151" s="136">
        <v>1</v>
      </c>
      <c r="C151" s="136" t="s">
        <v>1447</v>
      </c>
      <c r="D151" s="24"/>
      <c r="E151" s="136">
        <v>793</v>
      </c>
      <c r="F151" s="93" t="str">
        <f>+VLOOKUP(E151,Participants!$A$1:$F$2547,2,FALSE)</f>
        <v>Bella Sladack</v>
      </c>
      <c r="G151" s="93" t="str">
        <f>+VLOOKUP(E151,Participants!$A$1:$F$2547,4,FALSE)</f>
        <v>STL</v>
      </c>
      <c r="H151" s="93" t="str">
        <f>+VLOOKUP(E151,Participants!$A$1:$F$2547,5,FALSE)</f>
        <v>F</v>
      </c>
      <c r="I151" s="94">
        <f>+VLOOKUP(E151,Participants!$A$1:$F$2547,3,FALSE)</f>
        <v>2</v>
      </c>
      <c r="J151" s="93" t="str">
        <f>+VLOOKUP(E151,Participants!$A$1:$G$2547,7,FALSE)</f>
        <v>DEV GIRLS</v>
      </c>
      <c r="K151" s="95"/>
      <c r="L151" s="95"/>
    </row>
    <row r="152" spans="1:24" ht="15.75" customHeight="1">
      <c r="A152" s="198" t="s">
        <v>1311</v>
      </c>
      <c r="B152" s="124">
        <v>2</v>
      </c>
      <c r="C152" s="124" t="s">
        <v>1448</v>
      </c>
      <c r="D152" s="24"/>
      <c r="E152" s="136">
        <v>932</v>
      </c>
      <c r="F152" s="93" t="str">
        <f>+VLOOKUP(E152,Participants!$A$1:$F$2547,2,FALSE)</f>
        <v>Meredith Burgman</v>
      </c>
      <c r="G152" s="93" t="str">
        <f>+VLOOKUP(E152,Participants!$A$1:$F$2547,4,FALSE)</f>
        <v>STT</v>
      </c>
      <c r="H152" s="93" t="str">
        <f>+VLOOKUP(E152,Participants!$A$1:$F$2547,5,FALSE)</f>
        <v>F</v>
      </c>
      <c r="I152" s="94">
        <f>+VLOOKUP(E152,Participants!$A$1:$F$2547,3,FALSE)</f>
        <v>3</v>
      </c>
      <c r="J152" s="93" t="str">
        <f>+VLOOKUP(E152,Participants!$A$1:$G$2547,7,FALSE)</f>
        <v>DEV GIRLS</v>
      </c>
      <c r="K152" s="93"/>
      <c r="L152" s="93"/>
    </row>
    <row r="153" spans="1:24" ht="15.75" customHeight="1">
      <c r="A153" s="198" t="s">
        <v>1311</v>
      </c>
      <c r="B153" s="136">
        <v>1</v>
      </c>
      <c r="C153" s="136" t="s">
        <v>1449</v>
      </c>
      <c r="D153" s="24"/>
      <c r="E153" s="136">
        <v>791</v>
      </c>
      <c r="F153" s="93" t="str">
        <f>+VLOOKUP(E153,Participants!$A$1:$F$2547,2,FALSE)</f>
        <v>Ava Hladek</v>
      </c>
      <c r="G153" s="93" t="str">
        <f>+VLOOKUP(E153,Participants!$A$1:$F$2547,4,FALSE)</f>
        <v>STL</v>
      </c>
      <c r="H153" s="93" t="str">
        <f>+VLOOKUP(E153,Participants!$A$1:$F$2547,5,FALSE)</f>
        <v>F</v>
      </c>
      <c r="I153" s="94">
        <f>+VLOOKUP(E153,Participants!$A$1:$F$2547,3,FALSE)</f>
        <v>2</v>
      </c>
      <c r="J153" s="93" t="str">
        <f>+VLOOKUP(E153,Participants!$A$1:$G$2547,7,FALSE)</f>
        <v>DEV GIRLS</v>
      </c>
      <c r="K153" s="93"/>
      <c r="L153" s="93"/>
    </row>
    <row r="154" spans="1:24" ht="15.75" customHeight="1">
      <c r="A154" s="198" t="s">
        <v>1311</v>
      </c>
      <c r="B154" s="136">
        <v>1</v>
      </c>
      <c r="C154" s="136" t="s">
        <v>1450</v>
      </c>
      <c r="D154" s="24"/>
      <c r="E154" s="136">
        <v>451</v>
      </c>
      <c r="F154" s="93" t="str">
        <f>+VLOOKUP(E154,Participants!$A$1:$F$2547,2,FALSE)</f>
        <v>Emma Zamarripa</v>
      </c>
      <c r="G154" s="93" t="str">
        <f>+VLOOKUP(E154,Participants!$A$1:$F$2547,4,FALSE)</f>
        <v>ELZ</v>
      </c>
      <c r="H154" s="93" t="str">
        <f>+VLOOKUP(E154,Participants!$A$1:$F$2547,5,FALSE)</f>
        <v>F</v>
      </c>
      <c r="I154" s="94" t="str">
        <f>+VLOOKUP(E154,Participants!$A$1:$F$2547,3,FALSE)</f>
        <v>K</v>
      </c>
      <c r="J154" s="93" t="str">
        <f>+VLOOKUP(E154,Participants!$A$1:$G$2547,7,FALSE)</f>
        <v>DEV GIRLS</v>
      </c>
      <c r="K154" s="93"/>
      <c r="L154" s="93"/>
    </row>
    <row r="155" spans="1:24" ht="15.75" customHeight="1">
      <c r="A155" s="203" t="s">
        <v>1311</v>
      </c>
      <c r="B155" s="207"/>
      <c r="C155" s="161"/>
      <c r="D155" s="165"/>
      <c r="E155" s="161"/>
      <c r="F155" s="168" t="e">
        <f>+VLOOKUP(E155,Participants!$A$1:$F$1546,2,FALSE)</f>
        <v>#N/A</v>
      </c>
      <c r="G155" s="168" t="e">
        <f>+VLOOKUP(E155,Participants!$A$1:$F$1546,4,FALSE)</f>
        <v>#N/A</v>
      </c>
      <c r="H155" s="168" t="e">
        <f>+VLOOKUP(E155,Participants!$A$1:$F$1546,5,FALSE)</f>
        <v>#N/A</v>
      </c>
      <c r="I155" s="176" t="e">
        <f>+VLOOKUP(E155,Participants!$A$1:$F$1546,3,FALSE)</f>
        <v>#N/A</v>
      </c>
      <c r="J155" s="168" t="e">
        <f>+VLOOKUP(E155,Participants!$A$1:$G$1546,7,FALSE)</f>
        <v>#N/A</v>
      </c>
      <c r="K155" s="168"/>
      <c r="L155" s="168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</row>
    <row r="156" spans="1:24" ht="15.75" customHeight="1">
      <c r="A156" s="198" t="s">
        <v>1311</v>
      </c>
      <c r="B156" s="92">
        <v>2</v>
      </c>
      <c r="C156" s="136" t="s">
        <v>1451</v>
      </c>
      <c r="D156" s="138"/>
      <c r="E156" s="136">
        <v>838</v>
      </c>
      <c r="F156" s="93" t="str">
        <f>+VLOOKUP(E156,Participants!$A$1:$F$2547,2,FALSE)</f>
        <v>Ian Maentz</v>
      </c>
      <c r="G156" s="93" t="str">
        <f>+VLOOKUP(E156,Participants!$A$1:$F$2547,4,FALSE)</f>
        <v>STL</v>
      </c>
      <c r="H156" s="93" t="str">
        <f>+VLOOKUP(E156,Participants!$A$1:$F$2547,5,FALSE)</f>
        <v>M</v>
      </c>
      <c r="I156" s="94">
        <f>+VLOOKUP(E156,Participants!$A$1:$F$2547,3,FALSE)</f>
        <v>3</v>
      </c>
      <c r="J156" s="93" t="str">
        <f>+VLOOKUP(E156,Participants!$A$1:$G$2547,7,FALSE)</f>
        <v>DEV BOYS</v>
      </c>
      <c r="K156" s="95">
        <v>1</v>
      </c>
      <c r="L156" s="95">
        <v>10</v>
      </c>
    </row>
    <row r="157" spans="1:24" ht="15.75" customHeight="1">
      <c r="A157" s="198" t="s">
        <v>1311</v>
      </c>
      <c r="B157" s="92">
        <v>1</v>
      </c>
      <c r="C157" s="136" t="s">
        <v>1452</v>
      </c>
      <c r="D157" s="138"/>
      <c r="E157" s="136">
        <v>849</v>
      </c>
      <c r="F157" s="93" t="str">
        <f>+VLOOKUP(E157,Participants!$A$1:$F$2547,2,FALSE)</f>
        <v>Ryder Hawkins</v>
      </c>
      <c r="G157" s="93" t="str">
        <f>+VLOOKUP(E157,Participants!$A$1:$F$2547,4,FALSE)</f>
        <v>STL</v>
      </c>
      <c r="H157" s="93" t="str">
        <f>+VLOOKUP(E157,Participants!$A$1:$F$2547,5,FALSE)</f>
        <v>M</v>
      </c>
      <c r="I157" s="94">
        <f>+VLOOKUP(E157,Participants!$A$1:$F$2547,3,FALSE)</f>
        <v>2</v>
      </c>
      <c r="J157" s="93" t="str">
        <f>+VLOOKUP(E157,Participants!$A$1:$G$2547,7,FALSE)</f>
        <v>DEV BOYS</v>
      </c>
      <c r="K157" s="95">
        <v>2</v>
      </c>
      <c r="L157" s="95">
        <v>8</v>
      </c>
    </row>
    <row r="158" spans="1:24" ht="15.75" customHeight="1">
      <c r="A158" s="198" t="s">
        <v>1311</v>
      </c>
      <c r="B158" s="92">
        <v>3</v>
      </c>
      <c r="C158" s="136" t="s">
        <v>1453</v>
      </c>
      <c r="D158" s="138"/>
      <c r="E158" s="136">
        <v>495</v>
      </c>
      <c r="F158" s="93" t="str">
        <f>+VLOOKUP(E158,Participants!$A$1:$F$2547,2,FALSE)</f>
        <v>Andrew Deem</v>
      </c>
      <c r="G158" s="93" t="str">
        <f>+VLOOKUP(E158,Participants!$A$1:$F$2547,4,FALSE)</f>
        <v>GRE</v>
      </c>
      <c r="H158" s="93" t="str">
        <f>+VLOOKUP(E158,Participants!$A$1:$F$2547,5,FALSE)</f>
        <v>M</v>
      </c>
      <c r="I158" s="94">
        <f>+VLOOKUP(E158,Participants!$A$1:$F$2547,3,FALSE)</f>
        <v>4</v>
      </c>
      <c r="J158" s="93" t="str">
        <f>+VLOOKUP(E158,Participants!$A$1:$G$2547,7,FALSE)</f>
        <v>DEV BOYS</v>
      </c>
      <c r="K158" s="95">
        <v>3</v>
      </c>
      <c r="L158" s="95">
        <v>6</v>
      </c>
    </row>
    <row r="159" spans="1:24" ht="15.75" customHeight="1">
      <c r="A159" s="198" t="s">
        <v>1311</v>
      </c>
      <c r="B159" s="92">
        <v>2</v>
      </c>
      <c r="C159" s="136" t="s">
        <v>1454</v>
      </c>
      <c r="D159" s="138"/>
      <c r="E159" s="136">
        <v>841</v>
      </c>
      <c r="F159" s="93" t="str">
        <f>+VLOOKUP(E159,Participants!$A$1:$F$2547,2,FALSE)</f>
        <v>Jackson Kollar</v>
      </c>
      <c r="G159" s="93" t="str">
        <f>+VLOOKUP(E159,Participants!$A$1:$F$2547,4,FALSE)</f>
        <v>STL</v>
      </c>
      <c r="H159" s="93" t="str">
        <f>+VLOOKUP(E159,Participants!$A$1:$F$2547,5,FALSE)</f>
        <v>M</v>
      </c>
      <c r="I159" s="94">
        <f>+VLOOKUP(E159,Participants!$A$1:$F$2547,3,FALSE)</f>
        <v>3</v>
      </c>
      <c r="J159" s="93" t="str">
        <f>+VLOOKUP(E159,Participants!$A$1:$G$2547,7,FALSE)</f>
        <v>DEV BOYS</v>
      </c>
      <c r="K159" s="95">
        <v>4</v>
      </c>
      <c r="L159" s="95">
        <v>5</v>
      </c>
    </row>
    <row r="160" spans="1:24" ht="15.75" customHeight="1">
      <c r="A160" s="198" t="s">
        <v>1311</v>
      </c>
      <c r="B160" s="92">
        <v>3</v>
      </c>
      <c r="C160" s="136" t="s">
        <v>1455</v>
      </c>
      <c r="D160" s="138"/>
      <c r="E160" s="136">
        <v>947</v>
      </c>
      <c r="F160" s="93" t="str">
        <f>+VLOOKUP(E160,Participants!$A$1:$F$2547,2,FALSE)</f>
        <v>Liam Lawson</v>
      </c>
      <c r="G160" s="93" t="str">
        <f>+VLOOKUP(E160,Participants!$A$1:$F$2547,4,FALSE)</f>
        <v>STT</v>
      </c>
      <c r="H160" s="93" t="str">
        <f>+VLOOKUP(E160,Participants!$A$1:$F$2547,5,FALSE)</f>
        <v>M</v>
      </c>
      <c r="I160" s="94">
        <f>+VLOOKUP(E160,Participants!$A$1:$F$2547,3,FALSE)</f>
        <v>4</v>
      </c>
      <c r="J160" s="93" t="str">
        <f>+VLOOKUP(E160,Participants!$A$1:$G$2547,7,FALSE)</f>
        <v>DEV BOYS</v>
      </c>
      <c r="K160" s="95">
        <v>5</v>
      </c>
      <c r="L160" s="95">
        <v>4</v>
      </c>
    </row>
    <row r="161" spans="1:24" ht="15.75" customHeight="1">
      <c r="A161" s="201" t="s">
        <v>1311</v>
      </c>
      <c r="B161" s="200">
        <v>1</v>
      </c>
      <c r="C161" s="124" t="s">
        <v>1456</v>
      </c>
      <c r="D161" s="129"/>
      <c r="E161" s="124">
        <v>852</v>
      </c>
      <c r="F161" s="127" t="str">
        <f>+VLOOKUP(E161,Participants!$A$1:$F$1546,2,FALSE)</f>
        <v>Reece Anderson</v>
      </c>
      <c r="G161" s="127" t="str">
        <f>+VLOOKUP(E161,Participants!$A$1:$F$1546,4,FALSE)</f>
        <v>STL</v>
      </c>
      <c r="H161" s="127" t="str">
        <f>+VLOOKUP(E161,Participants!$A$1:$F$1546,5,FALSE)</f>
        <v>M</v>
      </c>
      <c r="I161" s="147">
        <f>+VLOOKUP(E161,Participants!$A$1:$F$1546,3,FALSE)</f>
        <v>2</v>
      </c>
      <c r="J161" s="127" t="str">
        <f>+VLOOKUP(E161,Participants!$A$1:$G$1546,7,FALSE)</f>
        <v>DEV BOYS</v>
      </c>
      <c r="K161" s="126">
        <v>6</v>
      </c>
      <c r="L161" s="126">
        <v>3</v>
      </c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</row>
    <row r="162" spans="1:24" ht="15.75" customHeight="1">
      <c r="A162" s="198" t="s">
        <v>1311</v>
      </c>
      <c r="B162" s="92">
        <v>3</v>
      </c>
      <c r="C162" s="136" t="s">
        <v>1457</v>
      </c>
      <c r="D162" s="138"/>
      <c r="E162" s="136">
        <v>837</v>
      </c>
      <c r="F162" s="93" t="str">
        <f>+VLOOKUP(E162,Participants!$A$1:$F$2547,2,FALSE)</f>
        <v>Griffin Betz</v>
      </c>
      <c r="G162" s="93" t="str">
        <f>+VLOOKUP(E162,Participants!$A$1:$F$2547,4,FALSE)</f>
        <v>STL</v>
      </c>
      <c r="H162" s="93" t="str">
        <f>+VLOOKUP(E162,Participants!$A$1:$F$2547,5,FALSE)</f>
        <v>M</v>
      </c>
      <c r="I162" s="94">
        <f>+VLOOKUP(E162,Participants!$A$1:$F$2547,3,FALSE)</f>
        <v>4</v>
      </c>
      <c r="J162" s="93" t="str">
        <f>+VLOOKUP(E162,Participants!$A$1:$G$2547,7,FALSE)</f>
        <v>DEV BOYS</v>
      </c>
      <c r="K162" s="95">
        <v>7</v>
      </c>
      <c r="L162" s="95">
        <v>2</v>
      </c>
    </row>
    <row r="163" spans="1:24" ht="15.75" customHeight="1">
      <c r="A163" s="198" t="s">
        <v>1311</v>
      </c>
      <c r="B163" s="92">
        <v>1</v>
      </c>
      <c r="C163" s="136" t="s">
        <v>1458</v>
      </c>
      <c r="D163" s="138"/>
      <c r="E163" s="136">
        <v>750</v>
      </c>
      <c r="F163" s="93" t="str">
        <f>+VLOOKUP(E163,Participants!$A$1:$F$2547,2,FALSE)</f>
        <v>Peter Stickman</v>
      </c>
      <c r="G163" s="93" t="str">
        <f>+VLOOKUP(E163,Participants!$A$1:$F$2547,4,FALSE)</f>
        <v>SPS</v>
      </c>
      <c r="H163" s="93" t="str">
        <f>+VLOOKUP(E163,Participants!$A$1:$F$2547,5,FALSE)</f>
        <v>M</v>
      </c>
      <c r="I163" s="94">
        <f>+VLOOKUP(E163,Participants!$A$1:$F$2547,3,FALSE)</f>
        <v>2</v>
      </c>
      <c r="J163" s="93" t="str">
        <f>+VLOOKUP(E163,Participants!$A$1:$G$2547,7,FALSE)</f>
        <v>DEV BOYS</v>
      </c>
      <c r="K163" s="95">
        <v>8</v>
      </c>
      <c r="L163" s="95">
        <v>1</v>
      </c>
    </row>
    <row r="164" spans="1:24" ht="15.75" customHeight="1">
      <c r="A164" s="198" t="s">
        <v>1311</v>
      </c>
      <c r="B164" s="92">
        <v>2</v>
      </c>
      <c r="C164" s="136" t="s">
        <v>1459</v>
      </c>
      <c r="D164" s="138"/>
      <c r="E164" s="136">
        <v>112</v>
      </c>
      <c r="F164" s="93" t="str">
        <f>+VLOOKUP(E164,Participants!$A$1:$F$2547,2,FALSE)</f>
        <v>Walker Hankinson</v>
      </c>
      <c r="G164" s="93" t="str">
        <f>+VLOOKUP(E164,Participants!$A$1:$F$2547,4,FALSE)</f>
        <v>AGS</v>
      </c>
      <c r="H164" s="93" t="str">
        <f>+VLOOKUP(E164,Participants!$A$1:$F$2547,5,FALSE)</f>
        <v>M</v>
      </c>
      <c r="I164" s="94">
        <f>+VLOOKUP(E164,Participants!$A$1:$F$2547,3,FALSE)</f>
        <v>3</v>
      </c>
      <c r="J164" s="93" t="str">
        <f>+VLOOKUP(E164,Participants!$A$1:$G$2547,7,FALSE)</f>
        <v>DEV BOYS</v>
      </c>
      <c r="K164" s="93"/>
      <c r="L164" s="93"/>
    </row>
    <row r="165" spans="1:24" ht="15.75" customHeight="1">
      <c r="A165" s="198" t="s">
        <v>1311</v>
      </c>
      <c r="B165" s="92">
        <v>3</v>
      </c>
      <c r="C165" s="136" t="s">
        <v>1460</v>
      </c>
      <c r="D165" s="138"/>
      <c r="E165" s="136">
        <v>111</v>
      </c>
      <c r="F165" s="93" t="str">
        <f>+VLOOKUP(E165,Participants!$A$1:$F$2547,2,FALSE)</f>
        <v>Nolan Meyer</v>
      </c>
      <c r="G165" s="93" t="str">
        <f>+VLOOKUP(E165,Participants!$A$1:$F$2547,4,FALSE)</f>
        <v>AGS</v>
      </c>
      <c r="H165" s="93" t="str">
        <f>+VLOOKUP(E165,Participants!$A$1:$F$2547,5,FALSE)</f>
        <v>M</v>
      </c>
      <c r="I165" s="94">
        <f>+VLOOKUP(E165,Participants!$A$1:$F$2547,3,FALSE)</f>
        <v>4</v>
      </c>
      <c r="J165" s="93" t="str">
        <f>+VLOOKUP(E165,Participants!$A$1:$G$2547,7,FALSE)</f>
        <v>DEV BOYS</v>
      </c>
      <c r="K165" s="93"/>
      <c r="L165" s="93"/>
    </row>
    <row r="166" spans="1:24" ht="15.75" customHeight="1">
      <c r="A166" s="198" t="s">
        <v>1311</v>
      </c>
      <c r="B166" s="92">
        <v>2</v>
      </c>
      <c r="C166" s="136" t="s">
        <v>1461</v>
      </c>
      <c r="D166" s="138"/>
      <c r="E166" s="136">
        <v>944</v>
      </c>
      <c r="F166" s="93" t="str">
        <f>+VLOOKUP(E166,Participants!$A$1:$F$2547,2,FALSE)</f>
        <v>Hunter Peterson</v>
      </c>
      <c r="G166" s="93" t="str">
        <f>+VLOOKUP(E166,Participants!$A$1:$F$2547,4,FALSE)</f>
        <v>STT</v>
      </c>
      <c r="H166" s="93" t="str">
        <f>+VLOOKUP(E166,Participants!$A$1:$F$2547,5,FALSE)</f>
        <v>M</v>
      </c>
      <c r="I166" s="94">
        <f>+VLOOKUP(E166,Participants!$A$1:$F$2547,3,FALSE)</f>
        <v>3</v>
      </c>
      <c r="J166" s="93" t="str">
        <f>+VLOOKUP(E166,Participants!$A$1:$G$2547,7,FALSE)</f>
        <v>DEV BOYS</v>
      </c>
      <c r="K166" s="93"/>
      <c r="L166" s="93"/>
    </row>
    <row r="167" spans="1:24" ht="15.75" customHeight="1">
      <c r="A167" s="198" t="s">
        <v>1311</v>
      </c>
      <c r="B167" s="92">
        <v>2</v>
      </c>
      <c r="C167" s="136" t="s">
        <v>1462</v>
      </c>
      <c r="D167" s="138"/>
      <c r="E167" s="136">
        <v>101</v>
      </c>
      <c r="F167" s="93" t="str">
        <f>+VLOOKUP(E167,Participants!$A$1:$F$2547,2,FALSE)</f>
        <v>August Stuckeman</v>
      </c>
      <c r="G167" s="93" t="str">
        <f>+VLOOKUP(E167,Participants!$A$1:$F$2547,4,FALSE)</f>
        <v>AGS</v>
      </c>
      <c r="H167" s="93" t="str">
        <f>+VLOOKUP(E167,Participants!$A$1:$F$2547,5,FALSE)</f>
        <v>M</v>
      </c>
      <c r="I167" s="94">
        <f>+VLOOKUP(E167,Participants!$A$1:$F$2547,3,FALSE)</f>
        <v>3</v>
      </c>
      <c r="J167" s="93" t="str">
        <f>+VLOOKUP(E167,Participants!$A$1:$G$2547,7,FALSE)</f>
        <v>DEV BOYS</v>
      </c>
      <c r="K167" s="93"/>
      <c r="L167" s="93"/>
    </row>
    <row r="168" spans="1:24" ht="15.75" customHeight="1">
      <c r="A168" s="198" t="s">
        <v>1311</v>
      </c>
      <c r="B168" s="92">
        <v>3</v>
      </c>
      <c r="C168" s="136" t="s">
        <v>1463</v>
      </c>
      <c r="D168" s="138"/>
      <c r="E168" s="136">
        <v>103</v>
      </c>
      <c r="F168" s="93" t="str">
        <f>+VLOOKUP(E168,Participants!$A$1:$F$2547,2,FALSE)</f>
        <v>David DelFiandra</v>
      </c>
      <c r="G168" s="93" t="str">
        <f>+VLOOKUP(E168,Participants!$A$1:$F$2547,4,FALSE)</f>
        <v>AGS</v>
      </c>
      <c r="H168" s="93" t="str">
        <f>+VLOOKUP(E168,Participants!$A$1:$F$2547,5,FALSE)</f>
        <v>M</v>
      </c>
      <c r="I168" s="94">
        <f>+VLOOKUP(E168,Participants!$A$1:$F$2547,3,FALSE)</f>
        <v>4</v>
      </c>
      <c r="J168" s="93" t="str">
        <f>+VLOOKUP(E168,Participants!$A$1:$G$2547,7,FALSE)</f>
        <v>DEV BOYS</v>
      </c>
      <c r="K168" s="93"/>
      <c r="L168" s="93"/>
    </row>
    <row r="169" spans="1:24" ht="15.75" customHeight="1">
      <c r="A169" s="198" t="s">
        <v>1311</v>
      </c>
      <c r="B169" s="92">
        <v>2</v>
      </c>
      <c r="C169" s="136" t="s">
        <v>1464</v>
      </c>
      <c r="D169" s="138"/>
      <c r="E169" s="136">
        <v>839</v>
      </c>
      <c r="F169" s="93" t="str">
        <f>+VLOOKUP(E169,Participants!$A$1:$F$2547,2,FALSE)</f>
        <v>Ilya Belldina</v>
      </c>
      <c r="G169" s="93" t="str">
        <f>+VLOOKUP(E169,Participants!$A$1:$F$2547,4,FALSE)</f>
        <v>STL</v>
      </c>
      <c r="H169" s="93" t="str">
        <f>+VLOOKUP(E169,Participants!$A$1:$F$2547,5,FALSE)</f>
        <v>M</v>
      </c>
      <c r="I169" s="94">
        <f>+VLOOKUP(E169,Participants!$A$1:$F$2547,3,FALSE)</f>
        <v>3</v>
      </c>
      <c r="J169" s="93" t="str">
        <f>+VLOOKUP(E169,Participants!$A$1:$G$2547,7,FALSE)</f>
        <v>DEV BOYS</v>
      </c>
      <c r="K169" s="93"/>
      <c r="L169" s="93"/>
    </row>
    <row r="170" spans="1:24" ht="15.75" customHeight="1">
      <c r="A170" s="198" t="s">
        <v>1311</v>
      </c>
      <c r="B170" s="92">
        <v>3</v>
      </c>
      <c r="C170" s="136" t="s">
        <v>1465</v>
      </c>
      <c r="D170" s="138"/>
      <c r="E170" s="136">
        <v>249</v>
      </c>
      <c r="F170" s="93" t="str">
        <f>+VLOOKUP(E170,Participants!$A$1:$F$2547,2,FALSE)</f>
        <v>Parker Davenport</v>
      </c>
      <c r="G170" s="93" t="str">
        <f>+VLOOKUP(E170,Participants!$A$1:$F$2547,4,FALSE)</f>
        <v>AMA</v>
      </c>
      <c r="H170" s="93" t="str">
        <f>+VLOOKUP(E170,Participants!$A$1:$F$2547,5,FALSE)</f>
        <v>M</v>
      </c>
      <c r="I170" s="94">
        <f>+VLOOKUP(E170,Participants!$A$1:$F$2547,3,FALSE)</f>
        <v>4</v>
      </c>
      <c r="J170" s="93" t="str">
        <f>+VLOOKUP(E170,Participants!$A$1:$G$2547,7,FALSE)</f>
        <v>DEV BOYS</v>
      </c>
      <c r="K170" s="93"/>
      <c r="L170" s="93"/>
    </row>
    <row r="171" spans="1:24" ht="15.75" customHeight="1">
      <c r="A171" s="198" t="s">
        <v>1311</v>
      </c>
      <c r="B171" s="92">
        <v>2</v>
      </c>
      <c r="C171" s="136" t="s">
        <v>1466</v>
      </c>
      <c r="D171" s="138"/>
      <c r="E171" s="136">
        <v>746</v>
      </c>
      <c r="F171" s="93" t="str">
        <f>+VLOOKUP(E171,Participants!$A$1:$F$2547,2,FALSE)</f>
        <v>Grady Molinero</v>
      </c>
      <c r="G171" s="93" t="str">
        <f>+VLOOKUP(E171,Participants!$A$1:$F$2547,4,FALSE)</f>
        <v>SPS</v>
      </c>
      <c r="H171" s="93" t="str">
        <f>+VLOOKUP(E171,Participants!$A$1:$F$2547,5,FALSE)</f>
        <v>M</v>
      </c>
      <c r="I171" s="94">
        <f>+VLOOKUP(E171,Participants!$A$1:$F$2547,3,FALSE)</f>
        <v>3</v>
      </c>
      <c r="J171" s="93" t="str">
        <f>+VLOOKUP(E171,Participants!$A$1:$G$2547,7,FALSE)</f>
        <v>DEV BOYS</v>
      </c>
      <c r="K171" s="93"/>
      <c r="L171" s="93"/>
    </row>
    <row r="172" spans="1:24" ht="15.75" customHeight="1">
      <c r="A172" s="198" t="s">
        <v>1311</v>
      </c>
      <c r="B172" s="92">
        <v>3</v>
      </c>
      <c r="C172" s="136" t="s">
        <v>1467</v>
      </c>
      <c r="D172" s="138"/>
      <c r="E172" s="136">
        <v>741</v>
      </c>
      <c r="F172" s="93" t="str">
        <f>+VLOOKUP(E172,Participants!$A$1:$F$2547,2,FALSE)</f>
        <v>Daniel Talerico</v>
      </c>
      <c r="G172" s="93" t="str">
        <f>+VLOOKUP(E172,Participants!$A$1:$F$2547,4,FALSE)</f>
        <v>SPS</v>
      </c>
      <c r="H172" s="93" t="str">
        <f>+VLOOKUP(E172,Participants!$A$1:$F$2547,5,FALSE)</f>
        <v>M</v>
      </c>
      <c r="I172" s="94">
        <f>+VLOOKUP(E172,Participants!$A$1:$F$2547,3,FALSE)</f>
        <v>4</v>
      </c>
      <c r="J172" s="93" t="str">
        <f>+VLOOKUP(E172,Participants!$A$1:$G$2547,7,FALSE)</f>
        <v>DEV BOYS</v>
      </c>
      <c r="K172" s="93"/>
      <c r="L172" s="93"/>
    </row>
    <row r="173" spans="1:24" ht="15.75" customHeight="1">
      <c r="A173" s="198" t="s">
        <v>1311</v>
      </c>
      <c r="B173" s="92">
        <v>2</v>
      </c>
      <c r="C173" s="136" t="s">
        <v>1468</v>
      </c>
      <c r="D173" s="138"/>
      <c r="E173" s="136">
        <v>744</v>
      </c>
      <c r="F173" s="93" t="str">
        <f>+VLOOKUP(E173,Participants!$A$1:$F$2547,2,FALSE)</f>
        <v>Gavin Lenigan</v>
      </c>
      <c r="G173" s="93" t="str">
        <f>+VLOOKUP(E173,Participants!$A$1:$F$2547,4,FALSE)</f>
        <v>SPS</v>
      </c>
      <c r="H173" s="93" t="str">
        <f>+VLOOKUP(E173,Participants!$A$1:$F$2547,5,FALSE)</f>
        <v>M</v>
      </c>
      <c r="I173" s="94">
        <f>+VLOOKUP(E173,Participants!$A$1:$F$2547,3,FALSE)</f>
        <v>3</v>
      </c>
      <c r="J173" s="93" t="str">
        <f>+VLOOKUP(E173,Participants!$A$1:$G$2547,7,FALSE)</f>
        <v>DEV BOYS</v>
      </c>
      <c r="K173" s="93"/>
      <c r="L173" s="93"/>
    </row>
    <row r="174" spans="1:24" ht="15.75" customHeight="1">
      <c r="A174" s="198" t="s">
        <v>1311</v>
      </c>
      <c r="B174" s="92">
        <v>2</v>
      </c>
      <c r="C174" s="136" t="s">
        <v>1469</v>
      </c>
      <c r="D174" s="138"/>
      <c r="E174" s="136">
        <v>105</v>
      </c>
      <c r="F174" s="93" t="str">
        <f>+VLOOKUP(E174,Participants!$A$1:$F$2547,2,FALSE)</f>
        <v>Declan Ireland</v>
      </c>
      <c r="G174" s="93" t="str">
        <f>+VLOOKUP(E174,Participants!$A$1:$F$2547,4,FALSE)</f>
        <v>AGS</v>
      </c>
      <c r="H174" s="93" t="str">
        <f>+VLOOKUP(E174,Participants!$A$1:$F$2547,5,FALSE)</f>
        <v>M</v>
      </c>
      <c r="I174" s="94">
        <f>+VLOOKUP(E174,Participants!$A$1:$F$2547,3,FALSE)</f>
        <v>3</v>
      </c>
      <c r="J174" s="93" t="str">
        <f>+VLOOKUP(E174,Participants!$A$1:$G$2547,7,FALSE)</f>
        <v>DEV BOYS</v>
      </c>
      <c r="K174" s="93"/>
      <c r="L174" s="93"/>
    </row>
    <row r="175" spans="1:24" ht="15.75" customHeight="1">
      <c r="A175" s="198" t="s">
        <v>1311</v>
      </c>
      <c r="B175" s="92">
        <v>2</v>
      </c>
      <c r="C175" s="136" t="s">
        <v>1470</v>
      </c>
      <c r="D175" s="138"/>
      <c r="E175" s="136">
        <v>102</v>
      </c>
      <c r="F175" s="93" t="str">
        <f>+VLOOKUP(E175,Participants!$A$1:$F$2547,2,FALSE)</f>
        <v>Camden Douglass</v>
      </c>
      <c r="G175" s="93" t="str">
        <f>+VLOOKUP(E175,Participants!$A$1:$F$2547,4,FALSE)</f>
        <v>AGS</v>
      </c>
      <c r="H175" s="93" t="str">
        <f>+VLOOKUP(E175,Participants!$A$1:$F$2547,5,FALSE)</f>
        <v>M</v>
      </c>
      <c r="I175" s="94">
        <f>+VLOOKUP(E175,Participants!$A$1:$F$2547,3,FALSE)</f>
        <v>3</v>
      </c>
      <c r="J175" s="93" t="str">
        <f>+VLOOKUP(E175,Participants!$A$1:$G$2547,7,FALSE)</f>
        <v>DEV BOYS</v>
      </c>
      <c r="K175" s="93"/>
      <c r="L175" s="93"/>
    </row>
    <row r="176" spans="1:24" ht="15.75" customHeight="1">
      <c r="A176" s="198" t="s">
        <v>1311</v>
      </c>
      <c r="B176" s="92">
        <v>2</v>
      </c>
      <c r="C176" s="136" t="s">
        <v>1471</v>
      </c>
      <c r="D176" s="138"/>
      <c r="E176" s="136">
        <v>512</v>
      </c>
      <c r="F176" s="93" t="str">
        <f>+VLOOKUP(E176,Participants!$A$1:$F$2547,2,FALSE)</f>
        <v>Blaise Karlovik</v>
      </c>
      <c r="G176" s="93" t="str">
        <f>+VLOOKUP(E176,Participants!$A$1:$F$2547,4,FALSE)</f>
        <v>GRE</v>
      </c>
      <c r="H176" s="93" t="str">
        <f>+VLOOKUP(E176,Participants!$A$1:$F$2547,5,FALSE)</f>
        <v>M</v>
      </c>
      <c r="I176" s="94">
        <f>+VLOOKUP(E176,Participants!$A$1:$F$2547,3,FALSE)</f>
        <v>3</v>
      </c>
      <c r="J176" s="93" t="str">
        <f>+VLOOKUP(E176,Participants!$A$1:$G$2547,7,FALSE)</f>
        <v>DEV BOYS</v>
      </c>
      <c r="K176" s="93"/>
      <c r="L176" s="93"/>
    </row>
    <row r="177" spans="1:24" ht="15.75" customHeight="1">
      <c r="A177" s="198" t="s">
        <v>1311</v>
      </c>
      <c r="B177" s="92">
        <v>1</v>
      </c>
      <c r="C177" s="136" t="s">
        <v>1472</v>
      </c>
      <c r="D177" s="138"/>
      <c r="E177" s="136">
        <v>840</v>
      </c>
      <c r="F177" s="93" t="str">
        <f>+VLOOKUP(E177,Participants!$A$1:$F$2547,2,FALSE)</f>
        <v>Jackson Buczynski</v>
      </c>
      <c r="G177" s="93" t="str">
        <f>+VLOOKUP(E177,Participants!$A$1:$F$2547,4,FALSE)</f>
        <v>STL</v>
      </c>
      <c r="H177" s="93" t="str">
        <f>+VLOOKUP(E177,Participants!$A$1:$F$2547,5,FALSE)</f>
        <v>M</v>
      </c>
      <c r="I177" s="94">
        <f>+VLOOKUP(E177,Participants!$A$1:$F$2547,3,FALSE)</f>
        <v>2</v>
      </c>
      <c r="J177" s="93" t="str">
        <f>+VLOOKUP(E177,Participants!$A$1:$G$2547,7,FALSE)</f>
        <v>DEV BOYS</v>
      </c>
      <c r="K177" s="95"/>
      <c r="L177" s="95"/>
    </row>
    <row r="178" spans="1:24" ht="15.75" customHeight="1">
      <c r="A178" s="198" t="s">
        <v>1311</v>
      </c>
      <c r="B178" s="92">
        <v>3</v>
      </c>
      <c r="C178" s="136" t="s">
        <v>1473</v>
      </c>
      <c r="D178" s="138"/>
      <c r="E178" s="136">
        <v>855</v>
      </c>
      <c r="F178" s="93" t="str">
        <f>+VLOOKUP(E178,Participants!$A$1:$F$2547,2,FALSE)</f>
        <v>Sam Mozes</v>
      </c>
      <c r="G178" s="93" t="str">
        <f>+VLOOKUP(E178,Participants!$A$1:$F$2547,4,FALSE)</f>
        <v>STL</v>
      </c>
      <c r="H178" s="93" t="str">
        <f>+VLOOKUP(E178,Participants!$A$1:$F$2547,5,FALSE)</f>
        <v>M</v>
      </c>
      <c r="I178" s="94">
        <f>+VLOOKUP(E178,Participants!$A$1:$F$2547,3,FALSE)</f>
        <v>4</v>
      </c>
      <c r="J178" s="93" t="str">
        <f>+VLOOKUP(E178,Participants!$A$1:$G$2547,7,FALSE)</f>
        <v>DEV BOYS</v>
      </c>
      <c r="K178" s="93"/>
      <c r="L178" s="93"/>
    </row>
    <row r="179" spans="1:24" ht="15.75" customHeight="1">
      <c r="A179" s="198" t="s">
        <v>1311</v>
      </c>
      <c r="B179" s="92">
        <v>3</v>
      </c>
      <c r="C179" s="136" t="s">
        <v>1474</v>
      </c>
      <c r="D179" s="138"/>
      <c r="E179" s="136">
        <v>835</v>
      </c>
      <c r="F179" s="93" t="str">
        <f>+VLOOKUP(E179,Participants!$A$1:$F$2547,2,FALSE)</f>
        <v>Gabriel Peretin</v>
      </c>
      <c r="G179" s="93" t="str">
        <f>+VLOOKUP(E179,Participants!$A$1:$F$2547,4,FALSE)</f>
        <v>STL</v>
      </c>
      <c r="H179" s="93" t="str">
        <f>+VLOOKUP(E179,Participants!$A$1:$F$2547,5,FALSE)</f>
        <v>M</v>
      </c>
      <c r="I179" s="94">
        <f>+VLOOKUP(E179,Participants!$A$1:$F$2547,3,FALSE)</f>
        <v>4</v>
      </c>
      <c r="J179" s="93" t="str">
        <f>+VLOOKUP(E179,Participants!$A$1:$G$2547,7,FALSE)</f>
        <v>DEV BOYS</v>
      </c>
      <c r="K179" s="93"/>
      <c r="L179" s="93"/>
    </row>
    <row r="180" spans="1:24" ht="15.75" customHeight="1">
      <c r="A180" s="198" t="s">
        <v>1311</v>
      </c>
      <c r="B180" s="92">
        <v>2</v>
      </c>
      <c r="C180" s="136" t="s">
        <v>1475</v>
      </c>
      <c r="D180" s="138"/>
      <c r="E180" s="136">
        <v>458</v>
      </c>
      <c r="F180" s="93" t="str">
        <f>+VLOOKUP(E180,Participants!$A$1:$F$2547,2,FALSE)</f>
        <v>Igor Sokolov</v>
      </c>
      <c r="G180" s="93" t="str">
        <f>+VLOOKUP(E180,Participants!$A$1:$F$2547,4,FALSE)</f>
        <v>ELZ</v>
      </c>
      <c r="H180" s="93" t="str">
        <f>+VLOOKUP(E180,Participants!$A$1:$F$2547,5,FALSE)</f>
        <v>M</v>
      </c>
      <c r="I180" s="94">
        <f>+VLOOKUP(E180,Participants!$A$1:$F$2547,3,FALSE)</f>
        <v>3</v>
      </c>
      <c r="J180" s="93" t="str">
        <f>+VLOOKUP(E180,Participants!$A$1:$G$2547,7,FALSE)</f>
        <v>DEV BOYS</v>
      </c>
      <c r="K180" s="93"/>
      <c r="L180" s="93"/>
    </row>
    <row r="181" spans="1:24" ht="15.75" customHeight="1">
      <c r="A181" s="198" t="s">
        <v>1311</v>
      </c>
      <c r="B181" s="92">
        <v>1</v>
      </c>
      <c r="C181" s="136" t="s">
        <v>1476</v>
      </c>
      <c r="D181" s="138"/>
      <c r="E181" s="136">
        <v>833</v>
      </c>
      <c r="F181" s="93" t="str">
        <f>+VLOOKUP(E181,Participants!$A$1:$F$2547,2,FALSE)</f>
        <v>Duke Siewe</v>
      </c>
      <c r="G181" s="93" t="str">
        <f>+VLOOKUP(E181,Participants!$A$1:$F$2547,4,FALSE)</f>
        <v>STL</v>
      </c>
      <c r="H181" s="93" t="str">
        <f>+VLOOKUP(E181,Participants!$A$1:$F$2547,5,FALSE)</f>
        <v>M</v>
      </c>
      <c r="I181" s="94">
        <f>+VLOOKUP(E181,Participants!$A$1:$F$2547,3,FALSE)</f>
        <v>2</v>
      </c>
      <c r="J181" s="93" t="str">
        <f>+VLOOKUP(E181,Participants!$A$1:$G$2547,7,FALSE)</f>
        <v>DEV BOYS</v>
      </c>
      <c r="K181" s="95"/>
      <c r="L181" s="95"/>
    </row>
    <row r="182" spans="1:24" ht="15.75" customHeight="1">
      <c r="A182" s="198" t="s">
        <v>1311</v>
      </c>
      <c r="B182" s="92">
        <v>1</v>
      </c>
      <c r="C182" s="136" t="s">
        <v>1477</v>
      </c>
      <c r="D182" s="138"/>
      <c r="E182" s="136">
        <v>948</v>
      </c>
      <c r="F182" s="93" t="str">
        <f>+VLOOKUP(E182,Participants!$A$1:$F$2547,2,FALSE)</f>
        <v>Nate Richardson</v>
      </c>
      <c r="G182" s="93" t="str">
        <f>+VLOOKUP(E182,Participants!$A$1:$F$2547,4,FALSE)</f>
        <v>STT</v>
      </c>
      <c r="H182" s="93" t="str">
        <f>+VLOOKUP(E182,Participants!$A$1:$F$2547,5,FALSE)</f>
        <v>M</v>
      </c>
      <c r="I182" s="94">
        <f>+VLOOKUP(E182,Participants!$A$1:$F$2547,3,FALSE)</f>
        <v>2</v>
      </c>
      <c r="J182" s="93" t="str">
        <f>+VLOOKUP(E182,Participants!$A$1:$G$2547,7,FALSE)</f>
        <v>DEV BOYS</v>
      </c>
      <c r="K182" s="95"/>
      <c r="L182" s="95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</row>
    <row r="183" spans="1:24" ht="15.75" customHeight="1">
      <c r="A183" s="198" t="s">
        <v>1311</v>
      </c>
      <c r="B183" s="92">
        <v>3</v>
      </c>
      <c r="C183" s="136" t="s">
        <v>1478</v>
      </c>
      <c r="D183" s="138"/>
      <c r="E183" s="136">
        <v>834</v>
      </c>
      <c r="F183" s="93" t="str">
        <f>+VLOOKUP(E183,Participants!$A$1:$F$2547,2,FALSE)</f>
        <v>Elijah Eckenrode</v>
      </c>
      <c r="G183" s="93" t="str">
        <f>+VLOOKUP(E183,Participants!$A$1:$F$2547,4,FALSE)</f>
        <v>STL</v>
      </c>
      <c r="H183" s="93" t="str">
        <f>+VLOOKUP(E183,Participants!$A$1:$F$2547,5,FALSE)</f>
        <v>M</v>
      </c>
      <c r="I183" s="94">
        <f>+VLOOKUP(E183,Participants!$A$1:$F$2547,3,FALSE)</f>
        <v>4</v>
      </c>
      <c r="J183" s="93" t="str">
        <f>+VLOOKUP(E183,Participants!$A$1:$G$2547,7,FALSE)</f>
        <v>DEV BOYS</v>
      </c>
      <c r="K183" s="93"/>
      <c r="L183" s="93"/>
    </row>
    <row r="184" spans="1:24" ht="15.75" customHeight="1">
      <c r="A184" s="198" t="s">
        <v>1311</v>
      </c>
      <c r="B184" s="92">
        <v>2</v>
      </c>
      <c r="C184" s="136" t="s">
        <v>1479</v>
      </c>
      <c r="D184" s="138"/>
      <c r="E184" s="136">
        <v>108</v>
      </c>
      <c r="F184" s="93" t="str">
        <f>+VLOOKUP(E184,Participants!$A$1:$F$2547,2,FALSE)</f>
        <v>Joseph Davoli</v>
      </c>
      <c r="G184" s="93" t="str">
        <f>+VLOOKUP(E184,Participants!$A$1:$F$2547,4,FALSE)</f>
        <v>AGS</v>
      </c>
      <c r="H184" s="93" t="str">
        <f>+VLOOKUP(E184,Participants!$A$1:$F$2547,5,FALSE)</f>
        <v>M</v>
      </c>
      <c r="I184" s="94">
        <f>+VLOOKUP(E184,Participants!$A$1:$F$2547,3,FALSE)</f>
        <v>3</v>
      </c>
      <c r="J184" s="93" t="str">
        <f>+VLOOKUP(E184,Participants!$A$1:$G$2547,7,FALSE)</f>
        <v>DEV BOYS</v>
      </c>
      <c r="K184" s="93"/>
      <c r="L184" s="93"/>
    </row>
    <row r="185" spans="1:24" ht="15.75" customHeight="1">
      <c r="A185" s="198" t="s">
        <v>1311</v>
      </c>
      <c r="B185" s="92">
        <v>2</v>
      </c>
      <c r="C185" s="136" t="s">
        <v>1480</v>
      </c>
      <c r="D185" s="138"/>
      <c r="E185" s="136">
        <v>561</v>
      </c>
      <c r="F185" s="93" t="str">
        <f>+VLOOKUP(E185,Participants!$A$1:$F$2547,2,FALSE)</f>
        <v>Nate Tottenham</v>
      </c>
      <c r="G185" s="93" t="str">
        <f>+VLOOKUP(E185,Participants!$A$1:$F$2547,4,FALSE)</f>
        <v>JAM</v>
      </c>
      <c r="H185" s="93" t="str">
        <f>+VLOOKUP(E185,Participants!$A$1:$F$2547,5,FALSE)</f>
        <v>M</v>
      </c>
      <c r="I185" s="94">
        <f>+VLOOKUP(E185,Participants!$A$1:$F$2547,3,FALSE)</f>
        <v>3</v>
      </c>
      <c r="J185" s="93" t="str">
        <f>+VLOOKUP(E185,Participants!$A$1:$G$2547,7,FALSE)</f>
        <v>DEV BOYS</v>
      </c>
      <c r="K185" s="93"/>
      <c r="L185" s="93"/>
    </row>
    <row r="186" spans="1:24" ht="15.75" customHeight="1">
      <c r="A186" s="198" t="s">
        <v>1311</v>
      </c>
      <c r="B186" s="92">
        <v>2</v>
      </c>
      <c r="C186" s="136" t="s">
        <v>1481</v>
      </c>
      <c r="D186" s="138"/>
      <c r="E186" s="136">
        <v>832</v>
      </c>
      <c r="F186" s="93" t="str">
        <f>+VLOOKUP(E186,Participants!$A$1:$F$2547,2,FALSE)</f>
        <v>Declan O’Meara</v>
      </c>
      <c r="G186" s="93" t="str">
        <f>+VLOOKUP(E186,Participants!$A$1:$F$2547,4,FALSE)</f>
        <v>STL</v>
      </c>
      <c r="H186" s="93" t="str">
        <f>+VLOOKUP(E186,Participants!$A$1:$F$2547,5,FALSE)</f>
        <v>M</v>
      </c>
      <c r="I186" s="94">
        <f>+VLOOKUP(E186,Participants!$A$1:$F$2547,3,FALSE)</f>
        <v>3</v>
      </c>
      <c r="J186" s="93" t="str">
        <f>+VLOOKUP(E186,Participants!$A$1:$G$2547,7,FALSE)</f>
        <v>DEV BOYS</v>
      </c>
      <c r="K186" s="93"/>
      <c r="L186" s="93"/>
    </row>
    <row r="187" spans="1:24" ht="15.75" customHeight="1">
      <c r="A187" s="198" t="s">
        <v>1311</v>
      </c>
      <c r="B187" s="92">
        <v>1</v>
      </c>
      <c r="C187" s="136" t="s">
        <v>1482</v>
      </c>
      <c r="D187" s="138"/>
      <c r="E187" s="136">
        <v>939</v>
      </c>
      <c r="F187" s="93" t="str">
        <f>+VLOOKUP(E187,Participants!$A$1:$F$2547,2,FALSE)</f>
        <v>Anthony Williams</v>
      </c>
      <c r="G187" s="93" t="str">
        <f>+VLOOKUP(E187,Participants!$A$1:$F$2547,4,FALSE)</f>
        <v>STT</v>
      </c>
      <c r="H187" s="93" t="str">
        <f>+VLOOKUP(E187,Participants!$A$1:$F$2547,5,FALSE)</f>
        <v>M</v>
      </c>
      <c r="I187" s="94">
        <f>+VLOOKUP(E187,Participants!$A$1:$F$2547,3,FALSE)</f>
        <v>1</v>
      </c>
      <c r="J187" s="93" t="str">
        <f>+VLOOKUP(E187,Participants!$A$1:$G$2547,7,FALSE)</f>
        <v>DEV BOYS</v>
      </c>
      <c r="K187" s="95"/>
      <c r="L187" s="95"/>
    </row>
    <row r="188" spans="1:24" ht="15.75" customHeight="1">
      <c r="A188" s="198" t="s">
        <v>1311</v>
      </c>
      <c r="B188" s="92">
        <v>2</v>
      </c>
      <c r="C188" s="136" t="s">
        <v>1483</v>
      </c>
      <c r="D188" s="138"/>
      <c r="E188" s="136">
        <v>853</v>
      </c>
      <c r="F188" s="93" t="str">
        <f>+VLOOKUP(E188,Participants!$A$1:$F$2547,2,FALSE)</f>
        <v>Ronan Koch</v>
      </c>
      <c r="G188" s="93" t="str">
        <f>+VLOOKUP(E188,Participants!$A$1:$F$2547,4,FALSE)</f>
        <v>STL</v>
      </c>
      <c r="H188" s="93" t="str">
        <f>+VLOOKUP(E188,Participants!$A$1:$F$2547,5,FALSE)</f>
        <v>M</v>
      </c>
      <c r="I188" s="94">
        <f>+VLOOKUP(E188,Participants!$A$1:$F$2547,3,FALSE)</f>
        <v>3</v>
      </c>
      <c r="J188" s="93" t="str">
        <f>+VLOOKUP(E188,Participants!$A$1:$G$2547,7,FALSE)</f>
        <v>DEV BOYS</v>
      </c>
      <c r="K188" s="93"/>
      <c r="L188" s="93"/>
    </row>
    <row r="189" spans="1:24" ht="15.75" customHeight="1">
      <c r="A189" s="198" t="s">
        <v>1311</v>
      </c>
      <c r="B189" s="92">
        <v>2</v>
      </c>
      <c r="C189" s="136" t="s">
        <v>1484</v>
      </c>
      <c r="D189" s="138"/>
      <c r="E189" s="136">
        <v>753</v>
      </c>
      <c r="F189" s="93" t="str">
        <f>+VLOOKUP(E189,Participants!$A$1:$F$2547,2,FALSE)</f>
        <v>Tiernan Magee</v>
      </c>
      <c r="G189" s="93" t="str">
        <f>+VLOOKUP(E189,Participants!$A$1:$F$2547,4,FALSE)</f>
        <v>SPS</v>
      </c>
      <c r="H189" s="93" t="str">
        <f>+VLOOKUP(E189,Participants!$A$1:$F$2547,5,FALSE)</f>
        <v>M</v>
      </c>
      <c r="I189" s="94">
        <f>+VLOOKUP(E189,Participants!$A$1:$F$2547,3,FALSE)</f>
        <v>3</v>
      </c>
      <c r="J189" s="93" t="str">
        <f>+VLOOKUP(E189,Participants!$A$1:$G$2547,7,FALSE)</f>
        <v>DEV BOYS</v>
      </c>
      <c r="K189" s="93"/>
      <c r="L189" s="93"/>
    </row>
    <row r="190" spans="1:24" ht="15.75" customHeight="1">
      <c r="A190" s="198" t="s">
        <v>1311</v>
      </c>
      <c r="B190" s="92">
        <v>3</v>
      </c>
      <c r="C190" s="136" t="s">
        <v>1485</v>
      </c>
      <c r="D190" s="138"/>
      <c r="E190" s="136">
        <v>825</v>
      </c>
      <c r="F190" s="93" t="str">
        <f>+VLOOKUP(E190,Participants!$A$1:$F$2547,2,FALSE)</f>
        <v>David Hricisak</v>
      </c>
      <c r="G190" s="93" t="str">
        <f>+VLOOKUP(E190,Participants!$A$1:$F$2547,4,FALSE)</f>
        <v>STL</v>
      </c>
      <c r="H190" s="93" t="str">
        <f>+VLOOKUP(E190,Participants!$A$1:$F$2547,5,FALSE)</f>
        <v>M</v>
      </c>
      <c r="I190" s="94">
        <f>+VLOOKUP(E190,Participants!$A$1:$F$2547,3,FALSE)</f>
        <v>4</v>
      </c>
      <c r="J190" s="93" t="str">
        <f>+VLOOKUP(E190,Participants!$A$1:$G$2547,7,FALSE)</f>
        <v>DEV BOYS</v>
      </c>
      <c r="K190" s="93"/>
      <c r="L190" s="93"/>
    </row>
    <row r="191" spans="1:24" ht="15.75" customHeight="1">
      <c r="A191" s="198" t="s">
        <v>1311</v>
      </c>
      <c r="B191" s="92">
        <v>3</v>
      </c>
      <c r="C191" s="136" t="s">
        <v>1486</v>
      </c>
      <c r="D191" s="138"/>
      <c r="E191" s="136">
        <v>255</v>
      </c>
      <c r="F191" s="93" t="str">
        <f>+VLOOKUP(E191,Participants!$A$1:$F$2547,2,FALSE)</f>
        <v>William Yester</v>
      </c>
      <c r="G191" s="93" t="str">
        <f>+VLOOKUP(E191,Participants!$A$1:$F$2547,4,FALSE)</f>
        <v>AMA</v>
      </c>
      <c r="H191" s="93" t="str">
        <f>+VLOOKUP(E191,Participants!$A$1:$F$2547,5,FALSE)</f>
        <v>M</v>
      </c>
      <c r="I191" s="94">
        <f>+VLOOKUP(E191,Participants!$A$1:$F$2547,3,FALSE)</f>
        <v>4</v>
      </c>
      <c r="J191" s="93" t="str">
        <f>+VLOOKUP(E191,Participants!$A$1:$G$2547,7,FALSE)</f>
        <v>DEV BOYS</v>
      </c>
      <c r="K191" s="93"/>
      <c r="L191" s="93"/>
    </row>
    <row r="192" spans="1:24" ht="15.75" customHeight="1">
      <c r="A192" s="198" t="s">
        <v>1311</v>
      </c>
      <c r="B192" s="92">
        <v>1</v>
      </c>
      <c r="C192" s="136" t="s">
        <v>1487</v>
      </c>
      <c r="D192" s="138"/>
      <c r="E192" s="136">
        <v>740</v>
      </c>
      <c r="F192" s="93" t="str">
        <f>+VLOOKUP(E192,Participants!$A$1:$F$2547,2,FALSE)</f>
        <v>Brian Sites</v>
      </c>
      <c r="G192" s="93" t="str">
        <f>+VLOOKUP(E192,Participants!$A$1:$F$2547,4,FALSE)</f>
        <v>SPS</v>
      </c>
      <c r="H192" s="93" t="str">
        <f>+VLOOKUP(E192,Participants!$A$1:$F$2547,5,FALSE)</f>
        <v>M</v>
      </c>
      <c r="I192" s="94">
        <f>+VLOOKUP(E192,Participants!$A$1:$F$2547,3,FALSE)</f>
        <v>1</v>
      </c>
      <c r="J192" s="93" t="str">
        <f>+VLOOKUP(E192,Participants!$A$1:$G$2547,7,FALSE)</f>
        <v>DEV BOYS</v>
      </c>
      <c r="K192" s="95"/>
      <c r="L192" s="95"/>
    </row>
    <row r="193" spans="1:12" ht="15.75" customHeight="1">
      <c r="A193" s="198" t="s">
        <v>1311</v>
      </c>
      <c r="B193" s="92">
        <v>1</v>
      </c>
      <c r="C193" s="136" t="s">
        <v>1488</v>
      </c>
      <c r="D193" s="138"/>
      <c r="E193" s="136">
        <v>499</v>
      </c>
      <c r="F193" s="93" t="str">
        <f>+VLOOKUP(E193,Participants!$A$1:$F$2547,2,FALSE)</f>
        <v>Levi Buchanan</v>
      </c>
      <c r="G193" s="93" t="str">
        <f>+VLOOKUP(E193,Participants!$A$1:$F$2547,4,FALSE)</f>
        <v>GRE</v>
      </c>
      <c r="H193" s="93" t="str">
        <f>+VLOOKUP(E193,Participants!$A$1:$F$2547,5,FALSE)</f>
        <v>M</v>
      </c>
      <c r="I193" s="94">
        <f>+VLOOKUP(E193,Participants!$A$1:$F$2547,3,FALSE)</f>
        <v>1</v>
      </c>
      <c r="J193" s="93" t="str">
        <f>+VLOOKUP(E193,Participants!$A$1:$G$2547,7,FALSE)</f>
        <v>DEV BOYS</v>
      </c>
      <c r="K193" s="95"/>
      <c r="L193" s="95"/>
    </row>
    <row r="194" spans="1:12" ht="15.75" customHeight="1">
      <c r="A194" s="198" t="s">
        <v>1311</v>
      </c>
      <c r="B194" s="92">
        <v>2</v>
      </c>
      <c r="C194" s="136" t="s">
        <v>1489</v>
      </c>
      <c r="D194" s="138"/>
      <c r="E194" s="136">
        <v>817</v>
      </c>
      <c r="F194" s="93" t="str">
        <f>+VLOOKUP(E194,Participants!$A$1:$F$2547,2,FALSE)</f>
        <v>Barrett Schilling</v>
      </c>
      <c r="G194" s="93" t="str">
        <f>+VLOOKUP(E194,Participants!$A$1:$F$2547,4,FALSE)</f>
        <v>STL</v>
      </c>
      <c r="H194" s="93" t="str">
        <f>+VLOOKUP(E194,Participants!$A$1:$F$2547,5,FALSE)</f>
        <v>M</v>
      </c>
      <c r="I194" s="94">
        <f>+VLOOKUP(E194,Participants!$A$1:$F$2547,3,FALSE)</f>
        <v>3</v>
      </c>
      <c r="J194" s="93" t="str">
        <f>+VLOOKUP(E194,Participants!$A$1:$G$2547,7,FALSE)</f>
        <v>DEV BOYS</v>
      </c>
      <c r="K194" s="93"/>
      <c r="L194" s="93"/>
    </row>
    <row r="195" spans="1:12" ht="15.75" customHeight="1">
      <c r="A195" s="198" t="s">
        <v>1311</v>
      </c>
      <c r="B195" s="92">
        <v>3</v>
      </c>
      <c r="C195" s="136" t="s">
        <v>1490</v>
      </c>
      <c r="D195" s="138"/>
      <c r="E195" s="136">
        <v>951</v>
      </c>
      <c r="F195" s="93" t="str">
        <f>+VLOOKUP(E195,Participants!$A$1:$F$2547,2,FALSE)</f>
        <v>Sam Dumblosky</v>
      </c>
      <c r="G195" s="93" t="str">
        <f>+VLOOKUP(E195,Participants!$A$1:$F$2547,4,FALSE)</f>
        <v>STT</v>
      </c>
      <c r="H195" s="93" t="str">
        <f>+VLOOKUP(E195,Participants!$A$1:$F$2547,5,FALSE)</f>
        <v>M</v>
      </c>
      <c r="I195" s="94">
        <f>+VLOOKUP(E195,Participants!$A$1:$F$2547,3,FALSE)</f>
        <v>4</v>
      </c>
      <c r="J195" s="93" t="str">
        <f>+VLOOKUP(E195,Participants!$A$1:$G$2547,7,FALSE)</f>
        <v>DEV BOYS</v>
      </c>
      <c r="K195" s="93"/>
      <c r="L195" s="93"/>
    </row>
    <row r="196" spans="1:12" ht="15.75" customHeight="1">
      <c r="A196" s="198" t="s">
        <v>1311</v>
      </c>
      <c r="B196" s="92">
        <v>1</v>
      </c>
      <c r="C196" s="136" t="s">
        <v>1491</v>
      </c>
      <c r="D196" s="138"/>
      <c r="E196" s="136">
        <v>749</v>
      </c>
      <c r="F196" s="93" t="str">
        <f>+VLOOKUP(E196,Participants!$A$1:$F$2547,2,FALSE)</f>
        <v>Nicholas Pawlos</v>
      </c>
      <c r="G196" s="93" t="str">
        <f>+VLOOKUP(E196,Participants!$A$1:$F$2547,4,FALSE)</f>
        <v>SPS</v>
      </c>
      <c r="H196" s="93" t="str">
        <f>+VLOOKUP(E196,Participants!$A$1:$F$2547,5,FALSE)</f>
        <v>M</v>
      </c>
      <c r="I196" s="94">
        <f>+VLOOKUP(E196,Participants!$A$1:$F$2547,3,FALSE)</f>
        <v>1</v>
      </c>
      <c r="J196" s="93" t="str">
        <f>+VLOOKUP(E196,Participants!$A$1:$G$2547,7,FALSE)</f>
        <v>DEV BOYS</v>
      </c>
      <c r="K196" s="95"/>
      <c r="L196" s="95"/>
    </row>
    <row r="197" spans="1:12" ht="15.75" customHeight="1">
      <c r="A197" s="198" t="s">
        <v>1311</v>
      </c>
      <c r="B197" s="92">
        <v>1</v>
      </c>
      <c r="C197" s="136" t="s">
        <v>1492</v>
      </c>
      <c r="D197" s="138"/>
      <c r="E197" s="136" t="s">
        <v>1303</v>
      </c>
      <c r="F197" s="93" t="e">
        <f>+VLOOKUP(E197,Participants!$A$1:$F$2547,2,FALSE)</f>
        <v>#N/A</v>
      </c>
      <c r="G197" s="93" t="e">
        <f>+VLOOKUP(E197,Participants!$A$1:$F$2547,4,FALSE)</f>
        <v>#N/A</v>
      </c>
      <c r="H197" s="93" t="e">
        <f>+VLOOKUP(E197,Participants!$A$1:$F$2547,5,FALSE)</f>
        <v>#N/A</v>
      </c>
      <c r="I197" s="94" t="e">
        <f>+VLOOKUP(E197,Participants!$A$1:$F$2547,3,FALSE)</f>
        <v>#N/A</v>
      </c>
      <c r="J197" s="93" t="e">
        <f>+VLOOKUP(E197,Participants!$A$1:$G$2547,7,FALSE)</f>
        <v>#N/A</v>
      </c>
      <c r="K197" s="93"/>
      <c r="L197" s="93"/>
    </row>
    <row r="198" spans="1:12" ht="15.75" customHeight="1">
      <c r="A198" s="198" t="s">
        <v>1311</v>
      </c>
      <c r="B198" s="92">
        <v>1</v>
      </c>
      <c r="C198" s="136" t="s">
        <v>1493</v>
      </c>
      <c r="D198" s="138"/>
      <c r="E198" s="136">
        <v>848</v>
      </c>
      <c r="F198" s="93" t="str">
        <f>+VLOOKUP(E198,Participants!$A$1:$F$2547,2,FALSE)</f>
        <v>Dax Hawkins</v>
      </c>
      <c r="G198" s="93" t="str">
        <f>+VLOOKUP(E198,Participants!$A$1:$F$2547,4,FALSE)</f>
        <v>STL</v>
      </c>
      <c r="H198" s="93" t="str">
        <f>+VLOOKUP(E198,Participants!$A$1:$F$2547,5,FALSE)</f>
        <v>M</v>
      </c>
      <c r="I198" s="94" t="str">
        <f>+VLOOKUP(E198,Participants!$A$1:$F$2547,3,FALSE)</f>
        <v>K</v>
      </c>
      <c r="J198" s="93" t="str">
        <f>+VLOOKUP(E198,Participants!$A$1:$G$2547,7,FALSE)</f>
        <v>DEV BOYS</v>
      </c>
      <c r="K198" s="93"/>
      <c r="L198" s="93"/>
    </row>
    <row r="199" spans="1:12" ht="15.75" customHeight="1">
      <c r="A199" s="198" t="s">
        <v>1311</v>
      </c>
      <c r="B199" s="92">
        <v>1</v>
      </c>
      <c r="C199" s="136" t="s">
        <v>1494</v>
      </c>
      <c r="D199" s="138"/>
      <c r="E199" s="136">
        <v>754</v>
      </c>
      <c r="F199" s="93" t="str">
        <f>+VLOOKUP(E199,Participants!$A$1:$F$2547,2,FALSE)</f>
        <v>Wilder Sargent</v>
      </c>
      <c r="G199" s="93" t="str">
        <f>+VLOOKUP(E199,Participants!$A$1:$F$2547,4,FALSE)</f>
        <v>SPS</v>
      </c>
      <c r="H199" s="93" t="str">
        <f>+VLOOKUP(E199,Participants!$A$1:$F$2547,5,FALSE)</f>
        <v>M</v>
      </c>
      <c r="I199" s="94">
        <f>+VLOOKUP(E199,Participants!$A$1:$F$2547,3,FALSE)</f>
        <v>2</v>
      </c>
      <c r="J199" s="93" t="str">
        <f>+VLOOKUP(E199,Participants!$A$1:$G$2547,7,FALSE)</f>
        <v>DEV BOYS</v>
      </c>
      <c r="K199" s="93"/>
      <c r="L199" s="93"/>
    </row>
    <row r="200" spans="1:12" ht="15.75" customHeight="1">
      <c r="A200" s="198" t="s">
        <v>1311</v>
      </c>
      <c r="B200" s="92">
        <v>1</v>
      </c>
      <c r="C200" s="136" t="s">
        <v>1495</v>
      </c>
      <c r="D200" s="138"/>
      <c r="E200" s="136">
        <v>815</v>
      </c>
      <c r="F200" s="93" t="str">
        <f>+VLOOKUP(E200,Participants!$A$1:$F$2547,2,FALSE)</f>
        <v>Rachel Friday</v>
      </c>
      <c r="G200" s="93" t="str">
        <f>+VLOOKUP(E200,Participants!$A$1:$F$2547,4,FALSE)</f>
        <v>STL</v>
      </c>
      <c r="H200" s="93" t="str">
        <f>+VLOOKUP(E200,Participants!$A$1:$F$2547,5,FALSE)</f>
        <v>F</v>
      </c>
      <c r="I200" s="94">
        <f>+VLOOKUP(E200,Participants!$A$1:$F$2547,3,FALSE)</f>
        <v>4</v>
      </c>
      <c r="J200" s="93" t="str">
        <f>+VLOOKUP(E200,Participants!$A$1:$G$2547,7,FALSE)</f>
        <v>DEV GIRLS</v>
      </c>
      <c r="K200" s="93"/>
      <c r="L200" s="93"/>
    </row>
    <row r="201" spans="1:12" ht="15.75" customHeight="1">
      <c r="A201" s="198" t="s">
        <v>1311</v>
      </c>
      <c r="B201" s="92">
        <v>1</v>
      </c>
      <c r="C201" s="136" t="s">
        <v>1496</v>
      </c>
      <c r="D201" s="138"/>
      <c r="E201" s="136">
        <v>739</v>
      </c>
      <c r="F201" s="93" t="str">
        <f>+VLOOKUP(E201,Participants!$A$1:$F$2547,2,FALSE)</f>
        <v>Alex Stickman</v>
      </c>
      <c r="G201" s="93" t="str">
        <f>+VLOOKUP(E201,Participants!$A$1:$F$2547,4,FALSE)</f>
        <v>SPS</v>
      </c>
      <c r="H201" s="93" t="str">
        <f>+VLOOKUP(E201,Participants!$A$1:$F$2547,5,FALSE)</f>
        <v>M</v>
      </c>
      <c r="I201" s="94">
        <f>+VLOOKUP(E201,Participants!$A$1:$F$2547,3,FALSE)</f>
        <v>2</v>
      </c>
      <c r="J201" s="93" t="str">
        <f>+VLOOKUP(E201,Participants!$A$1:$G$2547,7,FALSE)</f>
        <v>DEV BOYS</v>
      </c>
      <c r="K201" s="93"/>
      <c r="L201" s="93"/>
    </row>
    <row r="202" spans="1:12" ht="15.75" customHeight="1">
      <c r="A202" s="198" t="s">
        <v>1311</v>
      </c>
      <c r="B202" s="92">
        <v>3</v>
      </c>
      <c r="C202" s="136" t="s">
        <v>1497</v>
      </c>
      <c r="D202" s="138"/>
      <c r="E202" s="136">
        <v>816</v>
      </c>
      <c r="F202" s="93" t="str">
        <f>+VLOOKUP(E202,Participants!$A$1:$F$2547,2,FALSE)</f>
        <v>Baron Siewe</v>
      </c>
      <c r="G202" s="93" t="str">
        <f>+VLOOKUP(E202,Participants!$A$1:$F$2547,4,FALSE)</f>
        <v>STL</v>
      </c>
      <c r="H202" s="93" t="str">
        <f>+VLOOKUP(E202,Participants!$A$1:$F$2547,5,FALSE)</f>
        <v>M</v>
      </c>
      <c r="I202" s="94">
        <f>+VLOOKUP(E202,Participants!$A$1:$F$2547,3,FALSE)</f>
        <v>4</v>
      </c>
      <c r="J202" s="93" t="str">
        <f>+VLOOKUP(E202,Participants!$A$1:$G$2547,7,FALSE)</f>
        <v>DEV BOYS</v>
      </c>
      <c r="K202" s="93"/>
      <c r="L202" s="93"/>
    </row>
    <row r="203" spans="1:12" ht="15.75" customHeight="1">
      <c r="A203" s="198" t="s">
        <v>1311</v>
      </c>
      <c r="B203" s="92">
        <v>2</v>
      </c>
      <c r="C203" s="136" t="s">
        <v>1498</v>
      </c>
      <c r="D203" s="138"/>
      <c r="E203" s="136">
        <v>751</v>
      </c>
      <c r="F203" s="93" t="str">
        <f>+VLOOKUP(E203,Participants!$A$1:$F$2547,2,FALSE)</f>
        <v>Quincy Harris</v>
      </c>
      <c r="G203" s="93" t="str">
        <f>+VLOOKUP(E203,Participants!$A$1:$F$2547,4,FALSE)</f>
        <v>SPS</v>
      </c>
      <c r="H203" s="93" t="str">
        <f>+VLOOKUP(E203,Participants!$A$1:$F$2547,5,FALSE)</f>
        <v>M</v>
      </c>
      <c r="I203" s="94" t="str">
        <f>+VLOOKUP(E203,Participants!$A$1:$F$2547,3,FALSE)</f>
        <v>K</v>
      </c>
      <c r="J203" s="93" t="str">
        <f>+VLOOKUP(E203,Participants!$A$1:$G$2547,7,FALSE)</f>
        <v>DEV BOYS</v>
      </c>
      <c r="K203" s="93"/>
      <c r="L203" s="93"/>
    </row>
    <row r="204" spans="1:12" ht="15.75" customHeight="1">
      <c r="A204" s="198" t="s">
        <v>1311</v>
      </c>
      <c r="B204" s="92">
        <v>1</v>
      </c>
      <c r="C204" s="136" t="s">
        <v>1499</v>
      </c>
      <c r="D204" s="138"/>
      <c r="E204" s="136">
        <v>755</v>
      </c>
      <c r="F204" s="93" t="str">
        <f>+VLOOKUP(E204,Participants!$A$1:$F$2547,2,FALSE)</f>
        <v>Will Batts</v>
      </c>
      <c r="G204" s="93" t="str">
        <f>+VLOOKUP(E204,Participants!$A$1:$F$2547,4,FALSE)</f>
        <v>SPS</v>
      </c>
      <c r="H204" s="93" t="str">
        <f>+VLOOKUP(E204,Participants!$A$1:$F$2547,5,FALSE)</f>
        <v>M</v>
      </c>
      <c r="I204" s="94">
        <f>+VLOOKUP(E204,Participants!$A$1:$F$2547,3,FALSE)</f>
        <v>1</v>
      </c>
      <c r="J204" s="93" t="str">
        <f>+VLOOKUP(E204,Participants!$A$1:$G$2547,7,FALSE)</f>
        <v>DEV BOYS</v>
      </c>
      <c r="K204" s="93"/>
      <c r="L204" s="93"/>
    </row>
    <row r="205" spans="1:12" ht="15.75" customHeight="1">
      <c r="A205" s="198" t="s">
        <v>1311</v>
      </c>
      <c r="B205" s="92">
        <v>1</v>
      </c>
      <c r="C205" s="136" t="s">
        <v>1500</v>
      </c>
      <c r="D205" s="138"/>
      <c r="E205" s="136">
        <v>745</v>
      </c>
      <c r="F205" s="93" t="str">
        <f>+VLOOKUP(E205,Participants!$A$1:$F$2547,2,FALSE)</f>
        <v>Gerritt Austrawski</v>
      </c>
      <c r="G205" s="93" t="str">
        <f>+VLOOKUP(E205,Participants!$A$1:$F$2547,4,FALSE)</f>
        <v>SPS</v>
      </c>
      <c r="H205" s="93" t="str">
        <f>+VLOOKUP(E205,Participants!$A$1:$F$2547,5,FALSE)</f>
        <v>M</v>
      </c>
      <c r="I205" s="94" t="str">
        <f>+VLOOKUP(E205,Participants!$A$1:$F$2547,3,FALSE)</f>
        <v>K</v>
      </c>
      <c r="J205" s="93" t="str">
        <f>+VLOOKUP(E205,Participants!$A$1:$G$2547,7,FALSE)</f>
        <v>DEV BOYS</v>
      </c>
      <c r="K205" s="93"/>
      <c r="L205" s="93"/>
    </row>
    <row r="206" spans="1:12" ht="15.75" customHeight="1">
      <c r="A206" s="198" t="s">
        <v>1311</v>
      </c>
      <c r="B206" s="92"/>
      <c r="C206" s="138"/>
      <c r="D206" s="138"/>
      <c r="E206" s="138"/>
      <c r="F206" s="93" t="e">
        <f>+VLOOKUP(E206,Participants!$A$1:$F$2547,2,FALSE)</f>
        <v>#N/A</v>
      </c>
      <c r="G206" s="93" t="e">
        <f>+VLOOKUP(E206,Participants!$A$1:$F$2547,4,FALSE)</f>
        <v>#N/A</v>
      </c>
      <c r="H206" s="93" t="e">
        <f>+VLOOKUP(E206,Participants!$A$1:$F$2547,5,FALSE)</f>
        <v>#N/A</v>
      </c>
      <c r="I206" s="94" t="e">
        <f>+VLOOKUP(E206,Participants!$A$1:$F$2547,3,FALSE)</f>
        <v>#N/A</v>
      </c>
      <c r="J206" s="93" t="e">
        <f>+VLOOKUP(E206,Participants!$A$1:$G$2547,7,FALSE)</f>
        <v>#N/A</v>
      </c>
      <c r="K206" s="93"/>
      <c r="L206" s="93"/>
    </row>
    <row r="207" spans="1:12" ht="15.75" customHeight="1">
      <c r="A207" s="198" t="s">
        <v>1311</v>
      </c>
      <c r="B207" s="116"/>
      <c r="C207" s="138"/>
      <c r="D207" s="138"/>
      <c r="E207" s="138"/>
      <c r="F207" s="93" t="e">
        <f>+VLOOKUP(E207,Participants!$A$1:$F$2547,2,FALSE)</f>
        <v>#N/A</v>
      </c>
      <c r="G207" s="93" t="e">
        <f>+VLOOKUP(E207,Participants!$A$1:$F$2547,4,FALSE)</f>
        <v>#N/A</v>
      </c>
      <c r="H207" s="93" t="e">
        <f>+VLOOKUP(E207,Participants!$A$1:$F$2547,5,FALSE)</f>
        <v>#N/A</v>
      </c>
      <c r="I207" s="94" t="e">
        <f>+VLOOKUP(E207,Participants!$A$1:$F$2547,3,FALSE)</f>
        <v>#N/A</v>
      </c>
      <c r="J207" s="93" t="e">
        <f>+VLOOKUP(E207,Participants!$A$1:$G$2547,7,FALSE)</f>
        <v>#N/A</v>
      </c>
      <c r="K207" s="93"/>
      <c r="L207" s="93"/>
    </row>
    <row r="208" spans="1:12" ht="15.75" customHeight="1">
      <c r="A208" s="198" t="s">
        <v>1311</v>
      </c>
      <c r="B208" s="116"/>
      <c r="C208" s="138"/>
      <c r="D208" s="138"/>
      <c r="E208" s="138"/>
      <c r="F208" s="93" t="e">
        <f>+VLOOKUP(E208,Participants!$A$1:$F$2547,2,FALSE)</f>
        <v>#N/A</v>
      </c>
      <c r="G208" s="93" t="e">
        <f>+VLOOKUP(E208,Participants!$A$1:$F$2547,4,FALSE)</f>
        <v>#N/A</v>
      </c>
      <c r="H208" s="93" t="e">
        <f>+VLOOKUP(E208,Participants!$A$1:$F$2547,5,FALSE)</f>
        <v>#N/A</v>
      </c>
      <c r="I208" s="94" t="e">
        <f>+VLOOKUP(E208,Participants!$A$1:$F$2547,3,FALSE)</f>
        <v>#N/A</v>
      </c>
      <c r="J208" s="93" t="e">
        <f>+VLOOKUP(E208,Participants!$A$1:$G$2547,7,FALSE)</f>
        <v>#N/A</v>
      </c>
      <c r="K208" s="93"/>
      <c r="L208" s="93"/>
    </row>
    <row r="209" spans="1:12" ht="15.75" customHeight="1">
      <c r="A209" s="198" t="s">
        <v>1311</v>
      </c>
      <c r="B209" s="116"/>
      <c r="C209" s="138"/>
      <c r="D209" s="138"/>
      <c r="E209" s="138"/>
      <c r="F209" s="93" t="e">
        <f>+VLOOKUP(E209,Participants!$A$1:$F$2547,2,FALSE)</f>
        <v>#N/A</v>
      </c>
      <c r="G209" s="93" t="e">
        <f>+VLOOKUP(E209,Participants!$A$1:$F$2547,4,FALSE)</f>
        <v>#N/A</v>
      </c>
      <c r="H209" s="93" t="e">
        <f>+VLOOKUP(E209,Participants!$A$1:$F$2547,5,FALSE)</f>
        <v>#N/A</v>
      </c>
      <c r="I209" s="94" t="e">
        <f>+VLOOKUP(E209,Participants!$A$1:$F$2547,3,FALSE)</f>
        <v>#N/A</v>
      </c>
      <c r="J209" s="93" t="e">
        <f>+VLOOKUP(E209,Participants!$A$1:$G$2547,7,FALSE)</f>
        <v>#N/A</v>
      </c>
      <c r="K209" s="93"/>
      <c r="L209" s="93"/>
    </row>
    <row r="210" spans="1:12" ht="15.75" customHeight="1">
      <c r="A210" s="198" t="s">
        <v>1311</v>
      </c>
      <c r="B210" s="116"/>
      <c r="C210" s="138"/>
      <c r="D210" s="138"/>
      <c r="E210" s="138"/>
      <c r="F210" s="93" t="e">
        <f>+VLOOKUP(E210,Participants!$A$1:$F$2547,2,FALSE)</f>
        <v>#N/A</v>
      </c>
      <c r="G210" s="93" t="e">
        <f>+VLOOKUP(E210,Participants!$A$1:$F$2547,4,FALSE)</f>
        <v>#N/A</v>
      </c>
      <c r="H210" s="93" t="e">
        <f>+VLOOKUP(E210,Participants!$A$1:$F$2547,5,FALSE)</f>
        <v>#N/A</v>
      </c>
      <c r="I210" s="94" t="e">
        <f>+VLOOKUP(E210,Participants!$A$1:$F$2547,3,FALSE)</f>
        <v>#N/A</v>
      </c>
      <c r="J210" s="93" t="e">
        <f>+VLOOKUP(E210,Participants!$A$1:$G$2547,7,FALSE)</f>
        <v>#N/A</v>
      </c>
      <c r="K210" s="93"/>
      <c r="L210" s="93"/>
    </row>
    <row r="211" spans="1:12" ht="15.75" customHeight="1">
      <c r="A211" s="198" t="s">
        <v>1311</v>
      </c>
      <c r="B211" s="116"/>
      <c r="C211" s="138"/>
      <c r="D211" s="138"/>
      <c r="E211" s="138"/>
      <c r="F211" s="93" t="e">
        <f>+VLOOKUP(E211,Participants!$A$1:$F$2547,2,FALSE)</f>
        <v>#N/A</v>
      </c>
      <c r="G211" s="93" t="e">
        <f>+VLOOKUP(E211,Participants!$A$1:$F$2547,4,FALSE)</f>
        <v>#N/A</v>
      </c>
      <c r="H211" s="93" t="e">
        <f>+VLOOKUP(E211,Participants!$A$1:$F$2547,5,FALSE)</f>
        <v>#N/A</v>
      </c>
      <c r="I211" s="94" t="e">
        <f>+VLOOKUP(E211,Participants!$A$1:$F$2547,3,FALSE)</f>
        <v>#N/A</v>
      </c>
      <c r="J211" s="93" t="e">
        <f>+VLOOKUP(E211,Participants!$A$1:$G$2547,7,FALSE)</f>
        <v>#N/A</v>
      </c>
      <c r="K211" s="93"/>
      <c r="L211" s="93"/>
    </row>
    <row r="212" spans="1:12" ht="15.75" customHeight="1">
      <c r="A212" s="198" t="s">
        <v>1311</v>
      </c>
      <c r="B212" s="116"/>
      <c r="C212" s="138"/>
      <c r="D212" s="138"/>
      <c r="E212" s="138"/>
      <c r="F212" s="93" t="e">
        <f>+VLOOKUP(E212,Participants!$A$1:$F$2547,2,FALSE)</f>
        <v>#N/A</v>
      </c>
      <c r="G212" s="93" t="e">
        <f>+VLOOKUP(E212,Participants!$A$1:$F$2547,4,FALSE)</f>
        <v>#N/A</v>
      </c>
      <c r="H212" s="93" t="e">
        <f>+VLOOKUP(E212,Participants!$A$1:$F$2547,5,FALSE)</f>
        <v>#N/A</v>
      </c>
      <c r="I212" s="94" t="e">
        <f>+VLOOKUP(E212,Participants!$A$1:$F$2547,3,FALSE)</f>
        <v>#N/A</v>
      </c>
      <c r="J212" s="93" t="e">
        <f>+VLOOKUP(E212,Participants!$A$1:$G$2547,7,FALSE)</f>
        <v>#N/A</v>
      </c>
      <c r="K212" s="93"/>
      <c r="L212" s="93"/>
    </row>
    <row r="213" spans="1:12" ht="15.75" customHeight="1">
      <c r="A213" s="198" t="s">
        <v>1311</v>
      </c>
      <c r="B213" s="116"/>
      <c r="C213" s="138"/>
      <c r="D213" s="138"/>
      <c r="E213" s="138"/>
      <c r="F213" s="93" t="e">
        <f>+VLOOKUP(E213,Participants!$A$1:$F$2547,2,FALSE)</f>
        <v>#N/A</v>
      </c>
      <c r="G213" s="93" t="e">
        <f>+VLOOKUP(E213,Participants!$A$1:$F$2547,4,FALSE)</f>
        <v>#N/A</v>
      </c>
      <c r="H213" s="93" t="e">
        <f>+VLOOKUP(E213,Participants!$A$1:$F$2547,5,FALSE)</f>
        <v>#N/A</v>
      </c>
      <c r="I213" s="94" t="e">
        <f>+VLOOKUP(E213,Participants!$A$1:$F$2547,3,FALSE)</f>
        <v>#N/A</v>
      </c>
      <c r="J213" s="93" t="e">
        <f>+VLOOKUP(E213,Participants!$A$1:$G$2547,7,FALSE)</f>
        <v>#N/A</v>
      </c>
      <c r="K213" s="93"/>
      <c r="L213" s="93"/>
    </row>
    <row r="214" spans="1:12" ht="15.75" customHeight="1">
      <c r="A214" s="198" t="s">
        <v>1311</v>
      </c>
      <c r="B214" s="116"/>
      <c r="C214" s="138"/>
      <c r="D214" s="138"/>
      <c r="E214" s="138"/>
      <c r="F214" s="93" t="e">
        <f>+VLOOKUP(E214,Participants!$A$1:$F$2547,2,FALSE)</f>
        <v>#N/A</v>
      </c>
      <c r="G214" s="93" t="e">
        <f>+VLOOKUP(E214,Participants!$A$1:$F$2547,4,FALSE)</f>
        <v>#N/A</v>
      </c>
      <c r="H214" s="93" t="e">
        <f>+VLOOKUP(E214,Participants!$A$1:$F$2547,5,FALSE)</f>
        <v>#N/A</v>
      </c>
      <c r="I214" s="94" t="e">
        <f>+VLOOKUP(E214,Participants!$A$1:$F$2547,3,FALSE)</f>
        <v>#N/A</v>
      </c>
      <c r="J214" s="93" t="e">
        <f>+VLOOKUP(E214,Participants!$A$1:$G$2547,7,FALSE)</f>
        <v>#N/A</v>
      </c>
      <c r="K214" s="93"/>
      <c r="L214" s="93"/>
    </row>
    <row r="215" spans="1:12" ht="15.75" customHeight="1">
      <c r="A215" s="198" t="s">
        <v>1311</v>
      </c>
      <c r="B215" s="116"/>
      <c r="C215" s="138"/>
      <c r="D215" s="138"/>
      <c r="E215" s="138"/>
      <c r="F215" s="93" t="e">
        <f>+VLOOKUP(E215,Participants!$A$1:$F$2547,2,FALSE)</f>
        <v>#N/A</v>
      </c>
      <c r="G215" s="93" t="e">
        <f>+VLOOKUP(E215,Participants!$A$1:$F$2547,4,FALSE)</f>
        <v>#N/A</v>
      </c>
      <c r="H215" s="93" t="e">
        <f>+VLOOKUP(E215,Participants!$A$1:$F$2547,5,FALSE)</f>
        <v>#N/A</v>
      </c>
      <c r="I215" s="94" t="e">
        <f>+VLOOKUP(E215,Participants!$A$1:$F$2547,3,FALSE)</f>
        <v>#N/A</v>
      </c>
      <c r="J215" s="93" t="e">
        <f>+VLOOKUP(E215,Participants!$A$1:$G$2547,7,FALSE)</f>
        <v>#N/A</v>
      </c>
      <c r="K215" s="93"/>
      <c r="L215" s="93"/>
    </row>
    <row r="216" spans="1:12" ht="15.75" customHeight="1">
      <c r="A216" s="198" t="s">
        <v>1311</v>
      </c>
      <c r="B216" s="116"/>
      <c r="C216" s="138"/>
      <c r="D216" s="138"/>
      <c r="E216" s="138"/>
      <c r="F216" s="93" t="e">
        <f>+VLOOKUP(E216,Participants!$A$1:$F$2547,2,FALSE)</f>
        <v>#N/A</v>
      </c>
      <c r="G216" s="93" t="e">
        <f>+VLOOKUP(E216,Participants!$A$1:$F$2547,4,FALSE)</f>
        <v>#N/A</v>
      </c>
      <c r="H216" s="93" t="e">
        <f>+VLOOKUP(E216,Participants!$A$1:$F$2547,5,FALSE)</f>
        <v>#N/A</v>
      </c>
      <c r="I216" s="94" t="e">
        <f>+VLOOKUP(E216,Participants!$A$1:$F$2547,3,FALSE)</f>
        <v>#N/A</v>
      </c>
      <c r="J216" s="93" t="e">
        <f>+VLOOKUP(E216,Participants!$A$1:$G$2547,7,FALSE)</f>
        <v>#N/A</v>
      </c>
      <c r="K216" s="93"/>
      <c r="L216" s="93"/>
    </row>
    <row r="217" spans="1:12" ht="15.75" customHeight="1">
      <c r="A217" s="198" t="s">
        <v>1311</v>
      </c>
      <c r="B217" s="116"/>
      <c r="C217" s="138"/>
      <c r="D217" s="138"/>
      <c r="E217" s="138"/>
      <c r="F217" s="93" t="e">
        <f>+VLOOKUP(E217,Participants!$A$1:$F$2547,2,FALSE)</f>
        <v>#N/A</v>
      </c>
      <c r="G217" s="93" t="e">
        <f>+VLOOKUP(E217,Participants!$A$1:$F$2547,4,FALSE)</f>
        <v>#N/A</v>
      </c>
      <c r="H217" s="93" t="e">
        <f>+VLOOKUP(E217,Participants!$A$1:$F$2547,5,FALSE)</f>
        <v>#N/A</v>
      </c>
      <c r="I217" s="94" t="e">
        <f>+VLOOKUP(E217,Participants!$A$1:$F$2547,3,FALSE)</f>
        <v>#N/A</v>
      </c>
      <c r="J217" s="93" t="e">
        <f>+VLOOKUP(E217,Participants!$A$1:$G$2547,7,FALSE)</f>
        <v>#N/A</v>
      </c>
      <c r="K217" s="93"/>
      <c r="L217" s="93"/>
    </row>
    <row r="218" spans="1:12" ht="15.75" customHeight="1">
      <c r="A218" s="198" t="s">
        <v>1311</v>
      </c>
      <c r="B218" s="116"/>
      <c r="C218" s="138"/>
      <c r="D218" s="138"/>
      <c r="E218" s="138"/>
      <c r="F218" s="93" t="e">
        <f>+VLOOKUP(E218,Participants!$A$1:$F$2547,2,FALSE)</f>
        <v>#N/A</v>
      </c>
      <c r="G218" s="93" t="e">
        <f>+VLOOKUP(E218,Participants!$A$1:$F$2547,4,FALSE)</f>
        <v>#N/A</v>
      </c>
      <c r="H218" s="93" t="e">
        <f>+VLOOKUP(E218,Participants!$A$1:$F$2547,5,FALSE)</f>
        <v>#N/A</v>
      </c>
      <c r="I218" s="94" t="e">
        <f>+VLOOKUP(E218,Participants!$A$1:$F$2547,3,FALSE)</f>
        <v>#N/A</v>
      </c>
      <c r="J218" s="93" t="e">
        <f>+VLOOKUP(E218,Participants!$A$1:$G$2547,7,FALSE)</f>
        <v>#N/A</v>
      </c>
      <c r="K218" s="93"/>
      <c r="L218" s="93"/>
    </row>
    <row r="219" spans="1:12" ht="15.75" customHeight="1">
      <c r="A219" s="198" t="s">
        <v>1311</v>
      </c>
      <c r="B219" s="116"/>
      <c r="C219" s="138"/>
      <c r="D219" s="138"/>
      <c r="E219" s="138"/>
      <c r="F219" s="93" t="e">
        <f>+VLOOKUP(E219,Participants!$A$1:$F$2547,2,FALSE)</f>
        <v>#N/A</v>
      </c>
      <c r="G219" s="93" t="e">
        <f>+VLOOKUP(E219,Participants!$A$1:$F$2547,4,FALSE)</f>
        <v>#N/A</v>
      </c>
      <c r="H219" s="93" t="e">
        <f>+VLOOKUP(E219,Participants!$A$1:$F$2547,5,FALSE)</f>
        <v>#N/A</v>
      </c>
      <c r="I219" s="94" t="e">
        <f>+VLOOKUP(E219,Participants!$A$1:$F$2547,3,FALSE)</f>
        <v>#N/A</v>
      </c>
      <c r="J219" s="93" t="e">
        <f>+VLOOKUP(E219,Participants!$A$1:$G$2547,7,FALSE)</f>
        <v>#N/A</v>
      </c>
      <c r="K219" s="93"/>
      <c r="L219" s="93"/>
    </row>
    <row r="220" spans="1:12" ht="15.75" customHeight="1">
      <c r="A220" s="198" t="s">
        <v>1311</v>
      </c>
      <c r="B220" s="116"/>
      <c r="C220" s="138"/>
      <c r="D220" s="138"/>
      <c r="E220" s="138"/>
      <c r="F220" s="93" t="e">
        <f>+VLOOKUP(E220,Participants!$A$1:$F$2547,2,FALSE)</f>
        <v>#N/A</v>
      </c>
      <c r="G220" s="93" t="e">
        <f>+VLOOKUP(E220,Participants!$A$1:$F$2547,4,FALSE)</f>
        <v>#N/A</v>
      </c>
      <c r="H220" s="93" t="e">
        <f>+VLOOKUP(E220,Participants!$A$1:$F$2547,5,FALSE)</f>
        <v>#N/A</v>
      </c>
      <c r="I220" s="94" t="e">
        <f>+VLOOKUP(E220,Participants!$A$1:$F$2547,3,FALSE)</f>
        <v>#N/A</v>
      </c>
      <c r="J220" s="93" t="e">
        <f>+VLOOKUP(E220,Participants!$A$1:$G$2547,7,FALSE)</f>
        <v>#N/A</v>
      </c>
      <c r="K220" s="93"/>
      <c r="L220" s="93"/>
    </row>
    <row r="221" spans="1:12" ht="15.75" customHeight="1">
      <c r="A221" s="198" t="s">
        <v>1311</v>
      </c>
      <c r="B221" s="116"/>
      <c r="C221" s="138"/>
      <c r="D221" s="138"/>
      <c r="E221" s="138"/>
      <c r="F221" s="93" t="e">
        <f>+VLOOKUP(E221,Participants!$A$1:$F$2547,2,FALSE)</f>
        <v>#N/A</v>
      </c>
      <c r="G221" s="93" t="e">
        <f>+VLOOKUP(E221,Participants!$A$1:$F$2547,4,FALSE)</f>
        <v>#N/A</v>
      </c>
      <c r="H221" s="93" t="e">
        <f>+VLOOKUP(E221,Participants!$A$1:$F$2547,5,FALSE)</f>
        <v>#N/A</v>
      </c>
      <c r="I221" s="94" t="e">
        <f>+VLOOKUP(E221,Participants!$A$1:$F$2547,3,FALSE)</f>
        <v>#N/A</v>
      </c>
      <c r="J221" s="93" t="e">
        <f>+VLOOKUP(E221,Participants!$A$1:$G$2547,7,FALSE)</f>
        <v>#N/A</v>
      </c>
      <c r="K221" s="93"/>
      <c r="L221" s="93"/>
    </row>
    <row r="222" spans="1:12" ht="15.75" customHeight="1">
      <c r="A222" s="198" t="s">
        <v>1311</v>
      </c>
      <c r="B222" s="116"/>
      <c r="C222" s="138"/>
      <c r="D222" s="138"/>
      <c r="E222" s="138"/>
      <c r="F222" s="93" t="e">
        <f>+VLOOKUP(E222,Participants!$A$1:$F$2547,2,FALSE)</f>
        <v>#N/A</v>
      </c>
      <c r="G222" s="93" t="e">
        <f>+VLOOKUP(E222,Participants!$A$1:$F$2547,4,FALSE)</f>
        <v>#N/A</v>
      </c>
      <c r="H222" s="93" t="e">
        <f>+VLOOKUP(E222,Participants!$A$1:$F$2547,5,FALSE)</f>
        <v>#N/A</v>
      </c>
      <c r="I222" s="94" t="e">
        <f>+VLOOKUP(E222,Participants!$A$1:$F$2547,3,FALSE)</f>
        <v>#N/A</v>
      </c>
      <c r="J222" s="93" t="e">
        <f>+VLOOKUP(E222,Participants!$A$1:$G$2547,7,FALSE)</f>
        <v>#N/A</v>
      </c>
      <c r="K222" s="93"/>
      <c r="L222" s="93"/>
    </row>
    <row r="223" spans="1:12" ht="15.75" customHeight="1">
      <c r="A223" s="198" t="s">
        <v>1311</v>
      </c>
      <c r="B223" s="116"/>
      <c r="C223" s="138"/>
      <c r="D223" s="138"/>
      <c r="E223" s="138"/>
      <c r="F223" s="93" t="e">
        <f>+VLOOKUP(E223,Participants!$A$1:$F$2547,2,FALSE)</f>
        <v>#N/A</v>
      </c>
      <c r="G223" s="93" t="e">
        <f>+VLOOKUP(E223,Participants!$A$1:$F$2547,4,FALSE)</f>
        <v>#N/A</v>
      </c>
      <c r="H223" s="93" t="e">
        <f>+VLOOKUP(E223,Participants!$A$1:$F$2547,5,FALSE)</f>
        <v>#N/A</v>
      </c>
      <c r="I223" s="94" t="e">
        <f>+VLOOKUP(E223,Participants!$A$1:$F$2547,3,FALSE)</f>
        <v>#N/A</v>
      </c>
      <c r="J223" s="93" t="e">
        <f>+VLOOKUP(E223,Participants!$A$1:$G$2547,7,FALSE)</f>
        <v>#N/A</v>
      </c>
      <c r="K223" s="93"/>
      <c r="L223" s="93"/>
    </row>
    <row r="224" spans="1:12" ht="15.75" customHeight="1">
      <c r="A224" s="198" t="s">
        <v>1311</v>
      </c>
      <c r="B224" s="116"/>
      <c r="C224" s="138"/>
      <c r="D224" s="138"/>
      <c r="E224" s="138"/>
      <c r="F224" s="93" t="e">
        <f>+VLOOKUP(E224,Participants!$A$1:$F$2547,2,FALSE)</f>
        <v>#N/A</v>
      </c>
      <c r="G224" s="93" t="e">
        <f>+VLOOKUP(E224,Participants!$A$1:$F$2547,4,FALSE)</f>
        <v>#N/A</v>
      </c>
      <c r="H224" s="93" t="e">
        <f>+VLOOKUP(E224,Participants!$A$1:$F$2547,5,FALSE)</f>
        <v>#N/A</v>
      </c>
      <c r="I224" s="94" t="e">
        <f>+VLOOKUP(E224,Participants!$A$1:$F$2547,3,FALSE)</f>
        <v>#N/A</v>
      </c>
      <c r="J224" s="93" t="e">
        <f>+VLOOKUP(E224,Participants!$A$1:$G$2547,7,FALSE)</f>
        <v>#N/A</v>
      </c>
      <c r="K224" s="93"/>
      <c r="L224" s="93"/>
    </row>
    <row r="225" spans="1:12" ht="15.75" customHeight="1">
      <c r="A225" s="198" t="s">
        <v>1311</v>
      </c>
      <c r="B225" s="116"/>
      <c r="C225" s="138"/>
      <c r="D225" s="138"/>
      <c r="E225" s="138"/>
      <c r="F225" s="93" t="e">
        <f>+VLOOKUP(E225,Participants!$A$1:$F$2547,2,FALSE)</f>
        <v>#N/A</v>
      </c>
      <c r="G225" s="93" t="e">
        <f>+VLOOKUP(E225,Participants!$A$1:$F$2547,4,FALSE)</f>
        <v>#N/A</v>
      </c>
      <c r="H225" s="93" t="e">
        <f>+VLOOKUP(E225,Participants!$A$1:$F$2547,5,FALSE)</f>
        <v>#N/A</v>
      </c>
      <c r="I225" s="94" t="e">
        <f>+VLOOKUP(E225,Participants!$A$1:$F$2547,3,FALSE)</f>
        <v>#N/A</v>
      </c>
      <c r="J225" s="93" t="e">
        <f>+VLOOKUP(E225,Participants!$A$1:$G$2547,7,FALSE)</f>
        <v>#N/A</v>
      </c>
      <c r="K225" s="93"/>
      <c r="L225" s="93"/>
    </row>
    <row r="226" spans="1:12" ht="15.75" customHeight="1">
      <c r="A226" s="198" t="s">
        <v>1311</v>
      </c>
      <c r="B226" s="116"/>
      <c r="C226" s="138"/>
      <c r="D226" s="138"/>
      <c r="E226" s="138"/>
      <c r="F226" s="93" t="e">
        <f>+VLOOKUP(E226,Participants!$A$1:$F$2547,2,FALSE)</f>
        <v>#N/A</v>
      </c>
      <c r="G226" s="93" t="e">
        <f>+VLOOKUP(E226,Participants!$A$1:$F$2547,4,FALSE)</f>
        <v>#N/A</v>
      </c>
      <c r="H226" s="93" t="e">
        <f>+VLOOKUP(E226,Participants!$A$1:$F$2547,5,FALSE)</f>
        <v>#N/A</v>
      </c>
      <c r="I226" s="94" t="e">
        <f>+VLOOKUP(E226,Participants!$A$1:$F$2547,3,FALSE)</f>
        <v>#N/A</v>
      </c>
      <c r="J226" s="93" t="e">
        <f>+VLOOKUP(E226,Participants!$A$1:$G$2547,7,FALSE)</f>
        <v>#N/A</v>
      </c>
      <c r="K226" s="93"/>
      <c r="L226" s="93"/>
    </row>
    <row r="227" spans="1:12" ht="15.75" customHeight="1">
      <c r="A227" s="198" t="s">
        <v>1311</v>
      </c>
      <c r="B227" s="116"/>
      <c r="C227" s="138"/>
      <c r="D227" s="138"/>
      <c r="E227" s="138"/>
      <c r="F227" s="93" t="e">
        <f>+VLOOKUP(E227,Participants!$A$1:$F$2547,2,FALSE)</f>
        <v>#N/A</v>
      </c>
      <c r="G227" s="93" t="e">
        <f>+VLOOKUP(E227,Participants!$A$1:$F$2547,4,FALSE)</f>
        <v>#N/A</v>
      </c>
      <c r="H227" s="93" t="e">
        <f>+VLOOKUP(E227,Participants!$A$1:$F$2547,5,FALSE)</f>
        <v>#N/A</v>
      </c>
      <c r="I227" s="94" t="e">
        <f>+VLOOKUP(E227,Participants!$A$1:$F$2547,3,FALSE)</f>
        <v>#N/A</v>
      </c>
      <c r="J227" s="93" t="e">
        <f>+VLOOKUP(E227,Participants!$A$1:$G$2547,7,FALSE)</f>
        <v>#N/A</v>
      </c>
      <c r="K227" s="93"/>
      <c r="L227" s="93"/>
    </row>
    <row r="228" spans="1:12" ht="15.75" customHeight="1">
      <c r="A228" s="198" t="s">
        <v>1311</v>
      </c>
      <c r="B228" s="116"/>
      <c r="C228" s="138"/>
      <c r="D228" s="138"/>
      <c r="E228" s="138"/>
      <c r="F228" s="93" t="e">
        <f>+VLOOKUP(E228,Participants!$A$1:$F$2547,2,FALSE)</f>
        <v>#N/A</v>
      </c>
      <c r="G228" s="93" t="e">
        <f>+VLOOKUP(E228,Participants!$A$1:$F$2547,4,FALSE)</f>
        <v>#N/A</v>
      </c>
      <c r="H228" s="93" t="e">
        <f>+VLOOKUP(E228,Participants!$A$1:$F$2547,5,FALSE)</f>
        <v>#N/A</v>
      </c>
      <c r="I228" s="94" t="e">
        <f>+VLOOKUP(E228,Participants!$A$1:$F$2547,3,FALSE)</f>
        <v>#N/A</v>
      </c>
      <c r="J228" s="93" t="e">
        <f>+VLOOKUP(E228,Participants!$A$1:$G$2547,7,FALSE)</f>
        <v>#N/A</v>
      </c>
      <c r="K228" s="93"/>
      <c r="L228" s="93"/>
    </row>
    <row r="229" spans="1:12" ht="15.75" customHeight="1">
      <c r="A229" s="198" t="s">
        <v>1311</v>
      </c>
      <c r="B229" s="116"/>
      <c r="C229" s="138"/>
      <c r="D229" s="138"/>
      <c r="E229" s="138"/>
      <c r="F229" s="93" t="e">
        <f>+VLOOKUP(E229,Participants!$A$1:$F$2547,2,FALSE)</f>
        <v>#N/A</v>
      </c>
      <c r="G229" s="93" t="e">
        <f>+VLOOKUP(E229,Participants!$A$1:$F$2547,4,FALSE)</f>
        <v>#N/A</v>
      </c>
      <c r="H229" s="93" t="e">
        <f>+VLOOKUP(E229,Participants!$A$1:$F$2547,5,FALSE)</f>
        <v>#N/A</v>
      </c>
      <c r="I229" s="94" t="e">
        <f>+VLOOKUP(E229,Participants!$A$1:$F$2547,3,FALSE)</f>
        <v>#N/A</v>
      </c>
      <c r="J229" s="93" t="e">
        <f>+VLOOKUP(E229,Participants!$A$1:$G$2547,7,FALSE)</f>
        <v>#N/A</v>
      </c>
      <c r="K229" s="93"/>
      <c r="L229" s="93"/>
    </row>
    <row r="230" spans="1:12" ht="15.75" customHeight="1">
      <c r="A230" s="198" t="s">
        <v>1311</v>
      </c>
      <c r="B230" s="116"/>
      <c r="C230" s="138"/>
      <c r="D230" s="138"/>
      <c r="E230" s="138"/>
      <c r="F230" s="93" t="e">
        <f>+VLOOKUP(E230,Participants!$A$1:$F$2547,2,FALSE)</f>
        <v>#N/A</v>
      </c>
      <c r="G230" s="93" t="e">
        <f>+VLOOKUP(E230,Participants!$A$1:$F$2547,4,FALSE)</f>
        <v>#N/A</v>
      </c>
      <c r="H230" s="93" t="e">
        <f>+VLOOKUP(E230,Participants!$A$1:$F$2547,5,FALSE)</f>
        <v>#N/A</v>
      </c>
      <c r="I230" s="94" t="e">
        <f>+VLOOKUP(E230,Participants!$A$1:$F$2547,3,FALSE)</f>
        <v>#N/A</v>
      </c>
      <c r="J230" s="93" t="e">
        <f>+VLOOKUP(E230,Participants!$A$1:$G$2547,7,FALSE)</f>
        <v>#N/A</v>
      </c>
      <c r="K230" s="93"/>
      <c r="L230" s="93"/>
    </row>
    <row r="231" spans="1:12" ht="15.75" customHeight="1">
      <c r="A231" s="198" t="s">
        <v>1311</v>
      </c>
      <c r="B231" s="116"/>
      <c r="C231" s="138"/>
      <c r="D231" s="138"/>
      <c r="E231" s="138"/>
      <c r="F231" s="93" t="e">
        <f>+VLOOKUP(E231,Participants!$A$1:$F$2547,2,FALSE)</f>
        <v>#N/A</v>
      </c>
      <c r="G231" s="93" t="e">
        <f>+VLOOKUP(E231,Participants!$A$1:$F$2547,4,FALSE)</f>
        <v>#N/A</v>
      </c>
      <c r="H231" s="93" t="e">
        <f>+VLOOKUP(E231,Participants!$A$1:$F$2547,5,FALSE)</f>
        <v>#N/A</v>
      </c>
      <c r="I231" s="94" t="e">
        <f>+VLOOKUP(E231,Participants!$A$1:$F$2547,3,FALSE)</f>
        <v>#N/A</v>
      </c>
      <c r="J231" s="93" t="e">
        <f>+VLOOKUP(E231,Participants!$A$1:$G$2547,7,FALSE)</f>
        <v>#N/A</v>
      </c>
      <c r="K231" s="93"/>
      <c r="L231" s="93"/>
    </row>
    <row r="232" spans="1:12" ht="15.75" customHeight="1">
      <c r="A232" s="198" t="s">
        <v>1311</v>
      </c>
      <c r="B232" s="116"/>
      <c r="C232" s="138"/>
      <c r="D232" s="138"/>
      <c r="E232" s="138"/>
      <c r="F232" s="93" t="e">
        <f>+VLOOKUP(E232,Participants!$A$1:$F$2547,2,FALSE)</f>
        <v>#N/A</v>
      </c>
      <c r="G232" s="93" t="e">
        <f>+VLOOKUP(E232,Participants!$A$1:$F$2547,4,FALSE)</f>
        <v>#N/A</v>
      </c>
      <c r="H232" s="93" t="e">
        <f>+VLOOKUP(E232,Participants!$A$1:$F$2547,5,FALSE)</f>
        <v>#N/A</v>
      </c>
      <c r="I232" s="94" t="e">
        <f>+VLOOKUP(E232,Participants!$A$1:$F$2547,3,FALSE)</f>
        <v>#N/A</v>
      </c>
      <c r="J232" s="93" t="e">
        <f>+VLOOKUP(E232,Participants!$A$1:$G$2547,7,FALSE)</f>
        <v>#N/A</v>
      </c>
      <c r="K232" s="93"/>
      <c r="L232" s="93"/>
    </row>
    <row r="233" spans="1:12" ht="15.75" customHeight="1">
      <c r="A233" s="198" t="s">
        <v>1311</v>
      </c>
      <c r="B233" s="116"/>
      <c r="C233" s="138"/>
      <c r="D233" s="138"/>
      <c r="E233" s="138"/>
      <c r="F233" s="93" t="e">
        <f>+VLOOKUP(E233,Participants!$A$1:$F$2547,2,FALSE)</f>
        <v>#N/A</v>
      </c>
      <c r="G233" s="93" t="e">
        <f>+VLOOKUP(E233,Participants!$A$1:$F$2547,4,FALSE)</f>
        <v>#N/A</v>
      </c>
      <c r="H233" s="93" t="e">
        <f>+VLOOKUP(E233,Participants!$A$1:$F$2547,5,FALSE)</f>
        <v>#N/A</v>
      </c>
      <c r="I233" s="94" t="e">
        <f>+VLOOKUP(E233,Participants!$A$1:$F$2547,3,FALSE)</f>
        <v>#N/A</v>
      </c>
      <c r="J233" s="93" t="e">
        <f>+VLOOKUP(E233,Participants!$A$1:$G$2547,7,FALSE)</f>
        <v>#N/A</v>
      </c>
      <c r="K233" s="93"/>
      <c r="L233" s="93"/>
    </row>
    <row r="234" spans="1:12" ht="15.75" customHeight="1">
      <c r="A234" s="198" t="s">
        <v>1311</v>
      </c>
      <c r="B234" s="116"/>
      <c r="C234" s="138"/>
      <c r="D234" s="138"/>
      <c r="E234" s="138"/>
      <c r="F234" s="93" t="e">
        <f>+VLOOKUP(E234,Participants!$A$1:$F$2547,2,FALSE)</f>
        <v>#N/A</v>
      </c>
      <c r="G234" s="93" t="e">
        <f>+VLOOKUP(E234,Participants!$A$1:$F$2547,4,FALSE)</f>
        <v>#N/A</v>
      </c>
      <c r="H234" s="93" t="e">
        <f>+VLOOKUP(E234,Participants!$A$1:$F$2547,5,FALSE)</f>
        <v>#N/A</v>
      </c>
      <c r="I234" s="94" t="e">
        <f>+VLOOKUP(E234,Participants!$A$1:$F$2547,3,FALSE)</f>
        <v>#N/A</v>
      </c>
      <c r="J234" s="93" t="e">
        <f>+VLOOKUP(E234,Participants!$A$1:$G$2547,7,FALSE)</f>
        <v>#N/A</v>
      </c>
      <c r="K234" s="93"/>
      <c r="L234" s="93"/>
    </row>
    <row r="235" spans="1:12" ht="15.75" customHeight="1">
      <c r="A235" s="198" t="s">
        <v>1311</v>
      </c>
      <c r="B235" s="116"/>
      <c r="C235" s="138"/>
      <c r="D235" s="138"/>
      <c r="E235" s="138"/>
      <c r="F235" s="93" t="e">
        <f>+VLOOKUP(E235,Participants!$A$1:$F$2547,2,FALSE)</f>
        <v>#N/A</v>
      </c>
      <c r="G235" s="93" t="e">
        <f>+VLOOKUP(E235,Participants!$A$1:$F$2547,4,FALSE)</f>
        <v>#N/A</v>
      </c>
      <c r="H235" s="93" t="e">
        <f>+VLOOKUP(E235,Participants!$A$1:$F$2547,5,FALSE)</f>
        <v>#N/A</v>
      </c>
      <c r="I235" s="94" t="e">
        <f>+VLOOKUP(E235,Participants!$A$1:$F$2547,3,FALSE)</f>
        <v>#N/A</v>
      </c>
      <c r="J235" s="93" t="e">
        <f>+VLOOKUP(E235,Participants!$A$1:$G$2547,7,FALSE)</f>
        <v>#N/A</v>
      </c>
      <c r="K235" s="93"/>
      <c r="L235" s="93"/>
    </row>
    <row r="236" spans="1:12" ht="15.75" customHeight="1">
      <c r="A236" s="198" t="s">
        <v>1311</v>
      </c>
      <c r="B236" s="116"/>
      <c r="C236" s="138"/>
      <c r="D236" s="138"/>
      <c r="E236" s="138"/>
      <c r="F236" s="93" t="e">
        <f>+VLOOKUP(E236,Participants!$A$1:$F$2547,2,FALSE)</f>
        <v>#N/A</v>
      </c>
      <c r="G236" s="93" t="e">
        <f>+VLOOKUP(E236,Participants!$A$1:$F$2547,4,FALSE)</f>
        <v>#N/A</v>
      </c>
      <c r="H236" s="93" t="e">
        <f>+VLOOKUP(E236,Participants!$A$1:$F$2547,5,FALSE)</f>
        <v>#N/A</v>
      </c>
      <c r="I236" s="94" t="e">
        <f>+VLOOKUP(E236,Participants!$A$1:$F$2547,3,FALSE)</f>
        <v>#N/A</v>
      </c>
      <c r="J236" s="93" t="e">
        <f>+VLOOKUP(E236,Participants!$A$1:$G$2547,7,FALSE)</f>
        <v>#N/A</v>
      </c>
      <c r="K236" s="93"/>
      <c r="L236" s="93"/>
    </row>
    <row r="237" spans="1:12" ht="15.75" customHeight="1">
      <c r="A237" s="198" t="s">
        <v>1311</v>
      </c>
      <c r="B237" s="116"/>
      <c r="C237" s="138"/>
      <c r="D237" s="138"/>
      <c r="E237" s="138"/>
      <c r="F237" s="93" t="e">
        <f>+VLOOKUP(E237,Participants!$A$1:$F$2547,2,FALSE)</f>
        <v>#N/A</v>
      </c>
      <c r="G237" s="93" t="e">
        <f>+VLOOKUP(E237,Participants!$A$1:$F$2547,4,FALSE)</f>
        <v>#N/A</v>
      </c>
      <c r="H237" s="93" t="e">
        <f>+VLOOKUP(E237,Participants!$A$1:$F$2547,5,FALSE)</f>
        <v>#N/A</v>
      </c>
      <c r="I237" s="94" t="e">
        <f>+VLOOKUP(E237,Participants!$A$1:$F$2547,3,FALSE)</f>
        <v>#N/A</v>
      </c>
      <c r="J237" s="93" t="e">
        <f>+VLOOKUP(E237,Participants!$A$1:$G$2547,7,FALSE)</f>
        <v>#N/A</v>
      </c>
      <c r="K237" s="93"/>
      <c r="L237" s="93"/>
    </row>
    <row r="238" spans="1:12" ht="15.75" customHeight="1">
      <c r="A238" s="198" t="s">
        <v>1311</v>
      </c>
      <c r="B238" s="116"/>
      <c r="C238" s="138"/>
      <c r="D238" s="138"/>
      <c r="E238" s="138"/>
      <c r="F238" s="93" t="e">
        <f>+VLOOKUP(E238,Participants!$A$1:$F$2547,2,FALSE)</f>
        <v>#N/A</v>
      </c>
      <c r="G238" s="93" t="e">
        <f>+VLOOKUP(E238,Participants!$A$1:$F$2547,4,FALSE)</f>
        <v>#N/A</v>
      </c>
      <c r="H238" s="93" t="e">
        <f>+VLOOKUP(E238,Participants!$A$1:$F$2547,5,FALSE)</f>
        <v>#N/A</v>
      </c>
      <c r="I238" s="94" t="e">
        <f>+VLOOKUP(E238,Participants!$A$1:$F$2547,3,FALSE)</f>
        <v>#N/A</v>
      </c>
      <c r="J238" s="93" t="e">
        <f>+VLOOKUP(E238,Participants!$A$1:$G$2547,7,FALSE)</f>
        <v>#N/A</v>
      </c>
      <c r="K238" s="93"/>
      <c r="L238" s="93"/>
    </row>
    <row r="239" spans="1:12" ht="15.75" customHeight="1">
      <c r="A239" s="198" t="s">
        <v>1311</v>
      </c>
      <c r="B239" s="116"/>
      <c r="C239" s="138"/>
      <c r="D239" s="138"/>
      <c r="E239" s="138"/>
      <c r="F239" s="93" t="e">
        <f>+VLOOKUP(E239,Participants!$A$1:$F$2547,2,FALSE)</f>
        <v>#N/A</v>
      </c>
      <c r="G239" s="93" t="e">
        <f>+VLOOKUP(E239,Participants!$A$1:$F$2547,4,FALSE)</f>
        <v>#N/A</v>
      </c>
      <c r="H239" s="93" t="e">
        <f>+VLOOKUP(E239,Participants!$A$1:$F$2547,5,FALSE)</f>
        <v>#N/A</v>
      </c>
      <c r="I239" s="94" t="e">
        <f>+VLOOKUP(E239,Participants!$A$1:$F$2547,3,FALSE)</f>
        <v>#N/A</v>
      </c>
      <c r="J239" s="93" t="e">
        <f>+VLOOKUP(E239,Participants!$A$1:$G$2547,7,FALSE)</f>
        <v>#N/A</v>
      </c>
      <c r="K239" s="93"/>
      <c r="L239" s="93"/>
    </row>
    <row r="240" spans="1:12" ht="15.75" customHeight="1">
      <c r="A240" s="198" t="s">
        <v>1311</v>
      </c>
      <c r="B240" s="116"/>
      <c r="C240" s="138"/>
      <c r="D240" s="138"/>
      <c r="E240" s="138"/>
      <c r="F240" s="93" t="e">
        <f>+VLOOKUP(E240,Participants!$A$1:$F$2547,2,FALSE)</f>
        <v>#N/A</v>
      </c>
      <c r="G240" s="93" t="e">
        <f>+VLOOKUP(E240,Participants!$A$1:$F$2547,4,FALSE)</f>
        <v>#N/A</v>
      </c>
      <c r="H240" s="93" t="e">
        <f>+VLOOKUP(E240,Participants!$A$1:$F$2547,5,FALSE)</f>
        <v>#N/A</v>
      </c>
      <c r="I240" s="94" t="e">
        <f>+VLOOKUP(E240,Participants!$A$1:$F$2547,3,FALSE)</f>
        <v>#N/A</v>
      </c>
      <c r="J240" s="93" t="e">
        <f>+VLOOKUP(E240,Participants!$A$1:$G$2547,7,FALSE)</f>
        <v>#N/A</v>
      </c>
      <c r="K240" s="93"/>
      <c r="L240" s="93"/>
    </row>
    <row r="241" spans="1:12" ht="15.75" customHeight="1">
      <c r="A241" s="198" t="s">
        <v>1311</v>
      </c>
      <c r="B241" s="116"/>
      <c r="C241" s="138"/>
      <c r="D241" s="138"/>
      <c r="E241" s="138"/>
      <c r="F241" s="93" t="e">
        <f>+VLOOKUP(E241,Participants!$A$1:$F$2547,2,FALSE)</f>
        <v>#N/A</v>
      </c>
      <c r="G241" s="93" t="e">
        <f>+VLOOKUP(E241,Participants!$A$1:$F$2547,4,FALSE)</f>
        <v>#N/A</v>
      </c>
      <c r="H241" s="93" t="e">
        <f>+VLOOKUP(E241,Participants!$A$1:$F$2547,5,FALSE)</f>
        <v>#N/A</v>
      </c>
      <c r="I241" s="94" t="e">
        <f>+VLOOKUP(E241,Participants!$A$1:$F$2547,3,FALSE)</f>
        <v>#N/A</v>
      </c>
      <c r="J241" s="93" t="e">
        <f>+VLOOKUP(E241,Participants!$A$1:$G$2547,7,FALSE)</f>
        <v>#N/A</v>
      </c>
      <c r="K241" s="93"/>
      <c r="L241" s="93"/>
    </row>
    <row r="242" spans="1:12" ht="15.75" customHeight="1">
      <c r="A242" s="198" t="s">
        <v>1311</v>
      </c>
      <c r="B242" s="116"/>
      <c r="C242" s="138"/>
      <c r="D242" s="138"/>
      <c r="E242" s="138"/>
      <c r="F242" s="93" t="e">
        <f>+VLOOKUP(E242,Participants!$A$1:$F$2547,2,FALSE)</f>
        <v>#N/A</v>
      </c>
      <c r="G242" s="93" t="e">
        <f>+VLOOKUP(E242,Participants!$A$1:$F$2547,4,FALSE)</f>
        <v>#N/A</v>
      </c>
      <c r="H242" s="93" t="e">
        <f>+VLOOKUP(E242,Participants!$A$1:$F$2547,5,FALSE)</f>
        <v>#N/A</v>
      </c>
      <c r="I242" s="94" t="e">
        <f>+VLOOKUP(E242,Participants!$A$1:$F$2547,3,FALSE)</f>
        <v>#N/A</v>
      </c>
      <c r="J242" s="93" t="e">
        <f>+VLOOKUP(E242,Participants!$A$1:$G$2547,7,FALSE)</f>
        <v>#N/A</v>
      </c>
      <c r="K242" s="93"/>
      <c r="L242" s="93"/>
    </row>
    <row r="243" spans="1:12" ht="15.75" customHeight="1">
      <c r="A243" s="198" t="s">
        <v>1311</v>
      </c>
      <c r="B243" s="116"/>
      <c r="C243" s="138"/>
      <c r="D243" s="138"/>
      <c r="E243" s="138"/>
      <c r="F243" s="93" t="e">
        <f>+VLOOKUP(E243,Participants!$A$1:$F$2547,2,FALSE)</f>
        <v>#N/A</v>
      </c>
      <c r="G243" s="93" t="e">
        <f>+VLOOKUP(E243,Participants!$A$1:$F$2547,4,FALSE)</f>
        <v>#N/A</v>
      </c>
      <c r="H243" s="93" t="e">
        <f>+VLOOKUP(E243,Participants!$A$1:$F$2547,5,FALSE)</f>
        <v>#N/A</v>
      </c>
      <c r="I243" s="94" t="e">
        <f>+VLOOKUP(E243,Participants!$A$1:$F$2547,3,FALSE)</f>
        <v>#N/A</v>
      </c>
      <c r="J243" s="93" t="e">
        <f>+VLOOKUP(E243,Participants!$A$1:$G$2547,7,FALSE)</f>
        <v>#N/A</v>
      </c>
      <c r="K243" s="93"/>
      <c r="L243" s="93"/>
    </row>
    <row r="244" spans="1:12" ht="15.75" customHeight="1">
      <c r="A244" s="198" t="s">
        <v>1311</v>
      </c>
      <c r="B244" s="116"/>
      <c r="C244" s="138"/>
      <c r="D244" s="138"/>
      <c r="E244" s="138"/>
      <c r="F244" s="93" t="e">
        <f>+VLOOKUP(E244,Participants!$A$1:$F$2547,2,FALSE)</f>
        <v>#N/A</v>
      </c>
      <c r="G244" s="93" t="e">
        <f>+VLOOKUP(E244,Participants!$A$1:$F$2547,4,FALSE)</f>
        <v>#N/A</v>
      </c>
      <c r="H244" s="93" t="e">
        <f>+VLOOKUP(E244,Participants!$A$1:$F$2547,5,FALSE)</f>
        <v>#N/A</v>
      </c>
      <c r="I244" s="94" t="e">
        <f>+VLOOKUP(E244,Participants!$A$1:$F$2547,3,FALSE)</f>
        <v>#N/A</v>
      </c>
      <c r="J244" s="93" t="e">
        <f>+VLOOKUP(E244,Participants!$A$1:$G$2547,7,FALSE)</f>
        <v>#N/A</v>
      </c>
      <c r="K244" s="93"/>
      <c r="L244" s="93"/>
    </row>
    <row r="245" spans="1:12" ht="15.75" customHeight="1">
      <c r="A245" s="198" t="s">
        <v>1311</v>
      </c>
      <c r="B245" s="116"/>
      <c r="C245" s="138"/>
      <c r="D245" s="138"/>
      <c r="E245" s="138"/>
      <c r="F245" s="93" t="e">
        <f>+VLOOKUP(E245,Participants!$A$1:$F$2547,2,FALSE)</f>
        <v>#N/A</v>
      </c>
      <c r="G245" s="93" t="e">
        <f>+VLOOKUP(E245,Participants!$A$1:$F$2547,4,FALSE)</f>
        <v>#N/A</v>
      </c>
      <c r="H245" s="93" t="e">
        <f>+VLOOKUP(E245,Participants!$A$1:$F$2547,5,FALSE)</f>
        <v>#N/A</v>
      </c>
      <c r="I245" s="94" t="e">
        <f>+VLOOKUP(E245,Participants!$A$1:$F$2547,3,FALSE)</f>
        <v>#N/A</v>
      </c>
      <c r="J245" s="93" t="e">
        <f>+VLOOKUP(E245,Participants!$A$1:$G$2547,7,FALSE)</f>
        <v>#N/A</v>
      </c>
      <c r="K245" s="93"/>
      <c r="L245" s="93"/>
    </row>
    <row r="246" spans="1:12" ht="15.75" customHeight="1">
      <c r="A246" s="204"/>
      <c r="B246" s="120"/>
      <c r="C246" s="177"/>
      <c r="D246" s="177"/>
      <c r="E246" s="177"/>
      <c r="I246" s="121"/>
    </row>
    <row r="247" spans="1:12" ht="15.75" customHeight="1">
      <c r="A247" s="204"/>
      <c r="B247" s="120"/>
      <c r="C247" s="177"/>
      <c r="D247" s="177"/>
      <c r="E247" s="177"/>
      <c r="I247" s="121"/>
    </row>
    <row r="248" spans="1:12" ht="15.75" customHeight="1">
      <c r="A248" s="204"/>
      <c r="B248" s="120"/>
      <c r="C248" s="177"/>
      <c r="D248" s="177"/>
      <c r="E248" s="177"/>
      <c r="I248" s="121"/>
    </row>
    <row r="249" spans="1:12" ht="15.75" customHeight="1">
      <c r="A249" s="204"/>
      <c r="B249" s="120"/>
      <c r="C249" s="177"/>
      <c r="D249" s="177"/>
      <c r="E249" s="177"/>
      <c r="I249" s="121"/>
    </row>
    <row r="250" spans="1:12" ht="15.75" customHeight="1">
      <c r="A250" s="204"/>
      <c r="B250" s="120"/>
      <c r="C250" s="177"/>
      <c r="D250" s="177"/>
      <c r="E250" s="177"/>
      <c r="I250" s="121"/>
    </row>
    <row r="251" spans="1:12" ht="15.75" customHeight="1">
      <c r="A251" s="204"/>
      <c r="B251" s="120"/>
      <c r="C251" s="177"/>
      <c r="D251" s="177"/>
      <c r="E251" s="177"/>
      <c r="I251" s="121"/>
    </row>
    <row r="252" spans="1:12" ht="15.75" customHeight="1">
      <c r="A252" s="204"/>
      <c r="B252" s="120"/>
      <c r="C252" s="177"/>
      <c r="D252" s="177"/>
      <c r="E252" s="177"/>
      <c r="I252" s="121"/>
    </row>
    <row r="253" spans="1:12" ht="15.75" customHeight="1">
      <c r="A253" s="204"/>
      <c r="B253" s="120"/>
      <c r="C253" s="177"/>
      <c r="D253" s="177"/>
      <c r="E253" s="177"/>
      <c r="I253" s="121"/>
    </row>
    <row r="254" spans="1:12" ht="15.75" customHeight="1">
      <c r="A254" s="204"/>
      <c r="B254" s="120"/>
      <c r="C254" s="177"/>
      <c r="D254" s="177"/>
      <c r="E254" s="177"/>
      <c r="I254" s="121"/>
    </row>
    <row r="255" spans="1:12" ht="15.75" customHeight="1">
      <c r="A255" s="204"/>
      <c r="B255" s="120"/>
      <c r="C255" s="177"/>
      <c r="D255" s="177"/>
      <c r="E255" s="177"/>
      <c r="I255" s="121"/>
    </row>
    <row r="256" spans="1:12" ht="15.75" customHeight="1">
      <c r="A256" s="204"/>
      <c r="B256" s="120"/>
      <c r="C256" s="177"/>
      <c r="D256" s="177"/>
      <c r="E256" s="177"/>
      <c r="I256" s="121"/>
    </row>
    <row r="257" spans="2:9" ht="15.75" customHeight="1">
      <c r="B257" s="180"/>
      <c r="C257" s="179"/>
      <c r="D257" s="179"/>
      <c r="E257" s="177"/>
      <c r="I257" s="121"/>
    </row>
    <row r="258" spans="2:9" ht="15.75" customHeight="1">
      <c r="B258" s="180"/>
      <c r="C258" s="179"/>
      <c r="D258" s="179"/>
      <c r="E258" s="177"/>
      <c r="I258" s="121"/>
    </row>
    <row r="259" spans="2:9" ht="15.75" customHeight="1">
      <c r="B259" s="180"/>
      <c r="C259" s="179"/>
      <c r="D259" s="179"/>
      <c r="E259" s="177"/>
      <c r="I259" s="121"/>
    </row>
    <row r="260" spans="2:9" ht="15.75" customHeight="1">
      <c r="B260" s="180"/>
      <c r="C260" s="179"/>
      <c r="D260" s="179"/>
      <c r="E260" s="177"/>
      <c r="I260" s="121"/>
    </row>
    <row r="261" spans="2:9" ht="15.75" customHeight="1">
      <c r="B261" s="180"/>
      <c r="C261" s="179"/>
      <c r="D261" s="179"/>
      <c r="E261" s="177"/>
      <c r="I261" s="121"/>
    </row>
    <row r="262" spans="2:9" ht="15.75" customHeight="1">
      <c r="B262" s="180"/>
      <c r="C262" s="179"/>
      <c r="D262" s="179"/>
      <c r="E262" s="177"/>
      <c r="I262" s="121"/>
    </row>
    <row r="263" spans="2:9" ht="15.75" customHeight="1">
      <c r="B263" s="180"/>
      <c r="C263" s="179"/>
      <c r="D263" s="179"/>
      <c r="E263" s="177"/>
      <c r="I263" s="121"/>
    </row>
    <row r="264" spans="2:9" ht="15.75" customHeight="1">
      <c r="B264" s="180"/>
      <c r="C264" s="179"/>
      <c r="D264" s="179"/>
      <c r="E264" s="177"/>
      <c r="I264" s="121"/>
    </row>
    <row r="265" spans="2:9" ht="15.75" customHeight="1">
      <c r="B265" s="180"/>
      <c r="C265" s="179"/>
      <c r="D265" s="179"/>
      <c r="E265" s="177"/>
      <c r="I265" s="121"/>
    </row>
    <row r="266" spans="2:9" ht="15.75" customHeight="1">
      <c r="B266" s="180"/>
      <c r="C266" s="179"/>
      <c r="D266" s="179"/>
      <c r="E266" s="177"/>
      <c r="I266" s="121"/>
    </row>
    <row r="267" spans="2:9" ht="15.75" customHeight="1">
      <c r="B267" s="180"/>
      <c r="C267" s="179"/>
      <c r="D267" s="179"/>
      <c r="E267" s="177"/>
      <c r="I267" s="121"/>
    </row>
    <row r="268" spans="2:9" ht="15.75" customHeight="1">
      <c r="B268" s="180"/>
      <c r="C268" s="179"/>
      <c r="D268" s="179"/>
      <c r="E268" s="177"/>
      <c r="I268" s="121"/>
    </row>
    <row r="269" spans="2:9" ht="15.75" customHeight="1">
      <c r="B269" s="180"/>
      <c r="C269" s="179"/>
      <c r="D269" s="179"/>
      <c r="E269" s="177"/>
      <c r="I269" s="121"/>
    </row>
    <row r="270" spans="2:9" ht="15.75" customHeight="1">
      <c r="B270" s="180"/>
      <c r="C270" s="179"/>
      <c r="D270" s="179"/>
      <c r="E270" s="177"/>
      <c r="I270" s="121"/>
    </row>
    <row r="271" spans="2:9" ht="15.75" customHeight="1">
      <c r="B271" s="180"/>
      <c r="C271" s="179"/>
      <c r="D271" s="179"/>
      <c r="E271" s="177"/>
      <c r="I271" s="121"/>
    </row>
    <row r="272" spans="2:9" ht="15.75" customHeight="1">
      <c r="B272" s="180"/>
      <c r="C272" s="179"/>
      <c r="D272" s="179"/>
      <c r="E272" s="177"/>
      <c r="I272" s="121"/>
    </row>
    <row r="273" spans="2:9" ht="15.75" customHeight="1">
      <c r="B273" s="180"/>
      <c r="C273" s="179"/>
      <c r="D273" s="179"/>
      <c r="E273" s="177"/>
      <c r="I273" s="121"/>
    </row>
    <row r="274" spans="2:9" ht="15.75" customHeight="1">
      <c r="B274" s="180"/>
      <c r="C274" s="179"/>
      <c r="D274" s="179"/>
      <c r="E274" s="177"/>
      <c r="I274" s="121"/>
    </row>
    <row r="275" spans="2:9" ht="15.75" customHeight="1">
      <c r="B275" s="180"/>
      <c r="C275" s="179"/>
      <c r="D275" s="179"/>
      <c r="E275" s="177"/>
      <c r="I275" s="121"/>
    </row>
    <row r="276" spans="2:9" ht="15.75" customHeight="1">
      <c r="B276" s="180"/>
      <c r="C276" s="179"/>
      <c r="D276" s="179"/>
      <c r="E276" s="177"/>
      <c r="I276" s="121"/>
    </row>
    <row r="277" spans="2:9" ht="15.75" customHeight="1">
      <c r="B277" s="180"/>
      <c r="C277" s="179"/>
      <c r="D277" s="179"/>
      <c r="E277" s="177"/>
      <c r="I277" s="121"/>
    </row>
    <row r="278" spans="2:9" ht="15.75" customHeight="1">
      <c r="B278" s="180"/>
      <c r="C278" s="179"/>
      <c r="D278" s="179"/>
      <c r="E278" s="177"/>
      <c r="I278" s="121"/>
    </row>
    <row r="279" spans="2:9" ht="15.75" customHeight="1">
      <c r="B279" s="180"/>
      <c r="C279" s="179"/>
      <c r="D279" s="179"/>
      <c r="E279" s="177"/>
      <c r="I279" s="121"/>
    </row>
    <row r="280" spans="2:9" ht="15.75" customHeight="1">
      <c r="B280" s="180"/>
      <c r="C280" s="179"/>
      <c r="D280" s="179"/>
      <c r="E280" s="177"/>
      <c r="I280" s="121"/>
    </row>
    <row r="281" spans="2:9" ht="15.75" customHeight="1">
      <c r="B281" s="180"/>
      <c r="C281" s="179"/>
      <c r="D281" s="179"/>
      <c r="E281" s="177"/>
      <c r="I281" s="121"/>
    </row>
    <row r="282" spans="2:9" ht="15.75" customHeight="1">
      <c r="B282" s="180"/>
      <c r="C282" s="179"/>
      <c r="D282" s="179"/>
      <c r="E282" s="177"/>
      <c r="I282" s="121"/>
    </row>
    <row r="283" spans="2:9" ht="15.75" customHeight="1">
      <c r="B283" s="180"/>
      <c r="C283" s="179"/>
      <c r="D283" s="179"/>
      <c r="E283" s="177"/>
      <c r="I283" s="121"/>
    </row>
    <row r="284" spans="2:9" ht="15.75" customHeight="1">
      <c r="B284" s="180"/>
      <c r="C284" s="179"/>
      <c r="D284" s="179"/>
      <c r="E284" s="177"/>
      <c r="I284" s="121"/>
    </row>
    <row r="285" spans="2:9" ht="15.75" customHeight="1">
      <c r="B285" s="180"/>
      <c r="C285" s="179"/>
      <c r="D285" s="179"/>
      <c r="E285" s="177"/>
      <c r="I285" s="121"/>
    </row>
    <row r="286" spans="2:9" ht="15.75" customHeight="1">
      <c r="B286" s="180"/>
      <c r="C286" s="179"/>
      <c r="D286" s="179"/>
      <c r="E286" s="177"/>
      <c r="I286" s="121"/>
    </row>
    <row r="287" spans="2:9" ht="15.75" customHeight="1">
      <c r="B287" s="180"/>
      <c r="C287" s="179"/>
      <c r="D287" s="179"/>
      <c r="E287" s="177"/>
      <c r="I287" s="121"/>
    </row>
    <row r="288" spans="2:9" ht="15.75" customHeight="1">
      <c r="B288" s="180"/>
      <c r="C288" s="179"/>
      <c r="D288" s="179"/>
      <c r="E288" s="177"/>
      <c r="I288" s="121"/>
    </row>
    <row r="289" spans="2:9" ht="15.75" customHeight="1">
      <c r="B289" s="180"/>
      <c r="C289" s="179"/>
      <c r="D289" s="179"/>
      <c r="E289" s="177"/>
      <c r="I289" s="121"/>
    </row>
    <row r="290" spans="2:9" ht="15.75" customHeight="1">
      <c r="B290" s="180"/>
      <c r="C290" s="179"/>
      <c r="D290" s="179"/>
      <c r="E290" s="177"/>
      <c r="I290" s="121"/>
    </row>
    <row r="291" spans="2:9" ht="15.75" customHeight="1">
      <c r="B291" s="180"/>
      <c r="C291" s="179"/>
      <c r="D291" s="179"/>
      <c r="E291" s="177"/>
      <c r="I291" s="121"/>
    </row>
    <row r="292" spans="2:9" ht="15.75" customHeight="1">
      <c r="B292" s="180"/>
      <c r="C292" s="179"/>
      <c r="D292" s="179"/>
      <c r="E292" s="177"/>
      <c r="I292" s="121"/>
    </row>
    <row r="293" spans="2:9" ht="15.75" customHeight="1">
      <c r="B293" s="180"/>
      <c r="C293" s="179"/>
      <c r="D293" s="179"/>
      <c r="E293" s="177"/>
      <c r="I293" s="121"/>
    </row>
    <row r="294" spans="2:9" ht="15.75" customHeight="1">
      <c r="B294" s="180"/>
      <c r="C294" s="179"/>
      <c r="D294" s="179"/>
      <c r="E294" s="177"/>
      <c r="I294" s="121"/>
    </row>
    <row r="295" spans="2:9" ht="15.75" customHeight="1">
      <c r="B295" s="180"/>
      <c r="C295" s="179"/>
      <c r="D295" s="179"/>
      <c r="E295" s="177"/>
      <c r="I295" s="121"/>
    </row>
    <row r="296" spans="2:9" ht="15.75" customHeight="1">
      <c r="B296" s="180"/>
      <c r="C296" s="179"/>
      <c r="D296" s="179"/>
      <c r="E296" s="177"/>
      <c r="I296" s="121"/>
    </row>
    <row r="297" spans="2:9" ht="15.75" customHeight="1">
      <c r="B297" s="180"/>
      <c r="C297" s="179"/>
      <c r="D297" s="179"/>
      <c r="E297" s="177"/>
      <c r="I297" s="121"/>
    </row>
    <row r="298" spans="2:9" ht="15.75" customHeight="1">
      <c r="B298" s="180"/>
      <c r="C298" s="179"/>
      <c r="D298" s="179"/>
      <c r="E298" s="177"/>
      <c r="I298" s="121"/>
    </row>
    <row r="299" spans="2:9" ht="15.75" customHeight="1">
      <c r="B299" s="180"/>
      <c r="C299" s="179"/>
      <c r="D299" s="179"/>
      <c r="E299" s="177"/>
      <c r="I299" s="121"/>
    </row>
    <row r="300" spans="2:9" ht="15.75" customHeight="1">
      <c r="B300" s="180"/>
      <c r="C300" s="179"/>
      <c r="D300" s="179"/>
      <c r="E300" s="177"/>
      <c r="I300" s="121"/>
    </row>
    <row r="301" spans="2:9" ht="15.75" customHeight="1">
      <c r="B301" s="180"/>
      <c r="C301" s="179"/>
      <c r="D301" s="179"/>
      <c r="E301" s="177"/>
      <c r="I301" s="121"/>
    </row>
    <row r="302" spans="2:9" ht="15.75" customHeight="1">
      <c r="B302" s="180"/>
      <c r="C302" s="179"/>
      <c r="D302" s="179"/>
      <c r="E302" s="177"/>
      <c r="I302" s="121"/>
    </row>
    <row r="303" spans="2:9" ht="15.75" customHeight="1">
      <c r="B303" s="180"/>
      <c r="C303" s="179"/>
      <c r="D303" s="179"/>
      <c r="E303" s="177"/>
      <c r="I303" s="121"/>
    </row>
    <row r="304" spans="2:9" ht="15.75" customHeight="1">
      <c r="B304" s="180"/>
      <c r="C304" s="179"/>
      <c r="D304" s="179"/>
      <c r="E304" s="177"/>
      <c r="I304" s="121"/>
    </row>
    <row r="305" spans="2:9" ht="15.75" customHeight="1">
      <c r="B305" s="180"/>
      <c r="C305" s="179"/>
      <c r="D305" s="179"/>
      <c r="E305" s="177"/>
      <c r="I305" s="121"/>
    </row>
    <row r="306" spans="2:9" ht="15.75" customHeight="1">
      <c r="B306" s="180"/>
      <c r="C306" s="179"/>
      <c r="D306" s="179"/>
      <c r="E306" s="177"/>
      <c r="I306" s="121"/>
    </row>
    <row r="307" spans="2:9" ht="15.75" customHeight="1">
      <c r="B307" s="180"/>
      <c r="C307" s="179"/>
      <c r="D307" s="179"/>
      <c r="E307" s="177"/>
      <c r="I307" s="121"/>
    </row>
    <row r="308" spans="2:9" ht="15.75" customHeight="1">
      <c r="B308" s="180"/>
      <c r="C308" s="179"/>
      <c r="D308" s="179"/>
      <c r="E308" s="177"/>
      <c r="I308" s="121"/>
    </row>
    <row r="309" spans="2:9" ht="15.75" customHeight="1">
      <c r="B309" s="180"/>
      <c r="C309" s="179"/>
      <c r="D309" s="179"/>
      <c r="E309" s="177"/>
      <c r="I309" s="121"/>
    </row>
    <row r="310" spans="2:9" ht="15.75" customHeight="1">
      <c r="B310" s="180"/>
      <c r="C310" s="179"/>
      <c r="D310" s="179"/>
      <c r="E310" s="177"/>
      <c r="I310" s="121"/>
    </row>
    <row r="311" spans="2:9" ht="15.75" customHeight="1">
      <c r="B311" s="180"/>
      <c r="C311" s="179"/>
      <c r="D311" s="179"/>
      <c r="E311" s="177"/>
      <c r="I311" s="121"/>
    </row>
    <row r="312" spans="2:9" ht="15.75" customHeight="1">
      <c r="B312" s="180"/>
      <c r="C312" s="179"/>
      <c r="D312" s="179"/>
      <c r="E312" s="177"/>
      <c r="I312" s="121"/>
    </row>
    <row r="313" spans="2:9" ht="15.75" customHeight="1">
      <c r="B313" s="180"/>
      <c r="C313" s="179"/>
      <c r="D313" s="179"/>
      <c r="E313" s="177"/>
      <c r="I313" s="121"/>
    </row>
    <row r="314" spans="2:9" ht="15.75" customHeight="1">
      <c r="B314" s="180"/>
      <c r="C314" s="179"/>
      <c r="D314" s="179"/>
      <c r="E314" s="177"/>
      <c r="I314" s="121"/>
    </row>
    <row r="315" spans="2:9" ht="15.75" customHeight="1">
      <c r="B315" s="180"/>
      <c r="C315" s="179"/>
      <c r="D315" s="179"/>
      <c r="E315" s="177"/>
      <c r="I315" s="121"/>
    </row>
    <row r="316" spans="2:9" ht="15.75" customHeight="1">
      <c r="B316" s="180"/>
      <c r="C316" s="179"/>
      <c r="D316" s="179"/>
      <c r="E316" s="177"/>
      <c r="I316" s="121"/>
    </row>
    <row r="317" spans="2:9" ht="15.75" customHeight="1">
      <c r="B317" s="180"/>
      <c r="C317" s="179"/>
      <c r="D317" s="179"/>
      <c r="E317" s="177"/>
      <c r="I317" s="121"/>
    </row>
    <row r="318" spans="2:9" ht="15.75" customHeight="1">
      <c r="B318" s="180"/>
      <c r="C318" s="179"/>
      <c r="D318" s="179"/>
      <c r="E318" s="177"/>
      <c r="I318" s="121"/>
    </row>
    <row r="319" spans="2:9" ht="15.75" customHeight="1">
      <c r="B319" s="180"/>
      <c r="C319" s="179"/>
      <c r="D319" s="179"/>
      <c r="E319" s="177"/>
      <c r="I319" s="121"/>
    </row>
    <row r="320" spans="2:9" ht="15.75" customHeight="1">
      <c r="B320" s="180"/>
      <c r="C320" s="179"/>
      <c r="D320" s="179"/>
      <c r="E320" s="177"/>
      <c r="I320" s="121"/>
    </row>
    <row r="321" spans="2:9" ht="15.75" customHeight="1">
      <c r="B321" s="180"/>
      <c r="C321" s="179"/>
      <c r="D321" s="179"/>
      <c r="E321" s="177"/>
      <c r="I321" s="121"/>
    </row>
    <row r="322" spans="2:9" ht="15.75" customHeight="1">
      <c r="B322" s="180"/>
      <c r="C322" s="179"/>
      <c r="D322" s="179"/>
      <c r="E322" s="177"/>
      <c r="I322" s="121"/>
    </row>
    <row r="323" spans="2:9" ht="15.75" customHeight="1">
      <c r="B323" s="180"/>
      <c r="C323" s="179"/>
      <c r="D323" s="179"/>
      <c r="E323" s="177"/>
      <c r="I323" s="121"/>
    </row>
    <row r="324" spans="2:9" ht="15.75" customHeight="1">
      <c r="B324" s="180"/>
      <c r="C324" s="179"/>
      <c r="D324" s="179"/>
      <c r="E324" s="177"/>
      <c r="I324" s="121"/>
    </row>
    <row r="325" spans="2:9" ht="15.75" customHeight="1">
      <c r="B325" s="180"/>
      <c r="C325" s="179"/>
      <c r="D325" s="179"/>
      <c r="E325" s="177"/>
      <c r="I325" s="121"/>
    </row>
    <row r="326" spans="2:9" ht="15.75" customHeight="1">
      <c r="B326" s="180"/>
      <c r="C326" s="179"/>
      <c r="D326" s="179"/>
      <c r="E326" s="177"/>
      <c r="I326" s="121"/>
    </row>
    <row r="327" spans="2:9" ht="15.75" customHeight="1">
      <c r="B327" s="180"/>
      <c r="C327" s="179"/>
      <c r="D327" s="179"/>
      <c r="E327" s="177"/>
      <c r="I327" s="121"/>
    </row>
    <row r="328" spans="2:9" ht="15.75" customHeight="1">
      <c r="B328" s="180"/>
      <c r="C328" s="179"/>
      <c r="D328" s="179"/>
      <c r="E328" s="177"/>
      <c r="I328" s="121"/>
    </row>
    <row r="329" spans="2:9" ht="15.75" customHeight="1">
      <c r="B329" s="180"/>
      <c r="C329" s="179"/>
      <c r="D329" s="179"/>
      <c r="E329" s="177"/>
      <c r="I329" s="121"/>
    </row>
    <row r="330" spans="2:9" ht="15.75" customHeight="1">
      <c r="B330" s="180"/>
      <c r="C330" s="179"/>
      <c r="D330" s="179"/>
      <c r="E330" s="177"/>
      <c r="I330" s="121"/>
    </row>
    <row r="331" spans="2:9" ht="15.75" customHeight="1">
      <c r="B331" s="180"/>
      <c r="C331" s="179"/>
      <c r="D331" s="179"/>
      <c r="E331" s="177"/>
      <c r="I331" s="121"/>
    </row>
    <row r="332" spans="2:9" ht="15.75" customHeight="1">
      <c r="B332" s="180"/>
      <c r="C332" s="179"/>
      <c r="D332" s="179"/>
      <c r="E332" s="177"/>
      <c r="I332" s="121"/>
    </row>
    <row r="333" spans="2:9" ht="15.75" customHeight="1">
      <c r="B333" s="180"/>
      <c r="C333" s="179"/>
      <c r="D333" s="179"/>
      <c r="E333" s="177"/>
      <c r="I333" s="121"/>
    </row>
    <row r="334" spans="2:9" ht="15.75" customHeight="1">
      <c r="B334" s="180"/>
      <c r="C334" s="179"/>
      <c r="D334" s="179"/>
      <c r="E334" s="177"/>
      <c r="I334" s="121"/>
    </row>
    <row r="335" spans="2:9" ht="15.75" customHeight="1">
      <c r="B335" s="180"/>
      <c r="C335" s="179"/>
      <c r="D335" s="179"/>
      <c r="E335" s="177"/>
      <c r="I335" s="121"/>
    </row>
    <row r="336" spans="2:9" ht="15.75" customHeight="1">
      <c r="B336" s="180"/>
      <c r="C336" s="179"/>
      <c r="D336" s="179"/>
      <c r="E336" s="177"/>
      <c r="I336" s="121"/>
    </row>
    <row r="337" spans="2:9" ht="15.75" customHeight="1">
      <c r="B337" s="180"/>
      <c r="C337" s="179"/>
      <c r="D337" s="179"/>
      <c r="E337" s="177"/>
      <c r="I337" s="121"/>
    </row>
    <row r="338" spans="2:9" ht="15.75" customHeight="1">
      <c r="B338" s="180"/>
      <c r="C338" s="179"/>
      <c r="D338" s="179"/>
      <c r="E338" s="177"/>
      <c r="I338" s="121"/>
    </row>
    <row r="339" spans="2:9" ht="15.75" customHeight="1">
      <c r="B339" s="180"/>
      <c r="C339" s="179"/>
      <c r="D339" s="179"/>
      <c r="E339" s="177"/>
      <c r="I339" s="121"/>
    </row>
    <row r="340" spans="2:9" ht="15.75" customHeight="1">
      <c r="B340" s="180"/>
      <c r="C340" s="179"/>
      <c r="D340" s="179"/>
      <c r="E340" s="177"/>
      <c r="I340" s="121"/>
    </row>
    <row r="341" spans="2:9" ht="15.75" customHeight="1">
      <c r="B341" s="180"/>
      <c r="C341" s="179"/>
      <c r="D341" s="179"/>
      <c r="E341" s="177"/>
      <c r="I341" s="121"/>
    </row>
    <row r="342" spans="2:9" ht="15.75" customHeight="1">
      <c r="B342" s="180"/>
      <c r="C342" s="179"/>
      <c r="D342" s="179"/>
      <c r="E342" s="177"/>
      <c r="I342" s="121"/>
    </row>
    <row r="343" spans="2:9" ht="15.75" customHeight="1">
      <c r="B343" s="180"/>
      <c r="C343" s="179"/>
      <c r="D343" s="179"/>
      <c r="E343" s="177"/>
      <c r="I343" s="121"/>
    </row>
    <row r="344" spans="2:9" ht="15.75" customHeight="1">
      <c r="B344" s="180"/>
      <c r="C344" s="179"/>
      <c r="D344" s="179"/>
      <c r="E344" s="177"/>
      <c r="I344" s="121"/>
    </row>
    <row r="345" spans="2:9" ht="15.75" customHeight="1">
      <c r="B345" s="180"/>
      <c r="C345" s="179"/>
      <c r="D345" s="179"/>
      <c r="E345" s="177"/>
      <c r="I345" s="121"/>
    </row>
    <row r="346" spans="2:9" ht="15.75" customHeight="1">
      <c r="B346" s="180"/>
      <c r="C346" s="179"/>
      <c r="D346" s="179"/>
      <c r="E346" s="177"/>
      <c r="I346" s="121"/>
    </row>
    <row r="347" spans="2:9" ht="15.75" customHeight="1">
      <c r="B347" s="180"/>
      <c r="C347" s="179"/>
      <c r="D347" s="179"/>
      <c r="E347" s="177"/>
      <c r="I347" s="121"/>
    </row>
    <row r="348" spans="2:9" ht="15.75" customHeight="1">
      <c r="B348" s="180"/>
      <c r="C348" s="179"/>
      <c r="D348" s="179"/>
      <c r="E348" s="177"/>
      <c r="I348" s="121"/>
    </row>
    <row r="349" spans="2:9" ht="15.75" customHeight="1">
      <c r="B349" s="180"/>
      <c r="C349" s="179"/>
      <c r="D349" s="179"/>
      <c r="E349" s="177"/>
      <c r="I349" s="121"/>
    </row>
    <row r="350" spans="2:9" ht="15.75" customHeight="1">
      <c r="B350" s="180"/>
      <c r="C350" s="179"/>
      <c r="D350" s="179"/>
      <c r="E350" s="177"/>
      <c r="I350" s="121"/>
    </row>
    <row r="351" spans="2:9" ht="15.75" customHeight="1">
      <c r="B351" s="180"/>
      <c r="C351" s="179"/>
      <c r="D351" s="179"/>
      <c r="E351" s="177"/>
      <c r="I351" s="121"/>
    </row>
    <row r="352" spans="2:9" ht="15.75" customHeight="1">
      <c r="B352" s="180"/>
      <c r="C352" s="179"/>
      <c r="D352" s="179"/>
      <c r="E352" s="177"/>
      <c r="I352" s="121"/>
    </row>
    <row r="353" spans="2:9" ht="15.75" customHeight="1">
      <c r="B353" s="180"/>
      <c r="C353" s="179"/>
      <c r="D353" s="179"/>
      <c r="E353" s="177"/>
      <c r="I353" s="121"/>
    </row>
    <row r="354" spans="2:9" ht="15.75" customHeight="1">
      <c r="B354" s="180"/>
      <c r="C354" s="179"/>
      <c r="D354" s="179"/>
      <c r="E354" s="177"/>
      <c r="I354" s="121"/>
    </row>
    <row r="355" spans="2:9" ht="15.75" customHeight="1">
      <c r="B355" s="180"/>
      <c r="C355" s="179"/>
      <c r="D355" s="179"/>
      <c r="E355" s="177"/>
      <c r="I355" s="121"/>
    </row>
    <row r="356" spans="2:9" ht="15.75" customHeight="1">
      <c r="B356" s="180"/>
      <c r="C356" s="179"/>
      <c r="D356" s="179"/>
      <c r="E356" s="177"/>
      <c r="I356" s="121"/>
    </row>
    <row r="357" spans="2:9" ht="15.75" customHeight="1">
      <c r="B357" s="180"/>
      <c r="C357" s="179"/>
      <c r="D357" s="179"/>
      <c r="E357" s="177"/>
      <c r="I357" s="121"/>
    </row>
    <row r="358" spans="2:9" ht="15.75" customHeight="1">
      <c r="B358" s="180"/>
      <c r="C358" s="179"/>
      <c r="D358" s="179"/>
      <c r="E358" s="177"/>
      <c r="I358" s="121"/>
    </row>
    <row r="359" spans="2:9" ht="15.75" customHeight="1">
      <c r="B359" s="180"/>
      <c r="C359" s="179"/>
      <c r="D359" s="179"/>
      <c r="E359" s="177"/>
      <c r="I359" s="121"/>
    </row>
    <row r="360" spans="2:9" ht="15.75" customHeight="1">
      <c r="B360" s="180"/>
      <c r="C360" s="179"/>
      <c r="D360" s="179"/>
      <c r="E360" s="177"/>
      <c r="I360" s="121"/>
    </row>
    <row r="361" spans="2:9" ht="15.75" customHeight="1">
      <c r="B361" s="180"/>
      <c r="C361" s="179"/>
      <c r="D361" s="179"/>
      <c r="E361" s="177"/>
      <c r="I361" s="121"/>
    </row>
    <row r="362" spans="2:9" ht="15.75" customHeight="1">
      <c r="B362" s="180"/>
      <c r="C362" s="179"/>
      <c r="D362" s="179"/>
      <c r="E362" s="177"/>
      <c r="I362" s="121"/>
    </row>
    <row r="363" spans="2:9" ht="15.75" customHeight="1">
      <c r="B363" s="180"/>
      <c r="C363" s="179"/>
      <c r="D363" s="179"/>
      <c r="E363" s="177"/>
      <c r="I363" s="121"/>
    </row>
    <row r="364" spans="2:9" ht="15.75" customHeight="1">
      <c r="B364" s="180"/>
      <c r="C364" s="179"/>
      <c r="D364" s="179"/>
      <c r="E364" s="177"/>
      <c r="I364" s="121"/>
    </row>
    <row r="365" spans="2:9" ht="15.75" customHeight="1">
      <c r="B365" s="180"/>
      <c r="C365" s="179"/>
      <c r="D365" s="179"/>
      <c r="E365" s="177"/>
      <c r="I365" s="121"/>
    </row>
    <row r="366" spans="2:9" ht="15.75" customHeight="1">
      <c r="B366" s="180"/>
      <c r="C366" s="179"/>
      <c r="D366" s="179"/>
      <c r="E366" s="177"/>
      <c r="I366" s="121"/>
    </row>
    <row r="367" spans="2:9" ht="15.75" customHeight="1">
      <c r="B367" s="180"/>
      <c r="C367" s="179"/>
      <c r="D367" s="179"/>
      <c r="E367" s="177"/>
      <c r="I367" s="121"/>
    </row>
    <row r="368" spans="2:9" ht="15.75" customHeight="1">
      <c r="B368" s="180"/>
      <c r="C368" s="179"/>
      <c r="D368" s="179"/>
      <c r="E368" s="177"/>
      <c r="I368" s="121"/>
    </row>
    <row r="369" spans="2:9" ht="15.75" customHeight="1">
      <c r="B369" s="180"/>
      <c r="C369" s="179"/>
      <c r="D369" s="179"/>
      <c r="E369" s="177"/>
      <c r="I369" s="121"/>
    </row>
    <row r="370" spans="2:9" ht="15.75" customHeight="1">
      <c r="B370" s="180"/>
      <c r="C370" s="179"/>
      <c r="D370" s="179"/>
      <c r="E370" s="177"/>
      <c r="I370" s="121"/>
    </row>
    <row r="371" spans="2:9" ht="15.75" customHeight="1">
      <c r="B371" s="180"/>
      <c r="C371" s="179"/>
      <c r="D371" s="179"/>
      <c r="E371" s="177"/>
      <c r="I371" s="121"/>
    </row>
    <row r="372" spans="2:9" ht="15.75" customHeight="1">
      <c r="B372" s="180"/>
      <c r="C372" s="179"/>
      <c r="D372" s="179"/>
      <c r="E372" s="177"/>
      <c r="I372" s="121"/>
    </row>
    <row r="373" spans="2:9" ht="15.75" customHeight="1">
      <c r="B373" s="180"/>
      <c r="C373" s="179"/>
      <c r="D373" s="179"/>
      <c r="E373" s="177"/>
      <c r="I373" s="121"/>
    </row>
    <row r="374" spans="2:9" ht="15.75" customHeight="1">
      <c r="B374" s="180"/>
      <c r="C374" s="179"/>
      <c r="D374" s="179"/>
      <c r="E374" s="177"/>
      <c r="I374" s="121"/>
    </row>
    <row r="375" spans="2:9" ht="15.75" customHeight="1">
      <c r="B375" s="180"/>
      <c r="C375" s="179"/>
      <c r="D375" s="179"/>
      <c r="E375" s="177"/>
      <c r="I375" s="121"/>
    </row>
    <row r="376" spans="2:9" ht="15.75" customHeight="1">
      <c r="B376" s="180"/>
      <c r="C376" s="179"/>
      <c r="D376" s="179"/>
      <c r="E376" s="177"/>
      <c r="I376" s="121"/>
    </row>
    <row r="377" spans="2:9" ht="15.75" customHeight="1">
      <c r="B377" s="180"/>
      <c r="C377" s="179"/>
      <c r="D377" s="179"/>
      <c r="E377" s="177"/>
      <c r="I377" s="121"/>
    </row>
    <row r="378" spans="2:9" ht="15.75" customHeight="1">
      <c r="B378" s="180"/>
      <c r="C378" s="179"/>
      <c r="D378" s="179"/>
      <c r="E378" s="177"/>
      <c r="I378" s="121"/>
    </row>
    <row r="379" spans="2:9" ht="15.75" customHeight="1">
      <c r="B379" s="180"/>
      <c r="C379" s="179"/>
      <c r="D379" s="179"/>
      <c r="E379" s="177"/>
      <c r="I379" s="121"/>
    </row>
    <row r="380" spans="2:9" ht="15.75" customHeight="1">
      <c r="B380" s="180"/>
      <c r="C380" s="179"/>
      <c r="D380" s="179"/>
      <c r="E380" s="177"/>
      <c r="I380" s="121"/>
    </row>
    <row r="381" spans="2:9" ht="15.75" customHeight="1">
      <c r="B381" s="180"/>
      <c r="C381" s="179"/>
      <c r="D381" s="179"/>
      <c r="E381" s="177"/>
      <c r="I381" s="121"/>
    </row>
    <row r="382" spans="2:9" ht="15.75" customHeight="1">
      <c r="B382" s="180"/>
      <c r="C382" s="179"/>
      <c r="D382" s="179"/>
      <c r="E382" s="177"/>
      <c r="I382" s="121"/>
    </row>
    <row r="383" spans="2:9" ht="15.75" customHeight="1">
      <c r="B383" s="180"/>
      <c r="C383" s="179"/>
      <c r="D383" s="179"/>
      <c r="E383" s="177"/>
      <c r="I383" s="121"/>
    </row>
    <row r="384" spans="2:9" ht="15.75" customHeight="1">
      <c r="B384" s="180"/>
      <c r="C384" s="179"/>
      <c r="D384" s="179"/>
      <c r="E384" s="177"/>
      <c r="I384" s="121"/>
    </row>
    <row r="385" spans="2:9" ht="15.75" customHeight="1">
      <c r="B385" s="180"/>
      <c r="C385" s="179"/>
      <c r="D385" s="179"/>
      <c r="E385" s="177"/>
      <c r="I385" s="121"/>
    </row>
    <row r="386" spans="2:9" ht="15.75" customHeight="1">
      <c r="B386" s="180"/>
      <c r="C386" s="179"/>
      <c r="D386" s="179"/>
      <c r="E386" s="177"/>
      <c r="I386" s="121"/>
    </row>
    <row r="387" spans="2:9" ht="15.75" customHeight="1">
      <c r="B387" s="180"/>
      <c r="C387" s="179"/>
      <c r="D387" s="179"/>
      <c r="E387" s="177"/>
      <c r="I387" s="121"/>
    </row>
    <row r="388" spans="2:9" ht="15.75" customHeight="1">
      <c r="B388" s="180"/>
      <c r="C388" s="179"/>
      <c r="D388" s="179"/>
      <c r="E388" s="177"/>
      <c r="I388" s="121"/>
    </row>
    <row r="389" spans="2:9" ht="15.75" customHeight="1">
      <c r="B389" s="180"/>
      <c r="C389" s="179"/>
      <c r="D389" s="179"/>
      <c r="E389" s="177"/>
      <c r="I389" s="121"/>
    </row>
    <row r="390" spans="2:9" ht="15.75" customHeight="1">
      <c r="B390" s="180"/>
      <c r="C390" s="179"/>
      <c r="D390" s="179"/>
      <c r="E390" s="177"/>
      <c r="I390" s="121"/>
    </row>
    <row r="391" spans="2:9" ht="15.75" customHeight="1">
      <c r="B391" s="180"/>
      <c r="C391" s="179"/>
      <c r="D391" s="179"/>
      <c r="E391" s="177"/>
      <c r="I391" s="121"/>
    </row>
    <row r="392" spans="2:9" ht="15.75" customHeight="1">
      <c r="B392" s="180"/>
      <c r="C392" s="179"/>
      <c r="D392" s="179"/>
      <c r="E392" s="177"/>
      <c r="I392" s="121"/>
    </row>
    <row r="393" spans="2:9" ht="15.75" customHeight="1">
      <c r="B393" s="180"/>
      <c r="C393" s="179"/>
      <c r="D393" s="179"/>
      <c r="E393" s="177"/>
      <c r="I393" s="121"/>
    </row>
    <row r="394" spans="2:9" ht="15.75" customHeight="1">
      <c r="B394" s="180"/>
      <c r="C394" s="179"/>
      <c r="D394" s="179"/>
      <c r="E394" s="177"/>
      <c r="I394" s="121"/>
    </row>
    <row r="395" spans="2:9" ht="15.75" customHeight="1">
      <c r="B395" s="180"/>
      <c r="C395" s="179"/>
      <c r="D395" s="179"/>
      <c r="E395" s="177"/>
      <c r="I395" s="121"/>
    </row>
    <row r="396" spans="2:9" ht="15.75" customHeight="1">
      <c r="B396" s="180"/>
      <c r="C396" s="179"/>
      <c r="D396" s="179"/>
      <c r="E396" s="177"/>
      <c r="I396" s="121"/>
    </row>
    <row r="397" spans="2:9" ht="15.75" customHeight="1">
      <c r="B397" s="180"/>
      <c r="C397" s="179"/>
      <c r="D397" s="179"/>
      <c r="E397" s="177"/>
      <c r="I397" s="121"/>
    </row>
    <row r="398" spans="2:9" ht="15.75" customHeight="1">
      <c r="B398" s="180"/>
      <c r="C398" s="179"/>
      <c r="D398" s="179"/>
      <c r="E398" s="177"/>
      <c r="I398" s="121"/>
    </row>
    <row r="399" spans="2:9" ht="15.75" customHeight="1">
      <c r="B399" s="180"/>
      <c r="C399" s="179"/>
      <c r="D399" s="179"/>
      <c r="E399" s="177"/>
      <c r="I399" s="121"/>
    </row>
    <row r="400" spans="2:9" ht="15.75" customHeight="1">
      <c r="B400" s="180"/>
      <c r="C400" s="179"/>
      <c r="D400" s="179"/>
      <c r="E400" s="177"/>
      <c r="I400" s="121"/>
    </row>
    <row r="401" spans="2:9" ht="15.75" customHeight="1">
      <c r="B401" s="180"/>
      <c r="C401" s="179"/>
      <c r="D401" s="179"/>
      <c r="E401" s="177"/>
      <c r="I401" s="121"/>
    </row>
    <row r="402" spans="2:9" ht="15.75" customHeight="1">
      <c r="B402" s="180"/>
      <c r="C402" s="179"/>
      <c r="D402" s="179"/>
      <c r="E402" s="177"/>
      <c r="I402" s="121"/>
    </row>
    <row r="403" spans="2:9" ht="15.75" customHeight="1">
      <c r="B403" s="180"/>
      <c r="C403" s="179"/>
      <c r="D403" s="179"/>
      <c r="E403" s="177"/>
      <c r="I403" s="121"/>
    </row>
    <row r="404" spans="2:9" ht="15.75" customHeight="1">
      <c r="B404" s="180"/>
      <c r="C404" s="179"/>
      <c r="D404" s="179"/>
      <c r="E404" s="177"/>
      <c r="I404" s="121"/>
    </row>
    <row r="405" spans="2:9" ht="15.75" customHeight="1">
      <c r="B405" s="180"/>
      <c r="C405" s="179"/>
      <c r="D405" s="179"/>
      <c r="E405" s="177"/>
      <c r="I405" s="121"/>
    </row>
    <row r="406" spans="2:9" ht="15.75" customHeight="1">
      <c r="B406" s="180"/>
      <c r="C406" s="179"/>
      <c r="D406" s="179"/>
      <c r="E406" s="177"/>
      <c r="I406" s="121"/>
    </row>
    <row r="407" spans="2:9" ht="15.75" customHeight="1">
      <c r="B407" s="180"/>
      <c r="C407" s="179"/>
      <c r="D407" s="179"/>
      <c r="E407" s="177"/>
      <c r="I407" s="121"/>
    </row>
    <row r="408" spans="2:9" ht="15.75" customHeight="1">
      <c r="B408" s="180"/>
      <c r="C408" s="179"/>
      <c r="D408" s="179"/>
      <c r="E408" s="177"/>
      <c r="I408" s="121"/>
    </row>
    <row r="409" spans="2:9" ht="15.75" customHeight="1">
      <c r="B409" s="180"/>
      <c r="C409" s="179"/>
      <c r="D409" s="179"/>
      <c r="E409" s="177"/>
      <c r="I409" s="121"/>
    </row>
    <row r="410" spans="2:9" ht="15.75" customHeight="1">
      <c r="B410" s="180"/>
      <c r="C410" s="179"/>
      <c r="D410" s="179"/>
      <c r="E410" s="177"/>
      <c r="I410" s="121"/>
    </row>
    <row r="411" spans="2:9" ht="15.75" customHeight="1">
      <c r="B411" s="180"/>
      <c r="C411" s="179"/>
      <c r="D411" s="179"/>
      <c r="E411" s="177"/>
      <c r="I411" s="121"/>
    </row>
    <row r="412" spans="2:9" ht="15.75" customHeight="1">
      <c r="B412" s="180"/>
      <c r="C412" s="179"/>
      <c r="D412" s="179"/>
      <c r="E412" s="177"/>
      <c r="I412" s="121"/>
    </row>
    <row r="413" spans="2:9" ht="15.75" customHeight="1">
      <c r="B413" s="180"/>
      <c r="C413" s="179"/>
      <c r="D413" s="179"/>
      <c r="E413" s="177"/>
      <c r="I413" s="121"/>
    </row>
    <row r="414" spans="2:9" ht="15.75" customHeight="1">
      <c r="B414" s="180"/>
      <c r="C414" s="179"/>
      <c r="D414" s="179"/>
      <c r="E414" s="177"/>
      <c r="I414" s="121"/>
    </row>
    <row r="415" spans="2:9" ht="15.75" customHeight="1">
      <c r="B415" s="180"/>
      <c r="C415" s="179"/>
      <c r="D415" s="179"/>
      <c r="E415" s="177"/>
      <c r="I415" s="121"/>
    </row>
    <row r="416" spans="2:9" ht="15.75" customHeight="1">
      <c r="B416" s="180"/>
      <c r="C416" s="179"/>
      <c r="D416" s="179"/>
      <c r="E416" s="177"/>
      <c r="I416" s="121"/>
    </row>
    <row r="417" spans="2:9" ht="15.75" customHeight="1">
      <c r="B417" s="180"/>
      <c r="C417" s="179"/>
      <c r="D417" s="179"/>
      <c r="E417" s="177"/>
      <c r="I417" s="121"/>
    </row>
    <row r="418" spans="2:9" ht="15.75" customHeight="1">
      <c r="B418" s="180"/>
      <c r="C418" s="179"/>
      <c r="D418" s="179"/>
      <c r="E418" s="177"/>
      <c r="I418" s="121"/>
    </row>
    <row r="419" spans="2:9" ht="15.75" customHeight="1">
      <c r="B419" s="180"/>
      <c r="C419" s="179"/>
      <c r="D419" s="179"/>
      <c r="E419" s="177"/>
      <c r="I419" s="121"/>
    </row>
    <row r="420" spans="2:9" ht="15.75" customHeight="1">
      <c r="B420" s="180"/>
      <c r="C420" s="179"/>
      <c r="D420" s="179"/>
      <c r="E420" s="177"/>
      <c r="I420" s="121"/>
    </row>
    <row r="421" spans="2:9" ht="15.75" customHeight="1">
      <c r="B421" s="180"/>
      <c r="C421" s="179"/>
      <c r="D421" s="179"/>
      <c r="E421" s="177"/>
      <c r="I421" s="121"/>
    </row>
    <row r="422" spans="2:9" ht="15.75" customHeight="1">
      <c r="B422" s="180"/>
      <c r="C422" s="179"/>
      <c r="D422" s="179"/>
      <c r="E422" s="177"/>
      <c r="I422" s="121"/>
    </row>
    <row r="423" spans="2:9" ht="15.75" customHeight="1">
      <c r="B423" s="180"/>
      <c r="C423" s="179"/>
      <c r="D423" s="179"/>
      <c r="E423" s="177"/>
      <c r="I423" s="121"/>
    </row>
    <row r="424" spans="2:9" ht="15.75" customHeight="1">
      <c r="B424" s="180"/>
      <c r="C424" s="179"/>
      <c r="D424" s="179"/>
      <c r="E424" s="177"/>
      <c r="I424" s="121"/>
    </row>
    <row r="425" spans="2:9" ht="15.75" customHeight="1">
      <c r="B425" s="180"/>
      <c r="C425" s="179"/>
      <c r="D425" s="179"/>
      <c r="E425" s="177"/>
      <c r="I425" s="121"/>
    </row>
    <row r="426" spans="2:9" ht="15.75" customHeight="1">
      <c r="B426" s="180"/>
      <c r="C426" s="179"/>
      <c r="D426" s="179"/>
      <c r="E426" s="177"/>
      <c r="I426" s="121"/>
    </row>
    <row r="427" spans="2:9" ht="15.75" customHeight="1">
      <c r="B427" s="180"/>
      <c r="C427" s="179"/>
      <c r="D427" s="179"/>
      <c r="E427" s="177"/>
      <c r="I427" s="121"/>
    </row>
    <row r="428" spans="2:9" ht="15.75" customHeight="1">
      <c r="B428" s="180"/>
      <c r="C428" s="179"/>
      <c r="D428" s="179"/>
      <c r="E428" s="177"/>
      <c r="I428" s="121"/>
    </row>
    <row r="429" spans="2:9" ht="15.75" customHeight="1">
      <c r="B429" s="180"/>
      <c r="C429" s="179"/>
      <c r="D429" s="179"/>
      <c r="E429" s="177"/>
      <c r="I429" s="121"/>
    </row>
    <row r="430" spans="2:9" ht="15.75" customHeight="1">
      <c r="B430" s="180"/>
      <c r="C430" s="179"/>
      <c r="D430" s="179"/>
      <c r="E430" s="177"/>
      <c r="I430" s="121"/>
    </row>
    <row r="431" spans="2:9" ht="15.75" customHeight="1">
      <c r="B431" s="180"/>
      <c r="C431" s="179"/>
      <c r="D431" s="179"/>
      <c r="E431" s="177"/>
      <c r="I431" s="121"/>
    </row>
    <row r="432" spans="2:9" ht="15.75" customHeight="1">
      <c r="B432" s="180"/>
      <c r="C432" s="179"/>
      <c r="D432" s="179"/>
      <c r="E432" s="177"/>
      <c r="I432" s="121"/>
    </row>
    <row r="433" spans="2:9" ht="15.75" customHeight="1">
      <c r="B433" s="180"/>
      <c r="C433" s="179"/>
      <c r="D433" s="179"/>
      <c r="E433" s="177"/>
      <c r="I433" s="121"/>
    </row>
    <row r="434" spans="2:9" ht="15.75" customHeight="1">
      <c r="B434" s="180"/>
      <c r="C434" s="179"/>
      <c r="D434" s="179"/>
      <c r="E434" s="177"/>
      <c r="I434" s="121"/>
    </row>
    <row r="435" spans="2:9" ht="15.75" customHeight="1">
      <c r="B435" s="180"/>
      <c r="C435" s="179"/>
      <c r="D435" s="179"/>
      <c r="E435" s="177"/>
      <c r="I435" s="121"/>
    </row>
    <row r="436" spans="2:9" ht="15.75" customHeight="1">
      <c r="B436" s="180"/>
      <c r="C436" s="179"/>
      <c r="D436" s="179"/>
      <c r="E436" s="177"/>
      <c r="I436" s="121"/>
    </row>
    <row r="437" spans="2:9" ht="15.75" customHeight="1">
      <c r="B437" s="180"/>
      <c r="C437" s="179"/>
      <c r="D437" s="179"/>
      <c r="E437" s="177"/>
      <c r="I437" s="121"/>
    </row>
    <row r="438" spans="2:9" ht="15.75" customHeight="1">
      <c r="B438" s="180"/>
      <c r="C438" s="179"/>
      <c r="D438" s="179"/>
      <c r="E438" s="177"/>
      <c r="I438" s="121"/>
    </row>
    <row r="439" spans="2:9" ht="15.75" customHeight="1">
      <c r="B439" s="180"/>
      <c r="C439" s="179"/>
      <c r="D439" s="179"/>
      <c r="E439" s="177"/>
      <c r="I439" s="121"/>
    </row>
    <row r="440" spans="2:9" ht="15.75" customHeight="1">
      <c r="B440" s="180"/>
      <c r="C440" s="179"/>
      <c r="D440" s="179"/>
      <c r="E440" s="177"/>
      <c r="I440" s="121"/>
    </row>
    <row r="441" spans="2:9" ht="15.75" customHeight="1">
      <c r="B441" s="180"/>
      <c r="C441" s="179"/>
      <c r="D441" s="179"/>
      <c r="E441" s="177"/>
      <c r="I441" s="121"/>
    </row>
    <row r="442" spans="2:9" ht="15.75" customHeight="1">
      <c r="B442" s="180"/>
      <c r="C442" s="179"/>
      <c r="D442" s="179"/>
      <c r="E442" s="177"/>
      <c r="I442" s="121"/>
    </row>
    <row r="443" spans="2:9" ht="15.75" customHeight="1">
      <c r="B443" s="180"/>
      <c r="C443" s="179"/>
      <c r="D443" s="179"/>
      <c r="E443" s="177"/>
      <c r="I443" s="121"/>
    </row>
    <row r="444" spans="2:9" ht="15.75" customHeight="1">
      <c r="B444" s="180"/>
      <c r="C444" s="179"/>
      <c r="D444" s="179"/>
      <c r="E444" s="177"/>
      <c r="I444" s="121"/>
    </row>
    <row r="445" spans="2:9" ht="15.75" customHeight="1">
      <c r="B445" s="180"/>
      <c r="C445" s="179"/>
      <c r="D445" s="179"/>
      <c r="E445" s="177"/>
      <c r="I445" s="121"/>
    </row>
    <row r="446" spans="2:9" ht="15.75" customHeight="1">
      <c r="B446" s="180"/>
      <c r="C446" s="179"/>
      <c r="D446" s="179"/>
      <c r="E446" s="177"/>
      <c r="I446" s="121"/>
    </row>
    <row r="447" spans="2:9" ht="15.75" customHeight="1">
      <c r="B447" s="180"/>
      <c r="C447" s="179"/>
      <c r="D447" s="179"/>
      <c r="E447" s="177"/>
      <c r="I447" s="121"/>
    </row>
    <row r="448" spans="2:9" ht="15.75" customHeight="1">
      <c r="B448" s="180"/>
      <c r="C448" s="179"/>
      <c r="D448" s="179"/>
      <c r="E448" s="177"/>
      <c r="I448" s="121"/>
    </row>
    <row r="449" spans="2:9" ht="15.75" customHeight="1">
      <c r="B449" s="180"/>
      <c r="C449" s="179"/>
      <c r="D449" s="179"/>
      <c r="E449" s="177"/>
      <c r="I449" s="121"/>
    </row>
    <row r="450" spans="2:9" ht="15.75" customHeight="1">
      <c r="B450" s="180"/>
      <c r="C450" s="179"/>
      <c r="D450" s="179"/>
      <c r="E450" s="177"/>
      <c r="I450" s="121"/>
    </row>
    <row r="451" spans="2:9" ht="15.75" customHeight="1">
      <c r="B451" s="180"/>
      <c r="C451" s="179"/>
      <c r="D451" s="179"/>
      <c r="E451" s="177"/>
      <c r="I451" s="121"/>
    </row>
    <row r="452" spans="2:9" ht="15.75" customHeight="1">
      <c r="B452" s="180"/>
      <c r="C452" s="179"/>
      <c r="D452" s="179"/>
      <c r="E452" s="177"/>
      <c r="I452" s="121"/>
    </row>
    <row r="453" spans="2:9" ht="15.75" customHeight="1">
      <c r="B453" s="180"/>
      <c r="C453" s="179"/>
      <c r="D453" s="179"/>
      <c r="E453" s="177"/>
      <c r="I453" s="121"/>
    </row>
    <row r="454" spans="2:9" ht="15.75" customHeight="1">
      <c r="B454" s="180"/>
      <c r="C454" s="179"/>
      <c r="D454" s="179"/>
      <c r="E454" s="177"/>
      <c r="I454" s="121"/>
    </row>
    <row r="455" spans="2:9" ht="15.75" customHeight="1">
      <c r="B455" s="180"/>
      <c r="C455" s="179"/>
      <c r="D455" s="179"/>
      <c r="E455" s="177"/>
      <c r="I455" s="121"/>
    </row>
    <row r="456" spans="2:9" ht="15.75" customHeight="1">
      <c r="B456" s="180"/>
      <c r="C456" s="179"/>
      <c r="D456" s="179"/>
      <c r="E456" s="177"/>
      <c r="I456" s="121"/>
    </row>
    <row r="457" spans="2:9" ht="15.75" customHeight="1">
      <c r="B457" s="180"/>
      <c r="C457" s="179"/>
      <c r="D457" s="179"/>
      <c r="E457" s="177"/>
      <c r="I457" s="121"/>
    </row>
    <row r="458" spans="2:9" ht="15.75" customHeight="1">
      <c r="B458" s="180"/>
      <c r="C458" s="179"/>
      <c r="D458" s="179"/>
      <c r="E458" s="177"/>
      <c r="I458" s="121"/>
    </row>
    <row r="459" spans="2:9" ht="15.75" customHeight="1">
      <c r="B459" s="180"/>
      <c r="C459" s="179"/>
      <c r="D459" s="179"/>
      <c r="E459" s="177"/>
      <c r="I459" s="121"/>
    </row>
    <row r="460" spans="2:9" ht="15.75" customHeight="1">
      <c r="B460" s="180"/>
      <c r="C460" s="179"/>
      <c r="D460" s="179"/>
      <c r="E460" s="177"/>
      <c r="I460" s="121"/>
    </row>
    <row r="461" spans="2:9" ht="15.75" customHeight="1">
      <c r="B461" s="180"/>
      <c r="C461" s="179"/>
      <c r="D461" s="179"/>
      <c r="E461" s="177"/>
      <c r="I461" s="121"/>
    </row>
    <row r="462" spans="2:9" ht="15.75" customHeight="1">
      <c r="B462" s="180"/>
      <c r="C462" s="179"/>
      <c r="D462" s="179"/>
      <c r="E462" s="177"/>
      <c r="I462" s="121"/>
    </row>
    <row r="463" spans="2:9" ht="15.75" customHeight="1">
      <c r="B463" s="180"/>
      <c r="C463" s="179"/>
      <c r="D463" s="179"/>
      <c r="E463" s="177"/>
      <c r="I463" s="121"/>
    </row>
    <row r="464" spans="2:9" ht="15.75" customHeight="1">
      <c r="B464" s="180"/>
      <c r="C464" s="179"/>
      <c r="D464" s="179"/>
      <c r="E464" s="177"/>
      <c r="I464" s="121"/>
    </row>
    <row r="465" spans="2:9" ht="15.75" customHeight="1">
      <c r="B465" s="180"/>
      <c r="C465" s="179"/>
      <c r="D465" s="179"/>
      <c r="E465" s="177"/>
      <c r="I465" s="121"/>
    </row>
    <row r="466" spans="2:9" ht="15.75" customHeight="1">
      <c r="B466" s="180"/>
      <c r="C466" s="179"/>
      <c r="D466" s="179"/>
      <c r="E466" s="177"/>
      <c r="I466" s="121"/>
    </row>
    <row r="467" spans="2:9" ht="15.75" customHeight="1">
      <c r="B467" s="180"/>
      <c r="C467" s="179"/>
      <c r="D467" s="179"/>
      <c r="E467" s="177"/>
      <c r="I467" s="121"/>
    </row>
    <row r="468" spans="2:9" ht="15.75" customHeight="1">
      <c r="B468" s="180"/>
      <c r="C468" s="179"/>
      <c r="D468" s="179"/>
      <c r="E468" s="177"/>
      <c r="I468" s="121"/>
    </row>
    <row r="469" spans="2:9" ht="15.75" customHeight="1">
      <c r="B469" s="180"/>
      <c r="C469" s="179"/>
      <c r="D469" s="179"/>
      <c r="E469" s="177"/>
      <c r="I469" s="121"/>
    </row>
    <row r="470" spans="2:9" ht="15.75" customHeight="1">
      <c r="B470" s="180"/>
      <c r="C470" s="179"/>
      <c r="D470" s="179"/>
      <c r="E470" s="177"/>
      <c r="I470" s="121"/>
    </row>
    <row r="471" spans="2:9" ht="15.75" customHeight="1">
      <c r="B471" s="180"/>
      <c r="C471" s="179"/>
      <c r="D471" s="179"/>
      <c r="E471" s="177"/>
      <c r="I471" s="121"/>
    </row>
    <row r="472" spans="2:9" ht="15.75" customHeight="1">
      <c r="B472" s="180"/>
      <c r="C472" s="179"/>
      <c r="D472" s="179"/>
      <c r="E472" s="177"/>
      <c r="I472" s="121"/>
    </row>
    <row r="473" spans="2:9" ht="15.75" customHeight="1">
      <c r="B473" s="180"/>
      <c r="C473" s="179"/>
      <c r="D473" s="179"/>
      <c r="E473" s="177"/>
      <c r="I473" s="121"/>
    </row>
    <row r="474" spans="2:9" ht="15.75" customHeight="1">
      <c r="B474" s="180"/>
      <c r="C474" s="179"/>
      <c r="D474" s="179"/>
      <c r="E474" s="177"/>
      <c r="I474" s="121"/>
    </row>
    <row r="475" spans="2:9" ht="15.75" customHeight="1">
      <c r="B475" s="180"/>
      <c r="C475" s="179"/>
      <c r="D475" s="179"/>
      <c r="E475" s="177"/>
      <c r="I475" s="121"/>
    </row>
    <row r="476" spans="2:9" ht="15.75" customHeight="1">
      <c r="B476" s="180"/>
      <c r="C476" s="179"/>
      <c r="D476" s="179"/>
      <c r="E476" s="177"/>
      <c r="I476" s="121"/>
    </row>
    <row r="477" spans="2:9" ht="15.75" customHeight="1">
      <c r="B477" s="180"/>
      <c r="C477" s="179"/>
      <c r="D477" s="179"/>
      <c r="E477" s="177"/>
      <c r="I477" s="121"/>
    </row>
    <row r="478" spans="2:9" ht="15.75" customHeight="1">
      <c r="B478" s="180"/>
      <c r="C478" s="179"/>
      <c r="D478" s="179"/>
      <c r="E478" s="177"/>
      <c r="I478" s="121"/>
    </row>
    <row r="479" spans="2:9" ht="15.75" customHeight="1">
      <c r="B479" s="180"/>
      <c r="C479" s="179"/>
      <c r="D479" s="179"/>
      <c r="E479" s="177"/>
      <c r="I479" s="121"/>
    </row>
    <row r="480" spans="2:9" ht="15.75" customHeight="1">
      <c r="B480" s="180"/>
      <c r="C480" s="179"/>
      <c r="D480" s="179"/>
      <c r="E480" s="177"/>
      <c r="I480" s="121"/>
    </row>
    <row r="481" spans="2:9" ht="15.75" customHeight="1">
      <c r="B481" s="180"/>
      <c r="C481" s="179"/>
      <c r="D481" s="179"/>
      <c r="E481" s="177"/>
      <c r="I481" s="121"/>
    </row>
    <row r="482" spans="2:9" ht="15.75" customHeight="1">
      <c r="B482" s="180"/>
      <c r="C482" s="179"/>
      <c r="D482" s="179"/>
      <c r="E482" s="177"/>
      <c r="I482" s="121"/>
    </row>
    <row r="483" spans="2:9" ht="15.75" customHeight="1">
      <c r="B483" s="180"/>
      <c r="C483" s="179"/>
      <c r="D483" s="179"/>
      <c r="E483" s="177"/>
      <c r="I483" s="121"/>
    </row>
    <row r="484" spans="2:9" ht="15.75" customHeight="1">
      <c r="B484" s="180"/>
      <c r="C484" s="179"/>
      <c r="D484" s="179"/>
      <c r="E484" s="177"/>
      <c r="I484" s="121"/>
    </row>
    <row r="485" spans="2:9" ht="15.75" customHeight="1">
      <c r="B485" s="180"/>
      <c r="C485" s="179"/>
      <c r="D485" s="179"/>
      <c r="E485" s="177"/>
      <c r="I485" s="121"/>
    </row>
    <row r="486" spans="2:9" ht="15.75" customHeight="1">
      <c r="B486" s="180"/>
      <c r="C486" s="179"/>
      <c r="D486" s="179"/>
      <c r="E486" s="177"/>
      <c r="I486" s="121"/>
    </row>
    <row r="487" spans="2:9" ht="15.75" customHeight="1">
      <c r="B487" s="180"/>
      <c r="C487" s="179"/>
      <c r="D487" s="179"/>
      <c r="E487" s="177"/>
      <c r="I487" s="121"/>
    </row>
    <row r="488" spans="2:9" ht="15.75" customHeight="1">
      <c r="B488" s="180"/>
      <c r="C488" s="179"/>
      <c r="D488" s="179"/>
      <c r="E488" s="177"/>
      <c r="I488" s="121"/>
    </row>
    <row r="489" spans="2:9" ht="15.75" customHeight="1">
      <c r="B489" s="180"/>
      <c r="C489" s="179"/>
      <c r="D489" s="179"/>
      <c r="E489" s="177"/>
      <c r="I489" s="121"/>
    </row>
    <row r="490" spans="2:9" ht="15.75" customHeight="1">
      <c r="B490" s="180"/>
      <c r="C490" s="179"/>
      <c r="D490" s="179"/>
      <c r="E490" s="177"/>
      <c r="I490" s="121"/>
    </row>
    <row r="491" spans="2:9" ht="15.75" customHeight="1">
      <c r="B491" s="180"/>
      <c r="C491" s="179"/>
      <c r="D491" s="179"/>
      <c r="E491" s="177"/>
      <c r="I491" s="121"/>
    </row>
    <row r="492" spans="2:9" ht="15.75" customHeight="1">
      <c r="B492" s="180"/>
      <c r="C492" s="179"/>
      <c r="D492" s="179"/>
      <c r="E492" s="177"/>
      <c r="I492" s="121"/>
    </row>
    <row r="493" spans="2:9" ht="15.75" customHeight="1">
      <c r="B493" s="180"/>
      <c r="C493" s="179"/>
      <c r="D493" s="179"/>
      <c r="E493" s="177"/>
      <c r="I493" s="121"/>
    </row>
    <row r="494" spans="2:9" ht="15.75" customHeight="1">
      <c r="B494" s="180"/>
      <c r="C494" s="179"/>
      <c r="D494" s="179"/>
      <c r="E494" s="177"/>
      <c r="I494" s="121"/>
    </row>
    <row r="495" spans="2:9" ht="15.75" customHeight="1">
      <c r="B495" s="180"/>
      <c r="C495" s="179"/>
      <c r="D495" s="179"/>
      <c r="E495" s="177"/>
      <c r="I495" s="121"/>
    </row>
    <row r="496" spans="2:9" ht="15.75" customHeight="1">
      <c r="B496" s="180"/>
      <c r="C496" s="179"/>
      <c r="D496" s="179"/>
      <c r="E496" s="177"/>
      <c r="I496" s="121"/>
    </row>
    <row r="497" spans="2:9" ht="15.75" customHeight="1">
      <c r="B497" s="180"/>
      <c r="C497" s="179"/>
      <c r="D497" s="179"/>
      <c r="E497" s="177"/>
      <c r="I497" s="121"/>
    </row>
    <row r="498" spans="2:9" ht="15.75" customHeight="1">
      <c r="B498" s="180"/>
      <c r="C498" s="179"/>
      <c r="D498" s="179"/>
      <c r="E498" s="177"/>
      <c r="I498" s="121"/>
    </row>
    <row r="499" spans="2:9" ht="15.75" customHeight="1">
      <c r="B499" s="180"/>
      <c r="C499" s="179"/>
      <c r="D499" s="179"/>
      <c r="E499" s="177"/>
      <c r="I499" s="121"/>
    </row>
    <row r="500" spans="2:9" ht="15.75" customHeight="1">
      <c r="B500" s="180"/>
      <c r="C500" s="179"/>
      <c r="D500" s="179"/>
      <c r="E500" s="177"/>
      <c r="I500" s="121"/>
    </row>
    <row r="501" spans="2:9" ht="15.75" customHeight="1">
      <c r="B501" s="180"/>
      <c r="C501" s="179"/>
      <c r="D501" s="179"/>
      <c r="E501" s="177"/>
      <c r="I501" s="121"/>
    </row>
    <row r="502" spans="2:9" ht="15.75" customHeight="1">
      <c r="B502" s="180"/>
      <c r="C502" s="179"/>
      <c r="D502" s="179"/>
      <c r="E502" s="177"/>
      <c r="I502" s="121"/>
    </row>
    <row r="503" spans="2:9" ht="15.75" customHeight="1">
      <c r="B503" s="180"/>
      <c r="C503" s="179"/>
      <c r="D503" s="179"/>
      <c r="E503" s="177"/>
      <c r="I503" s="121"/>
    </row>
    <row r="504" spans="2:9" ht="15.75" customHeight="1">
      <c r="B504" s="180"/>
      <c r="C504" s="179"/>
      <c r="D504" s="179"/>
      <c r="E504" s="177"/>
      <c r="I504" s="121"/>
    </row>
    <row r="505" spans="2:9" ht="15.75" customHeight="1">
      <c r="B505" s="180"/>
      <c r="C505" s="179"/>
      <c r="D505" s="179"/>
      <c r="E505" s="177"/>
      <c r="I505" s="121"/>
    </row>
    <row r="506" spans="2:9" ht="15.75" customHeight="1">
      <c r="B506" s="180"/>
      <c r="C506" s="179"/>
      <c r="D506" s="179"/>
      <c r="E506" s="177"/>
      <c r="I506" s="121"/>
    </row>
    <row r="507" spans="2:9" ht="15.75" customHeight="1">
      <c r="B507" s="180"/>
      <c r="C507" s="179"/>
      <c r="D507" s="179"/>
      <c r="E507" s="177"/>
      <c r="I507" s="121"/>
    </row>
    <row r="508" spans="2:9" ht="15.75" customHeight="1">
      <c r="B508" s="180"/>
      <c r="C508" s="179"/>
      <c r="D508" s="179"/>
      <c r="E508" s="177"/>
      <c r="I508" s="121"/>
    </row>
    <row r="509" spans="2:9" ht="15.75" customHeight="1">
      <c r="B509" s="180"/>
      <c r="C509" s="179"/>
      <c r="D509" s="179"/>
      <c r="E509" s="177"/>
      <c r="I509" s="121"/>
    </row>
    <row r="510" spans="2:9" ht="15.75" customHeight="1">
      <c r="B510" s="180"/>
      <c r="C510" s="179"/>
      <c r="D510" s="179"/>
      <c r="E510" s="177"/>
      <c r="I510" s="121"/>
    </row>
    <row r="511" spans="2:9" ht="15.75" customHeight="1">
      <c r="B511" s="180"/>
      <c r="C511" s="179"/>
      <c r="D511" s="179"/>
      <c r="E511" s="177"/>
      <c r="I511" s="121"/>
    </row>
    <row r="512" spans="2:9" ht="15.75" customHeight="1">
      <c r="B512" s="180"/>
      <c r="C512" s="179"/>
      <c r="D512" s="179"/>
      <c r="E512" s="177"/>
      <c r="I512" s="121"/>
    </row>
    <row r="513" spans="2:9" ht="15.75" customHeight="1">
      <c r="B513" s="180"/>
      <c r="C513" s="179"/>
      <c r="D513" s="179"/>
      <c r="E513" s="177"/>
      <c r="I513" s="121"/>
    </row>
    <row r="514" spans="2:9" ht="15.75" customHeight="1">
      <c r="B514" s="180"/>
      <c r="C514" s="179"/>
      <c r="D514" s="179"/>
      <c r="E514" s="177"/>
      <c r="I514" s="121"/>
    </row>
    <row r="515" spans="2:9" ht="15.75" customHeight="1">
      <c r="B515" s="180"/>
      <c r="C515" s="179"/>
      <c r="D515" s="179"/>
      <c r="E515" s="177"/>
      <c r="I515" s="121"/>
    </row>
    <row r="516" spans="2:9" ht="15.75" customHeight="1">
      <c r="B516" s="180"/>
      <c r="C516" s="179"/>
      <c r="D516" s="179"/>
      <c r="E516" s="177"/>
      <c r="I516" s="121"/>
    </row>
    <row r="517" spans="2:9" ht="15.75" customHeight="1">
      <c r="B517" s="180"/>
      <c r="C517" s="179"/>
      <c r="D517" s="179"/>
      <c r="E517" s="177"/>
      <c r="I517" s="121"/>
    </row>
    <row r="518" spans="2:9" ht="15.75" customHeight="1">
      <c r="B518" s="180"/>
      <c r="C518" s="179"/>
      <c r="D518" s="179"/>
      <c r="E518" s="177"/>
      <c r="I518" s="121"/>
    </row>
    <row r="519" spans="2:9" ht="15.75" customHeight="1">
      <c r="B519" s="180"/>
      <c r="C519" s="179"/>
      <c r="D519" s="179"/>
      <c r="E519" s="177"/>
      <c r="I519" s="121"/>
    </row>
    <row r="520" spans="2:9" ht="15.75" customHeight="1">
      <c r="B520" s="180"/>
      <c r="C520" s="179"/>
      <c r="D520" s="179"/>
      <c r="E520" s="177"/>
      <c r="I520" s="121"/>
    </row>
    <row r="521" spans="2:9" ht="15.75" customHeight="1">
      <c r="B521" s="180"/>
      <c r="C521" s="179"/>
      <c r="D521" s="179"/>
      <c r="E521" s="177"/>
      <c r="I521" s="121"/>
    </row>
    <row r="522" spans="2:9" ht="15.75" customHeight="1">
      <c r="B522" s="180"/>
      <c r="C522" s="179"/>
      <c r="D522" s="179"/>
      <c r="E522" s="177"/>
      <c r="I522" s="121"/>
    </row>
    <row r="523" spans="2:9" ht="15.75" customHeight="1">
      <c r="B523" s="180"/>
      <c r="C523" s="179"/>
      <c r="D523" s="179"/>
      <c r="E523" s="177"/>
      <c r="I523" s="121"/>
    </row>
    <row r="524" spans="2:9" ht="15.75" customHeight="1">
      <c r="B524" s="180"/>
      <c r="C524" s="179"/>
      <c r="D524" s="179"/>
      <c r="E524" s="177"/>
      <c r="I524" s="121"/>
    </row>
    <row r="525" spans="2:9" ht="15.75" customHeight="1">
      <c r="B525" s="180"/>
      <c r="C525" s="179"/>
      <c r="D525" s="179"/>
      <c r="E525" s="177"/>
      <c r="I525" s="121"/>
    </row>
    <row r="526" spans="2:9" ht="15.75" customHeight="1">
      <c r="B526" s="180"/>
      <c r="C526" s="179"/>
      <c r="D526" s="179"/>
      <c r="E526" s="177"/>
      <c r="I526" s="121"/>
    </row>
    <row r="527" spans="2:9" ht="15.75" customHeight="1">
      <c r="B527" s="180"/>
      <c r="C527" s="179"/>
      <c r="D527" s="179"/>
      <c r="E527" s="177"/>
      <c r="I527" s="121"/>
    </row>
    <row r="528" spans="2:9" ht="15.75" customHeight="1">
      <c r="B528" s="180"/>
      <c r="C528" s="179"/>
      <c r="D528" s="179"/>
      <c r="E528" s="177"/>
      <c r="I528" s="121"/>
    </row>
    <row r="529" spans="2:9" ht="15.75" customHeight="1">
      <c r="B529" s="180"/>
      <c r="C529" s="179"/>
      <c r="D529" s="179"/>
      <c r="E529" s="177"/>
      <c r="I529" s="121"/>
    </row>
    <row r="530" spans="2:9" ht="15.75" customHeight="1">
      <c r="B530" s="180"/>
      <c r="C530" s="179"/>
      <c r="D530" s="179"/>
      <c r="E530" s="177"/>
      <c r="I530" s="121"/>
    </row>
    <row r="531" spans="2:9" ht="15.75" customHeight="1">
      <c r="B531" s="180"/>
      <c r="C531" s="179"/>
      <c r="D531" s="179"/>
      <c r="E531" s="177"/>
      <c r="I531" s="121"/>
    </row>
    <row r="532" spans="2:9" ht="15.75" customHeight="1">
      <c r="B532" s="180"/>
      <c r="C532" s="179"/>
      <c r="D532" s="179"/>
      <c r="E532" s="177"/>
      <c r="I532" s="121"/>
    </row>
    <row r="533" spans="2:9" ht="15.75" customHeight="1">
      <c r="B533" s="180"/>
      <c r="C533" s="179"/>
      <c r="D533" s="179"/>
      <c r="E533" s="177"/>
      <c r="I533" s="121"/>
    </row>
    <row r="534" spans="2:9" ht="15.75" customHeight="1">
      <c r="B534" s="180"/>
      <c r="C534" s="179"/>
      <c r="D534" s="179"/>
      <c r="E534" s="177"/>
      <c r="I534" s="121"/>
    </row>
    <row r="535" spans="2:9" ht="15.75" customHeight="1">
      <c r="B535" s="180"/>
      <c r="C535" s="179"/>
      <c r="D535" s="179"/>
      <c r="E535" s="177"/>
      <c r="I535" s="121"/>
    </row>
    <row r="536" spans="2:9" ht="15.75" customHeight="1">
      <c r="B536" s="180"/>
      <c r="C536" s="179"/>
      <c r="D536" s="179"/>
      <c r="E536" s="177"/>
      <c r="I536" s="121"/>
    </row>
    <row r="537" spans="2:9" ht="15.75" customHeight="1">
      <c r="B537" s="180"/>
      <c r="C537" s="179"/>
      <c r="D537" s="179"/>
      <c r="E537" s="177"/>
      <c r="I537" s="121"/>
    </row>
    <row r="538" spans="2:9" ht="15.75" customHeight="1">
      <c r="B538" s="180"/>
      <c r="C538" s="179"/>
      <c r="D538" s="179"/>
      <c r="E538" s="177"/>
      <c r="I538" s="121"/>
    </row>
    <row r="539" spans="2:9" ht="15.75" customHeight="1">
      <c r="B539" s="180"/>
      <c r="C539" s="179"/>
      <c r="D539" s="179"/>
      <c r="E539" s="177"/>
      <c r="I539" s="121"/>
    </row>
    <row r="540" spans="2:9" ht="15.75" customHeight="1">
      <c r="B540" s="180"/>
      <c r="C540" s="179"/>
      <c r="D540" s="179"/>
      <c r="E540" s="177"/>
      <c r="I540" s="121"/>
    </row>
    <row r="541" spans="2:9" ht="15.75" customHeight="1">
      <c r="B541" s="180"/>
      <c r="C541" s="179"/>
      <c r="D541" s="179"/>
      <c r="E541" s="177"/>
      <c r="I541" s="121"/>
    </row>
    <row r="542" spans="2:9" ht="15.75" customHeight="1">
      <c r="B542" s="180"/>
      <c r="C542" s="179"/>
      <c r="D542" s="179"/>
      <c r="E542" s="177"/>
      <c r="I542" s="121"/>
    </row>
    <row r="543" spans="2:9" ht="15.75" customHeight="1">
      <c r="B543" s="180"/>
      <c r="C543" s="179"/>
      <c r="D543" s="179"/>
      <c r="E543" s="177"/>
      <c r="I543" s="121"/>
    </row>
    <row r="544" spans="2:9" ht="15.75" customHeight="1">
      <c r="B544" s="180"/>
      <c r="C544" s="179"/>
      <c r="D544" s="179"/>
      <c r="E544" s="177"/>
      <c r="I544" s="121"/>
    </row>
    <row r="545" spans="2:9" ht="15.75" customHeight="1">
      <c r="B545" s="180"/>
      <c r="C545" s="179"/>
      <c r="D545" s="179"/>
      <c r="E545" s="177"/>
      <c r="I545" s="121"/>
    </row>
    <row r="546" spans="2:9" ht="15.75" customHeight="1">
      <c r="B546" s="180"/>
      <c r="C546" s="179"/>
      <c r="D546" s="179"/>
      <c r="E546" s="177"/>
      <c r="I546" s="121"/>
    </row>
    <row r="547" spans="2:9" ht="15.75" customHeight="1">
      <c r="B547" s="180"/>
      <c r="C547" s="179"/>
      <c r="D547" s="179"/>
      <c r="E547" s="177"/>
      <c r="I547" s="121"/>
    </row>
    <row r="548" spans="2:9" ht="15.75" customHeight="1">
      <c r="B548" s="180"/>
      <c r="C548" s="179"/>
      <c r="D548" s="179"/>
      <c r="E548" s="177"/>
      <c r="I548" s="121"/>
    </row>
    <row r="549" spans="2:9" ht="15.75" customHeight="1">
      <c r="B549" s="180"/>
      <c r="C549" s="179"/>
      <c r="D549" s="179"/>
      <c r="E549" s="177"/>
      <c r="I549" s="121"/>
    </row>
    <row r="550" spans="2:9" ht="15.75" customHeight="1">
      <c r="B550" s="180"/>
      <c r="C550" s="179"/>
      <c r="D550" s="179"/>
      <c r="E550" s="177"/>
      <c r="I550" s="121"/>
    </row>
    <row r="551" spans="2:9" ht="15.75" customHeight="1">
      <c r="B551" s="180"/>
      <c r="C551" s="179"/>
      <c r="D551" s="179"/>
      <c r="E551" s="177"/>
      <c r="I551" s="121"/>
    </row>
    <row r="552" spans="2:9" ht="15.75" customHeight="1">
      <c r="B552" s="180"/>
      <c r="C552" s="179"/>
      <c r="D552" s="179"/>
      <c r="E552" s="177"/>
      <c r="I552" s="121"/>
    </row>
    <row r="553" spans="2:9" ht="15.75" customHeight="1">
      <c r="B553" s="180"/>
      <c r="C553" s="179"/>
      <c r="D553" s="179"/>
      <c r="E553" s="177"/>
      <c r="I553" s="121"/>
    </row>
    <row r="554" spans="2:9" ht="15.75" customHeight="1">
      <c r="B554" s="180"/>
      <c r="C554" s="179"/>
      <c r="D554" s="179"/>
      <c r="E554" s="177"/>
      <c r="I554" s="121"/>
    </row>
    <row r="555" spans="2:9" ht="15.75" customHeight="1">
      <c r="B555" s="180"/>
      <c r="C555" s="179"/>
      <c r="D555" s="179"/>
      <c r="E555" s="177"/>
      <c r="I555" s="121"/>
    </row>
    <row r="556" spans="2:9" ht="15.75" customHeight="1">
      <c r="B556" s="180"/>
      <c r="C556" s="179"/>
      <c r="D556" s="179"/>
      <c r="E556" s="177"/>
      <c r="I556" s="121"/>
    </row>
    <row r="557" spans="2:9" ht="15.75" customHeight="1">
      <c r="B557" s="180"/>
      <c r="C557" s="179"/>
      <c r="D557" s="179"/>
      <c r="E557" s="177"/>
      <c r="I557" s="121"/>
    </row>
    <row r="558" spans="2:9" ht="15.75" customHeight="1">
      <c r="B558" s="180"/>
      <c r="C558" s="179"/>
      <c r="D558" s="179"/>
      <c r="E558" s="177"/>
      <c r="I558" s="121"/>
    </row>
    <row r="559" spans="2:9" ht="15.75" customHeight="1">
      <c r="B559" s="180"/>
      <c r="C559" s="179"/>
      <c r="D559" s="179"/>
      <c r="E559" s="177"/>
      <c r="I559" s="121"/>
    </row>
    <row r="560" spans="2:9" ht="15.75" customHeight="1">
      <c r="B560" s="180"/>
      <c r="C560" s="179"/>
      <c r="D560" s="179"/>
      <c r="E560" s="177"/>
      <c r="I560" s="121"/>
    </row>
    <row r="561" spans="2:9" ht="15.75" customHeight="1">
      <c r="B561" s="180"/>
      <c r="C561" s="179"/>
      <c r="D561" s="179"/>
      <c r="E561" s="177"/>
      <c r="I561" s="121"/>
    </row>
    <row r="562" spans="2:9" ht="15.75" customHeight="1">
      <c r="B562" s="180"/>
      <c r="C562" s="179"/>
      <c r="D562" s="179"/>
      <c r="E562" s="177"/>
      <c r="I562" s="121"/>
    </row>
    <row r="563" spans="2:9" ht="15.75" customHeight="1">
      <c r="B563" s="180"/>
      <c r="C563" s="179"/>
      <c r="D563" s="179"/>
      <c r="E563" s="177"/>
      <c r="I563" s="121"/>
    </row>
    <row r="564" spans="2:9" ht="15.75" customHeight="1">
      <c r="B564" s="180"/>
      <c r="C564" s="179"/>
      <c r="D564" s="179"/>
      <c r="E564" s="177"/>
      <c r="I564" s="121"/>
    </row>
    <row r="565" spans="2:9" ht="15.75" customHeight="1">
      <c r="B565" s="180"/>
      <c r="C565" s="179"/>
      <c r="D565" s="179"/>
      <c r="E565" s="177"/>
      <c r="I565" s="121"/>
    </row>
    <row r="566" spans="2:9" ht="15.75" customHeight="1">
      <c r="B566" s="180"/>
      <c r="C566" s="179"/>
      <c r="D566" s="179"/>
      <c r="E566" s="177"/>
      <c r="I566" s="121"/>
    </row>
    <row r="567" spans="2:9" ht="15.75" customHeight="1">
      <c r="B567" s="180"/>
      <c r="C567" s="179"/>
      <c r="D567" s="179"/>
      <c r="E567" s="177"/>
      <c r="I567" s="121"/>
    </row>
    <row r="568" spans="2:9" ht="15.75" customHeight="1">
      <c r="B568" s="180"/>
      <c r="C568" s="179"/>
      <c r="D568" s="179"/>
      <c r="E568" s="177"/>
      <c r="I568" s="121"/>
    </row>
    <row r="569" spans="2:9" ht="15.75" customHeight="1">
      <c r="B569" s="180"/>
      <c r="C569" s="179"/>
      <c r="D569" s="179"/>
      <c r="E569" s="177"/>
      <c r="I569" s="121"/>
    </row>
    <row r="570" spans="2:9" ht="15.75" customHeight="1">
      <c r="B570" s="180"/>
      <c r="C570" s="179"/>
      <c r="D570" s="179"/>
      <c r="E570" s="177"/>
      <c r="I570" s="121"/>
    </row>
    <row r="571" spans="2:9" ht="15.75" customHeight="1">
      <c r="B571" s="180"/>
      <c r="C571" s="179"/>
      <c r="D571" s="179"/>
      <c r="E571" s="177"/>
      <c r="I571" s="121"/>
    </row>
    <row r="572" spans="2:9" ht="15.75" customHeight="1">
      <c r="B572" s="180"/>
      <c r="C572" s="179"/>
      <c r="D572" s="179"/>
      <c r="E572" s="177"/>
      <c r="I572" s="121"/>
    </row>
    <row r="573" spans="2:9" ht="15.75" customHeight="1">
      <c r="B573" s="180"/>
      <c r="C573" s="179"/>
      <c r="D573" s="179"/>
      <c r="E573" s="177"/>
      <c r="I573" s="121"/>
    </row>
    <row r="574" spans="2:9" ht="15.75" customHeight="1">
      <c r="B574" s="180"/>
      <c r="C574" s="179"/>
      <c r="D574" s="179"/>
      <c r="E574" s="177"/>
      <c r="I574" s="121"/>
    </row>
    <row r="575" spans="2:9" ht="15.75" customHeight="1">
      <c r="B575" s="180"/>
      <c r="C575" s="179"/>
      <c r="D575" s="179"/>
      <c r="E575" s="177"/>
      <c r="I575" s="121"/>
    </row>
    <row r="576" spans="2:9" ht="15.75" customHeight="1">
      <c r="B576" s="180"/>
      <c r="C576" s="179"/>
      <c r="D576" s="179"/>
      <c r="E576" s="177"/>
      <c r="I576" s="121"/>
    </row>
    <row r="577" spans="2:9" ht="15.75" customHeight="1">
      <c r="B577" s="180"/>
      <c r="C577" s="179"/>
      <c r="D577" s="179"/>
      <c r="E577" s="177"/>
      <c r="I577" s="121"/>
    </row>
    <row r="578" spans="2:9" ht="15.75" customHeight="1">
      <c r="B578" s="180"/>
      <c r="C578" s="179"/>
      <c r="D578" s="179"/>
      <c r="E578" s="177"/>
      <c r="I578" s="121"/>
    </row>
    <row r="579" spans="2:9" ht="15.75" customHeight="1">
      <c r="B579" s="180"/>
      <c r="C579" s="179"/>
      <c r="D579" s="179"/>
      <c r="E579" s="177"/>
      <c r="I579" s="121"/>
    </row>
    <row r="580" spans="2:9" ht="15.75" customHeight="1">
      <c r="B580" s="180"/>
      <c r="C580" s="179"/>
      <c r="D580" s="179"/>
      <c r="E580" s="177"/>
      <c r="I580" s="121"/>
    </row>
    <row r="581" spans="2:9" ht="15.75" customHeight="1">
      <c r="B581" s="180"/>
      <c r="C581" s="179"/>
      <c r="D581" s="179"/>
      <c r="E581" s="177"/>
      <c r="I581" s="121"/>
    </row>
    <row r="582" spans="2:9" ht="15.75" customHeight="1">
      <c r="B582" s="180"/>
      <c r="C582" s="179"/>
      <c r="D582" s="179"/>
      <c r="E582" s="177"/>
      <c r="I582" s="121"/>
    </row>
    <row r="583" spans="2:9" ht="15.75" customHeight="1">
      <c r="B583" s="180"/>
      <c r="C583" s="179"/>
      <c r="D583" s="179"/>
      <c r="E583" s="177"/>
      <c r="I583" s="121"/>
    </row>
    <row r="584" spans="2:9" ht="15.75" customHeight="1">
      <c r="B584" s="180"/>
      <c r="C584" s="179"/>
      <c r="D584" s="179"/>
      <c r="E584" s="177"/>
      <c r="I584" s="121"/>
    </row>
    <row r="585" spans="2:9" ht="15.75" customHeight="1">
      <c r="B585" s="180"/>
      <c r="C585" s="179"/>
      <c r="D585" s="179"/>
      <c r="E585" s="177"/>
      <c r="I585" s="121"/>
    </row>
    <row r="586" spans="2:9" ht="15.75" customHeight="1">
      <c r="B586" s="180"/>
      <c r="C586" s="179"/>
      <c r="D586" s="179"/>
      <c r="E586" s="177"/>
      <c r="I586" s="121"/>
    </row>
    <row r="587" spans="2:9" ht="15.75" customHeight="1">
      <c r="B587" s="180"/>
      <c r="C587" s="179"/>
      <c r="D587" s="179"/>
      <c r="E587" s="177"/>
      <c r="I587" s="121"/>
    </row>
    <row r="588" spans="2:9" ht="15.75" customHeight="1">
      <c r="B588" s="180"/>
      <c r="C588" s="179"/>
      <c r="D588" s="179"/>
      <c r="E588" s="177"/>
      <c r="I588" s="121"/>
    </row>
    <row r="589" spans="2:9" ht="15.75" customHeight="1">
      <c r="B589" s="180"/>
      <c r="C589" s="179"/>
      <c r="D589" s="179"/>
      <c r="E589" s="177"/>
      <c r="I589" s="121"/>
    </row>
    <row r="590" spans="2:9" ht="15.75" customHeight="1">
      <c r="B590" s="180"/>
      <c r="C590" s="179"/>
      <c r="D590" s="179"/>
      <c r="E590" s="177"/>
      <c r="I590" s="121"/>
    </row>
    <row r="591" spans="2:9" ht="15.75" customHeight="1">
      <c r="B591" s="180"/>
      <c r="C591" s="179"/>
      <c r="D591" s="179"/>
      <c r="E591" s="177"/>
      <c r="I591" s="121"/>
    </row>
    <row r="592" spans="2:9" ht="15.75" customHeight="1">
      <c r="B592" s="180"/>
      <c r="C592" s="179"/>
      <c r="D592" s="179"/>
      <c r="E592" s="177"/>
      <c r="I592" s="121"/>
    </row>
    <row r="593" spans="2:9" ht="15.75" customHeight="1">
      <c r="B593" s="180"/>
      <c r="C593" s="179"/>
      <c r="D593" s="179"/>
      <c r="E593" s="177"/>
      <c r="I593" s="121"/>
    </row>
    <row r="594" spans="2:9" ht="15.75" customHeight="1">
      <c r="B594" s="180"/>
      <c r="C594" s="179"/>
      <c r="D594" s="179"/>
      <c r="E594" s="177"/>
      <c r="I594" s="121"/>
    </row>
    <row r="595" spans="2:9" ht="15.75" customHeight="1">
      <c r="B595" s="180"/>
      <c r="C595" s="179"/>
      <c r="D595" s="179"/>
      <c r="E595" s="177"/>
      <c r="I595" s="121"/>
    </row>
    <row r="596" spans="2:9" ht="15.75" customHeight="1">
      <c r="B596" s="180"/>
      <c r="C596" s="179"/>
      <c r="D596" s="179"/>
      <c r="E596" s="177"/>
      <c r="I596" s="121"/>
    </row>
    <row r="597" spans="2:9" ht="15.75" customHeight="1">
      <c r="B597" s="180"/>
      <c r="C597" s="179"/>
      <c r="D597" s="179"/>
      <c r="E597" s="177"/>
      <c r="I597" s="121"/>
    </row>
    <row r="598" spans="2:9" ht="15.75" customHeight="1">
      <c r="B598" s="180"/>
      <c r="C598" s="179"/>
      <c r="D598" s="179"/>
      <c r="E598" s="177"/>
      <c r="I598" s="121"/>
    </row>
    <row r="599" spans="2:9" ht="15.75" customHeight="1">
      <c r="B599" s="180"/>
      <c r="C599" s="179"/>
      <c r="D599" s="179"/>
      <c r="E599" s="177"/>
      <c r="I599" s="121"/>
    </row>
    <row r="600" spans="2:9" ht="15.75" customHeight="1">
      <c r="B600" s="180"/>
      <c r="C600" s="179"/>
      <c r="D600" s="179"/>
      <c r="E600" s="177"/>
      <c r="I600" s="121"/>
    </row>
    <row r="601" spans="2:9" ht="15.75" customHeight="1">
      <c r="B601" s="180"/>
      <c r="C601" s="179"/>
      <c r="D601" s="179"/>
      <c r="E601" s="177"/>
      <c r="I601" s="121"/>
    </row>
    <row r="602" spans="2:9" ht="15.75" customHeight="1">
      <c r="B602" s="180"/>
      <c r="C602" s="179"/>
      <c r="D602" s="179"/>
      <c r="E602" s="177"/>
      <c r="I602" s="121"/>
    </row>
    <row r="603" spans="2:9" ht="15.75" customHeight="1">
      <c r="B603" s="180"/>
      <c r="C603" s="179"/>
      <c r="D603" s="179"/>
      <c r="E603" s="177"/>
      <c r="I603" s="121"/>
    </row>
    <row r="604" spans="2:9" ht="15.75" customHeight="1">
      <c r="B604" s="180"/>
      <c r="C604" s="179"/>
      <c r="D604" s="179"/>
      <c r="E604" s="177"/>
      <c r="I604" s="121"/>
    </row>
    <row r="605" spans="2:9" ht="15.75" customHeight="1">
      <c r="B605" s="180"/>
      <c r="C605" s="179"/>
      <c r="D605" s="179"/>
      <c r="E605" s="177"/>
      <c r="I605" s="121"/>
    </row>
    <row r="606" spans="2:9" ht="15.75" customHeight="1">
      <c r="B606" s="180"/>
      <c r="C606" s="179"/>
      <c r="D606" s="179"/>
      <c r="E606" s="177"/>
      <c r="I606" s="121"/>
    </row>
    <row r="607" spans="2:9" ht="15.75" customHeight="1">
      <c r="B607" s="180"/>
      <c r="C607" s="179"/>
      <c r="D607" s="179"/>
      <c r="E607" s="177"/>
      <c r="I607" s="121"/>
    </row>
    <row r="608" spans="2:9" ht="15.75" customHeight="1">
      <c r="B608" s="180"/>
      <c r="C608" s="179"/>
      <c r="D608" s="179"/>
      <c r="E608" s="177"/>
      <c r="I608" s="121"/>
    </row>
    <row r="609" spans="2:9" ht="15.75" customHeight="1">
      <c r="B609" s="180"/>
      <c r="C609" s="179"/>
      <c r="D609" s="179"/>
      <c r="E609" s="177"/>
      <c r="I609" s="121"/>
    </row>
    <row r="610" spans="2:9" ht="15.75" customHeight="1">
      <c r="B610" s="180"/>
      <c r="C610" s="179"/>
      <c r="D610" s="179"/>
      <c r="E610" s="177"/>
      <c r="I610" s="121"/>
    </row>
    <row r="611" spans="2:9" ht="15.75" customHeight="1">
      <c r="B611" s="180"/>
      <c r="C611" s="179"/>
      <c r="D611" s="179"/>
      <c r="E611" s="177"/>
      <c r="I611" s="121"/>
    </row>
    <row r="612" spans="2:9" ht="15.75" customHeight="1">
      <c r="B612" s="180"/>
      <c r="C612" s="179"/>
      <c r="D612" s="179"/>
      <c r="E612" s="177"/>
      <c r="I612" s="121"/>
    </row>
    <row r="613" spans="2:9" ht="15.75" customHeight="1">
      <c r="B613" s="180"/>
      <c r="C613" s="179"/>
      <c r="D613" s="179"/>
      <c r="E613" s="177"/>
      <c r="I613" s="121"/>
    </row>
    <row r="614" spans="2:9" ht="15.75" customHeight="1">
      <c r="B614" s="180"/>
      <c r="C614" s="179"/>
      <c r="D614" s="179"/>
      <c r="E614" s="177"/>
      <c r="I614" s="121"/>
    </row>
    <row r="615" spans="2:9" ht="15.75" customHeight="1">
      <c r="B615" s="180"/>
      <c r="C615" s="179"/>
      <c r="D615" s="179"/>
      <c r="E615" s="177"/>
      <c r="I615" s="121"/>
    </row>
    <row r="616" spans="2:9" ht="15.75" customHeight="1">
      <c r="B616" s="180"/>
      <c r="C616" s="179"/>
      <c r="D616" s="179"/>
      <c r="E616" s="177"/>
      <c r="I616" s="121"/>
    </row>
    <row r="617" spans="2:9" ht="15.75" customHeight="1">
      <c r="B617" s="180"/>
      <c r="C617" s="179"/>
      <c r="D617" s="179"/>
      <c r="E617" s="177"/>
      <c r="I617" s="121"/>
    </row>
    <row r="618" spans="2:9" ht="15.75" customHeight="1">
      <c r="B618" s="180"/>
      <c r="C618" s="179"/>
      <c r="D618" s="179"/>
      <c r="E618" s="177"/>
      <c r="I618" s="121"/>
    </row>
    <row r="619" spans="2:9" ht="15.75" customHeight="1">
      <c r="B619" s="180"/>
      <c r="C619" s="179"/>
      <c r="D619" s="179"/>
      <c r="E619" s="177"/>
      <c r="I619" s="121"/>
    </row>
    <row r="620" spans="2:9" ht="15.75" customHeight="1">
      <c r="B620" s="180"/>
      <c r="C620" s="179"/>
      <c r="D620" s="179"/>
      <c r="E620" s="177"/>
      <c r="I620" s="121"/>
    </row>
    <row r="621" spans="2:9" ht="15.75" customHeight="1">
      <c r="B621" s="180"/>
      <c r="C621" s="179"/>
      <c r="D621" s="179"/>
      <c r="E621" s="177"/>
      <c r="I621" s="121"/>
    </row>
    <row r="622" spans="2:9" ht="15.75" customHeight="1">
      <c r="B622" s="180"/>
      <c r="C622" s="179"/>
      <c r="D622" s="179"/>
      <c r="E622" s="177"/>
      <c r="I622" s="121"/>
    </row>
    <row r="623" spans="2:9" ht="15.75" customHeight="1">
      <c r="B623" s="180"/>
      <c r="C623" s="179"/>
      <c r="D623" s="179"/>
      <c r="E623" s="177"/>
      <c r="I623" s="121"/>
    </row>
    <row r="624" spans="2:9" ht="15.75" customHeight="1">
      <c r="B624" s="180"/>
      <c r="C624" s="179"/>
      <c r="D624" s="179"/>
      <c r="E624" s="177"/>
      <c r="I624" s="121"/>
    </row>
    <row r="625" spans="2:9" ht="15.75" customHeight="1">
      <c r="B625" s="180"/>
      <c r="C625" s="179"/>
      <c r="D625" s="179"/>
      <c r="E625" s="177"/>
      <c r="I625" s="121"/>
    </row>
    <row r="626" spans="2:9" ht="15.75" customHeight="1">
      <c r="B626" s="180"/>
      <c r="C626" s="179"/>
      <c r="D626" s="179"/>
      <c r="E626" s="177"/>
      <c r="I626" s="121"/>
    </row>
    <row r="627" spans="2:9" ht="15.75" customHeight="1">
      <c r="B627" s="180"/>
      <c r="C627" s="179"/>
      <c r="D627" s="179"/>
      <c r="E627" s="177"/>
      <c r="I627" s="121"/>
    </row>
    <row r="628" spans="2:9" ht="15.75" customHeight="1">
      <c r="B628" s="180"/>
      <c r="C628" s="179"/>
      <c r="D628" s="179"/>
      <c r="E628" s="177"/>
      <c r="I628" s="121"/>
    </row>
    <row r="629" spans="2:9" ht="15.75" customHeight="1">
      <c r="B629" s="180"/>
      <c r="C629" s="179"/>
      <c r="D629" s="179"/>
      <c r="E629" s="177"/>
      <c r="I629" s="121"/>
    </row>
    <row r="630" spans="2:9" ht="15.75" customHeight="1">
      <c r="B630" s="180"/>
      <c r="C630" s="179"/>
      <c r="D630" s="179"/>
      <c r="E630" s="177"/>
      <c r="I630" s="121"/>
    </row>
    <row r="631" spans="2:9" ht="15.75" customHeight="1">
      <c r="B631" s="180"/>
      <c r="C631" s="179"/>
      <c r="D631" s="179"/>
      <c r="E631" s="177"/>
      <c r="I631" s="121"/>
    </row>
    <row r="632" spans="2:9" ht="15.75" customHeight="1">
      <c r="B632" s="180"/>
      <c r="C632" s="179"/>
      <c r="D632" s="179"/>
      <c r="E632" s="177"/>
      <c r="I632" s="121"/>
    </row>
    <row r="633" spans="2:9" ht="15.75" customHeight="1">
      <c r="B633" s="180"/>
      <c r="C633" s="179"/>
      <c r="D633" s="179"/>
      <c r="E633" s="177"/>
      <c r="I633" s="121"/>
    </row>
    <row r="634" spans="2:9" ht="15.75" customHeight="1">
      <c r="B634" s="180"/>
      <c r="C634" s="179"/>
      <c r="D634" s="179"/>
      <c r="E634" s="177"/>
      <c r="I634" s="121"/>
    </row>
    <row r="635" spans="2:9" ht="15.75" customHeight="1">
      <c r="B635" s="180"/>
      <c r="C635" s="179"/>
      <c r="D635" s="179"/>
      <c r="E635" s="177"/>
      <c r="I635" s="121"/>
    </row>
    <row r="636" spans="2:9" ht="15.75" customHeight="1">
      <c r="B636" s="180"/>
      <c r="C636" s="179"/>
      <c r="D636" s="179"/>
      <c r="E636" s="177"/>
      <c r="I636" s="121"/>
    </row>
    <row r="637" spans="2:9" ht="15.75" customHeight="1">
      <c r="B637" s="180"/>
      <c r="C637" s="179"/>
      <c r="D637" s="179"/>
      <c r="E637" s="177"/>
      <c r="I637" s="121"/>
    </row>
    <row r="638" spans="2:9" ht="15.75" customHeight="1">
      <c r="B638" s="180"/>
      <c r="C638" s="179"/>
      <c r="D638" s="179"/>
      <c r="E638" s="177"/>
      <c r="I638" s="121"/>
    </row>
    <row r="639" spans="2:9" ht="15.75" customHeight="1">
      <c r="B639" s="180"/>
      <c r="C639" s="179"/>
      <c r="D639" s="179"/>
      <c r="E639" s="177"/>
      <c r="I639" s="121"/>
    </row>
    <row r="640" spans="2:9" ht="15.75" customHeight="1">
      <c r="B640" s="180"/>
      <c r="C640" s="179"/>
      <c r="D640" s="179"/>
      <c r="E640" s="177"/>
      <c r="I640" s="121"/>
    </row>
    <row r="641" spans="2:9" ht="15.75" customHeight="1">
      <c r="B641" s="180"/>
      <c r="C641" s="179"/>
      <c r="D641" s="179"/>
      <c r="E641" s="177"/>
      <c r="I641" s="121"/>
    </row>
    <row r="642" spans="2:9" ht="15.75" customHeight="1">
      <c r="B642" s="180"/>
      <c r="C642" s="179"/>
      <c r="D642" s="179"/>
      <c r="E642" s="177"/>
      <c r="I642" s="121"/>
    </row>
    <row r="643" spans="2:9" ht="15.75" customHeight="1">
      <c r="B643" s="180"/>
      <c r="C643" s="179"/>
      <c r="D643" s="179"/>
      <c r="E643" s="177"/>
      <c r="I643" s="121"/>
    </row>
    <row r="644" spans="2:9" ht="15.75" customHeight="1">
      <c r="B644" s="180"/>
      <c r="C644" s="179"/>
      <c r="D644" s="179"/>
      <c r="E644" s="177"/>
      <c r="I644" s="121"/>
    </row>
    <row r="645" spans="2:9" ht="15.75" customHeight="1">
      <c r="B645" s="180"/>
      <c r="C645" s="179"/>
      <c r="D645" s="179"/>
      <c r="E645" s="177"/>
      <c r="I645" s="121"/>
    </row>
    <row r="646" spans="2:9" ht="15.75" customHeight="1">
      <c r="B646" s="180"/>
      <c r="C646" s="179"/>
      <c r="D646" s="179"/>
      <c r="E646" s="177"/>
      <c r="I646" s="121"/>
    </row>
    <row r="647" spans="2:9" ht="15.75" customHeight="1">
      <c r="B647" s="180"/>
      <c r="C647" s="179"/>
      <c r="D647" s="179"/>
      <c r="E647" s="177"/>
      <c r="I647" s="121"/>
    </row>
    <row r="648" spans="2:9" ht="15.75" customHeight="1">
      <c r="B648" s="180"/>
      <c r="C648" s="179"/>
      <c r="D648" s="179"/>
      <c r="E648" s="177"/>
      <c r="I648" s="121"/>
    </row>
    <row r="649" spans="2:9" ht="15.75" customHeight="1">
      <c r="B649" s="180"/>
      <c r="C649" s="179"/>
      <c r="D649" s="179"/>
      <c r="E649" s="177"/>
      <c r="I649" s="121"/>
    </row>
    <row r="650" spans="2:9" ht="15.75" customHeight="1">
      <c r="B650" s="180"/>
      <c r="C650" s="179"/>
      <c r="D650" s="179"/>
      <c r="E650" s="177"/>
      <c r="I650" s="121"/>
    </row>
    <row r="651" spans="2:9" ht="15.75" customHeight="1">
      <c r="B651" s="180"/>
      <c r="C651" s="179"/>
      <c r="D651" s="179"/>
      <c r="E651" s="177"/>
      <c r="I651" s="121"/>
    </row>
    <row r="652" spans="2:9" ht="15.75" customHeight="1">
      <c r="B652" s="180"/>
      <c r="C652" s="179"/>
      <c r="D652" s="179"/>
      <c r="E652" s="177"/>
      <c r="I652" s="121"/>
    </row>
    <row r="653" spans="2:9" ht="15.75" customHeight="1">
      <c r="B653" s="180"/>
      <c r="C653" s="179"/>
      <c r="D653" s="179"/>
      <c r="E653" s="177"/>
      <c r="I653" s="121"/>
    </row>
    <row r="654" spans="2:9" ht="15.75" customHeight="1">
      <c r="B654" s="180"/>
      <c r="C654" s="179"/>
      <c r="D654" s="179"/>
      <c r="E654" s="177"/>
      <c r="I654" s="121"/>
    </row>
    <row r="655" spans="2:9" ht="15.75" customHeight="1">
      <c r="B655" s="180"/>
      <c r="C655" s="179"/>
      <c r="D655" s="179"/>
      <c r="E655" s="177"/>
      <c r="I655" s="121"/>
    </row>
    <row r="656" spans="2:9" ht="15.75" customHeight="1">
      <c r="B656" s="180"/>
      <c r="C656" s="179"/>
      <c r="D656" s="179"/>
      <c r="E656" s="177"/>
      <c r="I656" s="121"/>
    </row>
    <row r="657" spans="2:9" ht="15.75" customHeight="1">
      <c r="B657" s="180"/>
      <c r="C657" s="179"/>
      <c r="D657" s="179"/>
      <c r="E657" s="177"/>
      <c r="I657" s="121"/>
    </row>
    <row r="658" spans="2:9" ht="15.75" customHeight="1">
      <c r="B658" s="180"/>
      <c r="C658" s="179"/>
      <c r="D658" s="179"/>
      <c r="E658" s="177"/>
      <c r="I658" s="121"/>
    </row>
    <row r="659" spans="2:9" ht="15.75" customHeight="1">
      <c r="B659" s="180"/>
      <c r="C659" s="179"/>
      <c r="D659" s="179"/>
      <c r="E659" s="177"/>
      <c r="I659" s="121"/>
    </row>
    <row r="660" spans="2:9" ht="15.75" customHeight="1">
      <c r="B660" s="180"/>
      <c r="C660" s="179"/>
      <c r="D660" s="179"/>
      <c r="E660" s="177"/>
      <c r="I660" s="121"/>
    </row>
    <row r="661" spans="2:9" ht="15.75" customHeight="1">
      <c r="B661" s="180"/>
      <c r="C661" s="179"/>
      <c r="D661" s="179"/>
      <c r="E661" s="177"/>
      <c r="I661" s="121"/>
    </row>
    <row r="662" spans="2:9" ht="15.75" customHeight="1">
      <c r="B662" s="180"/>
      <c r="C662" s="179"/>
      <c r="D662" s="179"/>
      <c r="E662" s="177"/>
      <c r="I662" s="121"/>
    </row>
    <row r="663" spans="2:9" ht="15.75" customHeight="1">
      <c r="B663" s="180"/>
      <c r="C663" s="179"/>
      <c r="D663" s="179"/>
      <c r="E663" s="177"/>
      <c r="I663" s="121"/>
    </row>
    <row r="664" spans="2:9" ht="15.75" customHeight="1">
      <c r="B664" s="180"/>
      <c r="C664" s="179"/>
      <c r="D664" s="179"/>
      <c r="E664" s="177"/>
      <c r="I664" s="121"/>
    </row>
    <row r="665" spans="2:9" ht="15.75" customHeight="1">
      <c r="B665" s="180"/>
      <c r="C665" s="179"/>
      <c r="D665" s="179"/>
      <c r="E665" s="177"/>
      <c r="I665" s="121"/>
    </row>
    <row r="666" spans="2:9" ht="15.75" customHeight="1">
      <c r="B666" s="180"/>
      <c r="C666" s="179"/>
      <c r="D666" s="179"/>
      <c r="E666" s="177"/>
      <c r="I666" s="121"/>
    </row>
    <row r="667" spans="2:9" ht="15.75" customHeight="1">
      <c r="B667" s="180"/>
      <c r="C667" s="179"/>
      <c r="D667" s="179"/>
      <c r="E667" s="177"/>
      <c r="I667" s="121"/>
    </row>
    <row r="668" spans="2:9" ht="15.75" customHeight="1">
      <c r="B668" s="180"/>
      <c r="C668" s="179"/>
      <c r="D668" s="179"/>
      <c r="E668" s="177"/>
      <c r="I668" s="121"/>
    </row>
    <row r="669" spans="2:9" ht="15.75" customHeight="1">
      <c r="B669" s="180"/>
      <c r="C669" s="179"/>
      <c r="D669" s="179"/>
      <c r="E669" s="177"/>
      <c r="I669" s="121"/>
    </row>
    <row r="670" spans="2:9" ht="15.75" customHeight="1">
      <c r="B670" s="180"/>
      <c r="C670" s="179"/>
      <c r="D670" s="179"/>
      <c r="E670" s="177"/>
      <c r="I670" s="121"/>
    </row>
    <row r="671" spans="2:9" ht="15.75" customHeight="1">
      <c r="B671" s="180"/>
      <c r="C671" s="179"/>
      <c r="D671" s="179"/>
      <c r="E671" s="177"/>
      <c r="I671" s="121"/>
    </row>
    <row r="672" spans="2:9" ht="15.75" customHeight="1">
      <c r="B672" s="180"/>
      <c r="C672" s="179"/>
      <c r="D672" s="179"/>
      <c r="E672" s="177"/>
      <c r="I672" s="121"/>
    </row>
    <row r="673" spans="2:9" ht="15.75" customHeight="1">
      <c r="B673" s="180"/>
      <c r="C673" s="179"/>
      <c r="D673" s="179"/>
      <c r="E673" s="177"/>
      <c r="I673" s="121"/>
    </row>
    <row r="674" spans="2:9" ht="15.75" customHeight="1">
      <c r="B674" s="180"/>
      <c r="C674" s="179"/>
      <c r="D674" s="179"/>
      <c r="E674" s="177"/>
      <c r="I674" s="121"/>
    </row>
    <row r="675" spans="2:9" ht="15.75" customHeight="1">
      <c r="B675" s="180"/>
      <c r="C675" s="179"/>
      <c r="D675" s="179"/>
      <c r="E675" s="177"/>
      <c r="I675" s="121"/>
    </row>
    <row r="676" spans="2:9" ht="15.75" customHeight="1">
      <c r="B676" s="180"/>
      <c r="C676" s="179"/>
      <c r="D676" s="179"/>
      <c r="E676" s="177"/>
      <c r="I676" s="121"/>
    </row>
    <row r="677" spans="2:9" ht="15.75" customHeight="1">
      <c r="B677" s="180"/>
      <c r="C677" s="179"/>
      <c r="D677" s="179"/>
      <c r="E677" s="177"/>
      <c r="I677" s="121"/>
    </row>
    <row r="678" spans="2:9" ht="15.75" customHeight="1">
      <c r="B678" s="180"/>
      <c r="C678" s="179"/>
      <c r="D678" s="179"/>
      <c r="E678" s="177"/>
      <c r="I678" s="121"/>
    </row>
    <row r="679" spans="2:9" ht="15.75" customHeight="1">
      <c r="B679" s="180"/>
      <c r="C679" s="179"/>
      <c r="D679" s="179"/>
      <c r="E679" s="177"/>
      <c r="I679" s="121"/>
    </row>
    <row r="680" spans="2:9" ht="15.75" customHeight="1">
      <c r="B680" s="180"/>
      <c r="C680" s="179"/>
      <c r="D680" s="179"/>
      <c r="E680" s="177"/>
      <c r="I680" s="121"/>
    </row>
    <row r="681" spans="2:9" ht="15.75" customHeight="1">
      <c r="B681" s="180"/>
      <c r="C681" s="179"/>
      <c r="D681" s="179"/>
      <c r="E681" s="177"/>
      <c r="I681" s="121"/>
    </row>
    <row r="682" spans="2:9" ht="15.75" customHeight="1">
      <c r="B682" s="180"/>
      <c r="C682" s="179"/>
      <c r="D682" s="179"/>
      <c r="E682" s="177"/>
      <c r="I682" s="121"/>
    </row>
    <row r="683" spans="2:9" ht="15.75" customHeight="1">
      <c r="B683" s="180"/>
      <c r="C683" s="179"/>
      <c r="D683" s="179"/>
      <c r="E683" s="177"/>
      <c r="I683" s="121"/>
    </row>
    <row r="684" spans="2:9" ht="15.75" customHeight="1">
      <c r="B684" s="180"/>
      <c r="C684" s="179"/>
      <c r="D684" s="179"/>
      <c r="E684" s="177"/>
      <c r="I684" s="121"/>
    </row>
    <row r="685" spans="2:9" ht="15.75" customHeight="1">
      <c r="B685" s="180"/>
      <c r="C685" s="179"/>
      <c r="D685" s="179"/>
      <c r="E685" s="177"/>
      <c r="I685" s="121"/>
    </row>
    <row r="686" spans="2:9" ht="15.75" customHeight="1">
      <c r="B686" s="180"/>
      <c r="C686" s="179"/>
      <c r="D686" s="179"/>
      <c r="E686" s="177"/>
      <c r="I686" s="121"/>
    </row>
    <row r="687" spans="2:9" ht="15.75" customHeight="1">
      <c r="B687" s="180"/>
      <c r="C687" s="179"/>
      <c r="D687" s="179"/>
      <c r="E687" s="177"/>
      <c r="I687" s="121"/>
    </row>
    <row r="688" spans="2:9" ht="15.75" customHeight="1">
      <c r="B688" s="180"/>
      <c r="C688" s="179"/>
      <c r="D688" s="179"/>
      <c r="E688" s="177"/>
      <c r="I688" s="121"/>
    </row>
    <row r="689" spans="2:9" ht="15.75" customHeight="1">
      <c r="B689" s="180"/>
      <c r="C689" s="179"/>
      <c r="D689" s="179"/>
      <c r="E689" s="177"/>
      <c r="I689" s="121"/>
    </row>
    <row r="690" spans="2:9" ht="15.75" customHeight="1">
      <c r="B690" s="180"/>
      <c r="C690" s="179"/>
      <c r="D690" s="179"/>
      <c r="E690" s="177"/>
      <c r="I690" s="121"/>
    </row>
    <row r="691" spans="2:9" ht="15.75" customHeight="1">
      <c r="B691" s="180"/>
      <c r="C691" s="179"/>
      <c r="D691" s="179"/>
      <c r="E691" s="177"/>
      <c r="I691" s="121"/>
    </row>
    <row r="692" spans="2:9" ht="15.75" customHeight="1">
      <c r="B692" s="180"/>
      <c r="C692" s="179"/>
      <c r="D692" s="179"/>
      <c r="E692" s="177"/>
      <c r="I692" s="121"/>
    </row>
    <row r="693" spans="2:9" ht="15.75" customHeight="1">
      <c r="B693" s="180"/>
      <c r="C693" s="179"/>
      <c r="D693" s="179"/>
      <c r="E693" s="177"/>
      <c r="I693" s="121"/>
    </row>
    <row r="694" spans="2:9" ht="15.75" customHeight="1">
      <c r="B694" s="180"/>
      <c r="C694" s="179"/>
      <c r="D694" s="179"/>
      <c r="E694" s="177"/>
      <c r="I694" s="121"/>
    </row>
    <row r="695" spans="2:9" ht="15.75" customHeight="1">
      <c r="B695" s="180"/>
      <c r="C695" s="179"/>
      <c r="D695" s="179"/>
      <c r="E695" s="177"/>
      <c r="I695" s="121"/>
    </row>
    <row r="696" spans="2:9" ht="15.75" customHeight="1">
      <c r="B696" s="180"/>
      <c r="C696" s="179"/>
      <c r="D696" s="179"/>
      <c r="E696" s="177"/>
      <c r="I696" s="121"/>
    </row>
    <row r="697" spans="2:9" ht="15.75" customHeight="1">
      <c r="B697" s="180"/>
      <c r="C697" s="179"/>
      <c r="D697" s="179"/>
      <c r="E697" s="177"/>
      <c r="I697" s="121"/>
    </row>
    <row r="698" spans="2:9" ht="15.75" customHeight="1">
      <c r="B698" s="180"/>
      <c r="C698" s="179"/>
      <c r="D698" s="179"/>
      <c r="E698" s="177"/>
      <c r="I698" s="121"/>
    </row>
    <row r="699" spans="2:9" ht="15.75" customHeight="1">
      <c r="B699" s="180"/>
      <c r="C699" s="179"/>
      <c r="D699" s="179"/>
      <c r="E699" s="177"/>
      <c r="I699" s="121"/>
    </row>
    <row r="700" spans="2:9" ht="15.75" customHeight="1">
      <c r="B700" s="180"/>
      <c r="C700" s="179"/>
      <c r="D700" s="179"/>
      <c r="E700" s="177"/>
      <c r="I700" s="121"/>
    </row>
    <row r="701" spans="2:9" ht="15.75" customHeight="1">
      <c r="B701" s="180"/>
      <c r="C701" s="179"/>
      <c r="D701" s="179"/>
      <c r="E701" s="177"/>
      <c r="I701" s="121"/>
    </row>
    <row r="702" spans="2:9" ht="15.75" customHeight="1">
      <c r="B702" s="180"/>
      <c r="C702" s="179"/>
      <c r="D702" s="179"/>
      <c r="E702" s="177"/>
      <c r="I702" s="121"/>
    </row>
    <row r="703" spans="2:9" ht="15.75" customHeight="1">
      <c r="B703" s="180"/>
      <c r="C703" s="179"/>
      <c r="D703" s="179"/>
      <c r="E703" s="177"/>
      <c r="I703" s="121"/>
    </row>
    <row r="704" spans="2:9" ht="15.75" customHeight="1">
      <c r="B704" s="180"/>
      <c r="C704" s="179"/>
      <c r="D704" s="179"/>
      <c r="E704" s="177"/>
      <c r="I704" s="121"/>
    </row>
    <row r="705" spans="2:9" ht="15.75" customHeight="1">
      <c r="B705" s="180"/>
      <c r="C705" s="179"/>
      <c r="D705" s="179"/>
      <c r="E705" s="177"/>
      <c r="I705" s="121"/>
    </row>
    <row r="706" spans="2:9" ht="15.75" customHeight="1">
      <c r="B706" s="180"/>
      <c r="C706" s="179"/>
      <c r="D706" s="179"/>
      <c r="E706" s="177"/>
      <c r="I706" s="121"/>
    </row>
    <row r="707" spans="2:9" ht="15.75" customHeight="1">
      <c r="B707" s="180"/>
      <c r="C707" s="179"/>
      <c r="D707" s="179"/>
      <c r="E707" s="177"/>
      <c r="I707" s="121"/>
    </row>
    <row r="708" spans="2:9" ht="15.75" customHeight="1">
      <c r="B708" s="180"/>
      <c r="C708" s="179"/>
      <c r="D708" s="179"/>
      <c r="E708" s="177"/>
      <c r="I708" s="121"/>
    </row>
    <row r="709" spans="2:9" ht="15.75" customHeight="1">
      <c r="B709" s="180"/>
      <c r="C709" s="179"/>
      <c r="D709" s="179"/>
      <c r="E709" s="177"/>
      <c r="I709" s="121"/>
    </row>
    <row r="710" spans="2:9" ht="15.75" customHeight="1">
      <c r="B710" s="180"/>
      <c r="C710" s="179"/>
      <c r="D710" s="179"/>
      <c r="E710" s="177"/>
      <c r="I710" s="121"/>
    </row>
    <row r="711" spans="2:9" ht="15.75" customHeight="1">
      <c r="B711" s="180"/>
      <c r="C711" s="179"/>
      <c r="D711" s="179"/>
      <c r="E711" s="177"/>
      <c r="I711" s="121"/>
    </row>
    <row r="712" spans="2:9" ht="15.75" customHeight="1">
      <c r="B712" s="180"/>
      <c r="C712" s="179"/>
      <c r="D712" s="179"/>
      <c r="E712" s="177"/>
      <c r="I712" s="121"/>
    </row>
    <row r="713" spans="2:9" ht="15.75" customHeight="1">
      <c r="B713" s="180"/>
      <c r="C713" s="179"/>
      <c r="D713" s="179"/>
      <c r="E713" s="177"/>
      <c r="I713" s="121"/>
    </row>
    <row r="714" spans="2:9" ht="15.75" customHeight="1">
      <c r="B714" s="180"/>
      <c r="C714" s="179"/>
      <c r="D714" s="179"/>
      <c r="E714" s="177"/>
      <c r="I714" s="121"/>
    </row>
    <row r="715" spans="2:9" ht="15.75" customHeight="1">
      <c r="B715" s="180"/>
      <c r="C715" s="179"/>
      <c r="D715" s="179"/>
      <c r="E715" s="177"/>
      <c r="I715" s="121"/>
    </row>
    <row r="716" spans="2:9" ht="15.75" customHeight="1">
      <c r="B716" s="180"/>
      <c r="C716" s="179"/>
      <c r="D716" s="179"/>
      <c r="E716" s="177"/>
      <c r="I716" s="121"/>
    </row>
    <row r="717" spans="2:9" ht="15.75" customHeight="1">
      <c r="B717" s="180"/>
      <c r="C717" s="179"/>
      <c r="D717" s="179"/>
      <c r="E717" s="177"/>
      <c r="I717" s="121"/>
    </row>
    <row r="718" spans="2:9" ht="15.75" customHeight="1">
      <c r="B718" s="180"/>
      <c r="C718" s="179"/>
      <c r="D718" s="179"/>
      <c r="E718" s="177"/>
      <c r="I718" s="121"/>
    </row>
    <row r="719" spans="2:9" ht="15.75" customHeight="1">
      <c r="B719" s="180"/>
      <c r="C719" s="179"/>
      <c r="D719" s="179"/>
      <c r="E719" s="177"/>
      <c r="I719" s="121"/>
    </row>
    <row r="720" spans="2:9" ht="15.75" customHeight="1">
      <c r="B720" s="180"/>
      <c r="C720" s="179"/>
      <c r="D720" s="179"/>
      <c r="E720" s="177"/>
      <c r="I720" s="121"/>
    </row>
    <row r="721" spans="2:9" ht="15.75" customHeight="1">
      <c r="B721" s="180"/>
      <c r="C721" s="179"/>
      <c r="D721" s="179"/>
      <c r="E721" s="177"/>
      <c r="I721" s="121"/>
    </row>
    <row r="722" spans="2:9" ht="15.75" customHeight="1">
      <c r="B722" s="180"/>
      <c r="C722" s="179"/>
      <c r="D722" s="179"/>
      <c r="E722" s="177"/>
      <c r="I722" s="121"/>
    </row>
    <row r="723" spans="2:9" ht="15.75" customHeight="1">
      <c r="B723" s="180"/>
      <c r="C723" s="179"/>
      <c r="D723" s="179"/>
      <c r="E723" s="177"/>
      <c r="I723" s="121"/>
    </row>
    <row r="724" spans="2:9" ht="15.75" customHeight="1">
      <c r="B724" s="180"/>
      <c r="C724" s="179"/>
      <c r="D724" s="179"/>
      <c r="E724" s="177"/>
      <c r="I724" s="121"/>
    </row>
    <row r="725" spans="2:9" ht="15.75" customHeight="1">
      <c r="B725" s="180"/>
      <c r="C725" s="179"/>
      <c r="D725" s="179"/>
      <c r="E725" s="177"/>
      <c r="I725" s="121"/>
    </row>
    <row r="726" spans="2:9" ht="15.75" customHeight="1">
      <c r="B726" s="180"/>
      <c r="C726" s="179"/>
      <c r="D726" s="179"/>
      <c r="E726" s="177"/>
      <c r="I726" s="121"/>
    </row>
    <row r="727" spans="2:9" ht="15.75" customHeight="1">
      <c r="B727" s="180"/>
      <c r="C727" s="179"/>
      <c r="D727" s="179"/>
      <c r="E727" s="177"/>
      <c r="I727" s="121"/>
    </row>
    <row r="728" spans="2:9" ht="15.75" customHeight="1">
      <c r="B728" s="180"/>
      <c r="C728" s="179"/>
      <c r="D728" s="179"/>
      <c r="E728" s="177"/>
      <c r="I728" s="121"/>
    </row>
    <row r="729" spans="2:9" ht="15.75" customHeight="1">
      <c r="B729" s="180"/>
      <c r="C729" s="179"/>
      <c r="D729" s="179"/>
      <c r="E729" s="177"/>
      <c r="I729" s="121"/>
    </row>
    <row r="730" spans="2:9" ht="15.75" customHeight="1">
      <c r="B730" s="180"/>
      <c r="C730" s="179"/>
      <c r="D730" s="179"/>
      <c r="E730" s="177"/>
      <c r="I730" s="121"/>
    </row>
    <row r="731" spans="2:9" ht="15.75" customHeight="1">
      <c r="B731" s="180"/>
      <c r="C731" s="179"/>
      <c r="D731" s="179"/>
      <c r="E731" s="177"/>
      <c r="I731" s="121"/>
    </row>
    <row r="732" spans="2:9" ht="15.75" customHeight="1">
      <c r="B732" s="180"/>
      <c r="C732" s="179"/>
      <c r="D732" s="179"/>
      <c r="E732" s="177"/>
      <c r="I732" s="121"/>
    </row>
    <row r="733" spans="2:9" ht="15.75" customHeight="1">
      <c r="B733" s="180"/>
      <c r="C733" s="179"/>
      <c r="D733" s="179"/>
      <c r="E733" s="177"/>
      <c r="I733" s="121"/>
    </row>
    <row r="734" spans="2:9" ht="15.75" customHeight="1">
      <c r="B734" s="180"/>
      <c r="C734" s="179"/>
      <c r="D734" s="179"/>
      <c r="E734" s="177"/>
      <c r="I734" s="121"/>
    </row>
    <row r="735" spans="2:9" ht="15.75" customHeight="1">
      <c r="B735" s="180"/>
      <c r="C735" s="179"/>
      <c r="D735" s="179"/>
      <c r="E735" s="177"/>
      <c r="I735" s="121"/>
    </row>
    <row r="736" spans="2:9" ht="15.75" customHeight="1">
      <c r="B736" s="180"/>
      <c r="C736" s="179"/>
      <c r="D736" s="179"/>
      <c r="E736" s="177"/>
      <c r="I736" s="121"/>
    </row>
    <row r="737" spans="2:9" ht="15.75" customHeight="1">
      <c r="B737" s="180"/>
      <c r="C737" s="179"/>
      <c r="D737" s="179"/>
      <c r="E737" s="177"/>
      <c r="I737" s="121"/>
    </row>
    <row r="738" spans="2:9" ht="15.75" customHeight="1">
      <c r="B738" s="180"/>
      <c r="C738" s="179"/>
      <c r="D738" s="179"/>
      <c r="E738" s="177"/>
      <c r="I738" s="121"/>
    </row>
    <row r="739" spans="2:9" ht="15.75" customHeight="1">
      <c r="B739" s="180"/>
      <c r="C739" s="179"/>
      <c r="D739" s="179"/>
      <c r="E739" s="177"/>
      <c r="I739" s="121"/>
    </row>
    <row r="740" spans="2:9" ht="15.75" customHeight="1">
      <c r="B740" s="180"/>
      <c r="C740" s="179"/>
      <c r="D740" s="179"/>
      <c r="E740" s="177"/>
      <c r="I740" s="121"/>
    </row>
    <row r="741" spans="2:9" ht="15.75" customHeight="1">
      <c r="B741" s="180"/>
      <c r="C741" s="179"/>
      <c r="D741" s="179"/>
      <c r="E741" s="177"/>
      <c r="I741" s="121"/>
    </row>
    <row r="742" spans="2:9" ht="15.75" customHeight="1">
      <c r="B742" s="180"/>
      <c r="C742" s="179"/>
      <c r="D742" s="179"/>
      <c r="E742" s="177"/>
      <c r="I742" s="121"/>
    </row>
    <row r="743" spans="2:9" ht="15.75" customHeight="1">
      <c r="B743" s="180"/>
      <c r="C743" s="179"/>
      <c r="D743" s="179"/>
      <c r="E743" s="177"/>
      <c r="I743" s="121"/>
    </row>
    <row r="744" spans="2:9" ht="15.75" customHeight="1">
      <c r="B744" s="180"/>
      <c r="C744" s="179"/>
      <c r="D744" s="179"/>
      <c r="E744" s="177"/>
      <c r="I744" s="121"/>
    </row>
    <row r="745" spans="2:9" ht="15.75" customHeight="1">
      <c r="B745" s="180"/>
      <c r="C745" s="179"/>
      <c r="D745" s="179"/>
      <c r="E745" s="177"/>
      <c r="I745" s="121"/>
    </row>
    <row r="746" spans="2:9" ht="15.75" customHeight="1">
      <c r="B746" s="180"/>
      <c r="C746" s="179"/>
      <c r="D746" s="179"/>
      <c r="E746" s="177"/>
      <c r="I746" s="121"/>
    </row>
    <row r="747" spans="2:9" ht="15.75" customHeight="1">
      <c r="B747" s="180"/>
      <c r="C747" s="179"/>
      <c r="D747" s="179"/>
      <c r="E747" s="177"/>
      <c r="I747" s="121"/>
    </row>
    <row r="748" spans="2:9" ht="15.75" customHeight="1">
      <c r="B748" s="180"/>
      <c r="C748" s="179"/>
      <c r="D748" s="179"/>
      <c r="E748" s="177"/>
      <c r="I748" s="121"/>
    </row>
    <row r="749" spans="2:9" ht="15.75" customHeight="1">
      <c r="B749" s="180"/>
      <c r="C749" s="179"/>
      <c r="D749" s="179"/>
      <c r="E749" s="177"/>
      <c r="I749" s="121"/>
    </row>
    <row r="750" spans="2:9" ht="15.75" customHeight="1">
      <c r="B750" s="180"/>
      <c r="C750" s="179"/>
      <c r="D750" s="179"/>
      <c r="E750" s="177"/>
      <c r="I750" s="121"/>
    </row>
    <row r="751" spans="2:9" ht="15.75" customHeight="1">
      <c r="B751" s="180"/>
      <c r="C751" s="179"/>
      <c r="D751" s="179"/>
      <c r="E751" s="177"/>
      <c r="I751" s="121"/>
    </row>
    <row r="752" spans="2:9" ht="15.75" customHeight="1">
      <c r="B752" s="180"/>
      <c r="C752" s="179"/>
      <c r="D752" s="179"/>
      <c r="E752" s="177"/>
      <c r="I752" s="121"/>
    </row>
    <row r="753" spans="2:9" ht="15.75" customHeight="1">
      <c r="B753" s="180"/>
      <c r="C753" s="179"/>
      <c r="D753" s="179"/>
      <c r="E753" s="177"/>
      <c r="I753" s="121"/>
    </row>
    <row r="754" spans="2:9" ht="15.75" customHeight="1">
      <c r="B754" s="180"/>
      <c r="C754" s="179"/>
      <c r="D754" s="179"/>
      <c r="E754" s="177"/>
      <c r="I754" s="121"/>
    </row>
    <row r="755" spans="2:9" ht="15.75" customHeight="1">
      <c r="B755" s="180"/>
      <c r="C755" s="179"/>
      <c r="D755" s="179"/>
      <c r="E755" s="177"/>
      <c r="I755" s="121"/>
    </row>
    <row r="756" spans="2:9" ht="15.75" customHeight="1">
      <c r="B756" s="180"/>
      <c r="C756" s="179"/>
      <c r="D756" s="179"/>
      <c r="E756" s="177"/>
      <c r="I756" s="121"/>
    </row>
    <row r="757" spans="2:9" ht="15.75" customHeight="1">
      <c r="B757" s="180"/>
      <c r="C757" s="179"/>
      <c r="D757" s="179"/>
      <c r="E757" s="177"/>
      <c r="I757" s="121"/>
    </row>
    <row r="758" spans="2:9" ht="15.75" customHeight="1">
      <c r="B758" s="180"/>
      <c r="C758" s="179"/>
      <c r="D758" s="179"/>
      <c r="E758" s="177"/>
      <c r="I758" s="121"/>
    </row>
    <row r="759" spans="2:9" ht="15.75" customHeight="1">
      <c r="B759" s="180"/>
      <c r="C759" s="179"/>
      <c r="D759" s="179"/>
      <c r="E759" s="177"/>
      <c r="I759" s="121"/>
    </row>
    <row r="760" spans="2:9" ht="15.75" customHeight="1">
      <c r="B760" s="180"/>
      <c r="C760" s="179"/>
      <c r="D760" s="179"/>
      <c r="E760" s="177"/>
      <c r="I760" s="121"/>
    </row>
    <row r="761" spans="2:9" ht="15.75" customHeight="1">
      <c r="B761" s="180"/>
      <c r="C761" s="179"/>
      <c r="D761" s="179"/>
      <c r="E761" s="177"/>
      <c r="I761" s="121"/>
    </row>
    <row r="762" spans="2:9" ht="15.75" customHeight="1">
      <c r="B762" s="180"/>
      <c r="C762" s="179"/>
      <c r="D762" s="179"/>
      <c r="E762" s="177"/>
      <c r="I762" s="121"/>
    </row>
    <row r="763" spans="2:9" ht="15.75" customHeight="1">
      <c r="B763" s="180"/>
      <c r="C763" s="179"/>
      <c r="D763" s="179"/>
      <c r="E763" s="177"/>
      <c r="I763" s="121"/>
    </row>
    <row r="764" spans="2:9" ht="15.75" customHeight="1">
      <c r="B764" s="180"/>
      <c r="C764" s="179"/>
      <c r="D764" s="179"/>
      <c r="E764" s="177"/>
      <c r="I764" s="121"/>
    </row>
    <row r="765" spans="2:9" ht="15.75" customHeight="1">
      <c r="B765" s="180"/>
      <c r="C765" s="179"/>
      <c r="D765" s="179"/>
      <c r="E765" s="177"/>
      <c r="I765" s="121"/>
    </row>
    <row r="766" spans="2:9" ht="15.75" customHeight="1">
      <c r="B766" s="180"/>
      <c r="C766" s="179"/>
      <c r="D766" s="179"/>
      <c r="E766" s="177"/>
      <c r="I766" s="121"/>
    </row>
    <row r="767" spans="2:9" ht="15.75" customHeight="1">
      <c r="B767" s="180"/>
      <c r="C767" s="179"/>
      <c r="D767" s="179"/>
      <c r="E767" s="177"/>
      <c r="I767" s="121"/>
    </row>
    <row r="768" spans="2:9" ht="15.75" customHeight="1">
      <c r="B768" s="180"/>
      <c r="C768" s="179"/>
      <c r="D768" s="179"/>
      <c r="E768" s="177"/>
      <c r="I768" s="121"/>
    </row>
    <row r="769" spans="2:9" ht="15.75" customHeight="1">
      <c r="B769" s="180"/>
      <c r="C769" s="179"/>
      <c r="D769" s="179"/>
      <c r="E769" s="177"/>
      <c r="I769" s="121"/>
    </row>
    <row r="770" spans="2:9" ht="15.75" customHeight="1">
      <c r="B770" s="180"/>
      <c r="C770" s="179"/>
      <c r="D770" s="179"/>
      <c r="E770" s="177"/>
      <c r="I770" s="121"/>
    </row>
    <row r="771" spans="2:9" ht="15.75" customHeight="1">
      <c r="B771" s="180"/>
      <c r="C771" s="179"/>
      <c r="D771" s="179"/>
      <c r="E771" s="177"/>
      <c r="I771" s="121"/>
    </row>
    <row r="772" spans="2:9" ht="15.75" customHeight="1">
      <c r="B772" s="180"/>
      <c r="C772" s="179"/>
      <c r="D772" s="179"/>
      <c r="E772" s="177"/>
      <c r="I772" s="121"/>
    </row>
    <row r="773" spans="2:9" ht="15.75" customHeight="1">
      <c r="B773" s="180"/>
      <c r="C773" s="179"/>
      <c r="D773" s="179"/>
      <c r="E773" s="177"/>
      <c r="I773" s="121"/>
    </row>
    <row r="774" spans="2:9" ht="15.75" customHeight="1">
      <c r="B774" s="180"/>
      <c r="C774" s="179"/>
      <c r="D774" s="179"/>
      <c r="E774" s="177"/>
      <c r="I774" s="121"/>
    </row>
    <row r="775" spans="2:9" ht="15.75" customHeight="1">
      <c r="B775" s="180"/>
      <c r="C775" s="179"/>
      <c r="D775" s="179"/>
      <c r="E775" s="177"/>
      <c r="I775" s="121"/>
    </row>
    <row r="776" spans="2:9" ht="15.75" customHeight="1">
      <c r="B776" s="180"/>
      <c r="C776" s="179"/>
      <c r="D776" s="179"/>
      <c r="E776" s="177"/>
      <c r="I776" s="121"/>
    </row>
    <row r="777" spans="2:9" ht="15.75" customHeight="1">
      <c r="B777" s="180"/>
      <c r="C777" s="179"/>
      <c r="D777" s="179"/>
      <c r="E777" s="177"/>
      <c r="I777" s="121"/>
    </row>
    <row r="778" spans="2:9" ht="15.75" customHeight="1">
      <c r="B778" s="180"/>
      <c r="C778" s="179"/>
      <c r="D778" s="179"/>
      <c r="E778" s="177"/>
      <c r="I778" s="121"/>
    </row>
    <row r="779" spans="2:9" ht="15.75" customHeight="1">
      <c r="B779" s="180"/>
      <c r="C779" s="179"/>
      <c r="D779" s="179"/>
      <c r="E779" s="177"/>
      <c r="I779" s="121"/>
    </row>
    <row r="780" spans="2:9" ht="15.75" customHeight="1">
      <c r="B780" s="180"/>
      <c r="C780" s="179"/>
      <c r="D780" s="179"/>
      <c r="E780" s="177"/>
      <c r="I780" s="121"/>
    </row>
    <row r="781" spans="2:9" ht="15.75" customHeight="1">
      <c r="B781" s="180"/>
      <c r="C781" s="179"/>
      <c r="D781" s="179"/>
      <c r="E781" s="177"/>
      <c r="I781" s="121"/>
    </row>
    <row r="782" spans="2:9" ht="15.75" customHeight="1">
      <c r="B782" s="180"/>
      <c r="C782" s="179"/>
      <c r="D782" s="179"/>
      <c r="E782" s="177"/>
      <c r="I782" s="121"/>
    </row>
    <row r="783" spans="2:9" ht="15.75" customHeight="1">
      <c r="B783" s="180"/>
      <c r="C783" s="179"/>
      <c r="D783" s="179"/>
      <c r="E783" s="177"/>
      <c r="I783" s="121"/>
    </row>
    <row r="784" spans="2:9" ht="15.75" customHeight="1">
      <c r="B784" s="180"/>
      <c r="C784" s="179"/>
      <c r="D784" s="179"/>
      <c r="E784" s="177"/>
      <c r="I784" s="121"/>
    </row>
    <row r="785" spans="2:9" ht="15.75" customHeight="1">
      <c r="B785" s="180"/>
      <c r="C785" s="179"/>
      <c r="D785" s="179"/>
      <c r="E785" s="177"/>
      <c r="I785" s="121"/>
    </row>
    <row r="786" spans="2:9" ht="15.75" customHeight="1">
      <c r="B786" s="180"/>
      <c r="C786" s="179"/>
      <c r="D786" s="179"/>
      <c r="E786" s="177"/>
      <c r="I786" s="121"/>
    </row>
    <row r="787" spans="2:9" ht="15.75" customHeight="1">
      <c r="B787" s="180"/>
      <c r="C787" s="179"/>
      <c r="D787" s="179"/>
      <c r="E787" s="177"/>
      <c r="I787" s="121"/>
    </row>
    <row r="788" spans="2:9" ht="15.75" customHeight="1">
      <c r="B788" s="180"/>
      <c r="C788" s="179"/>
      <c r="D788" s="179"/>
      <c r="E788" s="177"/>
      <c r="I788" s="121"/>
    </row>
    <row r="789" spans="2:9" ht="15.75" customHeight="1">
      <c r="B789" s="180"/>
      <c r="C789" s="179"/>
      <c r="D789" s="179"/>
      <c r="E789" s="177"/>
      <c r="I789" s="121"/>
    </row>
    <row r="790" spans="2:9" ht="15.75" customHeight="1">
      <c r="B790" s="180"/>
      <c r="C790" s="179"/>
      <c r="D790" s="179"/>
      <c r="E790" s="177"/>
      <c r="I790" s="121"/>
    </row>
    <row r="791" spans="2:9" ht="15.75" customHeight="1">
      <c r="B791" s="180"/>
      <c r="C791" s="179"/>
      <c r="D791" s="179"/>
      <c r="E791" s="177"/>
      <c r="I791" s="121"/>
    </row>
    <row r="792" spans="2:9" ht="15.75" customHeight="1">
      <c r="B792" s="180"/>
      <c r="C792" s="179"/>
      <c r="D792" s="179"/>
      <c r="E792" s="177"/>
      <c r="I792" s="121"/>
    </row>
    <row r="793" spans="2:9" ht="15.75" customHeight="1">
      <c r="B793" s="180"/>
      <c r="C793" s="179"/>
      <c r="D793" s="179"/>
      <c r="E793" s="177"/>
      <c r="I793" s="121"/>
    </row>
    <row r="794" spans="2:9" ht="15.75" customHeight="1">
      <c r="B794" s="180"/>
      <c r="C794" s="179"/>
      <c r="D794" s="179"/>
      <c r="E794" s="177"/>
      <c r="I794" s="121"/>
    </row>
    <row r="795" spans="2:9" ht="15.75" customHeight="1">
      <c r="B795" s="180"/>
      <c r="C795" s="179"/>
      <c r="D795" s="179"/>
      <c r="E795" s="177"/>
      <c r="I795" s="121"/>
    </row>
    <row r="796" spans="2:9" ht="15.75" customHeight="1">
      <c r="B796" s="180"/>
      <c r="C796" s="179"/>
      <c r="D796" s="179"/>
      <c r="E796" s="177"/>
      <c r="I796" s="121"/>
    </row>
    <row r="797" spans="2:9" ht="15.75" customHeight="1">
      <c r="B797" s="180"/>
      <c r="C797" s="179"/>
      <c r="D797" s="179"/>
      <c r="E797" s="177"/>
      <c r="I797" s="121"/>
    </row>
    <row r="798" spans="2:9" ht="15.75" customHeight="1">
      <c r="B798" s="180"/>
      <c r="C798" s="179"/>
      <c r="D798" s="179"/>
      <c r="E798" s="177"/>
      <c r="I798" s="121"/>
    </row>
    <row r="799" spans="2:9" ht="15.75" customHeight="1">
      <c r="B799" s="180"/>
      <c r="C799" s="179"/>
      <c r="D799" s="179"/>
      <c r="E799" s="177"/>
      <c r="I799" s="121"/>
    </row>
    <row r="800" spans="2:9" ht="15.75" customHeight="1">
      <c r="B800" s="180"/>
      <c r="C800" s="179"/>
      <c r="D800" s="179"/>
      <c r="E800" s="177"/>
      <c r="I800" s="121"/>
    </row>
    <row r="801" spans="2:9" ht="15.75" customHeight="1">
      <c r="B801" s="180"/>
      <c r="C801" s="179"/>
      <c r="D801" s="179"/>
      <c r="E801" s="177"/>
      <c r="I801" s="121"/>
    </row>
    <row r="802" spans="2:9" ht="15.75" customHeight="1">
      <c r="B802" s="180"/>
      <c r="C802" s="179"/>
      <c r="D802" s="179"/>
      <c r="E802" s="177"/>
      <c r="I802" s="121"/>
    </row>
    <row r="803" spans="2:9" ht="15.75" customHeight="1">
      <c r="B803" s="180"/>
      <c r="C803" s="179"/>
      <c r="D803" s="179"/>
      <c r="E803" s="177"/>
      <c r="I803" s="121"/>
    </row>
    <row r="804" spans="2:9" ht="15.75" customHeight="1">
      <c r="B804" s="180"/>
      <c r="C804" s="179"/>
      <c r="D804" s="179"/>
      <c r="E804" s="177"/>
      <c r="I804" s="121"/>
    </row>
    <row r="805" spans="2:9" ht="15.75" customHeight="1">
      <c r="B805" s="180"/>
      <c r="C805" s="179"/>
      <c r="D805" s="179"/>
      <c r="E805" s="177"/>
      <c r="I805" s="121"/>
    </row>
    <row r="806" spans="2:9" ht="15.75" customHeight="1">
      <c r="B806" s="180"/>
      <c r="C806" s="179"/>
      <c r="D806" s="179"/>
      <c r="E806" s="177"/>
      <c r="I806" s="121"/>
    </row>
    <row r="807" spans="2:9" ht="15.75" customHeight="1">
      <c r="B807" s="180"/>
      <c r="C807" s="179"/>
      <c r="D807" s="179"/>
      <c r="E807" s="177"/>
      <c r="I807" s="121"/>
    </row>
    <row r="808" spans="2:9" ht="15.75" customHeight="1">
      <c r="B808" s="180"/>
      <c r="C808" s="179"/>
      <c r="D808" s="179"/>
      <c r="E808" s="177"/>
      <c r="I808" s="121"/>
    </row>
    <row r="809" spans="2:9" ht="15.75" customHeight="1">
      <c r="B809" s="180"/>
      <c r="C809" s="179"/>
      <c r="D809" s="179"/>
      <c r="E809" s="177"/>
      <c r="I809" s="121"/>
    </row>
    <row r="810" spans="2:9" ht="15.75" customHeight="1">
      <c r="B810" s="180"/>
      <c r="C810" s="179"/>
      <c r="D810" s="179"/>
      <c r="E810" s="177"/>
      <c r="I810" s="121"/>
    </row>
    <row r="811" spans="2:9" ht="15.75" customHeight="1">
      <c r="B811" s="180"/>
      <c r="C811" s="179"/>
      <c r="D811" s="179"/>
      <c r="E811" s="177"/>
      <c r="I811" s="121"/>
    </row>
    <row r="812" spans="2:9" ht="15.75" customHeight="1">
      <c r="B812" s="180"/>
      <c r="C812" s="179"/>
      <c r="D812" s="179"/>
      <c r="E812" s="177"/>
      <c r="I812" s="121"/>
    </row>
    <row r="813" spans="2:9" ht="15.75" customHeight="1">
      <c r="B813" s="180"/>
      <c r="C813" s="179"/>
      <c r="D813" s="179"/>
      <c r="E813" s="177"/>
      <c r="I813" s="121"/>
    </row>
    <row r="814" spans="2:9" ht="15.75" customHeight="1">
      <c r="B814" s="180"/>
      <c r="C814" s="179"/>
      <c r="D814" s="179"/>
      <c r="E814" s="177"/>
      <c r="I814" s="121"/>
    </row>
    <row r="815" spans="2:9" ht="15.75" customHeight="1">
      <c r="B815" s="180"/>
      <c r="C815" s="179"/>
      <c r="D815" s="179"/>
      <c r="E815" s="177"/>
      <c r="I815" s="121"/>
    </row>
    <row r="816" spans="2:9" ht="15.75" customHeight="1">
      <c r="B816" s="180"/>
      <c r="C816" s="179"/>
      <c r="D816" s="179"/>
      <c r="E816" s="177"/>
      <c r="I816" s="121"/>
    </row>
    <row r="817" spans="2:9" ht="15.75" customHeight="1">
      <c r="B817" s="180"/>
      <c r="C817" s="179"/>
      <c r="D817" s="179"/>
      <c r="E817" s="177"/>
      <c r="I817" s="121"/>
    </row>
    <row r="818" spans="2:9" ht="15.75" customHeight="1">
      <c r="B818" s="180"/>
      <c r="C818" s="179"/>
      <c r="D818" s="179"/>
      <c r="E818" s="177"/>
      <c r="I818" s="121"/>
    </row>
    <row r="819" spans="2:9" ht="15.75" customHeight="1">
      <c r="B819" s="180"/>
      <c r="C819" s="179"/>
      <c r="D819" s="179"/>
      <c r="E819" s="177"/>
      <c r="I819" s="121"/>
    </row>
    <row r="820" spans="2:9" ht="15.75" customHeight="1">
      <c r="B820" s="180"/>
      <c r="C820" s="179"/>
      <c r="D820" s="179"/>
      <c r="E820" s="177"/>
      <c r="I820" s="121"/>
    </row>
    <row r="821" spans="2:9" ht="15.75" customHeight="1">
      <c r="B821" s="180"/>
      <c r="C821" s="179"/>
      <c r="D821" s="179"/>
      <c r="E821" s="177"/>
      <c r="I821" s="121"/>
    </row>
    <row r="822" spans="2:9" ht="15.75" customHeight="1">
      <c r="B822" s="180"/>
      <c r="C822" s="179"/>
      <c r="D822" s="179"/>
      <c r="E822" s="177"/>
      <c r="I822" s="121"/>
    </row>
    <row r="823" spans="2:9" ht="15.75" customHeight="1">
      <c r="B823" s="180"/>
      <c r="C823" s="179"/>
      <c r="D823" s="179"/>
      <c r="E823" s="177"/>
      <c r="I823" s="121"/>
    </row>
    <row r="824" spans="2:9" ht="15.75" customHeight="1">
      <c r="B824" s="180"/>
      <c r="C824" s="179"/>
      <c r="D824" s="179"/>
      <c r="E824" s="177"/>
      <c r="I824" s="121"/>
    </row>
    <row r="825" spans="2:9" ht="15.75" customHeight="1">
      <c r="B825" s="180"/>
      <c r="C825" s="179"/>
      <c r="D825" s="179"/>
      <c r="E825" s="177"/>
      <c r="I825" s="121"/>
    </row>
    <row r="826" spans="2:9" ht="15.75" customHeight="1">
      <c r="B826" s="180"/>
      <c r="C826" s="179"/>
      <c r="D826" s="179"/>
      <c r="E826" s="177"/>
      <c r="I826" s="121"/>
    </row>
    <row r="827" spans="2:9" ht="15.75" customHeight="1">
      <c r="B827" s="180"/>
      <c r="C827" s="179"/>
      <c r="D827" s="179"/>
      <c r="E827" s="177"/>
      <c r="I827" s="121"/>
    </row>
    <row r="828" spans="2:9" ht="15.75" customHeight="1">
      <c r="B828" s="180"/>
      <c r="C828" s="179"/>
      <c r="D828" s="179"/>
      <c r="E828" s="177"/>
      <c r="I828" s="121"/>
    </row>
    <row r="829" spans="2:9" ht="15.75" customHeight="1">
      <c r="B829" s="180"/>
      <c r="C829" s="179"/>
      <c r="D829" s="179"/>
      <c r="E829" s="177"/>
      <c r="I829" s="121"/>
    </row>
    <row r="830" spans="2:9" ht="15.75" customHeight="1">
      <c r="B830" s="180"/>
      <c r="C830" s="179"/>
      <c r="D830" s="179"/>
      <c r="E830" s="177"/>
      <c r="I830" s="121"/>
    </row>
    <row r="831" spans="2:9" ht="15.75" customHeight="1">
      <c r="B831" s="180"/>
      <c r="C831" s="179"/>
      <c r="D831" s="179"/>
      <c r="E831" s="177"/>
      <c r="I831" s="121"/>
    </row>
    <row r="832" spans="2:9" ht="15.75" customHeight="1">
      <c r="B832" s="180"/>
      <c r="C832" s="179"/>
      <c r="D832" s="179"/>
      <c r="E832" s="177"/>
      <c r="I832" s="121"/>
    </row>
    <row r="833" spans="2:9" ht="15.75" customHeight="1">
      <c r="B833" s="180"/>
      <c r="C833" s="179"/>
      <c r="D833" s="179"/>
      <c r="E833" s="177"/>
      <c r="I833" s="121"/>
    </row>
    <row r="834" spans="2:9" ht="15.75" customHeight="1">
      <c r="B834" s="180"/>
      <c r="C834" s="179"/>
      <c r="D834" s="179"/>
      <c r="E834" s="177"/>
      <c r="I834" s="121"/>
    </row>
    <row r="835" spans="2:9" ht="15.75" customHeight="1">
      <c r="B835" s="180"/>
      <c r="C835" s="179"/>
      <c r="D835" s="179"/>
      <c r="E835" s="177"/>
      <c r="I835" s="121"/>
    </row>
    <row r="836" spans="2:9" ht="15.75" customHeight="1">
      <c r="B836" s="180"/>
      <c r="C836" s="179"/>
      <c r="D836" s="179"/>
      <c r="E836" s="177"/>
      <c r="I836" s="121"/>
    </row>
    <row r="837" spans="2:9" ht="15.75" customHeight="1">
      <c r="B837" s="180"/>
      <c r="C837" s="179"/>
      <c r="D837" s="179"/>
      <c r="E837" s="177"/>
      <c r="I837" s="121"/>
    </row>
    <row r="838" spans="2:9" ht="15.75" customHeight="1">
      <c r="B838" s="180"/>
      <c r="C838" s="179"/>
      <c r="D838" s="179"/>
      <c r="E838" s="177"/>
      <c r="I838" s="121"/>
    </row>
    <row r="839" spans="2:9" ht="15.75" customHeight="1">
      <c r="B839" s="180"/>
      <c r="C839" s="179"/>
      <c r="D839" s="179"/>
      <c r="E839" s="177"/>
      <c r="I839" s="121"/>
    </row>
    <row r="840" spans="2:9" ht="15.75" customHeight="1">
      <c r="B840" s="180"/>
      <c r="C840" s="179"/>
      <c r="D840" s="179"/>
      <c r="E840" s="177"/>
      <c r="I840" s="121"/>
    </row>
    <row r="841" spans="2:9" ht="15.75" customHeight="1">
      <c r="B841" s="180"/>
      <c r="C841" s="179"/>
      <c r="D841" s="179"/>
      <c r="E841" s="177"/>
      <c r="I841" s="121"/>
    </row>
    <row r="842" spans="2:9" ht="15.75" customHeight="1">
      <c r="B842" s="180"/>
      <c r="C842" s="179"/>
      <c r="D842" s="179"/>
      <c r="E842" s="177"/>
      <c r="I842" s="121"/>
    </row>
    <row r="843" spans="2:9" ht="15.75" customHeight="1">
      <c r="B843" s="180"/>
      <c r="C843" s="179"/>
      <c r="D843" s="179"/>
      <c r="E843" s="177"/>
      <c r="I843" s="121"/>
    </row>
    <row r="844" spans="2:9" ht="15.75" customHeight="1">
      <c r="B844" s="180"/>
      <c r="C844" s="179"/>
      <c r="D844" s="179"/>
      <c r="E844" s="177"/>
      <c r="I844" s="121"/>
    </row>
    <row r="845" spans="2:9" ht="15.75" customHeight="1">
      <c r="B845" s="180"/>
      <c r="C845" s="179"/>
      <c r="D845" s="179"/>
      <c r="E845" s="177"/>
      <c r="I845" s="121"/>
    </row>
    <row r="846" spans="2:9" ht="15.75" customHeight="1">
      <c r="B846" s="180"/>
      <c r="C846" s="179"/>
      <c r="D846" s="179"/>
      <c r="E846" s="177"/>
      <c r="I846" s="121"/>
    </row>
    <row r="847" spans="2:9" ht="15.75" customHeight="1">
      <c r="B847" s="180"/>
      <c r="C847" s="179"/>
      <c r="D847" s="179"/>
      <c r="E847" s="177"/>
      <c r="I847" s="121"/>
    </row>
    <row r="848" spans="2:9" ht="15.75" customHeight="1">
      <c r="B848" s="180"/>
      <c r="C848" s="179"/>
      <c r="D848" s="179"/>
      <c r="E848" s="177"/>
      <c r="I848" s="121"/>
    </row>
    <row r="849" spans="2:9" ht="15.75" customHeight="1">
      <c r="B849" s="180"/>
      <c r="C849" s="179"/>
      <c r="D849" s="179"/>
      <c r="E849" s="177"/>
      <c r="I849" s="121"/>
    </row>
    <row r="850" spans="2:9" ht="15.75" customHeight="1">
      <c r="B850" s="180"/>
      <c r="C850" s="179"/>
      <c r="D850" s="179"/>
      <c r="E850" s="177"/>
      <c r="I850" s="121"/>
    </row>
    <row r="851" spans="2:9" ht="15.75" customHeight="1">
      <c r="B851" s="180"/>
      <c r="C851" s="179"/>
      <c r="D851" s="179"/>
      <c r="E851" s="177"/>
      <c r="I851" s="121"/>
    </row>
    <row r="852" spans="2:9" ht="15.75" customHeight="1">
      <c r="B852" s="180"/>
      <c r="C852" s="179"/>
      <c r="D852" s="179"/>
      <c r="E852" s="177"/>
      <c r="I852" s="121"/>
    </row>
    <row r="853" spans="2:9" ht="15.75" customHeight="1">
      <c r="B853" s="180"/>
      <c r="C853" s="179"/>
      <c r="D853" s="179"/>
      <c r="E853" s="177"/>
      <c r="I853" s="121"/>
    </row>
    <row r="854" spans="2:9" ht="15.75" customHeight="1">
      <c r="B854" s="180"/>
      <c r="C854" s="179"/>
      <c r="D854" s="179"/>
      <c r="E854" s="177"/>
      <c r="I854" s="121"/>
    </row>
    <row r="855" spans="2:9" ht="15.75" customHeight="1">
      <c r="B855" s="180"/>
      <c r="C855" s="179"/>
      <c r="D855" s="179"/>
      <c r="E855" s="177"/>
      <c r="I855" s="121"/>
    </row>
    <row r="856" spans="2:9" ht="15.75" customHeight="1">
      <c r="B856" s="180"/>
      <c r="C856" s="179"/>
      <c r="D856" s="179"/>
      <c r="E856" s="177"/>
      <c r="I856" s="121"/>
    </row>
    <row r="857" spans="2:9" ht="15.75" customHeight="1">
      <c r="B857" s="180"/>
      <c r="C857" s="179"/>
      <c r="D857" s="179"/>
      <c r="E857" s="177"/>
      <c r="I857" s="121"/>
    </row>
    <row r="858" spans="2:9" ht="15.75" customHeight="1">
      <c r="B858" s="180"/>
      <c r="C858" s="179"/>
      <c r="D858" s="179"/>
      <c r="E858" s="177"/>
      <c r="I858" s="121"/>
    </row>
    <row r="859" spans="2:9" ht="15.75" customHeight="1">
      <c r="B859" s="180"/>
      <c r="C859" s="179"/>
      <c r="D859" s="179"/>
      <c r="E859" s="177"/>
      <c r="I859" s="121"/>
    </row>
    <row r="860" spans="2:9" ht="15.75" customHeight="1">
      <c r="B860" s="180"/>
      <c r="C860" s="179"/>
      <c r="D860" s="179"/>
      <c r="E860" s="177"/>
      <c r="I860" s="121"/>
    </row>
    <row r="861" spans="2:9" ht="15.75" customHeight="1">
      <c r="B861" s="180"/>
      <c r="C861" s="179"/>
      <c r="D861" s="179"/>
      <c r="E861" s="177"/>
      <c r="I861" s="121"/>
    </row>
    <row r="862" spans="2:9" ht="15.75" customHeight="1">
      <c r="B862" s="180"/>
      <c r="C862" s="179"/>
      <c r="D862" s="179"/>
      <c r="E862" s="177"/>
      <c r="I862" s="121"/>
    </row>
    <row r="863" spans="2:9" ht="15.75" customHeight="1">
      <c r="B863" s="180"/>
      <c r="C863" s="179"/>
      <c r="D863" s="179"/>
      <c r="E863" s="177"/>
      <c r="I863" s="121"/>
    </row>
    <row r="864" spans="2:9" ht="15.75" customHeight="1">
      <c r="B864" s="180"/>
      <c r="C864" s="179"/>
      <c r="D864" s="179"/>
      <c r="E864" s="177"/>
      <c r="I864" s="121"/>
    </row>
    <row r="865" spans="2:9" ht="15.75" customHeight="1">
      <c r="B865" s="180"/>
      <c r="C865" s="179"/>
      <c r="D865" s="179"/>
      <c r="E865" s="177"/>
      <c r="I865" s="121"/>
    </row>
    <row r="866" spans="2:9" ht="15.75" customHeight="1">
      <c r="B866" s="180"/>
      <c r="C866" s="179"/>
      <c r="D866" s="179"/>
      <c r="E866" s="177"/>
      <c r="I866" s="121"/>
    </row>
    <row r="867" spans="2:9" ht="15.75" customHeight="1">
      <c r="B867" s="180"/>
      <c r="C867" s="179"/>
      <c r="D867" s="179"/>
      <c r="E867" s="177"/>
      <c r="I867" s="121"/>
    </row>
    <row r="868" spans="2:9" ht="15.75" customHeight="1">
      <c r="B868" s="180"/>
      <c r="C868" s="179"/>
      <c r="D868" s="179"/>
      <c r="E868" s="177"/>
      <c r="I868" s="121"/>
    </row>
    <row r="869" spans="2:9" ht="15.75" customHeight="1">
      <c r="B869" s="180"/>
      <c r="C869" s="179"/>
      <c r="D869" s="179"/>
      <c r="E869" s="177"/>
      <c r="I869" s="121"/>
    </row>
    <row r="870" spans="2:9" ht="15.75" customHeight="1">
      <c r="B870" s="180"/>
      <c r="C870" s="179"/>
      <c r="D870" s="179"/>
      <c r="E870" s="177"/>
      <c r="I870" s="121"/>
    </row>
    <row r="871" spans="2:9" ht="15.75" customHeight="1">
      <c r="B871" s="180"/>
      <c r="C871" s="179"/>
      <c r="D871" s="179"/>
      <c r="E871" s="177"/>
      <c r="I871" s="121"/>
    </row>
    <row r="872" spans="2:9" ht="15.75" customHeight="1">
      <c r="B872" s="180"/>
      <c r="C872" s="179"/>
      <c r="D872" s="179"/>
      <c r="E872" s="177"/>
      <c r="I872" s="121"/>
    </row>
    <row r="873" spans="2:9" ht="15.75" customHeight="1">
      <c r="B873" s="180"/>
      <c r="C873" s="179"/>
      <c r="D873" s="179"/>
      <c r="E873" s="177"/>
      <c r="I873" s="121"/>
    </row>
    <row r="874" spans="2:9" ht="15.75" customHeight="1">
      <c r="B874" s="180"/>
      <c r="C874" s="179"/>
      <c r="D874" s="179"/>
      <c r="E874" s="177"/>
      <c r="I874" s="121"/>
    </row>
    <row r="875" spans="2:9" ht="15.75" customHeight="1">
      <c r="B875" s="180"/>
      <c r="C875" s="179"/>
      <c r="D875" s="179"/>
      <c r="E875" s="177"/>
      <c r="I875" s="121"/>
    </row>
    <row r="876" spans="2:9" ht="15.75" customHeight="1">
      <c r="B876" s="180"/>
      <c r="C876" s="179"/>
      <c r="D876" s="179"/>
      <c r="E876" s="177"/>
      <c r="I876" s="121"/>
    </row>
    <row r="877" spans="2:9" ht="15.75" customHeight="1">
      <c r="B877" s="180"/>
      <c r="C877" s="179"/>
      <c r="D877" s="179"/>
      <c r="E877" s="177"/>
      <c r="I877" s="121"/>
    </row>
    <row r="878" spans="2:9" ht="15.75" customHeight="1">
      <c r="B878" s="180"/>
      <c r="C878" s="179"/>
      <c r="D878" s="179"/>
      <c r="E878" s="177"/>
      <c r="I878" s="121"/>
    </row>
    <row r="879" spans="2:9" ht="15.75" customHeight="1">
      <c r="B879" s="180"/>
      <c r="C879" s="179"/>
      <c r="D879" s="179"/>
      <c r="E879" s="177"/>
      <c r="I879" s="121"/>
    </row>
    <row r="880" spans="2:9" ht="15.75" customHeight="1">
      <c r="B880" s="180"/>
      <c r="C880" s="179"/>
      <c r="D880" s="179"/>
      <c r="E880" s="177"/>
      <c r="I880" s="121"/>
    </row>
    <row r="881" spans="2:9" ht="15.75" customHeight="1">
      <c r="B881" s="180"/>
      <c r="C881" s="179"/>
      <c r="D881" s="179"/>
      <c r="E881" s="177"/>
      <c r="I881" s="121"/>
    </row>
    <row r="882" spans="2:9" ht="15.75" customHeight="1">
      <c r="B882" s="180"/>
      <c r="C882" s="179"/>
      <c r="D882" s="179"/>
      <c r="E882" s="177"/>
      <c r="I882" s="121"/>
    </row>
    <row r="883" spans="2:9" ht="15.75" customHeight="1">
      <c r="B883" s="180"/>
      <c r="C883" s="179"/>
      <c r="D883" s="179"/>
      <c r="E883" s="177"/>
      <c r="I883" s="121"/>
    </row>
    <row r="884" spans="2:9" ht="15.75" customHeight="1">
      <c r="B884" s="180"/>
      <c r="C884" s="179"/>
      <c r="D884" s="179"/>
      <c r="E884" s="177"/>
      <c r="I884" s="121"/>
    </row>
    <row r="885" spans="2:9" ht="15.75" customHeight="1">
      <c r="B885" s="180"/>
      <c r="C885" s="179"/>
      <c r="D885" s="179"/>
      <c r="E885" s="177"/>
      <c r="I885" s="121"/>
    </row>
    <row r="886" spans="2:9" ht="15.75" customHeight="1">
      <c r="B886" s="180"/>
      <c r="C886" s="179"/>
      <c r="D886" s="179"/>
      <c r="E886" s="177"/>
      <c r="I886" s="121"/>
    </row>
    <row r="887" spans="2:9" ht="15.75" customHeight="1">
      <c r="B887" s="180"/>
      <c r="C887" s="179"/>
      <c r="D887" s="179"/>
      <c r="E887" s="177"/>
      <c r="I887" s="121"/>
    </row>
    <row r="888" spans="2:9" ht="15.75" customHeight="1">
      <c r="B888" s="180"/>
      <c r="C888" s="179"/>
      <c r="D888" s="179"/>
      <c r="E888" s="177"/>
      <c r="I888" s="121"/>
    </row>
    <row r="889" spans="2:9" ht="15.75" customHeight="1">
      <c r="B889" s="180"/>
      <c r="C889" s="179"/>
      <c r="D889" s="179"/>
      <c r="E889" s="177"/>
      <c r="I889" s="121"/>
    </row>
    <row r="890" spans="2:9" ht="15.75" customHeight="1">
      <c r="B890" s="180"/>
      <c r="C890" s="179"/>
      <c r="D890" s="179"/>
      <c r="E890" s="177"/>
      <c r="I890" s="121"/>
    </row>
    <row r="891" spans="2:9" ht="15.75" customHeight="1">
      <c r="B891" s="180"/>
      <c r="C891" s="179"/>
      <c r="D891" s="179"/>
      <c r="E891" s="177"/>
      <c r="I891" s="121"/>
    </row>
    <row r="892" spans="2:9" ht="15.75" customHeight="1">
      <c r="B892" s="180"/>
      <c r="C892" s="179"/>
      <c r="D892" s="179"/>
      <c r="E892" s="177"/>
      <c r="I892" s="121"/>
    </row>
    <row r="893" spans="2:9" ht="15.75" customHeight="1">
      <c r="B893" s="180"/>
      <c r="C893" s="179"/>
      <c r="D893" s="179"/>
      <c r="E893" s="177"/>
      <c r="I893" s="121"/>
    </row>
    <row r="894" spans="2:9" ht="15.75" customHeight="1">
      <c r="B894" s="180"/>
      <c r="C894" s="179"/>
      <c r="D894" s="179"/>
      <c r="E894" s="177"/>
      <c r="I894" s="121"/>
    </row>
    <row r="895" spans="2:9" ht="15.75" customHeight="1">
      <c r="B895" s="180"/>
      <c r="C895" s="179"/>
      <c r="D895" s="179"/>
      <c r="E895" s="177"/>
      <c r="I895" s="121"/>
    </row>
    <row r="896" spans="2:9" ht="15.75" customHeight="1">
      <c r="B896" s="180"/>
      <c r="C896" s="179"/>
      <c r="D896" s="179"/>
      <c r="E896" s="177"/>
      <c r="I896" s="121"/>
    </row>
    <row r="897" spans="2:9" ht="15.75" customHeight="1">
      <c r="B897" s="180"/>
      <c r="C897" s="179"/>
      <c r="D897" s="179"/>
      <c r="E897" s="177"/>
      <c r="I897" s="121"/>
    </row>
    <row r="898" spans="2:9" ht="15.75" customHeight="1">
      <c r="B898" s="180"/>
      <c r="C898" s="179"/>
      <c r="D898" s="179"/>
      <c r="E898" s="177"/>
      <c r="I898" s="121"/>
    </row>
    <row r="899" spans="2:9" ht="15.75" customHeight="1">
      <c r="B899" s="180"/>
      <c r="C899" s="179"/>
      <c r="D899" s="179"/>
      <c r="E899" s="177"/>
      <c r="I899" s="121"/>
    </row>
    <row r="900" spans="2:9" ht="15.75" customHeight="1">
      <c r="B900" s="180"/>
      <c r="C900" s="179"/>
      <c r="D900" s="179"/>
      <c r="E900" s="177"/>
      <c r="I900" s="121"/>
    </row>
    <row r="901" spans="2:9" ht="15.75" customHeight="1">
      <c r="B901" s="180"/>
      <c r="C901" s="179"/>
      <c r="D901" s="179"/>
      <c r="E901" s="177"/>
      <c r="I901" s="121"/>
    </row>
    <row r="902" spans="2:9" ht="15.75" customHeight="1">
      <c r="B902" s="180"/>
      <c r="C902" s="179"/>
      <c r="D902" s="179"/>
      <c r="E902" s="177"/>
      <c r="I902" s="121"/>
    </row>
    <row r="903" spans="2:9" ht="15.75" customHeight="1">
      <c r="B903" s="180"/>
      <c r="C903" s="179"/>
      <c r="D903" s="179"/>
      <c r="E903" s="177"/>
      <c r="I903" s="121"/>
    </row>
    <row r="904" spans="2:9" ht="15.75" customHeight="1">
      <c r="B904" s="180"/>
      <c r="C904" s="179"/>
      <c r="D904" s="179"/>
      <c r="E904" s="177"/>
      <c r="I904" s="121"/>
    </row>
    <row r="905" spans="2:9" ht="15.75" customHeight="1">
      <c r="B905" s="180"/>
      <c r="C905" s="179"/>
      <c r="D905" s="179"/>
      <c r="E905" s="177"/>
      <c r="I905" s="121"/>
    </row>
    <row r="906" spans="2:9" ht="15.75" customHeight="1">
      <c r="B906" s="180"/>
      <c r="C906" s="179"/>
      <c r="D906" s="179"/>
      <c r="E906" s="177"/>
      <c r="I906" s="121"/>
    </row>
    <row r="907" spans="2:9" ht="15.75" customHeight="1">
      <c r="B907" s="180"/>
      <c r="C907" s="179"/>
      <c r="D907" s="179"/>
      <c r="E907" s="177"/>
      <c r="I907" s="121"/>
    </row>
    <row r="908" spans="2:9" ht="15.75" customHeight="1">
      <c r="B908" s="180"/>
      <c r="C908" s="179"/>
      <c r="D908" s="179"/>
      <c r="E908" s="177"/>
      <c r="I908" s="121"/>
    </row>
    <row r="909" spans="2:9" ht="15.75" customHeight="1">
      <c r="B909" s="180"/>
      <c r="C909" s="179"/>
      <c r="D909" s="179"/>
      <c r="E909" s="177"/>
      <c r="I909" s="121"/>
    </row>
    <row r="910" spans="2:9" ht="15.75" customHeight="1">
      <c r="B910" s="180"/>
      <c r="C910" s="179"/>
      <c r="D910" s="179"/>
      <c r="E910" s="177"/>
      <c r="I910" s="121"/>
    </row>
    <row r="911" spans="2:9" ht="15.75" customHeight="1">
      <c r="B911" s="180"/>
      <c r="C911" s="179"/>
      <c r="D911" s="179"/>
      <c r="E911" s="177"/>
      <c r="I911" s="121"/>
    </row>
    <row r="912" spans="2:9" ht="15.75" customHeight="1">
      <c r="B912" s="180"/>
      <c r="C912" s="179"/>
      <c r="D912" s="179"/>
      <c r="E912" s="177"/>
      <c r="I912" s="121"/>
    </row>
    <row r="913" spans="2:9" ht="15.75" customHeight="1">
      <c r="B913" s="180"/>
      <c r="C913" s="179"/>
      <c r="D913" s="179"/>
      <c r="E913" s="177"/>
      <c r="I913" s="121"/>
    </row>
    <row r="914" spans="2:9" ht="15.75" customHeight="1">
      <c r="B914" s="180"/>
      <c r="C914" s="179"/>
      <c r="D914" s="179"/>
      <c r="E914" s="177"/>
      <c r="I914" s="121"/>
    </row>
    <row r="915" spans="2:9" ht="15.75" customHeight="1">
      <c r="B915" s="180"/>
      <c r="C915" s="179"/>
      <c r="D915" s="179"/>
      <c r="E915" s="177"/>
      <c r="I915" s="121"/>
    </row>
    <row r="916" spans="2:9" ht="15.75" customHeight="1">
      <c r="B916" s="180"/>
      <c r="C916" s="179"/>
      <c r="D916" s="179"/>
      <c r="E916" s="177"/>
      <c r="I916" s="121"/>
    </row>
    <row r="917" spans="2:9" ht="15.75" customHeight="1">
      <c r="B917" s="180"/>
      <c r="C917" s="179"/>
      <c r="D917" s="179"/>
      <c r="E917" s="177"/>
      <c r="I917" s="121"/>
    </row>
    <row r="918" spans="2:9" ht="15.75" customHeight="1">
      <c r="B918" s="180"/>
      <c r="C918" s="179"/>
      <c r="D918" s="179"/>
      <c r="E918" s="177"/>
      <c r="I918" s="121"/>
    </row>
    <row r="919" spans="2:9" ht="15.75" customHeight="1">
      <c r="B919" s="180"/>
      <c r="C919" s="179"/>
      <c r="D919" s="179"/>
      <c r="E919" s="177"/>
      <c r="I919" s="121"/>
    </row>
    <row r="920" spans="2:9" ht="15.75" customHeight="1">
      <c r="B920" s="180"/>
      <c r="C920" s="179"/>
      <c r="D920" s="179"/>
      <c r="E920" s="177"/>
      <c r="I920" s="121"/>
    </row>
    <row r="921" spans="2:9" ht="15.75" customHeight="1">
      <c r="B921" s="180"/>
      <c r="C921" s="179"/>
      <c r="D921" s="179"/>
      <c r="E921" s="177"/>
      <c r="I921" s="121"/>
    </row>
    <row r="922" spans="2:9" ht="15.75" customHeight="1">
      <c r="B922" s="180"/>
      <c r="C922" s="179"/>
      <c r="D922" s="179"/>
      <c r="E922" s="177"/>
      <c r="I922" s="121"/>
    </row>
    <row r="923" spans="2:9" ht="15.75" customHeight="1">
      <c r="B923" s="180"/>
      <c r="C923" s="179"/>
      <c r="D923" s="179"/>
      <c r="E923" s="177"/>
      <c r="I923" s="121"/>
    </row>
    <row r="924" spans="2:9" ht="15.75" customHeight="1">
      <c r="B924" s="180"/>
      <c r="C924" s="179"/>
      <c r="D924" s="179"/>
      <c r="E924" s="177"/>
      <c r="I924" s="121"/>
    </row>
    <row r="925" spans="2:9" ht="15.75" customHeight="1">
      <c r="B925" s="180"/>
      <c r="C925" s="179"/>
      <c r="D925" s="179"/>
      <c r="E925" s="177"/>
      <c r="I925" s="121"/>
    </row>
    <row r="926" spans="2:9" ht="15.75" customHeight="1">
      <c r="B926" s="180"/>
      <c r="C926" s="179"/>
      <c r="D926" s="179"/>
      <c r="E926" s="177"/>
      <c r="I926" s="121"/>
    </row>
    <row r="927" spans="2:9" ht="15.75" customHeight="1">
      <c r="B927" s="180"/>
      <c r="C927" s="179"/>
      <c r="D927" s="179"/>
      <c r="E927" s="177"/>
      <c r="I927" s="121"/>
    </row>
    <row r="928" spans="2:9" ht="15.75" customHeight="1">
      <c r="B928" s="180"/>
      <c r="C928" s="179"/>
      <c r="D928" s="179"/>
      <c r="E928" s="177"/>
      <c r="I928" s="121"/>
    </row>
    <row r="929" spans="2:9" ht="15.75" customHeight="1">
      <c r="B929" s="180"/>
      <c r="C929" s="179"/>
      <c r="D929" s="179"/>
      <c r="E929" s="177"/>
      <c r="I929" s="121"/>
    </row>
    <row r="930" spans="2:9" ht="15.75" customHeight="1">
      <c r="B930" s="180"/>
      <c r="C930" s="179"/>
      <c r="D930" s="179"/>
      <c r="E930" s="177"/>
      <c r="I930" s="121"/>
    </row>
    <row r="931" spans="2:9" ht="15.75" customHeight="1">
      <c r="B931" s="180"/>
      <c r="C931" s="179"/>
      <c r="D931" s="179"/>
      <c r="E931" s="177"/>
      <c r="I931" s="121"/>
    </row>
    <row r="932" spans="2:9" ht="15.75" customHeight="1">
      <c r="B932" s="180"/>
      <c r="C932" s="179"/>
      <c r="D932" s="179"/>
      <c r="E932" s="177"/>
      <c r="I932" s="121"/>
    </row>
    <row r="933" spans="2:9" ht="15.75" customHeight="1">
      <c r="B933" s="180"/>
      <c r="C933" s="179"/>
      <c r="D933" s="179"/>
      <c r="E933" s="177"/>
      <c r="I933" s="121"/>
    </row>
    <row r="934" spans="2:9" ht="15.75" customHeight="1">
      <c r="B934" s="180"/>
      <c r="C934" s="179"/>
      <c r="D934" s="179"/>
      <c r="E934" s="177"/>
      <c r="I934" s="121"/>
    </row>
    <row r="935" spans="2:9" ht="15.75" customHeight="1">
      <c r="B935" s="180"/>
      <c r="C935" s="179"/>
      <c r="D935" s="179"/>
      <c r="E935" s="177"/>
      <c r="I935" s="121"/>
    </row>
    <row r="936" spans="2:9" ht="15.75" customHeight="1">
      <c r="B936" s="180"/>
      <c r="C936" s="179"/>
      <c r="D936" s="179"/>
      <c r="E936" s="177"/>
      <c r="I936" s="121"/>
    </row>
    <row r="937" spans="2:9" ht="15.75" customHeight="1">
      <c r="B937" s="180"/>
      <c r="C937" s="179"/>
      <c r="D937" s="179"/>
      <c r="E937" s="177"/>
      <c r="I937" s="121"/>
    </row>
    <row r="938" spans="2:9" ht="15.75" customHeight="1">
      <c r="B938" s="180"/>
      <c r="C938" s="179"/>
      <c r="D938" s="179"/>
      <c r="E938" s="177"/>
      <c r="I938" s="121"/>
    </row>
    <row r="939" spans="2:9" ht="15.75" customHeight="1">
      <c r="B939" s="180"/>
      <c r="C939" s="179"/>
      <c r="D939" s="179"/>
      <c r="E939" s="177"/>
      <c r="I939" s="121"/>
    </row>
    <row r="940" spans="2:9" ht="15.75" customHeight="1">
      <c r="B940" s="180"/>
      <c r="C940" s="179"/>
      <c r="D940" s="179"/>
      <c r="E940" s="177"/>
      <c r="I940" s="121"/>
    </row>
    <row r="941" spans="2:9" ht="15.75" customHeight="1">
      <c r="B941" s="180"/>
      <c r="C941" s="179"/>
      <c r="D941" s="179"/>
      <c r="E941" s="177"/>
      <c r="I941" s="121"/>
    </row>
    <row r="942" spans="2:9" ht="15.75" customHeight="1">
      <c r="B942" s="180"/>
      <c r="C942" s="179"/>
      <c r="D942" s="179"/>
      <c r="E942" s="177"/>
      <c r="I942" s="121"/>
    </row>
    <row r="943" spans="2:9" ht="15.75" customHeight="1">
      <c r="B943" s="180"/>
      <c r="C943" s="179"/>
      <c r="D943" s="179"/>
      <c r="E943" s="177"/>
      <c r="I943" s="121"/>
    </row>
    <row r="944" spans="2:9" ht="15.75" customHeight="1">
      <c r="B944" s="180"/>
      <c r="C944" s="179"/>
      <c r="D944" s="179"/>
      <c r="E944" s="177"/>
      <c r="I944" s="121"/>
    </row>
    <row r="945" spans="2:9" ht="15.75" customHeight="1">
      <c r="B945" s="180"/>
      <c r="C945" s="179"/>
      <c r="D945" s="179"/>
      <c r="E945" s="177"/>
      <c r="I945" s="121"/>
    </row>
    <row r="946" spans="2:9" ht="15.75" customHeight="1">
      <c r="B946" s="180"/>
      <c r="C946" s="179"/>
      <c r="D946" s="179"/>
      <c r="E946" s="177"/>
      <c r="I946" s="121"/>
    </row>
    <row r="947" spans="2:9" ht="15.75" customHeight="1">
      <c r="B947" s="180"/>
      <c r="C947" s="179"/>
      <c r="D947" s="179"/>
      <c r="E947" s="177"/>
      <c r="I947" s="121"/>
    </row>
    <row r="948" spans="2:9" ht="15.75" customHeight="1">
      <c r="B948" s="180"/>
      <c r="C948" s="179"/>
      <c r="D948" s="179"/>
      <c r="E948" s="177"/>
      <c r="I948" s="121"/>
    </row>
    <row r="949" spans="2:9" ht="15.75" customHeight="1">
      <c r="B949" s="180"/>
      <c r="C949" s="179"/>
      <c r="D949" s="179"/>
      <c r="E949" s="177"/>
      <c r="I949" s="121"/>
    </row>
    <row r="950" spans="2:9" ht="15.75" customHeight="1">
      <c r="B950" s="180"/>
      <c r="C950" s="179"/>
      <c r="D950" s="179"/>
      <c r="E950" s="177"/>
      <c r="I950" s="121"/>
    </row>
    <row r="951" spans="2:9" ht="15.75" customHeight="1">
      <c r="B951" s="180"/>
      <c r="C951" s="179"/>
      <c r="D951" s="179"/>
      <c r="E951" s="177"/>
      <c r="I951" s="121"/>
    </row>
    <row r="952" spans="2:9" ht="15.75" customHeight="1">
      <c r="B952" s="180"/>
      <c r="C952" s="179"/>
      <c r="D952" s="179"/>
      <c r="E952" s="177"/>
      <c r="I952" s="121"/>
    </row>
    <row r="953" spans="2:9" ht="15.75" customHeight="1">
      <c r="B953" s="180"/>
      <c r="C953" s="179"/>
      <c r="D953" s="179"/>
      <c r="E953" s="177"/>
      <c r="I953" s="121"/>
    </row>
    <row r="954" spans="2:9" ht="15.75" customHeight="1">
      <c r="B954" s="180"/>
      <c r="C954" s="179"/>
      <c r="D954" s="179"/>
      <c r="E954" s="177"/>
      <c r="I954" s="121"/>
    </row>
    <row r="955" spans="2:9" ht="15.75" customHeight="1">
      <c r="B955" s="180"/>
      <c r="C955" s="179"/>
      <c r="D955" s="179"/>
      <c r="E955" s="177"/>
      <c r="I955" s="121"/>
    </row>
    <row r="956" spans="2:9" ht="15.75" customHeight="1">
      <c r="B956" s="180"/>
      <c r="C956" s="179"/>
      <c r="D956" s="179"/>
      <c r="E956" s="177"/>
      <c r="I956" s="121"/>
    </row>
    <row r="957" spans="2:9" ht="15.75" customHeight="1">
      <c r="B957" s="180"/>
      <c r="C957" s="179"/>
      <c r="D957" s="179"/>
      <c r="E957" s="177"/>
      <c r="I957" s="121"/>
    </row>
    <row r="958" spans="2:9" ht="15.75" customHeight="1">
      <c r="B958" s="180"/>
      <c r="C958" s="179"/>
      <c r="D958" s="179"/>
      <c r="E958" s="177"/>
      <c r="I958" s="121"/>
    </row>
    <row r="959" spans="2:9" ht="15.75" customHeight="1">
      <c r="B959" s="180"/>
      <c r="C959" s="179"/>
      <c r="D959" s="179"/>
      <c r="E959" s="177"/>
      <c r="I959" s="121"/>
    </row>
    <row r="960" spans="2:9" ht="15.75" customHeight="1">
      <c r="B960" s="180"/>
      <c r="C960" s="179"/>
      <c r="D960" s="179"/>
      <c r="E960" s="177"/>
      <c r="I960" s="121"/>
    </row>
    <row r="961" spans="2:9" ht="15.75" customHeight="1">
      <c r="B961" s="180"/>
      <c r="C961" s="179"/>
      <c r="D961" s="179"/>
      <c r="E961" s="177"/>
      <c r="I961" s="121"/>
    </row>
    <row r="962" spans="2:9" ht="15.75" customHeight="1">
      <c r="B962" s="180"/>
      <c r="C962" s="179"/>
      <c r="D962" s="179"/>
      <c r="E962" s="177"/>
      <c r="I962" s="121"/>
    </row>
    <row r="963" spans="2:9" ht="15.75" customHeight="1">
      <c r="B963" s="180"/>
      <c r="C963" s="179"/>
      <c r="D963" s="179"/>
      <c r="E963" s="177"/>
      <c r="I963" s="121"/>
    </row>
    <row r="964" spans="2:9" ht="15.75" customHeight="1">
      <c r="B964" s="180"/>
      <c r="C964" s="179"/>
      <c r="D964" s="179"/>
      <c r="E964" s="177"/>
      <c r="I964" s="121"/>
    </row>
    <row r="965" spans="2:9" ht="15.75" customHeight="1">
      <c r="B965" s="180"/>
      <c r="C965" s="179"/>
      <c r="D965" s="179"/>
      <c r="E965" s="177"/>
      <c r="I965" s="121"/>
    </row>
    <row r="966" spans="2:9" ht="15.75" customHeight="1">
      <c r="B966" s="180"/>
      <c r="C966" s="179"/>
      <c r="D966" s="179"/>
      <c r="E966" s="177"/>
      <c r="I966" s="121"/>
    </row>
    <row r="967" spans="2:9" ht="15.75" customHeight="1">
      <c r="B967" s="180"/>
      <c r="C967" s="179"/>
      <c r="D967" s="179"/>
      <c r="E967" s="177"/>
      <c r="I967" s="121"/>
    </row>
    <row r="968" spans="2:9" ht="15.75" customHeight="1">
      <c r="B968" s="180"/>
      <c r="C968" s="179"/>
      <c r="D968" s="179"/>
      <c r="E968" s="177"/>
      <c r="I968" s="121"/>
    </row>
    <row r="969" spans="2:9" ht="15.75" customHeight="1">
      <c r="B969" s="180"/>
      <c r="C969" s="179"/>
      <c r="D969" s="179"/>
      <c r="E969" s="177"/>
      <c r="I969" s="121"/>
    </row>
    <row r="970" spans="2:9" ht="15.75" customHeight="1">
      <c r="B970" s="180"/>
      <c r="C970" s="179"/>
      <c r="D970" s="179"/>
      <c r="E970" s="177"/>
      <c r="I970" s="121"/>
    </row>
    <row r="971" spans="2:9" ht="15.75" customHeight="1">
      <c r="B971" s="180"/>
      <c r="C971" s="179"/>
      <c r="D971" s="179"/>
      <c r="E971" s="177"/>
      <c r="I971" s="121"/>
    </row>
    <row r="972" spans="2:9" ht="15.75" customHeight="1">
      <c r="B972" s="180"/>
      <c r="C972" s="179"/>
      <c r="D972" s="179"/>
      <c r="E972" s="177"/>
      <c r="I972" s="121"/>
    </row>
    <row r="973" spans="2:9" ht="15.75" customHeight="1">
      <c r="B973" s="180"/>
      <c r="C973" s="179"/>
      <c r="D973" s="179"/>
      <c r="E973" s="177"/>
      <c r="I973" s="121"/>
    </row>
    <row r="974" spans="2:9" ht="15.75" customHeight="1">
      <c r="B974" s="180"/>
      <c r="C974" s="179"/>
      <c r="D974" s="179"/>
      <c r="E974" s="177"/>
      <c r="I974" s="121"/>
    </row>
    <row r="975" spans="2:9" ht="15.75" customHeight="1">
      <c r="B975" s="180"/>
      <c r="C975" s="179"/>
      <c r="D975" s="179"/>
      <c r="E975" s="177"/>
      <c r="I975" s="121"/>
    </row>
    <row r="976" spans="2:9" ht="15.75" customHeight="1">
      <c r="B976" s="180"/>
      <c r="C976" s="179"/>
      <c r="D976" s="179"/>
      <c r="E976" s="177"/>
      <c r="I976" s="121"/>
    </row>
    <row r="977" spans="2:9" ht="15.75" customHeight="1">
      <c r="B977" s="180"/>
      <c r="C977" s="179"/>
      <c r="D977" s="179"/>
      <c r="E977" s="177"/>
      <c r="I977" s="121"/>
    </row>
    <row r="978" spans="2:9" ht="15.75" customHeight="1">
      <c r="B978" s="180"/>
      <c r="C978" s="179"/>
      <c r="D978" s="179"/>
      <c r="E978" s="177"/>
      <c r="I978" s="121"/>
    </row>
    <row r="979" spans="2:9" ht="15.75" customHeight="1">
      <c r="B979" s="180"/>
      <c r="C979" s="179"/>
      <c r="D979" s="179"/>
      <c r="E979" s="177"/>
      <c r="I979" s="121"/>
    </row>
    <row r="980" spans="2:9" ht="15.75" customHeight="1">
      <c r="B980" s="180"/>
      <c r="C980" s="179"/>
      <c r="D980" s="179"/>
      <c r="E980" s="177"/>
      <c r="I980" s="121"/>
    </row>
    <row r="981" spans="2:9" ht="15.75" customHeight="1">
      <c r="B981" s="180"/>
      <c r="C981" s="179"/>
      <c r="D981" s="179"/>
      <c r="E981" s="177"/>
      <c r="I981" s="121"/>
    </row>
    <row r="982" spans="2:9" ht="15.75" customHeight="1">
      <c r="B982" s="180"/>
      <c r="C982" s="179"/>
      <c r="D982" s="179"/>
      <c r="E982" s="177"/>
      <c r="I982" s="121"/>
    </row>
    <row r="983" spans="2:9" ht="15.75" customHeight="1">
      <c r="B983" s="180"/>
      <c r="C983" s="179"/>
      <c r="D983" s="179"/>
      <c r="E983" s="177"/>
      <c r="I983" s="121"/>
    </row>
    <row r="984" spans="2:9" ht="15.75" customHeight="1">
      <c r="B984" s="180"/>
      <c r="C984" s="179"/>
      <c r="D984" s="179"/>
      <c r="E984" s="177"/>
      <c r="I984" s="121"/>
    </row>
    <row r="985" spans="2:9" ht="15.75" customHeight="1">
      <c r="B985" s="180"/>
      <c r="C985" s="179"/>
      <c r="D985" s="179"/>
      <c r="E985" s="177"/>
      <c r="I985" s="121"/>
    </row>
    <row r="986" spans="2:9" ht="15.75" customHeight="1">
      <c r="B986" s="180"/>
      <c r="C986" s="179"/>
      <c r="D986" s="179"/>
      <c r="E986" s="177"/>
      <c r="I986" s="121"/>
    </row>
    <row r="987" spans="2:9" ht="15.75" customHeight="1">
      <c r="B987" s="180"/>
      <c r="C987" s="179"/>
      <c r="D987" s="179"/>
      <c r="E987" s="177"/>
      <c r="I987" s="12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79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/>
  <cols>
    <col min="1" max="1" width="17.125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5" customWidth="1"/>
    <col min="10" max="10" width="12" customWidth="1"/>
    <col min="11" max="24" width="7.5" customWidth="1"/>
  </cols>
  <sheetData>
    <row r="1" spans="1:24" ht="21">
      <c r="A1" s="194" t="s">
        <v>1501</v>
      </c>
      <c r="B1" s="194" t="s">
        <v>1291</v>
      </c>
      <c r="C1" s="194" t="s">
        <v>1292</v>
      </c>
      <c r="D1" s="194" t="s">
        <v>1293</v>
      </c>
      <c r="E1" s="195" t="s">
        <v>1294</v>
      </c>
      <c r="F1" s="194" t="s">
        <v>1</v>
      </c>
      <c r="G1" s="194" t="s">
        <v>3</v>
      </c>
      <c r="H1" s="194" t="s">
        <v>4</v>
      </c>
      <c r="I1" s="196" t="s">
        <v>2</v>
      </c>
      <c r="J1" s="194" t="s">
        <v>6</v>
      </c>
      <c r="K1" s="194" t="s">
        <v>1295</v>
      </c>
      <c r="L1" s="194" t="s">
        <v>1296</v>
      </c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ht="21">
      <c r="A2" s="198" t="s">
        <v>1501</v>
      </c>
      <c r="B2" s="116"/>
      <c r="C2" s="92" t="s">
        <v>1502</v>
      </c>
      <c r="D2" s="116"/>
      <c r="E2" s="136">
        <v>869</v>
      </c>
      <c r="F2" s="116" t="str">
        <f>+VLOOKUP(E2,Participants!$A$1:$F$2547,2,FALSE)</f>
        <v>Mikayla Eckenrode</v>
      </c>
      <c r="G2" s="116" t="str">
        <f>+VLOOKUP(E2,Participants!$A$1:$F$2547,4,FALSE)</f>
        <v>STL</v>
      </c>
      <c r="H2" s="116" t="str">
        <f>+VLOOKUP(E2,Participants!$A$1:$F$2547,5,FALSE)</f>
        <v>F</v>
      </c>
      <c r="I2" s="94">
        <f>+VLOOKUP(E2,Participants!$A$1:$F$2547,3,FALSE)</f>
        <v>6</v>
      </c>
      <c r="J2" s="116" t="str">
        <f>+VLOOKUP(E2,Participants!$A$1:$G$2547,7,FALSE)</f>
        <v>JV GIRLS</v>
      </c>
      <c r="K2" s="95">
        <v>1</v>
      </c>
      <c r="L2" s="95">
        <v>10</v>
      </c>
    </row>
    <row r="3" spans="1:24" ht="21">
      <c r="A3" s="198" t="s">
        <v>1501</v>
      </c>
      <c r="B3" s="116"/>
      <c r="C3" s="92" t="s">
        <v>1503</v>
      </c>
      <c r="D3" s="116"/>
      <c r="E3" s="136">
        <v>565</v>
      </c>
      <c r="F3" s="116" t="str">
        <f>+VLOOKUP(E3,Participants!$A$1:$F$2547,2,FALSE)</f>
        <v>Eva Fardo</v>
      </c>
      <c r="G3" s="116" t="str">
        <f>+VLOOKUP(E3,Participants!$A$1:$F$2547,4,FALSE)</f>
        <v>JAM</v>
      </c>
      <c r="H3" s="116" t="str">
        <f>+VLOOKUP(E3,Participants!$A$1:$F$2547,5,FALSE)</f>
        <v>F</v>
      </c>
      <c r="I3" s="94">
        <f>+VLOOKUP(E3,Participants!$A$1:$F$2547,3,FALSE)</f>
        <v>6</v>
      </c>
      <c r="J3" s="116" t="str">
        <f>+VLOOKUP(E3,Participants!$A$1:$G$2547,7,FALSE)</f>
        <v>JV GIRLS</v>
      </c>
      <c r="K3" s="95">
        <v>2</v>
      </c>
      <c r="L3" s="95">
        <v>8</v>
      </c>
    </row>
    <row r="4" spans="1:24" ht="21">
      <c r="A4" s="198" t="s">
        <v>1501</v>
      </c>
      <c r="B4" s="116"/>
      <c r="C4" s="92" t="s">
        <v>1504</v>
      </c>
      <c r="D4" s="116"/>
      <c r="E4" s="136">
        <v>117</v>
      </c>
      <c r="F4" s="116" t="str">
        <f>+VLOOKUP(E4,Participants!$A$1:$F$2547,2,FALSE)</f>
        <v>Eva Crofford</v>
      </c>
      <c r="G4" s="116" t="str">
        <f>+VLOOKUP(E4,Participants!$A$1:$F$2547,4,FALSE)</f>
        <v>AGS</v>
      </c>
      <c r="H4" s="116" t="str">
        <f>+VLOOKUP(E4,Participants!$A$1:$F$2547,5,FALSE)</f>
        <v>F</v>
      </c>
      <c r="I4" s="94">
        <f>+VLOOKUP(E4,Participants!$A$1:$F$2547,3,FALSE)</f>
        <v>5</v>
      </c>
      <c r="J4" s="116" t="str">
        <f>+VLOOKUP(E4,Participants!$A$1:$G$2547,7,FALSE)</f>
        <v>JV GIRLS</v>
      </c>
      <c r="K4" s="95">
        <v>3</v>
      </c>
      <c r="L4" s="95">
        <v>6</v>
      </c>
    </row>
    <row r="5" spans="1:24" ht="21">
      <c r="A5" s="198" t="s">
        <v>1501</v>
      </c>
      <c r="B5" s="116"/>
      <c r="C5" s="92" t="s">
        <v>1505</v>
      </c>
      <c r="D5" s="116"/>
      <c r="E5" s="136">
        <v>258</v>
      </c>
      <c r="F5" s="116" t="str">
        <f>+VLOOKUP(E5,Participants!$A$1:$F$2547,2,FALSE)</f>
        <v>Alana D'Alo</v>
      </c>
      <c r="G5" s="116" t="str">
        <f>+VLOOKUP(E5,Participants!$A$1:$F$2547,4,FALSE)</f>
        <v>AMA</v>
      </c>
      <c r="H5" s="116" t="str">
        <f>+VLOOKUP(E5,Participants!$A$1:$F$2547,5,FALSE)</f>
        <v>F</v>
      </c>
      <c r="I5" s="94">
        <f>+VLOOKUP(E5,Participants!$A$1:$F$2547,3,FALSE)</f>
        <v>6</v>
      </c>
      <c r="J5" s="116" t="str">
        <f>+VLOOKUP(E5,Participants!$A$1:$G$2547,7,FALSE)</f>
        <v>JV GIRLS</v>
      </c>
      <c r="K5" s="95">
        <v>4</v>
      </c>
      <c r="L5" s="95">
        <v>5</v>
      </c>
    </row>
    <row r="6" spans="1:24" ht="21">
      <c r="A6" s="198" t="s">
        <v>1501</v>
      </c>
      <c r="B6" s="116"/>
      <c r="C6" s="92" t="s">
        <v>1506</v>
      </c>
      <c r="D6" s="116"/>
      <c r="E6" s="136">
        <v>766</v>
      </c>
      <c r="F6" s="116" t="str">
        <f>+VLOOKUP(E6,Participants!$A$1:$F$2547,2,FALSE)</f>
        <v>Shae Trombetta</v>
      </c>
      <c r="G6" s="116" t="str">
        <f>+VLOOKUP(E6,Participants!$A$1:$F$2547,4,FALSE)</f>
        <v>SPS</v>
      </c>
      <c r="H6" s="116" t="str">
        <f>+VLOOKUP(E6,Participants!$A$1:$F$2547,5,FALSE)</f>
        <v>F</v>
      </c>
      <c r="I6" s="94">
        <f>+VLOOKUP(E6,Participants!$A$1:$F$2547,3,FALSE)</f>
        <v>6</v>
      </c>
      <c r="J6" s="116" t="str">
        <f>+VLOOKUP(E6,Participants!$A$1:$G$2547,7,FALSE)</f>
        <v>JV GIRLS</v>
      </c>
      <c r="K6" s="95">
        <v>5</v>
      </c>
      <c r="L6" s="95">
        <v>4</v>
      </c>
    </row>
    <row r="7" spans="1:24" ht="21">
      <c r="A7" s="198" t="s">
        <v>1501</v>
      </c>
      <c r="B7" s="116"/>
      <c r="C7" s="92" t="s">
        <v>1507</v>
      </c>
      <c r="D7" s="116"/>
      <c r="E7" s="136">
        <v>511</v>
      </c>
      <c r="F7" s="116" t="str">
        <f>+VLOOKUP(E7,Participants!$A$1:$F$2547,2,FALSE)</f>
        <v>Sarah Palmer</v>
      </c>
      <c r="G7" s="116" t="str">
        <f>+VLOOKUP(E7,Participants!$A$1:$F$2547,4,FALSE)</f>
        <v>GRE</v>
      </c>
      <c r="H7" s="116" t="str">
        <f>+VLOOKUP(E7,Participants!$A$1:$F$2547,5,FALSE)</f>
        <v>F</v>
      </c>
      <c r="I7" s="94">
        <f>+VLOOKUP(E7,Participants!$A$1:$F$2547,3,FALSE)</f>
        <v>5</v>
      </c>
      <c r="J7" s="116" t="str">
        <f>+VLOOKUP(E7,Participants!$A$1:$G$2547,7,FALSE)</f>
        <v>JV GIRLS</v>
      </c>
      <c r="K7" s="95">
        <v>6</v>
      </c>
      <c r="L7" s="95">
        <v>3</v>
      </c>
    </row>
    <row r="8" spans="1:24" ht="21">
      <c r="A8" s="201" t="s">
        <v>1501</v>
      </c>
      <c r="B8" s="127"/>
      <c r="C8" s="158" t="s">
        <v>1508</v>
      </c>
      <c r="D8" s="127"/>
      <c r="E8" s="124">
        <v>865</v>
      </c>
      <c r="F8" s="128" t="str">
        <f>+VLOOKUP(E8,Participants!$A$1:$F$1546,2,FALSE)</f>
        <v>Giada Hricisak</v>
      </c>
      <c r="G8" s="128" t="str">
        <f>+VLOOKUP(E8,Participants!$A$1:$F$1546,4,FALSE)</f>
        <v>STL</v>
      </c>
      <c r="H8" s="128" t="str">
        <f>+VLOOKUP(E8,Participants!$A$1:$F$1546,5,FALSE)</f>
        <v>F</v>
      </c>
      <c r="I8" s="147">
        <f>+VLOOKUP(E8,Participants!$A$1:$F$1546,3,FALSE)</f>
        <v>6</v>
      </c>
      <c r="J8" s="128" t="str">
        <f>+VLOOKUP(E8,Participants!$A$1:$G$1546,7,FALSE)</f>
        <v>JV GIRLS</v>
      </c>
      <c r="K8" s="126">
        <v>7</v>
      </c>
      <c r="L8" s="126">
        <v>2</v>
      </c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4" ht="21">
      <c r="A9" s="198" t="s">
        <v>1501</v>
      </c>
      <c r="B9" s="116"/>
      <c r="C9" s="92" t="s">
        <v>1509</v>
      </c>
      <c r="D9" s="116"/>
      <c r="E9" s="136">
        <v>270</v>
      </c>
      <c r="F9" s="116" t="str">
        <f>+VLOOKUP(E9,Participants!$A$1:$F$2547,2,FALSE)</f>
        <v>Lily Yester</v>
      </c>
      <c r="G9" s="116" t="str">
        <f>+VLOOKUP(E9,Participants!$A$1:$F$2547,4,FALSE)</f>
        <v>AMA</v>
      </c>
      <c r="H9" s="116" t="str">
        <f>+VLOOKUP(E9,Participants!$A$1:$F$2547,5,FALSE)</f>
        <v>F</v>
      </c>
      <c r="I9" s="94">
        <f>+VLOOKUP(E9,Participants!$A$1:$F$2547,3,FALSE)</f>
        <v>6</v>
      </c>
      <c r="J9" s="116" t="str">
        <f>+VLOOKUP(E9,Participants!$A$1:$G$2547,7,FALSE)</f>
        <v>JV GIRLS</v>
      </c>
      <c r="K9" s="95">
        <v>8</v>
      </c>
      <c r="L9" s="95">
        <v>1</v>
      </c>
    </row>
    <row r="10" spans="1:24" ht="21">
      <c r="A10" s="198" t="s">
        <v>1501</v>
      </c>
      <c r="B10" s="116"/>
      <c r="C10" s="92" t="s">
        <v>1510</v>
      </c>
      <c r="D10" s="116"/>
      <c r="E10" s="136">
        <v>500</v>
      </c>
      <c r="F10" s="116" t="str">
        <f>+VLOOKUP(E10,Participants!$A$1:$F$2547,2,FALSE)</f>
        <v>Emily Harmanos</v>
      </c>
      <c r="G10" s="116" t="str">
        <f>+VLOOKUP(E10,Participants!$A$1:$F$2547,4,FALSE)</f>
        <v>GRE</v>
      </c>
      <c r="H10" s="116" t="str">
        <f>+VLOOKUP(E10,Participants!$A$1:$F$2547,5,FALSE)</f>
        <v>F</v>
      </c>
      <c r="I10" s="94">
        <f>+VLOOKUP(E10,Participants!$A$1:$F$2547,3,FALSE)</f>
        <v>5</v>
      </c>
      <c r="J10" s="116" t="str">
        <f>+VLOOKUP(E10,Participants!$A$1:$G$2547,7,FALSE)</f>
        <v>JV GIRLS</v>
      </c>
      <c r="K10" s="95"/>
      <c r="L10" s="95"/>
    </row>
    <row r="11" spans="1:24" ht="21">
      <c r="A11" s="198" t="s">
        <v>1501</v>
      </c>
      <c r="B11" s="116"/>
      <c r="C11" s="92" t="s">
        <v>1511</v>
      </c>
      <c r="D11" s="116"/>
      <c r="E11" s="136">
        <v>759</v>
      </c>
      <c r="F11" s="116" t="str">
        <f>+VLOOKUP(E11,Participants!$A$1:$F$2547,2,FALSE)</f>
        <v>Ava Lenigan</v>
      </c>
      <c r="G11" s="116" t="str">
        <f>+VLOOKUP(E11,Participants!$A$1:$F$2547,4,FALSE)</f>
        <v>SPS</v>
      </c>
      <c r="H11" s="116" t="str">
        <f>+VLOOKUP(E11,Participants!$A$1:$F$2547,5,FALSE)</f>
        <v>F</v>
      </c>
      <c r="I11" s="94">
        <f>+VLOOKUP(E11,Participants!$A$1:$F$2547,3,FALSE)</f>
        <v>5</v>
      </c>
      <c r="J11" s="116" t="str">
        <f>+VLOOKUP(E11,Participants!$A$1:$G$2547,7,FALSE)</f>
        <v>JV GIRLS</v>
      </c>
      <c r="K11" s="93"/>
      <c r="L11" s="93"/>
    </row>
    <row r="12" spans="1:24" ht="21">
      <c r="A12" s="198" t="s">
        <v>1501</v>
      </c>
      <c r="B12" s="116"/>
      <c r="C12" s="92" t="s">
        <v>1512</v>
      </c>
      <c r="D12" s="116"/>
      <c r="E12" s="136">
        <v>953</v>
      </c>
      <c r="F12" s="116" t="str">
        <f>+VLOOKUP(E12,Participants!$A$1:$F$2547,2,FALSE)</f>
        <v>Alexandra Straub</v>
      </c>
      <c r="G12" s="116" t="str">
        <f>+VLOOKUP(E12,Participants!$A$1:$F$2547,4,FALSE)</f>
        <v>STT</v>
      </c>
      <c r="H12" s="116" t="str">
        <f>+VLOOKUP(E12,Participants!$A$1:$F$2547,5,FALSE)</f>
        <v>F</v>
      </c>
      <c r="I12" s="94">
        <f>+VLOOKUP(E12,Participants!$A$1:$F$2547,3,FALSE)</f>
        <v>5</v>
      </c>
      <c r="J12" s="116" t="str">
        <f>+VLOOKUP(E12,Participants!$A$1:$G$2547,7,FALSE)</f>
        <v>JV GIRLS</v>
      </c>
      <c r="K12" s="95"/>
      <c r="L12" s="95"/>
    </row>
    <row r="13" spans="1:24" ht="21">
      <c r="A13" s="198" t="s">
        <v>1501</v>
      </c>
      <c r="B13" s="116"/>
      <c r="C13" s="92" t="s">
        <v>1513</v>
      </c>
      <c r="D13" s="116"/>
      <c r="E13" s="136">
        <v>758</v>
      </c>
      <c r="F13" s="116" t="str">
        <f>+VLOOKUP(E13,Participants!$A$1:$F$2547,2,FALSE)</f>
        <v>Anna Stickman</v>
      </c>
      <c r="G13" s="116" t="str">
        <f>+VLOOKUP(E13,Participants!$A$1:$F$2547,4,FALSE)</f>
        <v>SPS</v>
      </c>
      <c r="H13" s="116" t="str">
        <f>+VLOOKUP(E13,Participants!$A$1:$F$2547,5,FALSE)</f>
        <v>F</v>
      </c>
      <c r="I13" s="94">
        <f>+VLOOKUP(E13,Participants!$A$1:$F$2547,3,FALSE)</f>
        <v>6</v>
      </c>
      <c r="J13" s="116" t="str">
        <f>+VLOOKUP(E13,Participants!$A$1:$G$2547,7,FALSE)</f>
        <v>JV GIRLS</v>
      </c>
      <c r="K13" s="95"/>
      <c r="L13" s="95"/>
    </row>
    <row r="14" spans="1:24" ht="21">
      <c r="A14" s="198" t="s">
        <v>1501</v>
      </c>
      <c r="B14" s="116"/>
      <c r="C14" s="92" t="s">
        <v>1514</v>
      </c>
      <c r="D14" s="116"/>
      <c r="E14" s="136">
        <v>959</v>
      </c>
      <c r="F14" s="116" t="str">
        <f>+VLOOKUP(E14,Participants!$A$1:$F$2547,2,FALSE)</f>
        <v>McKenna Crowley</v>
      </c>
      <c r="G14" s="116" t="str">
        <f>+VLOOKUP(E14,Participants!$A$1:$F$2547,4,FALSE)</f>
        <v>STT</v>
      </c>
      <c r="H14" s="116" t="str">
        <f>+VLOOKUP(E14,Participants!$A$1:$F$2547,5,FALSE)</f>
        <v>F</v>
      </c>
      <c r="I14" s="94">
        <f>+VLOOKUP(E14,Participants!$A$1:$F$2547,3,FALSE)</f>
        <v>5</v>
      </c>
      <c r="J14" s="116" t="str">
        <f>+VLOOKUP(E14,Participants!$A$1:$G$2547,7,FALSE)</f>
        <v>JV GIRLS</v>
      </c>
      <c r="K14" s="95"/>
      <c r="L14" s="95"/>
    </row>
    <row r="15" spans="1:24" ht="21">
      <c r="A15" s="198" t="s">
        <v>1501</v>
      </c>
      <c r="B15" s="116"/>
      <c r="C15" s="92" t="s">
        <v>1515</v>
      </c>
      <c r="D15" s="116"/>
      <c r="E15" s="139">
        <v>501</v>
      </c>
      <c r="F15" s="116" t="str">
        <f>+VLOOKUP(E15,Participants!$A$1:$F$2547,2,FALSE)</f>
        <v>Lydia Pierce</v>
      </c>
      <c r="G15" s="116" t="str">
        <f>+VLOOKUP(E15,Participants!$A$1:$F$2547,4,FALSE)</f>
        <v>GRE</v>
      </c>
      <c r="H15" s="116" t="str">
        <f>+VLOOKUP(E15,Participants!$A$1:$F$2547,5,FALSE)</f>
        <v>F</v>
      </c>
      <c r="I15" s="94">
        <f>+VLOOKUP(E15,Participants!$A$1:$F$2547,3,FALSE)</f>
        <v>5</v>
      </c>
      <c r="J15" s="116" t="str">
        <f>+VLOOKUP(E15,Participants!$A$1:$G$2547,7,FALSE)</f>
        <v>JV GIRLS</v>
      </c>
      <c r="K15" s="95"/>
      <c r="L15" s="95"/>
    </row>
    <row r="16" spans="1:24" ht="21">
      <c r="A16" s="198" t="s">
        <v>1501</v>
      </c>
      <c r="B16" s="116"/>
      <c r="C16" s="92" t="s">
        <v>1516</v>
      </c>
      <c r="D16" s="116"/>
      <c r="E16" s="139">
        <v>757</v>
      </c>
      <c r="F16" s="116" t="str">
        <f>+VLOOKUP(E16,Participants!$A$1:$F$2547,2,FALSE)</f>
        <v>Addy Batts</v>
      </c>
      <c r="G16" s="116" t="str">
        <f>+VLOOKUP(E16,Participants!$A$1:$F$2547,4,FALSE)</f>
        <v>SPS</v>
      </c>
      <c r="H16" s="116" t="str">
        <f>+VLOOKUP(E16,Participants!$A$1:$F$2547,5,FALSE)</f>
        <v>F</v>
      </c>
      <c r="I16" s="94">
        <f>+VLOOKUP(E16,Participants!$A$1:$F$2547,3,FALSE)</f>
        <v>5</v>
      </c>
      <c r="J16" s="116" t="str">
        <f>+VLOOKUP(E16,Participants!$A$1:$G$2547,7,FALSE)</f>
        <v>JV GIRLS</v>
      </c>
      <c r="K16" s="95"/>
      <c r="L16" s="95"/>
    </row>
    <row r="17" spans="1:12" ht="21">
      <c r="A17" s="198" t="s">
        <v>1501</v>
      </c>
      <c r="B17" s="116"/>
      <c r="C17" s="92" t="s">
        <v>1517</v>
      </c>
      <c r="D17" s="116"/>
      <c r="E17" s="136">
        <v>763</v>
      </c>
      <c r="F17" s="116" t="str">
        <f>+VLOOKUP(E17,Participants!$A$1:$F$2547,2,FALSE)</f>
        <v>Lienna Bassano</v>
      </c>
      <c r="G17" s="116" t="str">
        <f>+VLOOKUP(E17,Participants!$A$1:$F$2547,4,FALSE)</f>
        <v>SPS</v>
      </c>
      <c r="H17" s="116" t="str">
        <f>+VLOOKUP(E17,Participants!$A$1:$F$2547,5,FALSE)</f>
        <v>F</v>
      </c>
      <c r="I17" s="94">
        <f>+VLOOKUP(E17,Participants!$A$1:$F$2547,3,FALSE)</f>
        <v>6</v>
      </c>
      <c r="J17" s="116" t="str">
        <f>+VLOOKUP(E17,Participants!$A$1:$G$2547,7,FALSE)</f>
        <v>JV GIRLS</v>
      </c>
      <c r="K17" s="95"/>
      <c r="L17" s="95"/>
    </row>
    <row r="18" spans="1:12" ht="21">
      <c r="A18" s="198" t="s">
        <v>1501</v>
      </c>
      <c r="B18" s="116"/>
      <c r="C18" s="92" t="s">
        <v>1518</v>
      </c>
      <c r="D18" s="116"/>
      <c r="E18" s="131">
        <v>957</v>
      </c>
      <c r="F18" s="116" t="str">
        <f>+VLOOKUP(E18,Participants!$A$1:$F$2547,2,FALSE)</f>
        <v>Gianna Pascal</v>
      </c>
      <c r="G18" s="116" t="str">
        <f>+VLOOKUP(E18,Participants!$A$1:$F$2547,4,FALSE)</f>
        <v>STT</v>
      </c>
      <c r="H18" s="116" t="str">
        <f>+VLOOKUP(E18,Participants!$A$1:$F$2547,5,FALSE)</f>
        <v>F</v>
      </c>
      <c r="I18" s="94">
        <f>+VLOOKUP(E18,Participants!$A$1:$F$2547,3,FALSE)</f>
        <v>5</v>
      </c>
      <c r="J18" s="116" t="str">
        <f>+VLOOKUP(E18,Participants!$A$1:$G$2547,7,FALSE)</f>
        <v>JV GIRLS</v>
      </c>
      <c r="K18" s="95"/>
      <c r="L18" s="95"/>
    </row>
    <row r="19" spans="1:12" ht="21">
      <c r="A19" s="198" t="s">
        <v>1501</v>
      </c>
      <c r="B19" s="116"/>
      <c r="C19" s="92" t="s">
        <v>1519</v>
      </c>
      <c r="D19" s="116"/>
      <c r="E19" s="136">
        <v>761</v>
      </c>
      <c r="F19" s="116" t="str">
        <f>+VLOOKUP(E19,Participants!$A$1:$F$2547,2,FALSE)</f>
        <v>Elsa Snover</v>
      </c>
      <c r="G19" s="116" t="str">
        <f>+VLOOKUP(E19,Participants!$A$1:$F$2547,4,FALSE)</f>
        <v>SPS</v>
      </c>
      <c r="H19" s="116" t="str">
        <f>+VLOOKUP(E19,Participants!$A$1:$F$2547,5,FALSE)</f>
        <v>F</v>
      </c>
      <c r="I19" s="94">
        <f>+VLOOKUP(E19,Participants!$A$1:$F$2547,3,FALSE)</f>
        <v>5</v>
      </c>
      <c r="J19" s="116" t="str">
        <f>+VLOOKUP(E19,Participants!$A$1:$G$2547,7,FALSE)</f>
        <v>JV GIRLS</v>
      </c>
      <c r="K19" s="95"/>
      <c r="L19" s="95"/>
    </row>
    <row r="20" spans="1:12" ht="15.75" customHeight="1">
      <c r="A20" s="199" t="s">
        <v>1501</v>
      </c>
      <c r="B20" s="114"/>
      <c r="C20" s="97"/>
      <c r="D20" s="114"/>
      <c r="E20" s="155"/>
      <c r="F20" s="114" t="e">
        <f>+VLOOKUP(E20,Participants!$A$1:$F$2547,2,FALSE)</f>
        <v>#N/A</v>
      </c>
      <c r="G20" s="114" t="e">
        <f>+VLOOKUP(E20,Participants!$A$1:$F$2547,4,FALSE)</f>
        <v>#N/A</v>
      </c>
      <c r="H20" s="114" t="e">
        <f>+VLOOKUP(E20,Participants!$A$1:$F$2547,5,FALSE)</f>
        <v>#N/A</v>
      </c>
      <c r="I20" s="99" t="e">
        <f>+VLOOKUP(E20,Participants!$A$1:$F$2547,3,FALSE)</f>
        <v>#N/A</v>
      </c>
      <c r="J20" s="114" t="e">
        <f>+VLOOKUP(E20,Participants!$A$1:$G$2547,7,FALSE)</f>
        <v>#N/A</v>
      </c>
      <c r="K20" s="100"/>
      <c r="L20" s="100"/>
    </row>
    <row r="21" spans="1:12" ht="15.75" customHeight="1">
      <c r="A21" s="198" t="s">
        <v>1501</v>
      </c>
      <c r="B21" s="116"/>
      <c r="C21" s="92" t="s">
        <v>1520</v>
      </c>
      <c r="D21" s="116"/>
      <c r="E21" s="136">
        <v>873</v>
      </c>
      <c r="F21" s="116" t="str">
        <f>+VLOOKUP(E21,Participants!$A$1:$F$2547,2,FALSE)</f>
        <v>Colton ginsburg</v>
      </c>
      <c r="G21" s="116" t="str">
        <f>+VLOOKUP(E21,Participants!$A$1:$F$2547,4,FALSE)</f>
        <v>STL</v>
      </c>
      <c r="H21" s="116" t="str">
        <f>+VLOOKUP(E21,Participants!$A$1:$F$2547,5,FALSE)</f>
        <v>M</v>
      </c>
      <c r="I21" s="94">
        <f>+VLOOKUP(E21,Participants!$A$1:$F$2547,3,FALSE)</f>
        <v>5</v>
      </c>
      <c r="J21" s="116" t="str">
        <f>+VLOOKUP(E21,Participants!$A$1:$G$2547,7,FALSE)</f>
        <v>JV BOYS</v>
      </c>
      <c r="K21" s="95">
        <v>1</v>
      </c>
      <c r="L21" s="95">
        <v>10</v>
      </c>
    </row>
    <row r="22" spans="1:12" ht="15.75" customHeight="1">
      <c r="A22" s="198" t="s">
        <v>1501</v>
      </c>
      <c r="B22" s="116"/>
      <c r="C22" s="92" t="s">
        <v>1521</v>
      </c>
      <c r="D22" s="116"/>
      <c r="E22" s="136">
        <v>882</v>
      </c>
      <c r="F22" s="116" t="str">
        <f>+VLOOKUP(E22,Participants!$A$1:$F$2547,2,FALSE)</f>
        <v>Patrick McQuiggan</v>
      </c>
      <c r="G22" s="116" t="str">
        <f>+VLOOKUP(E22,Participants!$A$1:$F$2547,4,FALSE)</f>
        <v>STL</v>
      </c>
      <c r="H22" s="116" t="str">
        <f>+VLOOKUP(E22,Participants!$A$1:$F$2547,5,FALSE)</f>
        <v>M</v>
      </c>
      <c r="I22" s="94">
        <f>+VLOOKUP(E22,Participants!$A$1:$F$2547,3,FALSE)</f>
        <v>5</v>
      </c>
      <c r="J22" s="116" t="str">
        <f>+VLOOKUP(E22,Participants!$A$1:$G$2547,7,FALSE)</f>
        <v>JV BOYS</v>
      </c>
      <c r="K22" s="95">
        <v>2</v>
      </c>
      <c r="L22" s="95">
        <v>8</v>
      </c>
    </row>
    <row r="23" spans="1:12" ht="15.75" customHeight="1">
      <c r="A23" s="198" t="s">
        <v>1501</v>
      </c>
      <c r="B23" s="116"/>
      <c r="C23" s="92" t="s">
        <v>1522</v>
      </c>
      <c r="D23" s="116"/>
      <c r="E23" s="136">
        <v>772</v>
      </c>
      <c r="F23" s="116" t="str">
        <f>+VLOOKUP(E23,Participants!$A$1:$F$2547,2,FALSE)</f>
        <v>Mason Foster</v>
      </c>
      <c r="G23" s="116" t="str">
        <f>+VLOOKUP(E23,Participants!$A$1:$F$2547,4,FALSE)</f>
        <v>SPS</v>
      </c>
      <c r="H23" s="116" t="str">
        <f>+VLOOKUP(E23,Participants!$A$1:$F$2547,5,FALSE)</f>
        <v>M</v>
      </c>
      <c r="I23" s="94">
        <f>+VLOOKUP(E23,Participants!$A$1:$F$2547,3,FALSE)</f>
        <v>5</v>
      </c>
      <c r="J23" s="116" t="str">
        <f>+VLOOKUP(E23,Participants!$A$1:$G$2547,7,FALSE)</f>
        <v>JV BOYS</v>
      </c>
      <c r="K23" s="95">
        <v>3</v>
      </c>
      <c r="L23" s="95">
        <v>6</v>
      </c>
    </row>
    <row r="24" spans="1:12" ht="15.75" customHeight="1">
      <c r="A24" s="198" t="s">
        <v>1501</v>
      </c>
      <c r="B24" s="116"/>
      <c r="C24" s="92" t="s">
        <v>1523</v>
      </c>
      <c r="D24" s="116"/>
      <c r="E24" s="136">
        <v>505</v>
      </c>
      <c r="F24" s="116" t="str">
        <f>+VLOOKUP(E24,Participants!$A$1:$F$2547,2,FALSE)</f>
        <v>Jacob Birchok</v>
      </c>
      <c r="G24" s="116" t="str">
        <f>+VLOOKUP(E24,Participants!$A$1:$F$2547,4,FALSE)</f>
        <v>GRE</v>
      </c>
      <c r="H24" s="116" t="str">
        <f>+VLOOKUP(E24,Participants!$A$1:$F$2547,5,FALSE)</f>
        <v>M</v>
      </c>
      <c r="I24" s="94">
        <f>+VLOOKUP(E24,Participants!$A$1:$F$2547,3,FALSE)</f>
        <v>5</v>
      </c>
      <c r="J24" s="116" t="str">
        <f>+VLOOKUP(E24,Participants!$A$1:$G$2547,7,FALSE)</f>
        <v>JV BOYS</v>
      </c>
      <c r="K24" s="95">
        <v>4</v>
      </c>
      <c r="L24" s="95">
        <v>5</v>
      </c>
    </row>
    <row r="25" spans="1:12" ht="15.75" customHeight="1">
      <c r="A25" s="198" t="s">
        <v>1501</v>
      </c>
      <c r="B25" s="116"/>
      <c r="C25" s="92" t="s">
        <v>1524</v>
      </c>
      <c r="D25" s="116"/>
      <c r="E25" s="136">
        <v>570</v>
      </c>
      <c r="F25" s="116" t="str">
        <f>+VLOOKUP(E25,Participants!$A$1:$F$2547,2,FALSE)</f>
        <v>Grant Griesacker</v>
      </c>
      <c r="G25" s="116" t="str">
        <f>+VLOOKUP(E25,Participants!$A$1:$F$2547,4,FALSE)</f>
        <v>JAM</v>
      </c>
      <c r="H25" s="116" t="str">
        <f>+VLOOKUP(E25,Participants!$A$1:$F$2547,5,FALSE)</f>
        <v>M</v>
      </c>
      <c r="I25" s="94">
        <f>+VLOOKUP(E25,Participants!$A$1:$F$2547,3,FALSE)</f>
        <v>6</v>
      </c>
      <c r="J25" s="116" t="str">
        <f>+VLOOKUP(E25,Participants!$A$1:$G$2547,7,FALSE)</f>
        <v>JV BOYS</v>
      </c>
      <c r="K25" s="95">
        <v>5</v>
      </c>
      <c r="L25" s="95">
        <v>4</v>
      </c>
    </row>
    <row r="26" spans="1:12" ht="15.75" customHeight="1">
      <c r="A26" s="198" t="s">
        <v>1501</v>
      </c>
      <c r="B26" s="116"/>
      <c r="C26" s="92" t="s">
        <v>1525</v>
      </c>
      <c r="D26" s="116"/>
      <c r="E26" s="136">
        <v>884</v>
      </c>
      <c r="F26" s="116" t="str">
        <f>+VLOOKUP(E26,Participants!$A$1:$F$2547,2,FALSE)</f>
        <v>Ronan Sipe</v>
      </c>
      <c r="G26" s="116" t="str">
        <f>+VLOOKUP(E26,Participants!$A$1:$F$2547,4,FALSE)</f>
        <v>STL</v>
      </c>
      <c r="H26" s="116" t="str">
        <f>+VLOOKUP(E26,Participants!$A$1:$F$2547,5,FALSE)</f>
        <v>M</v>
      </c>
      <c r="I26" s="94">
        <f>+VLOOKUP(E26,Participants!$A$1:$F$2547,3,FALSE)</f>
        <v>5</v>
      </c>
      <c r="J26" s="116" t="str">
        <f>+VLOOKUP(E26,Participants!$A$1:$G$2547,7,FALSE)</f>
        <v>JV BOYS</v>
      </c>
      <c r="K26" s="95">
        <v>6</v>
      </c>
      <c r="L26" s="95">
        <v>3</v>
      </c>
    </row>
    <row r="27" spans="1:12" ht="15.75" customHeight="1">
      <c r="A27" s="198" t="s">
        <v>1501</v>
      </c>
      <c r="B27" s="116"/>
      <c r="C27" s="92" t="s">
        <v>1526</v>
      </c>
      <c r="D27" s="116"/>
      <c r="E27" s="136">
        <v>130</v>
      </c>
      <c r="F27" s="116" t="str">
        <f>+VLOOKUP(E27,Participants!$A$1:$F$2547,2,FALSE)</f>
        <v>Ethan Hankinson</v>
      </c>
      <c r="G27" s="116" t="str">
        <f>+VLOOKUP(E27,Participants!$A$1:$F$2547,4,FALSE)</f>
        <v>AGS</v>
      </c>
      <c r="H27" s="116" t="str">
        <f>+VLOOKUP(E27,Participants!$A$1:$F$2547,5,FALSE)</f>
        <v>M</v>
      </c>
      <c r="I27" s="94">
        <f>+VLOOKUP(E27,Participants!$A$1:$F$2547,3,FALSE)</f>
        <v>5</v>
      </c>
      <c r="J27" s="116" t="str">
        <f>+VLOOKUP(E27,Participants!$A$1:$G$2547,7,FALSE)</f>
        <v>JV BOYS</v>
      </c>
      <c r="K27" s="95">
        <v>7</v>
      </c>
      <c r="L27" s="95">
        <v>2</v>
      </c>
    </row>
    <row r="28" spans="1:12" ht="15.75" customHeight="1">
      <c r="A28" s="198" t="s">
        <v>1501</v>
      </c>
      <c r="B28" s="116"/>
      <c r="C28" s="92" t="s">
        <v>1527</v>
      </c>
      <c r="D28" s="116"/>
      <c r="E28" s="136">
        <v>571</v>
      </c>
      <c r="F28" s="116" t="str">
        <f>+VLOOKUP(E28,Participants!$A$1:$F$2547,2,FALSE)</f>
        <v>Henrik Wright</v>
      </c>
      <c r="G28" s="116" t="str">
        <f>+VLOOKUP(E28,Participants!$A$1:$F$2547,4,FALSE)</f>
        <v>JAM</v>
      </c>
      <c r="H28" s="116" t="str">
        <f>+VLOOKUP(E28,Participants!$A$1:$F$2547,5,FALSE)</f>
        <v>M</v>
      </c>
      <c r="I28" s="94">
        <f>+VLOOKUP(E28,Participants!$A$1:$F$2547,3,FALSE)</f>
        <v>6</v>
      </c>
      <c r="J28" s="116" t="str">
        <f>+VLOOKUP(E28,Participants!$A$1:$G$2547,7,FALSE)</f>
        <v>JV BOYS</v>
      </c>
      <c r="K28" s="95">
        <v>8</v>
      </c>
      <c r="L28" s="95">
        <v>1</v>
      </c>
    </row>
    <row r="29" spans="1:12" ht="15.75" customHeight="1">
      <c r="A29" s="198" t="s">
        <v>1501</v>
      </c>
      <c r="B29" s="116"/>
      <c r="C29" s="92" t="s">
        <v>1528</v>
      </c>
      <c r="D29" s="116"/>
      <c r="E29" s="136">
        <v>774</v>
      </c>
      <c r="F29" s="116" t="str">
        <f>+VLOOKUP(E29,Participants!$A$1:$F$2547,2,FALSE)</f>
        <v>PJ Doherty</v>
      </c>
      <c r="G29" s="116" t="str">
        <f>+VLOOKUP(E29,Participants!$A$1:$F$2547,4,FALSE)</f>
        <v>SPS</v>
      </c>
      <c r="H29" s="116" t="str">
        <f>+VLOOKUP(E29,Participants!$A$1:$F$2547,5,FALSE)</f>
        <v>M</v>
      </c>
      <c r="I29" s="94">
        <f>+VLOOKUP(E29,Participants!$A$1:$F$2547,3,FALSE)</f>
        <v>6</v>
      </c>
      <c r="J29" s="116" t="str">
        <f>+VLOOKUP(E29,Participants!$A$1:$G$2547,7,FALSE)</f>
        <v>JV BOYS</v>
      </c>
      <c r="K29" s="95"/>
      <c r="L29" s="95"/>
    </row>
    <row r="30" spans="1:12" ht="15.75" customHeight="1">
      <c r="A30" s="198" t="s">
        <v>1501</v>
      </c>
      <c r="B30" s="116"/>
      <c r="C30" s="92" t="s">
        <v>1529</v>
      </c>
      <c r="D30" s="116"/>
      <c r="E30" s="136">
        <v>290</v>
      </c>
      <c r="F30" s="116" t="str">
        <f>+VLOOKUP(E30,Participants!$A$1:$F$2547,2,FALSE)</f>
        <v>Samuel Anania</v>
      </c>
      <c r="G30" s="116" t="str">
        <f>+VLOOKUP(E30,Participants!$A$1:$F$2547,4,FALSE)</f>
        <v>AMA</v>
      </c>
      <c r="H30" s="116" t="str">
        <f>+VLOOKUP(E30,Participants!$A$1:$F$2547,5,FALSE)</f>
        <v>M</v>
      </c>
      <c r="I30" s="94">
        <f>+VLOOKUP(E30,Participants!$A$1:$F$2547,3,FALSE)</f>
        <v>6</v>
      </c>
      <c r="J30" s="116" t="str">
        <f>+VLOOKUP(E30,Participants!$A$1:$G$2547,7,FALSE)</f>
        <v>JV BOYS</v>
      </c>
      <c r="K30" s="95"/>
      <c r="L30" s="95"/>
    </row>
    <row r="31" spans="1:12" ht="15.75" customHeight="1">
      <c r="A31" s="198" t="s">
        <v>1501</v>
      </c>
      <c r="B31" s="116"/>
      <c r="C31" s="92" t="s">
        <v>1529</v>
      </c>
      <c r="D31" s="116"/>
      <c r="E31" s="136">
        <v>290</v>
      </c>
      <c r="F31" s="116" t="str">
        <f>+VLOOKUP(E31,Participants!$A$1:$F$2547,2,FALSE)</f>
        <v>Samuel Anania</v>
      </c>
      <c r="G31" s="116" t="str">
        <f>+VLOOKUP(E31,Participants!$A$1:$F$2547,4,FALSE)</f>
        <v>AMA</v>
      </c>
      <c r="H31" s="116" t="str">
        <f>+VLOOKUP(E31,Participants!$A$1:$F$2547,5,FALSE)</f>
        <v>M</v>
      </c>
      <c r="I31" s="94">
        <f>+VLOOKUP(E31,Participants!$A$1:$F$2547,3,FALSE)</f>
        <v>6</v>
      </c>
      <c r="J31" s="116" t="str">
        <f>+VLOOKUP(E31,Participants!$A$1:$G$2547,7,FALSE)</f>
        <v>JV BOYS</v>
      </c>
      <c r="K31" s="95"/>
      <c r="L31" s="95"/>
    </row>
    <row r="32" spans="1:12" ht="15.75" customHeight="1">
      <c r="A32" s="198" t="s">
        <v>1501</v>
      </c>
      <c r="B32" s="116"/>
      <c r="C32" s="92" t="s">
        <v>1529</v>
      </c>
      <c r="D32" s="116"/>
      <c r="E32" s="136">
        <v>290</v>
      </c>
      <c r="F32" s="116" t="str">
        <f>+VLOOKUP(E32,Participants!$A$1:$F$2547,2,FALSE)</f>
        <v>Samuel Anania</v>
      </c>
      <c r="G32" s="116" t="str">
        <f>+VLOOKUP(E32,Participants!$A$1:$F$2547,4,FALSE)</f>
        <v>AMA</v>
      </c>
      <c r="H32" s="116" t="str">
        <f>+VLOOKUP(E32,Participants!$A$1:$F$2547,5,FALSE)</f>
        <v>M</v>
      </c>
      <c r="I32" s="94">
        <f>+VLOOKUP(E32,Participants!$A$1:$F$2547,3,FALSE)</f>
        <v>6</v>
      </c>
      <c r="J32" s="116" t="str">
        <f>+VLOOKUP(E32,Participants!$A$1:$G$2547,7,FALSE)</f>
        <v>JV BOYS</v>
      </c>
      <c r="K32" s="95"/>
      <c r="L32" s="95"/>
    </row>
    <row r="33" spans="1:24" ht="15.75" customHeight="1">
      <c r="A33" s="199" t="s">
        <v>1501</v>
      </c>
      <c r="B33" s="114"/>
      <c r="C33" s="97"/>
      <c r="D33" s="114"/>
      <c r="E33" s="155"/>
      <c r="F33" s="114" t="e">
        <f>+VLOOKUP(E33,Participants!$A$1:$F$2547,2,FALSE)</f>
        <v>#N/A</v>
      </c>
      <c r="G33" s="114" t="e">
        <f>+VLOOKUP(E33,Participants!$A$1:$F$2547,4,FALSE)</f>
        <v>#N/A</v>
      </c>
      <c r="H33" s="114" t="e">
        <f>+VLOOKUP(E33,Participants!$A$1:$F$2547,5,FALSE)</f>
        <v>#N/A</v>
      </c>
      <c r="I33" s="99" t="e">
        <f>+VLOOKUP(E33,Participants!$A$1:$F$2547,3,FALSE)</f>
        <v>#N/A</v>
      </c>
      <c r="J33" s="114" t="e">
        <f>+VLOOKUP(E33,Participants!$A$1:$G$2547,7,FALSE)</f>
        <v>#N/A</v>
      </c>
      <c r="K33" s="98"/>
      <c r="L33" s="98"/>
    </row>
    <row r="34" spans="1:24" ht="15.75" customHeight="1">
      <c r="A34" s="198" t="s">
        <v>1501</v>
      </c>
      <c r="B34" s="116"/>
      <c r="C34" s="92" t="s">
        <v>1530</v>
      </c>
      <c r="D34" s="116"/>
      <c r="E34" s="136">
        <v>780</v>
      </c>
      <c r="F34" s="116" t="str">
        <f>+VLOOKUP(E34,Participants!$A$1:$F$2547,2,FALSE)</f>
        <v>Everett Sargent</v>
      </c>
      <c r="G34" s="116" t="str">
        <f>+VLOOKUP(E34,Participants!$A$1:$F$2547,4,FALSE)</f>
        <v>SPS</v>
      </c>
      <c r="H34" s="116" t="str">
        <f>+VLOOKUP(E34,Participants!$A$1:$F$2547,5,FALSE)</f>
        <v>M</v>
      </c>
      <c r="I34" s="94">
        <f>+VLOOKUP(E34,Participants!$A$1:$F$2547,3,FALSE)</f>
        <v>8</v>
      </c>
      <c r="J34" s="116" t="str">
        <f>+VLOOKUP(E34,Participants!$A$1:$G$2547,7,FALSE)</f>
        <v>VARSITY BOYS</v>
      </c>
      <c r="K34" s="95">
        <v>1</v>
      </c>
      <c r="L34" s="95">
        <v>10</v>
      </c>
    </row>
    <row r="35" spans="1:24" ht="15.75" customHeight="1">
      <c r="A35" s="198" t="s">
        <v>1501</v>
      </c>
      <c r="B35" s="116"/>
      <c r="C35" s="92" t="s">
        <v>1531</v>
      </c>
      <c r="D35" s="116"/>
      <c r="E35" s="136">
        <v>156</v>
      </c>
      <c r="F35" s="116" t="str">
        <f>+VLOOKUP(E35,Participants!$A$1:$F$2547,2,FALSE)</f>
        <v>Carter Cross</v>
      </c>
      <c r="G35" s="116" t="str">
        <f>+VLOOKUP(E35,Participants!$A$1:$F$2547,4,FALSE)</f>
        <v>AGS</v>
      </c>
      <c r="H35" s="116" t="str">
        <f>+VLOOKUP(E35,Participants!$A$1:$F$2547,5,FALSE)</f>
        <v>M</v>
      </c>
      <c r="I35" s="94">
        <f>+VLOOKUP(E35,Participants!$A$1:$F$2547,3,FALSE)</f>
        <v>7</v>
      </c>
      <c r="J35" s="116" t="str">
        <f>+VLOOKUP(E35,Participants!$A$1:$G$2547,7,FALSE)</f>
        <v>VARSITY BOYS</v>
      </c>
      <c r="K35" s="95">
        <v>2</v>
      </c>
      <c r="L35" s="95">
        <v>8</v>
      </c>
    </row>
    <row r="36" spans="1:24" ht="15.75" customHeight="1">
      <c r="A36" s="198" t="s">
        <v>1501</v>
      </c>
      <c r="B36" s="116"/>
      <c r="C36" s="92" t="s">
        <v>1532</v>
      </c>
      <c r="D36" s="116"/>
      <c r="E36" s="136">
        <v>307</v>
      </c>
      <c r="F36" s="116" t="str">
        <f>+VLOOKUP(E36,Participants!$A$1:$F$2547,2,FALSE)</f>
        <v>Archer Mueller</v>
      </c>
      <c r="G36" s="116" t="str">
        <f>+VLOOKUP(E36,Participants!$A$1:$F$2547,4,FALSE)</f>
        <v>AMA</v>
      </c>
      <c r="H36" s="116" t="str">
        <f>+VLOOKUP(E36,Participants!$A$1:$F$2547,5,FALSE)</f>
        <v>M</v>
      </c>
      <c r="I36" s="94">
        <f>+VLOOKUP(E36,Participants!$A$1:$F$2547,3,FALSE)</f>
        <v>8</v>
      </c>
      <c r="J36" s="116" t="str">
        <f>+VLOOKUP(E36,Participants!$A$1:$G$2547,7,FALSE)</f>
        <v>VARSITY BOYS</v>
      </c>
      <c r="K36" s="95">
        <v>3</v>
      </c>
      <c r="L36" s="95">
        <v>6</v>
      </c>
    </row>
    <row r="37" spans="1:24" ht="15.75" customHeight="1">
      <c r="A37" s="198" t="s">
        <v>1501</v>
      </c>
      <c r="B37" s="116"/>
      <c r="C37" s="92" t="s">
        <v>1533</v>
      </c>
      <c r="D37" s="116"/>
      <c r="E37" s="136">
        <v>902</v>
      </c>
      <c r="F37" s="116" t="str">
        <f>+VLOOKUP(E37,Participants!$A$1:$F$2547,2,FALSE)</f>
        <v>John Paul Rainone</v>
      </c>
      <c r="G37" s="116" t="str">
        <f>+VLOOKUP(E37,Participants!$A$1:$F$2547,4,FALSE)</f>
        <v>STL</v>
      </c>
      <c r="H37" s="116" t="str">
        <f>+VLOOKUP(E37,Participants!$A$1:$F$2547,5,FALSE)</f>
        <v>M</v>
      </c>
      <c r="I37" s="94">
        <f>+VLOOKUP(E37,Participants!$A$1:$F$2547,3,FALSE)</f>
        <v>8</v>
      </c>
      <c r="J37" s="116" t="str">
        <f>+VLOOKUP(E37,Participants!$A$1:$G$2547,7,FALSE)</f>
        <v>VARSITY BOYS</v>
      </c>
      <c r="K37" s="95">
        <v>4</v>
      </c>
      <c r="L37" s="95">
        <v>5</v>
      </c>
    </row>
    <row r="38" spans="1:24" ht="15.75" customHeight="1">
      <c r="A38" s="198" t="s">
        <v>1501</v>
      </c>
      <c r="B38" s="116"/>
      <c r="C38" s="92" t="s">
        <v>1534</v>
      </c>
      <c r="D38" s="116"/>
      <c r="E38" s="136">
        <v>508</v>
      </c>
      <c r="F38" s="116" t="str">
        <f>+VLOOKUP(E38,Participants!$A$1:$F$2547,2,FALSE)</f>
        <v>Henry Buchanan</v>
      </c>
      <c r="G38" s="116" t="str">
        <f>+VLOOKUP(E38,Participants!$A$1:$F$2547,4,FALSE)</f>
        <v>GRE</v>
      </c>
      <c r="H38" s="116" t="str">
        <f>+VLOOKUP(E38,Participants!$A$1:$F$2547,5,FALSE)</f>
        <v>M</v>
      </c>
      <c r="I38" s="94">
        <f>+VLOOKUP(E38,Participants!$A$1:$F$2547,3,FALSE)</f>
        <v>7</v>
      </c>
      <c r="J38" s="116" t="str">
        <f>+VLOOKUP(E38,Participants!$A$1:$G$2547,7,FALSE)</f>
        <v>VARSITY BOYS</v>
      </c>
      <c r="K38" s="95">
        <v>5</v>
      </c>
      <c r="L38" s="95">
        <v>4</v>
      </c>
    </row>
    <row r="39" spans="1:24" ht="15.75" customHeight="1">
      <c r="A39" s="198" t="s">
        <v>1501</v>
      </c>
      <c r="B39" s="116"/>
      <c r="C39" s="92" t="s">
        <v>1535</v>
      </c>
      <c r="D39" s="116"/>
      <c r="E39" s="136">
        <v>509</v>
      </c>
      <c r="F39" s="116" t="str">
        <f>+VLOOKUP(E39,Participants!$A$1:$F$2547,2,FALSE)</f>
        <v>Julian Silecky</v>
      </c>
      <c r="G39" s="116" t="str">
        <f>+VLOOKUP(E39,Participants!$A$1:$F$2547,4,FALSE)</f>
        <v>GRE</v>
      </c>
      <c r="H39" s="116" t="str">
        <f>+VLOOKUP(E39,Participants!$A$1:$F$2547,5,FALSE)</f>
        <v>M</v>
      </c>
      <c r="I39" s="94">
        <f>+VLOOKUP(E39,Participants!$A$1:$F$2547,3,FALSE)</f>
        <v>7</v>
      </c>
      <c r="J39" s="116" t="str">
        <f>+VLOOKUP(E39,Participants!$A$1:$G$2547,7,FALSE)</f>
        <v>VARSITY BOYS</v>
      </c>
      <c r="K39" s="95">
        <v>6</v>
      </c>
      <c r="L39" s="95">
        <v>3</v>
      </c>
    </row>
    <row r="40" spans="1:24" ht="15.75" customHeight="1">
      <c r="A40" s="199"/>
      <c r="B40" s="114"/>
      <c r="C40" s="97"/>
      <c r="D40" s="114"/>
      <c r="E40" s="155"/>
      <c r="F40" s="114"/>
      <c r="G40" s="114"/>
      <c r="H40" s="114"/>
      <c r="I40" s="99"/>
      <c r="J40" s="114"/>
      <c r="K40" s="100"/>
      <c r="L40" s="100"/>
    </row>
    <row r="41" spans="1:24" ht="15.75" customHeight="1">
      <c r="A41" s="198" t="s">
        <v>1501</v>
      </c>
      <c r="B41" s="116"/>
      <c r="C41" s="92" t="s">
        <v>1536</v>
      </c>
      <c r="D41" s="116"/>
      <c r="E41" s="136">
        <v>776</v>
      </c>
      <c r="F41" s="116" t="str">
        <f>+VLOOKUP(E41,Participants!$A$1:$F$2547,2,FALSE)</f>
        <v>Allie Foster</v>
      </c>
      <c r="G41" s="116" t="str">
        <f>+VLOOKUP(E41,Participants!$A$1:$F$2547,4,FALSE)</f>
        <v>SPS</v>
      </c>
      <c r="H41" s="116" t="str">
        <f>+VLOOKUP(E41,Participants!$A$1:$F$2547,5,FALSE)</f>
        <v>F</v>
      </c>
      <c r="I41" s="94">
        <f>+VLOOKUP(E41,Participants!$A$1:$F$2547,3,FALSE)</f>
        <v>7</v>
      </c>
      <c r="J41" s="116" t="str">
        <f>+VLOOKUP(E41,Participants!$A$1:$G$2547,7,FALSE)</f>
        <v>VARSITY GIRLS</v>
      </c>
      <c r="K41" s="95">
        <v>1</v>
      </c>
      <c r="L41" s="95">
        <v>10</v>
      </c>
    </row>
    <row r="42" spans="1:24" ht="15.75" customHeight="1">
      <c r="A42" s="198" t="s">
        <v>1501</v>
      </c>
      <c r="B42" s="116"/>
      <c r="C42" s="92" t="s">
        <v>1537</v>
      </c>
      <c r="D42" s="116"/>
      <c r="E42" s="136">
        <v>887</v>
      </c>
      <c r="F42" s="116" t="str">
        <f>+VLOOKUP(E42,Participants!$A$1:$F$2547,2,FALSE)</f>
        <v>Isabella Sysak</v>
      </c>
      <c r="G42" s="116" t="str">
        <f>+VLOOKUP(E42,Participants!$A$1:$F$2547,4,FALSE)</f>
        <v>STL</v>
      </c>
      <c r="H42" s="116" t="str">
        <f>+VLOOKUP(E42,Participants!$A$1:$F$2547,5,FALSE)</f>
        <v>F</v>
      </c>
      <c r="I42" s="94">
        <f>+VLOOKUP(E42,Participants!$A$1:$F$2547,3,FALSE)</f>
        <v>7</v>
      </c>
      <c r="J42" s="116" t="str">
        <f>+VLOOKUP(E42,Participants!$A$1:$G$2547,7,FALSE)</f>
        <v>VARSITY GIRLS</v>
      </c>
      <c r="K42" s="95">
        <v>2</v>
      </c>
      <c r="L42" s="95">
        <v>8</v>
      </c>
    </row>
    <row r="43" spans="1:24" ht="15.75" customHeight="1">
      <c r="A43" s="198" t="s">
        <v>1501</v>
      </c>
      <c r="B43" s="116"/>
      <c r="C43" s="92" t="s">
        <v>1538</v>
      </c>
      <c r="D43" s="116"/>
      <c r="E43" s="136">
        <v>576</v>
      </c>
      <c r="F43" s="116" t="str">
        <f>+VLOOKUP(E43,Participants!$A$1:$F$2547,2,FALSE)</f>
        <v>Elizabeth Gallick</v>
      </c>
      <c r="G43" s="116" t="str">
        <f>+VLOOKUP(E43,Participants!$A$1:$F$2547,4,FALSE)</f>
        <v>JAM</v>
      </c>
      <c r="H43" s="116" t="str">
        <f>+VLOOKUP(E43,Participants!$A$1:$F$2547,5,FALSE)</f>
        <v>F</v>
      </c>
      <c r="I43" s="94">
        <f>+VLOOKUP(E43,Participants!$A$1:$F$2547,3,FALSE)</f>
        <v>8</v>
      </c>
      <c r="J43" s="116" t="str">
        <f>+VLOOKUP(E43,Participants!$A$1:$G$2547,7,FALSE)</f>
        <v>VARSITY GIRLS</v>
      </c>
      <c r="K43" s="95">
        <v>3</v>
      </c>
      <c r="L43" s="95">
        <v>6</v>
      </c>
    </row>
    <row r="44" spans="1:24" ht="15.75" customHeight="1">
      <c r="A44" s="198" t="s">
        <v>1501</v>
      </c>
      <c r="B44" s="116"/>
      <c r="C44" s="92" t="s">
        <v>1539</v>
      </c>
      <c r="D44" s="116"/>
      <c r="E44" s="136">
        <v>890</v>
      </c>
      <c r="F44" s="116" t="str">
        <f>+VLOOKUP(E44,Participants!$A$1:$F$2547,2,FALSE)</f>
        <v>Stella Birmingham</v>
      </c>
      <c r="G44" s="116" t="str">
        <f>+VLOOKUP(E44,Participants!$A$1:$F$2547,4,FALSE)</f>
        <v>STL</v>
      </c>
      <c r="H44" s="116" t="str">
        <f>+VLOOKUP(E44,Participants!$A$1:$F$2547,5,FALSE)</f>
        <v>F</v>
      </c>
      <c r="I44" s="94">
        <f>+VLOOKUP(E44,Participants!$A$1:$F$2547,3,FALSE)</f>
        <v>7</v>
      </c>
      <c r="J44" s="116" t="str">
        <f>+VLOOKUP(E44,Participants!$A$1:$G$2547,7,FALSE)</f>
        <v>VARSITY GIRLS</v>
      </c>
      <c r="K44" s="95">
        <v>4</v>
      </c>
      <c r="L44" s="95">
        <v>5</v>
      </c>
    </row>
    <row r="45" spans="1:24" ht="15.75" customHeight="1">
      <c r="A45" s="198" t="s">
        <v>1501</v>
      </c>
      <c r="B45" s="116"/>
      <c r="C45" s="92" t="s">
        <v>1540</v>
      </c>
      <c r="D45" s="116"/>
      <c r="E45" s="136">
        <v>301</v>
      </c>
      <c r="F45" s="116" t="str">
        <f>+VLOOKUP(E45,Participants!$A$1:$F$2547,2,FALSE)</f>
        <v>Makayla O'Neill</v>
      </c>
      <c r="G45" s="116" t="str">
        <f>+VLOOKUP(E45,Participants!$A$1:$F$2547,4,FALSE)</f>
        <v>AMA</v>
      </c>
      <c r="H45" s="116" t="str">
        <f>+VLOOKUP(E45,Participants!$A$1:$F$2547,5,FALSE)</f>
        <v>F</v>
      </c>
      <c r="I45" s="94">
        <f>+VLOOKUP(E45,Participants!$A$1:$F$2547,3,FALSE)</f>
        <v>7</v>
      </c>
      <c r="J45" s="116" t="str">
        <f>+VLOOKUP(E45,Participants!$A$1:$G$2547,7,FALSE)</f>
        <v>VARSITY GIRLS</v>
      </c>
      <c r="K45" s="95">
        <v>5</v>
      </c>
      <c r="L45" s="95">
        <v>4</v>
      </c>
    </row>
    <row r="46" spans="1:24" ht="15.75" customHeight="1">
      <c r="A46" s="198" t="s">
        <v>1501</v>
      </c>
      <c r="B46" s="116"/>
      <c r="C46" s="92" t="s">
        <v>1541</v>
      </c>
      <c r="D46" s="116"/>
      <c r="E46" s="136">
        <v>145</v>
      </c>
      <c r="F46" s="116" t="str">
        <f>+VLOOKUP(E46,Participants!$A$1:$F$2547,2,FALSE)</f>
        <v>Lily Ireland</v>
      </c>
      <c r="G46" s="116" t="str">
        <f>+VLOOKUP(E46,Participants!$A$1:$F$2547,4,FALSE)</f>
        <v>AGS</v>
      </c>
      <c r="H46" s="116" t="str">
        <f>+VLOOKUP(E46,Participants!$A$1:$F$2547,5,FALSE)</f>
        <v>F</v>
      </c>
      <c r="I46" s="94">
        <f>+VLOOKUP(E46,Participants!$A$1:$F$2547,3,FALSE)</f>
        <v>8</v>
      </c>
      <c r="J46" s="116" t="str">
        <f>+VLOOKUP(E46,Participants!$A$1:$G$2547,7,FALSE)</f>
        <v>VARSITY GIRLS</v>
      </c>
      <c r="K46" s="95">
        <v>6</v>
      </c>
      <c r="L46" s="95">
        <v>3</v>
      </c>
    </row>
    <row r="47" spans="1:24" ht="15.75" customHeight="1">
      <c r="A47" s="199" t="s">
        <v>1501</v>
      </c>
      <c r="B47" s="114"/>
      <c r="C47" s="209"/>
      <c r="D47" s="114"/>
      <c r="E47" s="210"/>
      <c r="F47" s="114" t="e">
        <f>+VLOOKUP(E47,Participants!$A$1:$F$2547,2,FALSE)</f>
        <v>#N/A</v>
      </c>
      <c r="G47" s="114" t="e">
        <f>+VLOOKUP(E47,Participants!$A$1:$F$2547,4,FALSE)</f>
        <v>#N/A</v>
      </c>
      <c r="H47" s="114" t="e">
        <f>+VLOOKUP(E47,Participants!$A$1:$F$2547,5,FALSE)</f>
        <v>#N/A</v>
      </c>
      <c r="I47" s="99" t="e">
        <f>+VLOOKUP(E47,Participants!$A$1:$F$2547,3,FALSE)</f>
        <v>#N/A</v>
      </c>
      <c r="J47" s="114" t="e">
        <f>+VLOOKUP(E47,Participants!$A$1:$G$2547,7,FALSE)</f>
        <v>#N/A</v>
      </c>
      <c r="K47" s="211"/>
      <c r="L47" s="98"/>
    </row>
    <row r="48" spans="1:24" ht="15.75" customHeight="1">
      <c r="A48" s="201" t="s">
        <v>1501</v>
      </c>
      <c r="B48" s="127"/>
      <c r="C48" s="158" t="s">
        <v>1542</v>
      </c>
      <c r="D48" s="127"/>
      <c r="E48" s="124">
        <v>931</v>
      </c>
      <c r="F48" s="128" t="str">
        <f>+VLOOKUP(E48,Participants!$A$1:$F$1546,2,FALSE)</f>
        <v>Londyn Tomman</v>
      </c>
      <c r="G48" s="128" t="str">
        <f>+VLOOKUP(E48,Participants!$A$1:$F$1546,4,FALSE)</f>
        <v>STT</v>
      </c>
      <c r="H48" s="128" t="str">
        <f>+VLOOKUP(E48,Participants!$A$1:$F$1546,5,FALSE)</f>
        <v>F</v>
      </c>
      <c r="I48" s="147">
        <f>+VLOOKUP(E48,Participants!$A$1:$F$1546,3,FALSE)</f>
        <v>3</v>
      </c>
      <c r="J48" s="128" t="str">
        <f>+VLOOKUP(E48,Participants!$A$1:$G$1546,7,FALSE)</f>
        <v>DEV GIRLS</v>
      </c>
      <c r="K48" s="126">
        <v>1</v>
      </c>
      <c r="L48" s="126">
        <v>10</v>
      </c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</row>
    <row r="49" spans="1:24" ht="15.75" customHeight="1">
      <c r="A49" s="212" t="s">
        <v>1501</v>
      </c>
      <c r="B49" s="127"/>
      <c r="C49" s="158" t="s">
        <v>1543</v>
      </c>
      <c r="D49" s="127"/>
      <c r="E49" s="124">
        <v>96</v>
      </c>
      <c r="F49" s="128" t="str">
        <f>+VLOOKUP(E49,Participants!$A$1:$F$1546,2,FALSE)</f>
        <v>Heidi Surlow</v>
      </c>
      <c r="G49" s="128" t="str">
        <f>+VLOOKUP(E49,Participants!$A$1:$F$1546,4,FALSE)</f>
        <v>AGS</v>
      </c>
      <c r="H49" s="128" t="str">
        <f>+VLOOKUP(E49,Participants!$A$1:$F$1546,5,FALSE)</f>
        <v>F</v>
      </c>
      <c r="I49" s="147">
        <f>+VLOOKUP(E49,Participants!$A$1:$F$1546,3,FALSE)</f>
        <v>3</v>
      </c>
      <c r="J49" s="128" t="str">
        <f>+VLOOKUP(E49,Participants!$A$1:$G$1546,7,FALSE)</f>
        <v>DEV GIRLS</v>
      </c>
      <c r="K49" s="126">
        <v>2</v>
      </c>
      <c r="L49" s="126">
        <v>8</v>
      </c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</row>
    <row r="50" spans="1:24" ht="15.75" customHeight="1">
      <c r="A50" s="201" t="s">
        <v>1501</v>
      </c>
      <c r="B50" s="127"/>
      <c r="C50" s="158" t="s">
        <v>1544</v>
      </c>
      <c r="D50" s="127"/>
      <c r="E50" s="124">
        <v>927</v>
      </c>
      <c r="F50" s="128" t="str">
        <f>+VLOOKUP(E50,Participants!$A$1:$F$1546,2,FALSE)</f>
        <v>Leah Straub</v>
      </c>
      <c r="G50" s="128" t="str">
        <f>+VLOOKUP(E50,Participants!$A$1:$F$1546,4,FALSE)</f>
        <v>STT</v>
      </c>
      <c r="H50" s="128" t="str">
        <f>+VLOOKUP(E50,Participants!$A$1:$F$1546,5,FALSE)</f>
        <v>F</v>
      </c>
      <c r="I50" s="147">
        <f>+VLOOKUP(E50,Participants!$A$1:$F$1546,3,FALSE)</f>
        <v>3</v>
      </c>
      <c r="J50" s="128" t="str">
        <f>+VLOOKUP(E50,Participants!$A$1:$G$1546,7,FALSE)</f>
        <v>DEV GIRLS</v>
      </c>
      <c r="K50" s="126">
        <v>3</v>
      </c>
      <c r="L50" s="126">
        <v>6</v>
      </c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</row>
    <row r="51" spans="1:24" ht="15.75" customHeight="1">
      <c r="A51" s="201" t="s">
        <v>1501</v>
      </c>
      <c r="B51" s="127"/>
      <c r="C51" s="158" t="s">
        <v>1506</v>
      </c>
      <c r="D51" s="127"/>
      <c r="E51" s="124">
        <v>827</v>
      </c>
      <c r="F51" s="128" t="str">
        <f>+VLOOKUP(E51,Participants!$A$1:$F$1546,2,FALSE)</f>
        <v>Rachel Friday</v>
      </c>
      <c r="G51" s="128" t="str">
        <f>+VLOOKUP(E51,Participants!$A$1:$F$1546,4,FALSE)</f>
        <v>STL</v>
      </c>
      <c r="H51" s="128" t="str">
        <f>+VLOOKUP(E51,Participants!$A$1:$F$1546,5,FALSE)</f>
        <v>F</v>
      </c>
      <c r="I51" s="147">
        <f>+VLOOKUP(E51,Participants!$A$1:$F$1546,3,FALSE)</f>
        <v>4</v>
      </c>
      <c r="J51" s="128" t="str">
        <f>+VLOOKUP(E51,Participants!$A$1:$G$1546,7,FALSE)</f>
        <v>DEV GIRLS</v>
      </c>
      <c r="K51" s="126">
        <v>4</v>
      </c>
      <c r="L51" s="126">
        <v>5</v>
      </c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</row>
    <row r="52" spans="1:24" ht="15.75" customHeight="1">
      <c r="A52" s="198" t="s">
        <v>1501</v>
      </c>
      <c r="B52" s="206" t="s">
        <v>1307</v>
      </c>
      <c r="C52" s="92" t="s">
        <v>1545</v>
      </c>
      <c r="D52" s="116"/>
      <c r="E52" s="136">
        <v>730</v>
      </c>
      <c r="F52" s="116" t="str">
        <f>+VLOOKUP(E52,Participants!$A$1:$F$2547,2,FALSE)</f>
        <v>Macie Trombetta</v>
      </c>
      <c r="G52" s="116" t="str">
        <f>+VLOOKUP(E52,Participants!$A$1:$F$2547,4,FALSE)</f>
        <v>SPS</v>
      </c>
      <c r="H52" s="116" t="str">
        <f>+VLOOKUP(E52,Participants!$A$1:$F$2547,5,FALSE)</f>
        <v>F</v>
      </c>
      <c r="I52" s="94">
        <f>+VLOOKUP(E52,Participants!$A$1:$F$2547,3,FALSE)</f>
        <v>4</v>
      </c>
      <c r="J52" s="116" t="str">
        <f>+VLOOKUP(E52,Participants!$A$1:$G$2547,7,FALSE)</f>
        <v>DEV GIRLS</v>
      </c>
      <c r="K52" s="95">
        <v>5</v>
      </c>
      <c r="L52" s="95">
        <v>4</v>
      </c>
    </row>
    <row r="53" spans="1:24" ht="15.75" customHeight="1">
      <c r="A53" s="201" t="s">
        <v>1501</v>
      </c>
      <c r="B53" s="127"/>
      <c r="C53" s="158" t="s">
        <v>1546</v>
      </c>
      <c r="D53" s="127"/>
      <c r="E53" s="124">
        <v>822</v>
      </c>
      <c r="F53" s="128" t="str">
        <f>+VLOOKUP(E53,Participants!$A$1:$F$1546,2,FALSE)</f>
        <v>Addie Brogan</v>
      </c>
      <c r="G53" s="128" t="str">
        <f>+VLOOKUP(E53,Participants!$A$1:$F$1546,4,FALSE)</f>
        <v>STL</v>
      </c>
      <c r="H53" s="128" t="str">
        <f>+VLOOKUP(E53,Participants!$A$1:$F$1546,5,FALSE)</f>
        <v>F</v>
      </c>
      <c r="I53" s="147">
        <f>+VLOOKUP(E53,Participants!$A$1:$F$1546,3,FALSE)</f>
        <v>4</v>
      </c>
      <c r="J53" s="128" t="str">
        <f>+VLOOKUP(E53,Participants!$A$1:$G$1546,7,FALSE)</f>
        <v>DEV GIRLS</v>
      </c>
      <c r="K53" s="126">
        <v>6</v>
      </c>
      <c r="L53" s="126">
        <v>3</v>
      </c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</row>
    <row r="54" spans="1:24" ht="15.75" customHeight="1">
      <c r="A54" s="201" t="s">
        <v>1501</v>
      </c>
      <c r="B54" s="127"/>
      <c r="C54" s="158" t="s">
        <v>1547</v>
      </c>
      <c r="D54" s="127"/>
      <c r="E54" s="124">
        <v>207</v>
      </c>
      <c r="F54" s="128" t="str">
        <f>+VLOOKUP(E54,Participants!$A$1:$F$1546,2,FALSE)</f>
        <v>Nora Silvis</v>
      </c>
      <c r="G54" s="128" t="str">
        <f>+VLOOKUP(E54,Participants!$A$1:$F$1546,4,FALSE)</f>
        <v>AMA</v>
      </c>
      <c r="H54" s="128" t="str">
        <f>+VLOOKUP(E54,Participants!$A$1:$F$1546,5,FALSE)</f>
        <v>F</v>
      </c>
      <c r="I54" s="147">
        <f>+VLOOKUP(E54,Participants!$A$1:$F$1546,3,FALSE)</f>
        <v>3</v>
      </c>
      <c r="J54" s="128" t="str">
        <f>+VLOOKUP(E54,Participants!$A$1:$G$1546,7,FALSE)</f>
        <v>DEV GIRLS</v>
      </c>
      <c r="K54" s="126">
        <v>7</v>
      </c>
      <c r="L54" s="126">
        <v>2</v>
      </c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</row>
    <row r="55" spans="1:24" ht="15.75" customHeight="1">
      <c r="A55" s="201" t="s">
        <v>1501</v>
      </c>
      <c r="B55" s="127"/>
      <c r="C55" s="158" t="s">
        <v>1548</v>
      </c>
      <c r="D55" s="127"/>
      <c r="E55" s="124">
        <v>186</v>
      </c>
      <c r="F55" s="128" t="str">
        <f>+VLOOKUP(E55,Participants!$A$1:$F$1546,2,FALSE)</f>
        <v>Elly O'Keefe</v>
      </c>
      <c r="G55" s="128" t="str">
        <f>+VLOOKUP(E55,Participants!$A$1:$F$1546,4,FALSE)</f>
        <v>AMA</v>
      </c>
      <c r="H55" s="128" t="str">
        <f>+VLOOKUP(E55,Participants!$A$1:$F$1546,5,FALSE)</f>
        <v>F</v>
      </c>
      <c r="I55" s="147">
        <f>+VLOOKUP(E55,Participants!$A$1:$F$1546,3,FALSE)</f>
        <v>3</v>
      </c>
      <c r="J55" s="128" t="str">
        <f>+VLOOKUP(E55,Participants!$A$1:$G$1546,7,FALSE)</f>
        <v>DEV GIRLS</v>
      </c>
      <c r="K55" s="126">
        <v>8</v>
      </c>
      <c r="L55" s="126">
        <v>1</v>
      </c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</row>
    <row r="56" spans="1:24" ht="15.75" customHeight="1">
      <c r="A56" s="201" t="s">
        <v>1501</v>
      </c>
      <c r="B56" s="127"/>
      <c r="C56" s="158" t="s">
        <v>1549</v>
      </c>
      <c r="D56" s="127"/>
      <c r="E56" s="124">
        <v>197</v>
      </c>
      <c r="F56" s="128" t="str">
        <f>+VLOOKUP(E56,Participants!$A$1:$F$1546,2,FALSE)</f>
        <v>Kelly O'Keefe</v>
      </c>
      <c r="G56" s="128" t="str">
        <f>+VLOOKUP(E56,Participants!$A$1:$F$1546,4,FALSE)</f>
        <v>AMA</v>
      </c>
      <c r="H56" s="128" t="str">
        <f>+VLOOKUP(E56,Participants!$A$1:$F$1546,5,FALSE)</f>
        <v>F</v>
      </c>
      <c r="I56" s="147">
        <f>+VLOOKUP(E56,Participants!$A$1:$F$1546,3,FALSE)</f>
        <v>3</v>
      </c>
      <c r="J56" s="128" t="str">
        <f>+VLOOKUP(E56,Participants!$A$1:$G$1546,7,FALSE)</f>
        <v>DEV GIRLS</v>
      </c>
      <c r="K56" s="158"/>
      <c r="L56" s="158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</row>
    <row r="57" spans="1:24" ht="15.75" customHeight="1">
      <c r="A57" s="198" t="s">
        <v>1501</v>
      </c>
      <c r="B57" s="116"/>
      <c r="C57" s="92" t="s">
        <v>1550</v>
      </c>
      <c r="D57" s="116"/>
      <c r="E57" s="136">
        <v>722</v>
      </c>
      <c r="F57" s="116" t="str">
        <f>+VLOOKUP(E57,Participants!$A$1:$F$2547,2,FALSE)</f>
        <v>Amy Stickman</v>
      </c>
      <c r="G57" s="116" t="str">
        <f>+VLOOKUP(E57,Participants!$A$1:$F$2547,4,FALSE)</f>
        <v>SPS</v>
      </c>
      <c r="H57" s="116" t="str">
        <f>+VLOOKUP(E57,Participants!$A$1:$F$2547,5,FALSE)</f>
        <v>F</v>
      </c>
      <c r="I57" s="94">
        <f>+VLOOKUP(E57,Participants!$A$1:$F$2547,3,FALSE)</f>
        <v>2</v>
      </c>
      <c r="J57" s="116" t="str">
        <f>+VLOOKUP(E57,Participants!$A$1:$G$2547,7,FALSE)</f>
        <v>DEV GIRLS</v>
      </c>
      <c r="K57" s="93"/>
      <c r="L57" s="93"/>
    </row>
    <row r="58" spans="1:24" ht="15.75" customHeight="1">
      <c r="A58" s="201" t="s">
        <v>1501</v>
      </c>
      <c r="B58" s="127"/>
      <c r="C58" s="158" t="s">
        <v>1551</v>
      </c>
      <c r="D58" s="127"/>
      <c r="E58" s="124">
        <v>729</v>
      </c>
      <c r="F58" s="128" t="str">
        <f>+VLOOKUP(E58,Participants!$A$1:$F$1546,2,FALSE)</f>
        <v>Juliet Snover</v>
      </c>
      <c r="G58" s="128" t="str">
        <f>+VLOOKUP(E58,Participants!$A$1:$F$1546,4,FALSE)</f>
        <v>SPS</v>
      </c>
      <c r="H58" s="128" t="str">
        <f>+VLOOKUP(E58,Participants!$A$1:$F$1546,5,FALSE)</f>
        <v>F</v>
      </c>
      <c r="I58" s="147">
        <f>+VLOOKUP(E58,Participants!$A$1:$F$1546,3,FALSE)</f>
        <v>4</v>
      </c>
      <c r="J58" s="128" t="str">
        <f>+VLOOKUP(E58,Participants!$A$1:$G$1546,7,FALSE)</f>
        <v>DEV GIRLS</v>
      </c>
      <c r="K58" s="147"/>
      <c r="L58" s="147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</row>
    <row r="59" spans="1:24" ht="15.75" customHeight="1">
      <c r="A59" s="201" t="s">
        <v>1501</v>
      </c>
      <c r="B59" s="127"/>
      <c r="C59" s="158" t="s">
        <v>1552</v>
      </c>
      <c r="D59" s="127"/>
      <c r="E59" s="124">
        <v>179</v>
      </c>
      <c r="F59" s="128" t="str">
        <f>+VLOOKUP(E59,Participants!$A$1:$F$1546,2,FALSE)</f>
        <v>Bella Kelm</v>
      </c>
      <c r="G59" s="128" t="str">
        <f>+VLOOKUP(E59,Participants!$A$1:$F$1546,4,FALSE)</f>
        <v>AMA</v>
      </c>
      <c r="H59" s="128" t="str">
        <f>+VLOOKUP(E59,Participants!$A$1:$F$1546,5,FALSE)</f>
        <v>F</v>
      </c>
      <c r="I59" s="147">
        <f>+VLOOKUP(E59,Participants!$A$1:$F$1546,3,FALSE)</f>
        <v>4</v>
      </c>
      <c r="J59" s="128" t="str">
        <f>+VLOOKUP(E59,Participants!$A$1:$G$1546,7,FALSE)</f>
        <v>DEV GIRLS</v>
      </c>
      <c r="K59" s="147"/>
      <c r="L59" s="147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</row>
    <row r="60" spans="1:24" ht="21">
      <c r="A60" s="201" t="s">
        <v>1501</v>
      </c>
      <c r="B60" s="127"/>
      <c r="C60" s="158" t="s">
        <v>1553</v>
      </c>
      <c r="D60" s="127"/>
      <c r="E60" s="124">
        <v>810</v>
      </c>
      <c r="F60" s="128" t="str">
        <f>+VLOOKUP(E60,Participants!$A$1:$F$1546,2,FALSE)</f>
        <v>Mila Hricisak</v>
      </c>
      <c r="G60" s="128" t="str">
        <f>+VLOOKUP(E60,Participants!$A$1:$F$1546,4,FALSE)</f>
        <v>STL</v>
      </c>
      <c r="H60" s="128" t="str">
        <f>+VLOOKUP(E60,Participants!$A$1:$F$1546,5,FALSE)</f>
        <v>F</v>
      </c>
      <c r="I60" s="147">
        <f>+VLOOKUP(E60,Participants!$A$1:$F$1546,3,FALSE)</f>
        <v>2</v>
      </c>
      <c r="J60" s="128" t="str">
        <f>+VLOOKUP(E60,Participants!$A$1:$G$1546,7,FALSE)</f>
        <v>DEV GIRLS</v>
      </c>
      <c r="K60" s="147"/>
      <c r="L60" s="147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</row>
    <row r="61" spans="1:24" ht="15.75" customHeight="1">
      <c r="A61" s="201" t="s">
        <v>1501</v>
      </c>
      <c r="B61" s="127"/>
      <c r="C61" s="158" t="s">
        <v>1554</v>
      </c>
      <c r="D61" s="127"/>
      <c r="E61" s="124">
        <v>791</v>
      </c>
      <c r="F61" s="128" t="str">
        <f>+VLOOKUP(E61,Participants!$A$1:$F$1546,2,FALSE)</f>
        <v>Ava Hladek</v>
      </c>
      <c r="G61" s="128" t="str">
        <f>+VLOOKUP(E61,Participants!$A$1:$F$1546,4,FALSE)</f>
        <v>STL</v>
      </c>
      <c r="H61" s="128" t="str">
        <f>+VLOOKUP(E61,Participants!$A$1:$F$1546,5,FALSE)</f>
        <v>F</v>
      </c>
      <c r="I61" s="147">
        <f>+VLOOKUP(E61,Participants!$A$1:$F$1546,3,FALSE)</f>
        <v>2</v>
      </c>
      <c r="J61" s="128" t="str">
        <f>+VLOOKUP(E61,Participants!$A$1:$G$1546,7,FALSE)</f>
        <v>DEV GIRLS</v>
      </c>
      <c r="K61" s="147"/>
      <c r="L61" s="147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</row>
    <row r="62" spans="1:24" ht="15.75" customHeight="1">
      <c r="A62" s="203" t="s">
        <v>1501</v>
      </c>
      <c r="B62" s="168"/>
      <c r="C62" s="166"/>
      <c r="D62" s="168"/>
      <c r="E62" s="161"/>
      <c r="F62" s="164" t="e">
        <f>+VLOOKUP(E62,Participants!$A$1:$F$1546,2,FALSE)</f>
        <v>#N/A</v>
      </c>
      <c r="G62" s="164" t="e">
        <f>+VLOOKUP(E62,Participants!$A$1:$F$1546,4,FALSE)</f>
        <v>#N/A</v>
      </c>
      <c r="H62" s="164" t="e">
        <f>+VLOOKUP(E62,Participants!$A$1:$F$1546,5,FALSE)</f>
        <v>#N/A</v>
      </c>
      <c r="I62" s="176" t="e">
        <f>+VLOOKUP(E62,Participants!$A$1:$F$1546,3,FALSE)</f>
        <v>#N/A</v>
      </c>
      <c r="J62" s="164" t="e">
        <f>+VLOOKUP(E62,Participants!$A$1:$G$1546,7,FALSE)</f>
        <v>#N/A</v>
      </c>
      <c r="K62" s="168"/>
      <c r="L62" s="168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1:24" ht="15.75" customHeight="1">
      <c r="A63" s="198" t="s">
        <v>1501</v>
      </c>
      <c r="B63" s="206" t="s">
        <v>1307</v>
      </c>
      <c r="C63" s="92" t="s">
        <v>1555</v>
      </c>
      <c r="D63" s="116"/>
      <c r="E63" s="136">
        <v>844</v>
      </c>
      <c r="F63" s="116" t="str">
        <f>+VLOOKUP(E63,Participants!$A$1:$F$2547,2,FALSE)</f>
        <v>Liam ginsburg</v>
      </c>
      <c r="G63" s="116" t="str">
        <f>+VLOOKUP(E63,Participants!$A$1:$F$2547,4,FALSE)</f>
        <v>STL</v>
      </c>
      <c r="H63" s="116" t="str">
        <f>+VLOOKUP(E63,Participants!$A$1:$F$2547,5,FALSE)</f>
        <v>M</v>
      </c>
      <c r="I63" s="94">
        <f>+VLOOKUP(E63,Participants!$A$1:$F$2547,3,FALSE)</f>
        <v>2</v>
      </c>
      <c r="J63" s="116" t="str">
        <f>+VLOOKUP(E63,Participants!$A$1:$G$2547,7,FALSE)</f>
        <v>DEV BOYS</v>
      </c>
      <c r="K63" s="95">
        <v>1</v>
      </c>
      <c r="L63" s="95">
        <v>10</v>
      </c>
    </row>
    <row r="64" spans="1:24" ht="15.75" customHeight="1">
      <c r="A64" s="198" t="s">
        <v>1501</v>
      </c>
      <c r="B64" s="116"/>
      <c r="C64" s="92" t="s">
        <v>1556</v>
      </c>
      <c r="D64" s="116"/>
      <c r="E64" s="136">
        <v>849</v>
      </c>
      <c r="F64" s="116" t="str">
        <f>+VLOOKUP(E64,Participants!$A$1:$F$2547,2,FALSE)</f>
        <v>Ryder Hawkins</v>
      </c>
      <c r="G64" s="116" t="str">
        <f>+VLOOKUP(E64,Participants!$A$1:$F$2547,4,FALSE)</f>
        <v>STL</v>
      </c>
      <c r="H64" s="116" t="str">
        <f>+VLOOKUP(E64,Participants!$A$1:$F$2547,5,FALSE)</f>
        <v>M</v>
      </c>
      <c r="I64" s="94">
        <f>+VLOOKUP(E64,Participants!$A$1:$F$2547,3,FALSE)</f>
        <v>2</v>
      </c>
      <c r="J64" s="116" t="str">
        <f>+VLOOKUP(E64,Participants!$A$1:$G$2547,7,FALSE)</f>
        <v>DEV BOYS</v>
      </c>
      <c r="K64" s="95">
        <v>2</v>
      </c>
      <c r="L64" s="95">
        <v>8</v>
      </c>
    </row>
    <row r="65" spans="1:24" ht="15.75" customHeight="1">
      <c r="A65" s="198" t="s">
        <v>1501</v>
      </c>
      <c r="B65" s="116"/>
      <c r="C65" s="92" t="s">
        <v>1557</v>
      </c>
      <c r="D65" s="116"/>
      <c r="E65" s="136">
        <v>838</v>
      </c>
      <c r="F65" s="116" t="str">
        <f>+VLOOKUP(E65,Participants!$A$1:$F$2547,2,FALSE)</f>
        <v>Ian Maentz</v>
      </c>
      <c r="G65" s="116" t="str">
        <f>+VLOOKUP(E65,Participants!$A$1:$F$2547,4,FALSE)</f>
        <v>STL</v>
      </c>
      <c r="H65" s="116" t="str">
        <f>+VLOOKUP(E65,Participants!$A$1:$F$2547,5,FALSE)</f>
        <v>M</v>
      </c>
      <c r="I65" s="94">
        <f>+VLOOKUP(E65,Participants!$A$1:$F$2547,3,FALSE)</f>
        <v>3</v>
      </c>
      <c r="J65" s="116" t="str">
        <f>+VLOOKUP(E65,Participants!$A$1:$G$2547,7,FALSE)</f>
        <v>DEV BOYS</v>
      </c>
      <c r="K65" s="95">
        <v>3</v>
      </c>
      <c r="L65" s="95">
        <v>6</v>
      </c>
    </row>
    <row r="66" spans="1:24" ht="15.75" customHeight="1">
      <c r="A66" s="198" t="s">
        <v>1501</v>
      </c>
      <c r="B66" s="116"/>
      <c r="C66" s="92" t="s">
        <v>1558</v>
      </c>
      <c r="D66" s="116"/>
      <c r="E66" s="136">
        <v>455</v>
      </c>
      <c r="F66" s="116" t="str">
        <f>+VLOOKUP(E66,Participants!$A$1:$F$2547,2,FALSE)</f>
        <v>Cole Donnelly</v>
      </c>
      <c r="G66" s="116" t="str">
        <f>+VLOOKUP(E66,Participants!$A$1:$F$2547,4,FALSE)</f>
        <v>ELZ</v>
      </c>
      <c r="H66" s="116" t="str">
        <f>+VLOOKUP(E66,Participants!$A$1:$F$2547,5,FALSE)</f>
        <v>M</v>
      </c>
      <c r="I66" s="94">
        <f>+VLOOKUP(E66,Participants!$A$1:$F$2547,3,FALSE)</f>
        <v>4</v>
      </c>
      <c r="J66" s="116" t="str">
        <f>+VLOOKUP(E66,Participants!$A$1:$G$2547,7,FALSE)</f>
        <v>DEV BOYS</v>
      </c>
      <c r="K66" s="95">
        <v>4</v>
      </c>
      <c r="L66" s="95">
        <v>5</v>
      </c>
    </row>
    <row r="67" spans="1:24" ht="15.75" customHeight="1">
      <c r="A67" s="198" t="s">
        <v>1501</v>
      </c>
      <c r="B67" s="116"/>
      <c r="C67" s="92" t="s">
        <v>1559</v>
      </c>
      <c r="D67" s="116"/>
      <c r="E67" s="136">
        <v>839</v>
      </c>
      <c r="F67" s="116" t="str">
        <f>+VLOOKUP(E67,Participants!$A$1:$F$2547,2,FALSE)</f>
        <v>Ilya Belldina</v>
      </c>
      <c r="G67" s="116" t="str">
        <f>+VLOOKUP(E67,Participants!$A$1:$F$2547,4,FALSE)</f>
        <v>STL</v>
      </c>
      <c r="H67" s="116" t="str">
        <f>+VLOOKUP(E67,Participants!$A$1:$F$2547,5,FALSE)</f>
        <v>M</v>
      </c>
      <c r="I67" s="94">
        <f>+VLOOKUP(E67,Participants!$A$1:$F$2547,3,FALSE)</f>
        <v>3</v>
      </c>
      <c r="J67" s="116" t="str">
        <f>+VLOOKUP(E67,Participants!$A$1:$G$2547,7,FALSE)</f>
        <v>DEV BOYS</v>
      </c>
      <c r="K67" s="95">
        <v>5</v>
      </c>
      <c r="L67" s="95">
        <v>4</v>
      </c>
    </row>
    <row r="68" spans="1:24" ht="15.75" customHeight="1">
      <c r="A68" s="205" t="s">
        <v>1501</v>
      </c>
      <c r="B68" s="141"/>
      <c r="C68" s="102" t="s">
        <v>1560</v>
      </c>
      <c r="D68" s="141"/>
      <c r="E68" s="139">
        <v>744</v>
      </c>
      <c r="F68" s="141" t="str">
        <f>+VLOOKUP(E68,Participants!$A$1:$F$2547,2,FALSE)</f>
        <v>Gavin Lenigan</v>
      </c>
      <c r="G68" s="141" t="str">
        <f>+VLOOKUP(E68,Participants!$A$1:$F$2547,4,FALSE)</f>
        <v>SPS</v>
      </c>
      <c r="H68" s="141" t="str">
        <f>+VLOOKUP(E68,Participants!$A$1:$F$2547,5,FALSE)</f>
        <v>M</v>
      </c>
      <c r="I68" s="104">
        <f>+VLOOKUP(E68,Participants!$A$1:$F$2547,3,FALSE)</f>
        <v>3</v>
      </c>
      <c r="J68" s="141" t="str">
        <f>+VLOOKUP(E68,Participants!$A$1:$G$2547,7,FALSE)</f>
        <v>DEV BOYS</v>
      </c>
      <c r="K68" s="105">
        <v>6</v>
      </c>
      <c r="L68" s="105">
        <v>3</v>
      </c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</row>
    <row r="69" spans="1:24" ht="15.75" customHeight="1">
      <c r="A69" s="198" t="s">
        <v>1501</v>
      </c>
      <c r="B69" s="116"/>
      <c r="C69" s="92" t="s">
        <v>1561</v>
      </c>
      <c r="D69" s="116"/>
      <c r="E69" s="136">
        <v>940</v>
      </c>
      <c r="F69" s="116" t="str">
        <f>+VLOOKUP(E69,Participants!$A$1:$F$2547,2,FALSE)</f>
        <v>Beau Peterson</v>
      </c>
      <c r="G69" s="116" t="str">
        <f>+VLOOKUP(E69,Participants!$A$1:$F$2547,4,FALSE)</f>
        <v>STT</v>
      </c>
      <c r="H69" s="116" t="str">
        <f>+VLOOKUP(E69,Participants!$A$1:$F$2547,5,FALSE)</f>
        <v>M</v>
      </c>
      <c r="I69" s="94">
        <f>+VLOOKUP(E69,Participants!$A$1:$F$2547,3,FALSE)</f>
        <v>4</v>
      </c>
      <c r="J69" s="116" t="str">
        <f>+VLOOKUP(E69,Participants!$A$1:$G$2547,7,FALSE)</f>
        <v>DEV BOYS</v>
      </c>
      <c r="K69" s="95">
        <v>7</v>
      </c>
      <c r="L69" s="95">
        <v>2</v>
      </c>
    </row>
    <row r="70" spans="1:24" ht="15.75" customHeight="1">
      <c r="A70" s="198" t="s">
        <v>1501</v>
      </c>
      <c r="B70" s="92"/>
      <c r="C70" s="92" t="s">
        <v>1562</v>
      </c>
      <c r="D70" s="116"/>
      <c r="E70" s="136">
        <v>837</v>
      </c>
      <c r="F70" s="116" t="str">
        <f>+VLOOKUP(E70,Participants!$A$1:$F$2547,2,FALSE)</f>
        <v>Griffin Betz</v>
      </c>
      <c r="G70" s="116" t="str">
        <f>+VLOOKUP(E70,Participants!$A$1:$F$2547,4,FALSE)</f>
        <v>STL</v>
      </c>
      <c r="H70" s="116" t="str">
        <f>+VLOOKUP(E70,Participants!$A$1:$F$2547,5,FALSE)</f>
        <v>M</v>
      </c>
      <c r="I70" s="94">
        <f>+VLOOKUP(E70,Participants!$A$1:$F$2547,3,FALSE)</f>
        <v>4</v>
      </c>
      <c r="J70" s="116" t="str">
        <f>+VLOOKUP(E70,Participants!$A$1:$G$2547,7,FALSE)</f>
        <v>DEV BOYS</v>
      </c>
      <c r="K70" s="95">
        <v>8</v>
      </c>
      <c r="L70" s="95">
        <v>1</v>
      </c>
    </row>
    <row r="71" spans="1:24" ht="15.75" customHeight="1">
      <c r="A71" s="198" t="s">
        <v>1501</v>
      </c>
      <c r="B71" s="116"/>
      <c r="C71" s="92" t="s">
        <v>1563</v>
      </c>
      <c r="D71" s="116"/>
      <c r="E71" s="136">
        <v>742</v>
      </c>
      <c r="F71" s="116" t="str">
        <f>+VLOOKUP(E71,Participants!$A$1:$F$2547,2,FALSE)</f>
        <v>Dylan Ford</v>
      </c>
      <c r="G71" s="116" t="str">
        <f>+VLOOKUP(E71,Participants!$A$1:$F$2547,4,FALSE)</f>
        <v>SPS</v>
      </c>
      <c r="H71" s="116" t="str">
        <f>+VLOOKUP(E71,Participants!$A$1:$F$2547,5,FALSE)</f>
        <v>M</v>
      </c>
      <c r="I71" s="94">
        <f>+VLOOKUP(E71,Participants!$A$1:$F$2547,3,FALSE)</f>
        <v>4</v>
      </c>
      <c r="J71" s="116" t="str">
        <f>+VLOOKUP(E71,Participants!$A$1:$G$2547,7,FALSE)</f>
        <v>DEV BOYS</v>
      </c>
      <c r="K71" s="95"/>
      <c r="L71" s="95"/>
    </row>
    <row r="72" spans="1:24" ht="15.75" customHeight="1">
      <c r="A72" s="198" t="s">
        <v>1501</v>
      </c>
      <c r="B72" s="116"/>
      <c r="C72" s="92" t="s">
        <v>1564</v>
      </c>
      <c r="D72" s="116"/>
      <c r="E72" s="136">
        <v>855</v>
      </c>
      <c r="F72" s="116" t="str">
        <f>+VLOOKUP(E72,Participants!$A$1:$F$2547,2,FALSE)</f>
        <v>Sam Mozes</v>
      </c>
      <c r="G72" s="116" t="str">
        <f>+VLOOKUP(E72,Participants!$A$1:$F$2547,4,FALSE)</f>
        <v>STL</v>
      </c>
      <c r="H72" s="116" t="str">
        <f>+VLOOKUP(E72,Participants!$A$1:$F$2547,5,FALSE)</f>
        <v>M</v>
      </c>
      <c r="I72" s="94">
        <f>+VLOOKUP(E72,Participants!$A$1:$F$2547,3,FALSE)</f>
        <v>4</v>
      </c>
      <c r="J72" s="116" t="str">
        <f>+VLOOKUP(E72,Participants!$A$1:$G$2547,7,FALSE)</f>
        <v>DEV BOYS</v>
      </c>
      <c r="K72" s="95"/>
      <c r="L72" s="95"/>
    </row>
    <row r="73" spans="1:24" ht="15.75" customHeight="1">
      <c r="A73" s="198" t="s">
        <v>1501</v>
      </c>
      <c r="B73" s="116"/>
      <c r="C73" s="92" t="s">
        <v>1565</v>
      </c>
      <c r="D73" s="116"/>
      <c r="E73" s="136">
        <v>111</v>
      </c>
      <c r="F73" s="116" t="str">
        <f>+VLOOKUP(E73,Participants!$A$1:$F$2547,2,FALSE)</f>
        <v>Nolan Meyer</v>
      </c>
      <c r="G73" s="116" t="str">
        <f>+VLOOKUP(E73,Participants!$A$1:$F$2547,4,FALSE)</f>
        <v>AGS</v>
      </c>
      <c r="H73" s="116" t="str">
        <f>+VLOOKUP(E73,Participants!$A$1:$F$2547,5,FALSE)</f>
        <v>M</v>
      </c>
      <c r="I73" s="94">
        <f>+VLOOKUP(E73,Participants!$A$1:$F$2547,3,FALSE)</f>
        <v>4</v>
      </c>
      <c r="J73" s="116" t="str">
        <f>+VLOOKUP(E73,Participants!$A$1:$G$2547,7,FALSE)</f>
        <v>DEV BOYS</v>
      </c>
      <c r="K73" s="95"/>
      <c r="L73" s="95"/>
    </row>
    <row r="74" spans="1:24" ht="15.75" customHeight="1">
      <c r="A74" s="198" t="s">
        <v>1501</v>
      </c>
      <c r="B74" s="116"/>
      <c r="C74" s="92" t="s">
        <v>1566</v>
      </c>
      <c r="D74" s="116"/>
      <c r="E74" s="136">
        <v>835</v>
      </c>
      <c r="F74" s="116" t="str">
        <f>+VLOOKUP(E74,Participants!$A$1:$F$2547,2,FALSE)</f>
        <v>Gabriel Peretin</v>
      </c>
      <c r="G74" s="116" t="str">
        <f>+VLOOKUP(E74,Participants!$A$1:$F$2547,4,FALSE)</f>
        <v>STL</v>
      </c>
      <c r="H74" s="116" t="str">
        <f>+VLOOKUP(E74,Participants!$A$1:$F$2547,5,FALSE)</f>
        <v>M</v>
      </c>
      <c r="I74" s="94">
        <f>+VLOOKUP(E74,Participants!$A$1:$F$2547,3,FALSE)</f>
        <v>4</v>
      </c>
      <c r="J74" s="116" t="str">
        <f>+VLOOKUP(E74,Participants!$A$1:$G$2547,7,FALSE)</f>
        <v>DEV BOYS</v>
      </c>
      <c r="K74" s="95"/>
      <c r="L74" s="95"/>
    </row>
    <row r="75" spans="1:24" ht="15.75" customHeight="1">
      <c r="A75" s="198" t="s">
        <v>1501</v>
      </c>
      <c r="B75" s="116"/>
      <c r="C75" s="92" t="s">
        <v>1567</v>
      </c>
      <c r="D75" s="116"/>
      <c r="E75" s="136" t="s">
        <v>1303</v>
      </c>
      <c r="F75" s="116" t="e">
        <f>+VLOOKUP(E75,Participants!$A$1:$F$2547,2,FALSE)</f>
        <v>#N/A</v>
      </c>
      <c r="G75" s="116" t="e">
        <f>+VLOOKUP(E75,Participants!$A$1:$F$2547,4,FALSE)</f>
        <v>#N/A</v>
      </c>
      <c r="H75" s="116" t="e">
        <f>+VLOOKUP(E75,Participants!$A$1:$F$2547,5,FALSE)</f>
        <v>#N/A</v>
      </c>
      <c r="I75" s="94" t="e">
        <f>+VLOOKUP(E75,Participants!$A$1:$F$2547,3,FALSE)</f>
        <v>#N/A</v>
      </c>
      <c r="J75" s="116" t="e">
        <f>+VLOOKUP(E75,Participants!$A$1:$G$2547,7,FALSE)</f>
        <v>#N/A</v>
      </c>
      <c r="K75" s="95"/>
      <c r="L75" s="95"/>
    </row>
    <row r="76" spans="1:24" ht="15.75" customHeight="1">
      <c r="A76" s="198" t="s">
        <v>1501</v>
      </c>
      <c r="B76" s="116"/>
      <c r="C76" s="92" t="s">
        <v>1568</v>
      </c>
      <c r="D76" s="116"/>
      <c r="E76" s="136">
        <v>750</v>
      </c>
      <c r="F76" s="116" t="str">
        <f>+VLOOKUP(E76,Participants!$A$1:$F$2547,2,FALSE)</f>
        <v>Peter Stickman</v>
      </c>
      <c r="G76" s="116" t="str">
        <f>+VLOOKUP(E76,Participants!$A$1:$F$2547,4,FALSE)</f>
        <v>SPS</v>
      </c>
      <c r="H76" s="116" t="str">
        <f>+VLOOKUP(E76,Participants!$A$1:$F$2547,5,FALSE)</f>
        <v>M</v>
      </c>
      <c r="I76" s="94">
        <f>+VLOOKUP(E76,Participants!$A$1:$F$2547,3,FALSE)</f>
        <v>2</v>
      </c>
      <c r="J76" s="116" t="str">
        <f>+VLOOKUP(E76,Participants!$A$1:$G$2547,7,FALSE)</f>
        <v>DEV BOYS</v>
      </c>
      <c r="K76" s="95"/>
      <c r="L76" s="95"/>
    </row>
    <row r="77" spans="1:24" ht="15.75" customHeight="1">
      <c r="A77" s="198" t="s">
        <v>1501</v>
      </c>
      <c r="B77" s="116"/>
      <c r="C77" s="92" t="s">
        <v>1569</v>
      </c>
      <c r="D77" s="116"/>
      <c r="E77" s="136">
        <v>841</v>
      </c>
      <c r="F77" s="116" t="str">
        <f>+VLOOKUP(E77,Participants!$A$1:$F$2547,2,FALSE)</f>
        <v>Jackson Kollar</v>
      </c>
      <c r="G77" s="116" t="str">
        <f>+VLOOKUP(E77,Participants!$A$1:$F$2547,4,FALSE)</f>
        <v>STL</v>
      </c>
      <c r="H77" s="116" t="str">
        <f>+VLOOKUP(E77,Participants!$A$1:$F$2547,5,FALSE)</f>
        <v>M</v>
      </c>
      <c r="I77" s="94">
        <f>+VLOOKUP(E77,Participants!$A$1:$F$2547,3,FALSE)</f>
        <v>3</v>
      </c>
      <c r="J77" s="116" t="str">
        <f>+VLOOKUP(E77,Participants!$A$1:$G$2547,7,FALSE)</f>
        <v>DEV BOYS</v>
      </c>
      <c r="K77" s="93"/>
      <c r="L77" s="93"/>
    </row>
    <row r="78" spans="1:24" ht="15.75" customHeight="1">
      <c r="A78" s="198" t="s">
        <v>1501</v>
      </c>
      <c r="B78" s="116"/>
      <c r="C78" s="92" t="s">
        <v>1570</v>
      </c>
      <c r="D78" s="116"/>
      <c r="E78" s="136">
        <v>746</v>
      </c>
      <c r="F78" s="116" t="str">
        <f>+VLOOKUP(E78,Participants!$A$1:$F$2547,2,FALSE)</f>
        <v>Grady Molinero</v>
      </c>
      <c r="G78" s="116" t="str">
        <f>+VLOOKUP(E78,Participants!$A$1:$F$2547,4,FALSE)</f>
        <v>SPS</v>
      </c>
      <c r="H78" s="116" t="str">
        <f>+VLOOKUP(E78,Participants!$A$1:$F$2547,5,FALSE)</f>
        <v>M</v>
      </c>
      <c r="I78" s="94">
        <f>+VLOOKUP(E78,Participants!$A$1:$F$2547,3,FALSE)</f>
        <v>3</v>
      </c>
      <c r="J78" s="116" t="str">
        <f>+VLOOKUP(E78,Participants!$A$1:$G$2547,7,FALSE)</f>
        <v>DEV BOYS</v>
      </c>
      <c r="K78" s="93"/>
      <c r="L78" s="93"/>
    </row>
    <row r="79" spans="1:24" ht="15.75" customHeight="1">
      <c r="A79" s="198" t="s">
        <v>1501</v>
      </c>
      <c r="B79" s="116"/>
      <c r="C79" s="92" t="s">
        <v>1571</v>
      </c>
      <c r="D79" s="116"/>
      <c r="E79" s="136">
        <v>825</v>
      </c>
      <c r="F79" s="116" t="str">
        <f>+VLOOKUP(E79,Participants!$A$1:$F$2547,2,FALSE)</f>
        <v>David Hricisak</v>
      </c>
      <c r="G79" s="116" t="str">
        <f>+VLOOKUP(E79,Participants!$A$1:$F$2547,4,FALSE)</f>
        <v>STL</v>
      </c>
      <c r="H79" s="116" t="str">
        <f>+VLOOKUP(E79,Participants!$A$1:$F$2547,5,FALSE)</f>
        <v>M</v>
      </c>
      <c r="I79" s="94">
        <f>+VLOOKUP(E79,Participants!$A$1:$F$2547,3,FALSE)</f>
        <v>4</v>
      </c>
      <c r="J79" s="116" t="str">
        <f>+VLOOKUP(E79,Participants!$A$1:$G$2547,7,FALSE)</f>
        <v>DEV BOYS</v>
      </c>
      <c r="K79" s="93"/>
      <c r="L79" s="93"/>
    </row>
    <row r="80" spans="1:24" ht="15.75" customHeight="1">
      <c r="A80" s="198" t="s">
        <v>1501</v>
      </c>
      <c r="B80" s="116"/>
      <c r="C80" s="92" t="s">
        <v>1572</v>
      </c>
      <c r="D80" s="116"/>
      <c r="E80" s="136">
        <v>741</v>
      </c>
      <c r="F80" s="116" t="str">
        <f>+VLOOKUP(E80,Participants!$A$1:$F$2547,2,FALSE)</f>
        <v>Daniel Talerico</v>
      </c>
      <c r="G80" s="116" t="str">
        <f>+VLOOKUP(E80,Participants!$A$1:$F$2547,4,FALSE)</f>
        <v>SPS</v>
      </c>
      <c r="H80" s="116" t="str">
        <f>+VLOOKUP(E80,Participants!$A$1:$F$2547,5,FALSE)</f>
        <v>M</v>
      </c>
      <c r="I80" s="94">
        <f>+VLOOKUP(E80,Participants!$A$1:$F$2547,3,FALSE)</f>
        <v>4</v>
      </c>
      <c r="J80" s="116" t="str">
        <f>+VLOOKUP(E80,Participants!$A$1:$G$2547,7,FALSE)</f>
        <v>DEV BOYS</v>
      </c>
      <c r="K80" s="93"/>
      <c r="L80" s="93"/>
    </row>
    <row r="81" spans="1:12" ht="15.75" customHeight="1">
      <c r="A81" s="198" t="s">
        <v>1501</v>
      </c>
      <c r="B81" s="116"/>
      <c r="C81" s="92" t="s">
        <v>1573</v>
      </c>
      <c r="D81" s="116"/>
      <c r="E81" s="136">
        <v>834</v>
      </c>
      <c r="F81" s="116" t="str">
        <f>+VLOOKUP(E81,Participants!$A$1:$F$2547,2,FALSE)</f>
        <v>Elijah Eckenrode</v>
      </c>
      <c r="G81" s="116" t="str">
        <f>+VLOOKUP(E81,Participants!$A$1:$F$2547,4,FALSE)</f>
        <v>STL</v>
      </c>
      <c r="H81" s="116" t="str">
        <f>+VLOOKUP(E81,Participants!$A$1:$F$2547,5,FALSE)</f>
        <v>M</v>
      </c>
      <c r="I81" s="94">
        <f>+VLOOKUP(E81,Participants!$A$1:$F$2547,3,FALSE)</f>
        <v>4</v>
      </c>
      <c r="J81" s="116" t="str">
        <f>+VLOOKUP(E81,Participants!$A$1:$G$2547,7,FALSE)</f>
        <v>DEV BOYS</v>
      </c>
      <c r="K81" s="93"/>
      <c r="L81" s="93"/>
    </row>
    <row r="82" spans="1:12" ht="15.75" customHeight="1">
      <c r="A82" s="198" t="s">
        <v>1501</v>
      </c>
      <c r="B82" s="116"/>
      <c r="C82" s="92" t="s">
        <v>1574</v>
      </c>
      <c r="D82" s="116"/>
      <c r="E82" s="136">
        <v>853</v>
      </c>
      <c r="F82" s="116" t="str">
        <f>+VLOOKUP(E82,Participants!$A$1:$F$2547,2,FALSE)</f>
        <v>Ronan Koch</v>
      </c>
      <c r="G82" s="116" t="str">
        <f>+VLOOKUP(E82,Participants!$A$1:$F$2547,4,FALSE)</f>
        <v>STL</v>
      </c>
      <c r="H82" s="116" t="str">
        <f>+VLOOKUP(E82,Participants!$A$1:$F$2547,5,FALSE)</f>
        <v>M</v>
      </c>
      <c r="I82" s="94">
        <f>+VLOOKUP(E82,Participants!$A$1:$F$2547,3,FALSE)</f>
        <v>3</v>
      </c>
      <c r="J82" s="116" t="str">
        <f>+VLOOKUP(E82,Participants!$A$1:$G$2547,7,FALSE)</f>
        <v>DEV BOYS</v>
      </c>
      <c r="K82" s="93"/>
      <c r="L82" s="93"/>
    </row>
    <row r="83" spans="1:12" ht="15.75" customHeight="1">
      <c r="A83" s="198" t="s">
        <v>1501</v>
      </c>
      <c r="B83" s="116"/>
      <c r="C83" s="92" t="s">
        <v>1575</v>
      </c>
      <c r="D83" s="116"/>
      <c r="E83" s="136">
        <v>840</v>
      </c>
      <c r="F83" s="116" t="str">
        <f>+VLOOKUP(E83,Participants!$A$1:$F$2547,2,FALSE)</f>
        <v>Jackson Buczynski</v>
      </c>
      <c r="G83" s="116" t="str">
        <f>+VLOOKUP(E83,Participants!$A$1:$F$2547,4,FALSE)</f>
        <v>STL</v>
      </c>
      <c r="H83" s="116" t="str">
        <f>+VLOOKUP(E83,Participants!$A$1:$F$2547,5,FALSE)</f>
        <v>M</v>
      </c>
      <c r="I83" s="94">
        <f>+VLOOKUP(E83,Participants!$A$1:$F$2547,3,FALSE)</f>
        <v>2</v>
      </c>
      <c r="J83" s="116" t="str">
        <f>+VLOOKUP(E83,Participants!$A$1:$G$2547,7,FALSE)</f>
        <v>DEV BOYS</v>
      </c>
      <c r="K83" s="93"/>
      <c r="L83" s="93"/>
    </row>
    <row r="84" spans="1:12" ht="15.75" customHeight="1">
      <c r="A84" s="198" t="s">
        <v>1501</v>
      </c>
      <c r="B84" s="116"/>
      <c r="C84" s="92" t="s">
        <v>1576</v>
      </c>
      <c r="D84" s="116"/>
      <c r="E84" s="136">
        <v>561</v>
      </c>
      <c r="F84" s="116" t="str">
        <f>+VLOOKUP(E84,Participants!$A$1:$F$2547,2,FALSE)</f>
        <v>Nate Tottenham</v>
      </c>
      <c r="G84" s="116" t="str">
        <f>+VLOOKUP(E84,Participants!$A$1:$F$2547,4,FALSE)</f>
        <v>JAM</v>
      </c>
      <c r="H84" s="116" t="str">
        <f>+VLOOKUP(E84,Participants!$A$1:$F$2547,5,FALSE)</f>
        <v>M</v>
      </c>
      <c r="I84" s="94">
        <f>+VLOOKUP(E84,Participants!$A$1:$F$2547,3,FALSE)</f>
        <v>3</v>
      </c>
      <c r="J84" s="116" t="str">
        <f>+VLOOKUP(E84,Participants!$A$1:$G$2547,7,FALSE)</f>
        <v>DEV BOYS</v>
      </c>
      <c r="K84" s="93"/>
      <c r="L84" s="93"/>
    </row>
    <row r="85" spans="1:12" ht="15.75" customHeight="1">
      <c r="A85" s="198" t="s">
        <v>1501</v>
      </c>
      <c r="B85" s="92"/>
      <c r="C85" s="92" t="s">
        <v>1577</v>
      </c>
      <c r="D85" s="116"/>
      <c r="E85" s="136">
        <v>832</v>
      </c>
      <c r="F85" s="116" t="str">
        <f>+VLOOKUP(E85,Participants!$A$1:$F$2547,2,FALSE)</f>
        <v>Declan O’Meara</v>
      </c>
      <c r="G85" s="116" t="str">
        <f>+VLOOKUP(E85,Participants!$A$1:$F$2547,4,FALSE)</f>
        <v>STL</v>
      </c>
      <c r="H85" s="116" t="str">
        <f>+VLOOKUP(E85,Participants!$A$1:$F$2547,5,FALSE)</f>
        <v>M</v>
      </c>
      <c r="I85" s="94">
        <f>+VLOOKUP(E85,Participants!$A$1:$F$2547,3,FALSE)</f>
        <v>3</v>
      </c>
      <c r="J85" s="116" t="str">
        <f>+VLOOKUP(E85,Participants!$A$1:$G$2547,7,FALSE)</f>
        <v>DEV BOYS</v>
      </c>
      <c r="K85" s="93"/>
      <c r="L85" s="93"/>
    </row>
    <row r="86" spans="1:12" ht="15.75" customHeight="1">
      <c r="A86" s="198" t="s">
        <v>1501</v>
      </c>
      <c r="B86" s="116"/>
      <c r="C86" s="92" t="s">
        <v>1578</v>
      </c>
      <c r="D86" s="116"/>
      <c r="E86" s="136">
        <v>110</v>
      </c>
      <c r="F86" s="116" t="str">
        <f>+VLOOKUP(E86,Participants!$A$1:$F$2547,2,FALSE)</f>
        <v>Lucas Wertelet</v>
      </c>
      <c r="G86" s="116" t="str">
        <f>+VLOOKUP(E86,Participants!$A$1:$F$2547,4,FALSE)</f>
        <v>AGS</v>
      </c>
      <c r="H86" s="116" t="str">
        <f>+VLOOKUP(E86,Participants!$A$1:$F$2547,5,FALSE)</f>
        <v>M</v>
      </c>
      <c r="I86" s="94">
        <f>+VLOOKUP(E86,Participants!$A$1:$F$2547,3,FALSE)</f>
        <v>3</v>
      </c>
      <c r="J86" s="116" t="str">
        <f>+VLOOKUP(E86,Participants!$A$1:$G$2547,7,FALSE)</f>
        <v>DEV BOYS</v>
      </c>
      <c r="K86" s="93"/>
      <c r="L86" s="93"/>
    </row>
    <row r="87" spans="1:12" ht="15.75" customHeight="1">
      <c r="A87" s="198" t="s">
        <v>1501</v>
      </c>
      <c r="B87" s="116"/>
      <c r="C87" s="92" t="s">
        <v>1579</v>
      </c>
      <c r="D87" s="116"/>
      <c r="E87" s="136">
        <v>104</v>
      </c>
      <c r="F87" s="116" t="str">
        <f>+VLOOKUP(E87,Participants!$A$1:$F$2547,2,FALSE)</f>
        <v>David Johnson</v>
      </c>
      <c r="G87" s="116" t="str">
        <f>+VLOOKUP(E87,Participants!$A$1:$F$2547,4,FALSE)</f>
        <v>AGS</v>
      </c>
      <c r="H87" s="116" t="str">
        <f>+VLOOKUP(E87,Participants!$A$1:$F$2547,5,FALSE)</f>
        <v>M</v>
      </c>
      <c r="I87" s="94">
        <f>+VLOOKUP(E87,Participants!$A$1:$F$2547,3,FALSE)</f>
        <v>3</v>
      </c>
      <c r="J87" s="116" t="str">
        <f>+VLOOKUP(E87,Participants!$A$1:$G$2547,7,FALSE)</f>
        <v>DEV BOYS</v>
      </c>
      <c r="K87" s="93"/>
      <c r="L87" s="93"/>
    </row>
    <row r="88" spans="1:12" ht="15.75" customHeight="1">
      <c r="A88" s="198" t="s">
        <v>1501</v>
      </c>
      <c r="B88" s="116"/>
      <c r="C88" s="92"/>
      <c r="D88" s="116"/>
      <c r="E88" s="136"/>
      <c r="F88" s="116" t="e">
        <f>+VLOOKUP(E88,Participants!$A$1:$F$2547,2,FALSE)</f>
        <v>#N/A</v>
      </c>
      <c r="G88" s="116" t="e">
        <f>+VLOOKUP(E88,Participants!$A$1:$F$2547,4,FALSE)</f>
        <v>#N/A</v>
      </c>
      <c r="H88" s="116" t="e">
        <f>+VLOOKUP(E88,Participants!$A$1:$F$2547,5,FALSE)</f>
        <v>#N/A</v>
      </c>
      <c r="I88" s="94" t="e">
        <f>+VLOOKUP(E88,Participants!$A$1:$F$2547,3,FALSE)</f>
        <v>#N/A</v>
      </c>
      <c r="J88" s="116" t="e">
        <f>+VLOOKUP(E88,Participants!$A$1:$G$2547,7,FALSE)</f>
        <v>#N/A</v>
      </c>
      <c r="K88" s="93"/>
      <c r="L88" s="93"/>
    </row>
    <row r="89" spans="1:12" ht="15.75" customHeight="1">
      <c r="A89" s="198" t="s">
        <v>1501</v>
      </c>
      <c r="B89" s="116"/>
      <c r="C89" s="92"/>
      <c r="D89" s="116"/>
      <c r="E89" s="136"/>
      <c r="F89" s="116" t="e">
        <f>+VLOOKUP(E89,Participants!$A$1:$F$2547,2,FALSE)</f>
        <v>#N/A</v>
      </c>
      <c r="G89" s="116" t="e">
        <f>+VLOOKUP(E89,Participants!$A$1:$F$2547,4,FALSE)</f>
        <v>#N/A</v>
      </c>
      <c r="H89" s="116" t="e">
        <f>+VLOOKUP(E89,Participants!$A$1:$F$2547,5,FALSE)</f>
        <v>#N/A</v>
      </c>
      <c r="I89" s="94" t="e">
        <f>+VLOOKUP(E89,Participants!$A$1:$F$2547,3,FALSE)</f>
        <v>#N/A</v>
      </c>
      <c r="J89" s="116" t="e">
        <f>+VLOOKUP(E89,Participants!$A$1:$G$2547,7,FALSE)</f>
        <v>#N/A</v>
      </c>
      <c r="K89" s="93"/>
      <c r="L89" s="93"/>
    </row>
    <row r="90" spans="1:12" ht="15.75" customHeight="1">
      <c r="A90" s="198" t="s">
        <v>1501</v>
      </c>
      <c r="B90" s="116"/>
      <c r="C90" s="92"/>
      <c r="D90" s="116"/>
      <c r="E90" s="136"/>
      <c r="F90" s="116" t="e">
        <f>+VLOOKUP(E90,Participants!$A$1:$F$2547,2,FALSE)</f>
        <v>#N/A</v>
      </c>
      <c r="G90" s="116" t="e">
        <f>+VLOOKUP(E90,Participants!$A$1:$F$2547,4,FALSE)</f>
        <v>#N/A</v>
      </c>
      <c r="H90" s="116" t="e">
        <f>+VLOOKUP(E90,Participants!$A$1:$F$2547,5,FALSE)</f>
        <v>#N/A</v>
      </c>
      <c r="I90" s="94" t="e">
        <f>+VLOOKUP(E90,Participants!$A$1:$F$2547,3,FALSE)</f>
        <v>#N/A</v>
      </c>
      <c r="J90" s="116" t="e">
        <f>+VLOOKUP(E90,Participants!$A$1:$G$2547,7,FALSE)</f>
        <v>#N/A</v>
      </c>
      <c r="K90" s="93"/>
      <c r="L90" s="93"/>
    </row>
    <row r="91" spans="1:12" ht="15.75" customHeight="1">
      <c r="A91" s="198" t="s">
        <v>1501</v>
      </c>
      <c r="B91" s="116"/>
      <c r="C91" s="116"/>
      <c r="D91" s="116"/>
      <c r="E91" s="138"/>
      <c r="F91" s="116" t="e">
        <f>+VLOOKUP(E91,Participants!$A$1:$F$2547,2,FALSE)</f>
        <v>#N/A</v>
      </c>
      <c r="G91" s="116" t="e">
        <f>+VLOOKUP(E91,Participants!$A$1:$F$2547,4,FALSE)</f>
        <v>#N/A</v>
      </c>
      <c r="H91" s="116" t="e">
        <f>+VLOOKUP(E91,Participants!$A$1:$F$2547,5,FALSE)</f>
        <v>#N/A</v>
      </c>
      <c r="I91" s="94" t="e">
        <f>+VLOOKUP(E91,Participants!$A$1:$F$2547,3,FALSE)</f>
        <v>#N/A</v>
      </c>
      <c r="J91" s="116" t="e">
        <f>+VLOOKUP(E91,Participants!$A$1:$G$2547,7,FALSE)</f>
        <v>#N/A</v>
      </c>
      <c r="K91" s="93"/>
      <c r="L91" s="93"/>
    </row>
    <row r="92" spans="1:12" ht="15.75" customHeight="1">
      <c r="A92" s="198" t="s">
        <v>1501</v>
      </c>
      <c r="B92" s="116"/>
      <c r="C92" s="116"/>
      <c r="D92" s="116"/>
      <c r="E92" s="138"/>
      <c r="F92" s="116" t="e">
        <f>+VLOOKUP(E92,Participants!$A$1:$F$2547,2,FALSE)</f>
        <v>#N/A</v>
      </c>
      <c r="G92" s="116" t="e">
        <f>+VLOOKUP(E92,Participants!$A$1:$F$2547,4,FALSE)</f>
        <v>#N/A</v>
      </c>
      <c r="H92" s="116" t="e">
        <f>+VLOOKUP(E92,Participants!$A$1:$F$2547,5,FALSE)</f>
        <v>#N/A</v>
      </c>
      <c r="I92" s="94" t="e">
        <f>+VLOOKUP(E92,Participants!$A$1:$F$2547,3,FALSE)</f>
        <v>#N/A</v>
      </c>
      <c r="J92" s="116" t="e">
        <f>+VLOOKUP(E92,Participants!$A$1:$G$2547,7,FALSE)</f>
        <v>#N/A</v>
      </c>
      <c r="K92" s="93"/>
      <c r="L92" s="93"/>
    </row>
    <row r="93" spans="1:12" ht="15.75" customHeight="1">
      <c r="A93" s="198" t="s">
        <v>1501</v>
      </c>
      <c r="B93" s="116"/>
      <c r="C93" s="116"/>
      <c r="D93" s="116"/>
      <c r="E93" s="138"/>
      <c r="F93" s="116" t="e">
        <f>+VLOOKUP(E93,Participants!$A$1:$F$2547,2,FALSE)</f>
        <v>#N/A</v>
      </c>
      <c r="G93" s="116" t="e">
        <f>+VLOOKUP(E93,Participants!$A$1:$F$2547,4,FALSE)</f>
        <v>#N/A</v>
      </c>
      <c r="H93" s="116" t="e">
        <f>+VLOOKUP(E93,Participants!$A$1:$F$2547,5,FALSE)</f>
        <v>#N/A</v>
      </c>
      <c r="I93" s="94" t="e">
        <f>+VLOOKUP(E93,Participants!$A$1:$F$2547,3,FALSE)</f>
        <v>#N/A</v>
      </c>
      <c r="J93" s="116" t="e">
        <f>+VLOOKUP(E93,Participants!$A$1:$G$2547,7,FALSE)</f>
        <v>#N/A</v>
      </c>
      <c r="K93" s="93"/>
      <c r="L93" s="93"/>
    </row>
    <row r="94" spans="1:12" ht="15.75" customHeight="1">
      <c r="A94" s="198" t="s">
        <v>1501</v>
      </c>
      <c r="B94" s="116"/>
      <c r="C94" s="116"/>
      <c r="D94" s="116"/>
      <c r="E94" s="138"/>
      <c r="F94" s="116" t="e">
        <f>+VLOOKUP(E94,Participants!$A$1:$F$2547,2,FALSE)</f>
        <v>#N/A</v>
      </c>
      <c r="G94" s="116" t="e">
        <f>+VLOOKUP(E94,Participants!$A$1:$F$2547,4,FALSE)</f>
        <v>#N/A</v>
      </c>
      <c r="H94" s="116" t="e">
        <f>+VLOOKUP(E94,Participants!$A$1:$F$2547,5,FALSE)</f>
        <v>#N/A</v>
      </c>
      <c r="I94" s="94" t="e">
        <f>+VLOOKUP(E94,Participants!$A$1:$F$2547,3,FALSE)</f>
        <v>#N/A</v>
      </c>
      <c r="J94" s="116" t="e">
        <f>+VLOOKUP(E94,Participants!$A$1:$G$2547,7,FALSE)</f>
        <v>#N/A</v>
      </c>
      <c r="K94" s="93"/>
      <c r="L94" s="93"/>
    </row>
    <row r="95" spans="1:12" ht="15.75" customHeight="1">
      <c r="A95" s="198" t="s">
        <v>1501</v>
      </c>
      <c r="B95" s="116"/>
      <c r="C95" s="116"/>
      <c r="D95" s="116"/>
      <c r="E95" s="138"/>
      <c r="F95" s="116" t="e">
        <f>+VLOOKUP(E95,Participants!$A$1:$F$2547,2,FALSE)</f>
        <v>#N/A</v>
      </c>
      <c r="G95" s="116" t="e">
        <f>+VLOOKUP(E95,Participants!$A$1:$F$2547,4,FALSE)</f>
        <v>#N/A</v>
      </c>
      <c r="H95" s="116" t="e">
        <f>+VLOOKUP(E95,Participants!$A$1:$F$2547,5,FALSE)</f>
        <v>#N/A</v>
      </c>
      <c r="I95" s="94" t="e">
        <f>+VLOOKUP(E95,Participants!$A$1:$F$2547,3,FALSE)</f>
        <v>#N/A</v>
      </c>
      <c r="J95" s="116" t="e">
        <f>+VLOOKUP(E95,Participants!$A$1:$G$2547,7,FALSE)</f>
        <v>#N/A</v>
      </c>
      <c r="K95" s="93"/>
      <c r="L95" s="93"/>
    </row>
    <row r="96" spans="1:12" ht="15.75" customHeight="1">
      <c r="A96" s="198" t="s">
        <v>1501</v>
      </c>
      <c r="B96" s="116"/>
      <c r="C96" s="116"/>
      <c r="D96" s="116"/>
      <c r="E96" s="138"/>
      <c r="F96" s="116" t="e">
        <f>+VLOOKUP(E96,Participants!$A$1:$F$2547,2,FALSE)</f>
        <v>#N/A</v>
      </c>
      <c r="G96" s="116" t="e">
        <f>+VLOOKUP(E96,Participants!$A$1:$F$2547,4,FALSE)</f>
        <v>#N/A</v>
      </c>
      <c r="H96" s="116" t="e">
        <f>+VLOOKUP(E96,Participants!$A$1:$F$2547,5,FALSE)</f>
        <v>#N/A</v>
      </c>
      <c r="I96" s="94" t="e">
        <f>+VLOOKUP(E96,Participants!$A$1:$F$2547,3,FALSE)</f>
        <v>#N/A</v>
      </c>
      <c r="J96" s="116" t="e">
        <f>+VLOOKUP(E96,Participants!$A$1:$G$2547,7,FALSE)</f>
        <v>#N/A</v>
      </c>
      <c r="K96" s="93"/>
      <c r="L96" s="93"/>
    </row>
    <row r="97" spans="1:12" ht="15.75" customHeight="1">
      <c r="A97" s="198" t="s">
        <v>1501</v>
      </c>
      <c r="B97" s="116"/>
      <c r="C97" s="116"/>
      <c r="D97" s="116"/>
      <c r="E97" s="138"/>
      <c r="F97" s="116" t="e">
        <f>+VLOOKUP(E97,Participants!$A$1:$F$2547,2,FALSE)</f>
        <v>#N/A</v>
      </c>
      <c r="G97" s="116" t="e">
        <f>+VLOOKUP(E97,Participants!$A$1:$F$2547,4,FALSE)</f>
        <v>#N/A</v>
      </c>
      <c r="H97" s="116" t="e">
        <f>+VLOOKUP(E97,Participants!$A$1:$F$2547,5,FALSE)</f>
        <v>#N/A</v>
      </c>
      <c r="I97" s="94" t="e">
        <f>+VLOOKUP(E97,Participants!$A$1:$F$2547,3,FALSE)</f>
        <v>#N/A</v>
      </c>
      <c r="J97" s="116" t="e">
        <f>+VLOOKUP(E97,Participants!$A$1:$G$2547,7,FALSE)</f>
        <v>#N/A</v>
      </c>
      <c r="K97" s="93"/>
      <c r="L97" s="93"/>
    </row>
    <row r="98" spans="1:12" ht="15.75" customHeight="1">
      <c r="A98" s="198" t="s">
        <v>1501</v>
      </c>
      <c r="B98" s="116"/>
      <c r="C98" s="116"/>
      <c r="D98" s="116"/>
      <c r="E98" s="138"/>
      <c r="F98" s="116" t="e">
        <f>+VLOOKUP(E98,Participants!$A$1:$F$2547,2,FALSE)</f>
        <v>#N/A</v>
      </c>
      <c r="G98" s="116" t="e">
        <f>+VLOOKUP(E98,Participants!$A$1:$F$2547,4,FALSE)</f>
        <v>#N/A</v>
      </c>
      <c r="H98" s="116" t="e">
        <f>+VLOOKUP(E98,Participants!$A$1:$F$2547,5,FALSE)</f>
        <v>#N/A</v>
      </c>
      <c r="I98" s="94" t="e">
        <f>+VLOOKUP(E98,Participants!$A$1:$F$2547,3,FALSE)</f>
        <v>#N/A</v>
      </c>
      <c r="J98" s="116" t="e">
        <f>+VLOOKUP(E98,Participants!$A$1:$G$2547,7,FALSE)</f>
        <v>#N/A</v>
      </c>
      <c r="K98" s="93"/>
      <c r="L98" s="93"/>
    </row>
    <row r="99" spans="1:12" ht="15.75" customHeight="1">
      <c r="A99" s="198" t="s">
        <v>1501</v>
      </c>
      <c r="B99" s="116"/>
      <c r="C99" s="116"/>
      <c r="D99" s="116"/>
      <c r="E99" s="138"/>
      <c r="F99" s="116" t="e">
        <f>+VLOOKUP(E99,Participants!$A$1:$F$2547,2,FALSE)</f>
        <v>#N/A</v>
      </c>
      <c r="G99" s="116" t="e">
        <f>+VLOOKUP(E99,Participants!$A$1:$F$2547,4,FALSE)</f>
        <v>#N/A</v>
      </c>
      <c r="H99" s="116" t="e">
        <f>+VLOOKUP(E99,Participants!$A$1:$F$2547,5,FALSE)</f>
        <v>#N/A</v>
      </c>
      <c r="I99" s="94" t="e">
        <f>+VLOOKUP(E99,Participants!$A$1:$F$2547,3,FALSE)</f>
        <v>#N/A</v>
      </c>
      <c r="J99" s="116" t="e">
        <f>+VLOOKUP(E99,Participants!$A$1:$G$2547,7,FALSE)</f>
        <v>#N/A</v>
      </c>
      <c r="K99" s="93"/>
      <c r="L99" s="93"/>
    </row>
    <row r="100" spans="1:12" ht="15.75" customHeight="1">
      <c r="A100" s="198" t="s">
        <v>1501</v>
      </c>
      <c r="B100" s="116"/>
      <c r="C100" s="116"/>
      <c r="D100" s="116"/>
      <c r="E100" s="138"/>
      <c r="F100" s="116" t="e">
        <f>+VLOOKUP(E100,Participants!$A$1:$F$2547,2,FALSE)</f>
        <v>#N/A</v>
      </c>
      <c r="G100" s="116" t="e">
        <f>+VLOOKUP(E100,Participants!$A$1:$F$2547,4,FALSE)</f>
        <v>#N/A</v>
      </c>
      <c r="H100" s="116" t="e">
        <f>+VLOOKUP(E100,Participants!$A$1:$F$2547,5,FALSE)</f>
        <v>#N/A</v>
      </c>
      <c r="I100" s="94" t="e">
        <f>+VLOOKUP(E100,Participants!$A$1:$F$2547,3,FALSE)</f>
        <v>#N/A</v>
      </c>
      <c r="J100" s="116" t="e">
        <f>+VLOOKUP(E100,Participants!$A$1:$G$2547,7,FALSE)</f>
        <v>#N/A</v>
      </c>
      <c r="K100" s="93"/>
      <c r="L100" s="93"/>
    </row>
    <row r="101" spans="1:12" ht="15.75" customHeight="1">
      <c r="A101" s="198" t="s">
        <v>1501</v>
      </c>
      <c r="B101" s="116"/>
      <c r="C101" s="116"/>
      <c r="D101" s="116"/>
      <c r="E101" s="138"/>
      <c r="F101" s="116" t="e">
        <f>+VLOOKUP(E101,Participants!$A$1:$F$2547,2,FALSE)</f>
        <v>#N/A</v>
      </c>
      <c r="G101" s="116" t="e">
        <f>+VLOOKUP(E101,Participants!$A$1:$F$2547,4,FALSE)</f>
        <v>#N/A</v>
      </c>
      <c r="H101" s="116" t="e">
        <f>+VLOOKUP(E101,Participants!$A$1:$F$2547,5,FALSE)</f>
        <v>#N/A</v>
      </c>
      <c r="I101" s="94" t="e">
        <f>+VLOOKUP(E101,Participants!$A$1:$F$2547,3,FALSE)</f>
        <v>#N/A</v>
      </c>
      <c r="J101" s="116" t="e">
        <f>+VLOOKUP(E101,Participants!$A$1:$G$2547,7,FALSE)</f>
        <v>#N/A</v>
      </c>
      <c r="K101" s="93"/>
      <c r="L101" s="93"/>
    </row>
    <row r="102" spans="1:12" ht="15.75" customHeight="1">
      <c r="A102" s="198" t="s">
        <v>1501</v>
      </c>
      <c r="B102" s="116"/>
      <c r="C102" s="116"/>
      <c r="D102" s="116"/>
      <c r="E102" s="138"/>
      <c r="F102" s="116" t="e">
        <f>+VLOOKUP(E102,Participants!$A$1:$F$2547,2,FALSE)</f>
        <v>#N/A</v>
      </c>
      <c r="G102" s="116" t="e">
        <f>+VLOOKUP(E102,Participants!$A$1:$F$2547,4,FALSE)</f>
        <v>#N/A</v>
      </c>
      <c r="H102" s="116" t="e">
        <f>+VLOOKUP(E102,Participants!$A$1:$F$2547,5,FALSE)</f>
        <v>#N/A</v>
      </c>
      <c r="I102" s="94" t="e">
        <f>+VLOOKUP(E102,Participants!$A$1:$F$2547,3,FALSE)</f>
        <v>#N/A</v>
      </c>
      <c r="J102" s="116" t="e">
        <f>+VLOOKUP(E102,Participants!$A$1:$G$2547,7,FALSE)</f>
        <v>#N/A</v>
      </c>
      <c r="K102" s="93"/>
      <c r="L102" s="93"/>
    </row>
    <row r="103" spans="1:12" ht="15.75" customHeight="1">
      <c r="A103" s="198" t="s">
        <v>1501</v>
      </c>
      <c r="B103" s="116"/>
      <c r="C103" s="116"/>
      <c r="D103" s="116"/>
      <c r="E103" s="138"/>
      <c r="F103" s="116" t="e">
        <f>+VLOOKUP(E103,Participants!$A$1:$F$2547,2,FALSE)</f>
        <v>#N/A</v>
      </c>
      <c r="G103" s="116" t="e">
        <f>+VLOOKUP(E103,Participants!$A$1:$F$2547,4,FALSE)</f>
        <v>#N/A</v>
      </c>
      <c r="H103" s="116" t="e">
        <f>+VLOOKUP(E103,Participants!$A$1:$F$2547,5,FALSE)</f>
        <v>#N/A</v>
      </c>
      <c r="I103" s="94" t="e">
        <f>+VLOOKUP(E103,Participants!$A$1:$F$2547,3,FALSE)</f>
        <v>#N/A</v>
      </c>
      <c r="J103" s="116" t="e">
        <f>+VLOOKUP(E103,Participants!$A$1:$G$2547,7,FALSE)</f>
        <v>#N/A</v>
      </c>
      <c r="K103" s="93"/>
      <c r="L103" s="93"/>
    </row>
    <row r="104" spans="1:12" ht="15.75" customHeight="1">
      <c r="A104" s="198" t="s">
        <v>1501</v>
      </c>
      <c r="B104" s="116"/>
      <c r="C104" s="116"/>
      <c r="D104" s="116"/>
      <c r="E104" s="138"/>
      <c r="F104" s="116" t="e">
        <f>+VLOOKUP(E104,Participants!$A$1:$F$2547,2,FALSE)</f>
        <v>#N/A</v>
      </c>
      <c r="G104" s="116" t="e">
        <f>+VLOOKUP(E104,Participants!$A$1:$F$2547,4,FALSE)</f>
        <v>#N/A</v>
      </c>
      <c r="H104" s="116" t="e">
        <f>+VLOOKUP(E104,Participants!$A$1:$F$2547,5,FALSE)</f>
        <v>#N/A</v>
      </c>
      <c r="I104" s="94" t="e">
        <f>+VLOOKUP(E104,Participants!$A$1:$F$2547,3,FALSE)</f>
        <v>#N/A</v>
      </c>
      <c r="J104" s="116" t="e">
        <f>+VLOOKUP(E104,Participants!$A$1:$G$2547,7,FALSE)</f>
        <v>#N/A</v>
      </c>
      <c r="K104" s="93"/>
      <c r="L104" s="93"/>
    </row>
    <row r="105" spans="1:12" ht="15.75" customHeight="1">
      <c r="A105" s="198" t="s">
        <v>1501</v>
      </c>
      <c r="B105" s="116"/>
      <c r="C105" s="116"/>
      <c r="D105" s="116"/>
      <c r="E105" s="138"/>
      <c r="F105" s="116" t="e">
        <f>+VLOOKUP(E105,Participants!$A$1:$F$2547,2,FALSE)</f>
        <v>#N/A</v>
      </c>
      <c r="G105" s="116" t="e">
        <f>+VLOOKUP(E105,Participants!$A$1:$F$2547,4,FALSE)</f>
        <v>#N/A</v>
      </c>
      <c r="H105" s="116" t="e">
        <f>+VLOOKUP(E105,Participants!$A$1:$F$2547,5,FALSE)</f>
        <v>#N/A</v>
      </c>
      <c r="I105" s="94" t="e">
        <f>+VLOOKUP(E105,Participants!$A$1:$F$2547,3,FALSE)</f>
        <v>#N/A</v>
      </c>
      <c r="J105" s="116" t="e">
        <f>+VLOOKUP(E105,Participants!$A$1:$G$2547,7,FALSE)</f>
        <v>#N/A</v>
      </c>
      <c r="K105" s="93"/>
      <c r="L105" s="93"/>
    </row>
    <row r="106" spans="1:12" ht="15.75" customHeight="1">
      <c r="A106" s="198" t="s">
        <v>1501</v>
      </c>
      <c r="B106" s="116"/>
      <c r="C106" s="116"/>
      <c r="D106" s="116"/>
      <c r="E106" s="138"/>
      <c r="F106" s="116" t="e">
        <f>+VLOOKUP(E106,Participants!$A$1:$F$2547,2,FALSE)</f>
        <v>#N/A</v>
      </c>
      <c r="G106" s="116" t="e">
        <f>+VLOOKUP(E106,Participants!$A$1:$F$2547,4,FALSE)</f>
        <v>#N/A</v>
      </c>
      <c r="H106" s="116" t="e">
        <f>+VLOOKUP(E106,Participants!$A$1:$F$2547,5,FALSE)</f>
        <v>#N/A</v>
      </c>
      <c r="I106" s="94" t="e">
        <f>+VLOOKUP(E106,Participants!$A$1:$F$2547,3,FALSE)</f>
        <v>#N/A</v>
      </c>
      <c r="J106" s="116" t="e">
        <f>+VLOOKUP(E106,Participants!$A$1:$G$2547,7,FALSE)</f>
        <v>#N/A</v>
      </c>
      <c r="K106" s="93"/>
      <c r="L106" s="93"/>
    </row>
    <row r="107" spans="1:12" ht="15.75" customHeight="1">
      <c r="A107" s="198" t="s">
        <v>1501</v>
      </c>
      <c r="B107" s="116"/>
      <c r="C107" s="116"/>
      <c r="D107" s="116"/>
      <c r="E107" s="138"/>
      <c r="F107" s="116" t="e">
        <f>+VLOOKUP(E107,Participants!$A$1:$F$2547,2,FALSE)</f>
        <v>#N/A</v>
      </c>
      <c r="G107" s="116" t="e">
        <f>+VLOOKUP(E107,Participants!$A$1:$F$2547,4,FALSE)</f>
        <v>#N/A</v>
      </c>
      <c r="H107" s="116" t="e">
        <f>+VLOOKUP(E107,Participants!$A$1:$F$2547,5,FALSE)</f>
        <v>#N/A</v>
      </c>
      <c r="I107" s="94" t="e">
        <f>+VLOOKUP(E107,Participants!$A$1:$F$2547,3,FALSE)</f>
        <v>#N/A</v>
      </c>
      <c r="J107" s="116" t="e">
        <f>+VLOOKUP(E107,Participants!$A$1:$G$2547,7,FALSE)</f>
        <v>#N/A</v>
      </c>
      <c r="K107" s="93"/>
      <c r="L107" s="93"/>
    </row>
    <row r="108" spans="1:12" ht="15.75" customHeight="1">
      <c r="A108" s="198" t="s">
        <v>1501</v>
      </c>
      <c r="B108" s="116"/>
      <c r="C108" s="116"/>
      <c r="D108" s="116"/>
      <c r="E108" s="138"/>
      <c r="F108" s="116" t="e">
        <f>+VLOOKUP(E108,Participants!$A$1:$F$2547,2,FALSE)</f>
        <v>#N/A</v>
      </c>
      <c r="G108" s="116" t="e">
        <f>+VLOOKUP(E108,Participants!$A$1:$F$2547,4,FALSE)</f>
        <v>#N/A</v>
      </c>
      <c r="H108" s="116" t="e">
        <f>+VLOOKUP(E108,Participants!$A$1:$F$2547,5,FALSE)</f>
        <v>#N/A</v>
      </c>
      <c r="I108" s="94" t="e">
        <f>+VLOOKUP(E108,Participants!$A$1:$F$2547,3,FALSE)</f>
        <v>#N/A</v>
      </c>
      <c r="J108" s="116" t="e">
        <f>+VLOOKUP(E108,Participants!$A$1:$G$2547,7,FALSE)</f>
        <v>#N/A</v>
      </c>
      <c r="K108" s="93"/>
      <c r="L108" s="93"/>
    </row>
    <row r="109" spans="1:12" ht="15.75" customHeight="1">
      <c r="A109" s="198" t="s">
        <v>1501</v>
      </c>
      <c r="B109" s="116"/>
      <c r="C109" s="116"/>
      <c r="D109" s="116"/>
      <c r="E109" s="138"/>
      <c r="F109" s="116" t="e">
        <f>+VLOOKUP(E109,Participants!$A$1:$F$2547,2,FALSE)</f>
        <v>#N/A</v>
      </c>
      <c r="G109" s="116" t="e">
        <f>+VLOOKUP(E109,Participants!$A$1:$F$2547,4,FALSE)</f>
        <v>#N/A</v>
      </c>
      <c r="H109" s="116" t="e">
        <f>+VLOOKUP(E109,Participants!$A$1:$F$2547,5,FALSE)</f>
        <v>#N/A</v>
      </c>
      <c r="I109" s="94" t="e">
        <f>+VLOOKUP(E109,Participants!$A$1:$F$2547,3,FALSE)</f>
        <v>#N/A</v>
      </c>
      <c r="J109" s="116" t="e">
        <f>+VLOOKUP(E109,Participants!$A$1:$G$2547,7,FALSE)</f>
        <v>#N/A</v>
      </c>
      <c r="K109" s="93"/>
      <c r="L109" s="93"/>
    </row>
    <row r="110" spans="1:12" ht="15.75" customHeight="1">
      <c r="A110" s="198" t="s">
        <v>1501</v>
      </c>
      <c r="B110" s="116"/>
      <c r="C110" s="116"/>
      <c r="D110" s="116"/>
      <c r="E110" s="138"/>
      <c r="F110" s="116" t="e">
        <f>+VLOOKUP(E110,Participants!$A$1:$F$2547,2,FALSE)</f>
        <v>#N/A</v>
      </c>
      <c r="G110" s="116" t="e">
        <f>+VLOOKUP(E110,Participants!$A$1:$F$2547,4,FALSE)</f>
        <v>#N/A</v>
      </c>
      <c r="H110" s="116" t="e">
        <f>+VLOOKUP(E110,Participants!$A$1:$F$2547,5,FALSE)</f>
        <v>#N/A</v>
      </c>
      <c r="I110" s="94" t="e">
        <f>+VLOOKUP(E110,Participants!$A$1:$F$2547,3,FALSE)</f>
        <v>#N/A</v>
      </c>
      <c r="J110" s="116" t="e">
        <f>+VLOOKUP(E110,Participants!$A$1:$G$2547,7,FALSE)</f>
        <v>#N/A</v>
      </c>
      <c r="K110" s="93"/>
      <c r="L110" s="93"/>
    </row>
    <row r="111" spans="1:12" ht="15.75" customHeight="1">
      <c r="A111" s="198" t="s">
        <v>1501</v>
      </c>
      <c r="B111" s="116"/>
      <c r="C111" s="116"/>
      <c r="D111" s="116"/>
      <c r="E111" s="138"/>
      <c r="F111" s="116" t="e">
        <f>+VLOOKUP(E111,Participants!$A$1:$F$2547,2,FALSE)</f>
        <v>#N/A</v>
      </c>
      <c r="G111" s="116" t="e">
        <f>+VLOOKUP(E111,Participants!$A$1:$F$2547,4,FALSE)</f>
        <v>#N/A</v>
      </c>
      <c r="H111" s="116" t="e">
        <f>+VLOOKUP(E111,Participants!$A$1:$F$2547,5,FALSE)</f>
        <v>#N/A</v>
      </c>
      <c r="I111" s="94" t="e">
        <f>+VLOOKUP(E111,Participants!$A$1:$F$2547,3,FALSE)</f>
        <v>#N/A</v>
      </c>
      <c r="J111" s="116" t="e">
        <f>+VLOOKUP(E111,Participants!$A$1:$G$2547,7,FALSE)</f>
        <v>#N/A</v>
      </c>
      <c r="K111" s="93"/>
      <c r="L111" s="93"/>
    </row>
    <row r="112" spans="1:12" ht="15.75" customHeight="1">
      <c r="A112" s="198" t="s">
        <v>1501</v>
      </c>
      <c r="B112" s="116"/>
      <c r="C112" s="116"/>
      <c r="D112" s="116"/>
      <c r="E112" s="138"/>
      <c r="F112" s="116" t="e">
        <f>+VLOOKUP(E112,Participants!$A$1:$F$2547,2,FALSE)</f>
        <v>#N/A</v>
      </c>
      <c r="G112" s="116" t="e">
        <f>+VLOOKUP(E112,Participants!$A$1:$F$2547,4,FALSE)</f>
        <v>#N/A</v>
      </c>
      <c r="H112" s="116" t="e">
        <f>+VLOOKUP(E112,Participants!$A$1:$F$2547,5,FALSE)</f>
        <v>#N/A</v>
      </c>
      <c r="I112" s="94" t="e">
        <f>+VLOOKUP(E112,Participants!$A$1:$F$2547,3,FALSE)</f>
        <v>#N/A</v>
      </c>
      <c r="J112" s="116" t="e">
        <f>+VLOOKUP(E112,Participants!$A$1:$G$2547,7,FALSE)</f>
        <v>#N/A</v>
      </c>
      <c r="K112" s="93"/>
      <c r="L112" s="93"/>
    </row>
    <row r="113" spans="1:12" ht="15.75" customHeight="1">
      <c r="A113" s="198" t="s">
        <v>1501</v>
      </c>
      <c r="B113" s="116"/>
      <c r="C113" s="116"/>
      <c r="D113" s="116"/>
      <c r="E113" s="138"/>
      <c r="F113" s="116" t="e">
        <f>+VLOOKUP(E113,Participants!$A$1:$F$2547,2,FALSE)</f>
        <v>#N/A</v>
      </c>
      <c r="G113" s="116" t="e">
        <f>+VLOOKUP(E113,Participants!$A$1:$F$2547,4,FALSE)</f>
        <v>#N/A</v>
      </c>
      <c r="H113" s="116" t="e">
        <f>+VLOOKUP(E113,Participants!$A$1:$F$2547,5,FALSE)</f>
        <v>#N/A</v>
      </c>
      <c r="I113" s="94" t="e">
        <f>+VLOOKUP(E113,Participants!$A$1:$F$2547,3,FALSE)</f>
        <v>#N/A</v>
      </c>
      <c r="J113" s="116" t="e">
        <f>+VLOOKUP(E113,Participants!$A$1:$G$2547,7,FALSE)</f>
        <v>#N/A</v>
      </c>
      <c r="K113" s="93"/>
      <c r="L113" s="93"/>
    </row>
    <row r="114" spans="1:12" ht="15.75" customHeight="1">
      <c r="A114" s="198" t="s">
        <v>1501</v>
      </c>
      <c r="B114" s="116"/>
      <c r="C114" s="116"/>
      <c r="D114" s="116"/>
      <c r="E114" s="138"/>
      <c r="F114" s="116" t="e">
        <f>+VLOOKUP(E114,Participants!$A$1:$F$2547,2,FALSE)</f>
        <v>#N/A</v>
      </c>
      <c r="G114" s="116" t="e">
        <f>+VLOOKUP(E114,Participants!$A$1:$F$2547,4,FALSE)</f>
        <v>#N/A</v>
      </c>
      <c r="H114" s="116" t="e">
        <f>+VLOOKUP(E114,Participants!$A$1:$F$2547,5,FALSE)</f>
        <v>#N/A</v>
      </c>
      <c r="I114" s="94" t="e">
        <f>+VLOOKUP(E114,Participants!$A$1:$F$2547,3,FALSE)</f>
        <v>#N/A</v>
      </c>
      <c r="J114" s="116" t="e">
        <f>+VLOOKUP(E114,Participants!$A$1:$G$2547,7,FALSE)</f>
        <v>#N/A</v>
      </c>
      <c r="K114" s="93"/>
      <c r="L114" s="93"/>
    </row>
    <row r="115" spans="1:12" ht="15.75" customHeight="1">
      <c r="A115" s="198" t="s">
        <v>1501</v>
      </c>
      <c r="B115" s="116"/>
      <c r="C115" s="116"/>
      <c r="D115" s="116"/>
      <c r="E115" s="138"/>
      <c r="F115" s="116" t="e">
        <f>+VLOOKUP(E115,Participants!$A$1:$F$2547,2,FALSE)</f>
        <v>#N/A</v>
      </c>
      <c r="G115" s="116" t="e">
        <f>+VLOOKUP(E115,Participants!$A$1:$F$2547,4,FALSE)</f>
        <v>#N/A</v>
      </c>
      <c r="H115" s="116" t="e">
        <f>+VLOOKUP(E115,Participants!$A$1:$F$2547,5,FALSE)</f>
        <v>#N/A</v>
      </c>
      <c r="I115" s="94" t="e">
        <f>+VLOOKUP(E115,Participants!$A$1:$F$2547,3,FALSE)</f>
        <v>#N/A</v>
      </c>
      <c r="J115" s="116" t="e">
        <f>+VLOOKUP(E115,Participants!$A$1:$G$2547,7,FALSE)</f>
        <v>#N/A</v>
      </c>
      <c r="K115" s="93"/>
      <c r="L115" s="93"/>
    </row>
    <row r="116" spans="1:12" ht="15.75" customHeight="1">
      <c r="A116" s="198" t="s">
        <v>1501</v>
      </c>
      <c r="B116" s="116"/>
      <c r="C116" s="116"/>
      <c r="D116" s="116"/>
      <c r="E116" s="138"/>
      <c r="F116" s="116" t="e">
        <f>+VLOOKUP(E116,Participants!$A$1:$F$2547,2,FALSE)</f>
        <v>#N/A</v>
      </c>
      <c r="G116" s="116" t="e">
        <f>+VLOOKUP(E116,Participants!$A$1:$F$2547,4,FALSE)</f>
        <v>#N/A</v>
      </c>
      <c r="H116" s="116" t="e">
        <f>+VLOOKUP(E116,Participants!$A$1:$F$2547,5,FALSE)</f>
        <v>#N/A</v>
      </c>
      <c r="I116" s="94" t="e">
        <f>+VLOOKUP(E116,Participants!$A$1:$F$2547,3,FALSE)</f>
        <v>#N/A</v>
      </c>
      <c r="J116" s="116" t="e">
        <f>+VLOOKUP(E116,Participants!$A$1:$G$2547,7,FALSE)</f>
        <v>#N/A</v>
      </c>
      <c r="K116" s="93"/>
      <c r="L116" s="93"/>
    </row>
    <row r="117" spans="1:12" ht="15.75" customHeight="1">
      <c r="A117" s="198" t="s">
        <v>1501</v>
      </c>
      <c r="B117" s="116"/>
      <c r="C117" s="116"/>
      <c r="D117" s="116"/>
      <c r="E117" s="138"/>
      <c r="F117" s="116" t="e">
        <f>+VLOOKUP(E117,Participants!$A$1:$F$2547,2,FALSE)</f>
        <v>#N/A</v>
      </c>
      <c r="G117" s="116" t="e">
        <f>+VLOOKUP(E117,Participants!$A$1:$F$2547,4,FALSE)</f>
        <v>#N/A</v>
      </c>
      <c r="H117" s="116" t="e">
        <f>+VLOOKUP(E117,Participants!$A$1:$F$2547,5,FALSE)</f>
        <v>#N/A</v>
      </c>
      <c r="I117" s="94" t="e">
        <f>+VLOOKUP(E117,Participants!$A$1:$F$2547,3,FALSE)</f>
        <v>#N/A</v>
      </c>
      <c r="J117" s="116" t="e">
        <f>+VLOOKUP(E117,Participants!$A$1:$G$2547,7,FALSE)</f>
        <v>#N/A</v>
      </c>
      <c r="K117" s="93"/>
      <c r="L117" s="93"/>
    </row>
    <row r="118" spans="1:12" ht="15.75" customHeight="1">
      <c r="A118" s="198" t="s">
        <v>1501</v>
      </c>
      <c r="B118" s="116"/>
      <c r="C118" s="116"/>
      <c r="D118" s="116"/>
      <c r="E118" s="138"/>
      <c r="F118" s="116" t="e">
        <f>+VLOOKUP(E118,Participants!$A$1:$F$2547,2,FALSE)</f>
        <v>#N/A</v>
      </c>
      <c r="G118" s="116" t="e">
        <f>+VLOOKUP(E118,Participants!$A$1:$F$2547,4,FALSE)</f>
        <v>#N/A</v>
      </c>
      <c r="H118" s="116" t="e">
        <f>+VLOOKUP(E118,Participants!$A$1:$F$2547,5,FALSE)</f>
        <v>#N/A</v>
      </c>
      <c r="I118" s="94" t="e">
        <f>+VLOOKUP(E118,Participants!$A$1:$F$2547,3,FALSE)</f>
        <v>#N/A</v>
      </c>
      <c r="J118" s="116" t="e">
        <f>+VLOOKUP(E118,Participants!$A$1:$G$2547,7,FALSE)</f>
        <v>#N/A</v>
      </c>
      <c r="K118" s="93"/>
      <c r="L118" s="93"/>
    </row>
    <row r="119" spans="1:12" ht="15.75" customHeight="1">
      <c r="A119" s="198" t="s">
        <v>1501</v>
      </c>
      <c r="B119" s="116"/>
      <c r="C119" s="116"/>
      <c r="D119" s="116"/>
      <c r="E119" s="138"/>
      <c r="F119" s="116" t="e">
        <f>+VLOOKUP(E119,Participants!$A$1:$F$2547,2,FALSE)</f>
        <v>#N/A</v>
      </c>
      <c r="G119" s="116" t="e">
        <f>+VLOOKUP(E119,Participants!$A$1:$F$2547,4,FALSE)</f>
        <v>#N/A</v>
      </c>
      <c r="H119" s="116" t="e">
        <f>+VLOOKUP(E119,Participants!$A$1:$F$2547,5,FALSE)</f>
        <v>#N/A</v>
      </c>
      <c r="I119" s="94" t="e">
        <f>+VLOOKUP(E119,Participants!$A$1:$F$2547,3,FALSE)</f>
        <v>#N/A</v>
      </c>
      <c r="J119" s="116" t="e">
        <f>+VLOOKUP(E119,Participants!$A$1:$G$2547,7,FALSE)</f>
        <v>#N/A</v>
      </c>
      <c r="K119" s="93"/>
      <c r="L119" s="93"/>
    </row>
    <row r="120" spans="1:12" ht="15.75" customHeight="1">
      <c r="A120" s="198" t="s">
        <v>1501</v>
      </c>
      <c r="B120" s="116"/>
      <c r="C120" s="116"/>
      <c r="D120" s="116"/>
      <c r="E120" s="138"/>
      <c r="F120" s="116" t="e">
        <f>+VLOOKUP(E120,Participants!$A$1:$F$2547,2,FALSE)</f>
        <v>#N/A</v>
      </c>
      <c r="G120" s="116" t="e">
        <f>+VLOOKUP(E120,Participants!$A$1:$F$2547,4,FALSE)</f>
        <v>#N/A</v>
      </c>
      <c r="H120" s="116" t="e">
        <f>+VLOOKUP(E120,Participants!$A$1:$F$2547,5,FALSE)</f>
        <v>#N/A</v>
      </c>
      <c r="I120" s="94" t="e">
        <f>+VLOOKUP(E120,Participants!$A$1:$F$2547,3,FALSE)</f>
        <v>#N/A</v>
      </c>
      <c r="J120" s="116" t="e">
        <f>+VLOOKUP(E120,Participants!$A$1:$G$2547,7,FALSE)</f>
        <v>#N/A</v>
      </c>
      <c r="K120" s="93"/>
      <c r="L120" s="93"/>
    </row>
    <row r="121" spans="1:12" ht="15.75" customHeight="1">
      <c r="A121" s="198" t="s">
        <v>1501</v>
      </c>
      <c r="B121" s="116"/>
      <c r="C121" s="116"/>
      <c r="D121" s="116"/>
      <c r="E121" s="138"/>
      <c r="F121" s="116" t="e">
        <f>+VLOOKUP(E121,Participants!$A$1:$F$2547,2,FALSE)</f>
        <v>#N/A</v>
      </c>
      <c r="G121" s="116" t="e">
        <f>+VLOOKUP(E121,Participants!$A$1:$F$2547,4,FALSE)</f>
        <v>#N/A</v>
      </c>
      <c r="H121" s="116" t="e">
        <f>+VLOOKUP(E121,Participants!$A$1:$F$2547,5,FALSE)</f>
        <v>#N/A</v>
      </c>
      <c r="I121" s="94" t="e">
        <f>+VLOOKUP(E121,Participants!$A$1:$F$2547,3,FALSE)</f>
        <v>#N/A</v>
      </c>
      <c r="J121" s="116" t="e">
        <f>+VLOOKUP(E121,Participants!$A$1:$G$2547,7,FALSE)</f>
        <v>#N/A</v>
      </c>
      <c r="K121" s="93"/>
      <c r="L121" s="93"/>
    </row>
    <row r="122" spans="1:12" ht="15.75" customHeight="1">
      <c r="A122" s="198" t="s">
        <v>1501</v>
      </c>
      <c r="B122" s="116"/>
      <c r="C122" s="116"/>
      <c r="D122" s="116"/>
      <c r="E122" s="138"/>
      <c r="F122" s="116" t="e">
        <f>+VLOOKUP(E122,Participants!$A$1:$F$2547,2,FALSE)</f>
        <v>#N/A</v>
      </c>
      <c r="G122" s="116" t="e">
        <f>+VLOOKUP(E122,Participants!$A$1:$F$2547,4,FALSE)</f>
        <v>#N/A</v>
      </c>
      <c r="H122" s="116" t="e">
        <f>+VLOOKUP(E122,Participants!$A$1:$F$2547,5,FALSE)</f>
        <v>#N/A</v>
      </c>
      <c r="I122" s="94" t="e">
        <f>+VLOOKUP(E122,Participants!$A$1:$F$2547,3,FALSE)</f>
        <v>#N/A</v>
      </c>
      <c r="J122" s="116" t="e">
        <f>+VLOOKUP(E122,Participants!$A$1:$G$2547,7,FALSE)</f>
        <v>#N/A</v>
      </c>
      <c r="K122" s="93"/>
      <c r="L122" s="93"/>
    </row>
    <row r="123" spans="1:12" ht="15.75" customHeight="1">
      <c r="A123" s="198" t="s">
        <v>1501</v>
      </c>
      <c r="B123" s="116"/>
      <c r="C123" s="116"/>
      <c r="D123" s="116"/>
      <c r="E123" s="138"/>
      <c r="F123" s="116" t="e">
        <f>+VLOOKUP(E123,Participants!$A$1:$F$2547,2,FALSE)</f>
        <v>#N/A</v>
      </c>
      <c r="G123" s="116" t="e">
        <f>+VLOOKUP(E123,Participants!$A$1:$F$2547,4,FALSE)</f>
        <v>#N/A</v>
      </c>
      <c r="H123" s="116" t="e">
        <f>+VLOOKUP(E123,Participants!$A$1:$F$2547,5,FALSE)</f>
        <v>#N/A</v>
      </c>
      <c r="I123" s="94" t="e">
        <f>+VLOOKUP(E123,Participants!$A$1:$F$2547,3,FALSE)</f>
        <v>#N/A</v>
      </c>
      <c r="J123" s="116" t="e">
        <f>+VLOOKUP(E123,Participants!$A$1:$G$2547,7,FALSE)</f>
        <v>#N/A</v>
      </c>
      <c r="K123" s="93"/>
      <c r="L123" s="93"/>
    </row>
    <row r="124" spans="1:12" ht="15.75" customHeight="1">
      <c r="A124" s="198" t="s">
        <v>1501</v>
      </c>
      <c r="B124" s="116"/>
      <c r="C124" s="116"/>
      <c r="D124" s="116"/>
      <c r="E124" s="138"/>
      <c r="F124" s="116" t="e">
        <f>+VLOOKUP(E124,Participants!$A$1:$F$2547,2,FALSE)</f>
        <v>#N/A</v>
      </c>
      <c r="G124" s="116" t="e">
        <f>+VLOOKUP(E124,Participants!$A$1:$F$2547,4,FALSE)</f>
        <v>#N/A</v>
      </c>
      <c r="H124" s="116" t="e">
        <f>+VLOOKUP(E124,Participants!$A$1:$F$2547,5,FALSE)</f>
        <v>#N/A</v>
      </c>
      <c r="I124" s="94" t="e">
        <f>+VLOOKUP(E124,Participants!$A$1:$F$2547,3,FALSE)</f>
        <v>#N/A</v>
      </c>
      <c r="J124" s="116" t="e">
        <f>+VLOOKUP(E124,Participants!$A$1:$G$2547,7,FALSE)</f>
        <v>#N/A</v>
      </c>
      <c r="K124" s="93"/>
      <c r="L124" s="93"/>
    </row>
    <row r="125" spans="1:12" ht="15.75" customHeight="1">
      <c r="A125" s="198" t="s">
        <v>1501</v>
      </c>
      <c r="B125" s="116"/>
      <c r="C125" s="116"/>
      <c r="D125" s="116"/>
      <c r="E125" s="138"/>
      <c r="F125" s="116" t="e">
        <f>+VLOOKUP(E125,Participants!$A$1:$F$2547,2,FALSE)</f>
        <v>#N/A</v>
      </c>
      <c r="G125" s="116" t="e">
        <f>+VLOOKUP(E125,Participants!$A$1:$F$2547,4,FALSE)</f>
        <v>#N/A</v>
      </c>
      <c r="H125" s="116" t="e">
        <f>+VLOOKUP(E125,Participants!$A$1:$F$2547,5,FALSE)</f>
        <v>#N/A</v>
      </c>
      <c r="I125" s="94" t="e">
        <f>+VLOOKUP(E125,Participants!$A$1:$F$2547,3,FALSE)</f>
        <v>#N/A</v>
      </c>
      <c r="J125" s="116" t="e">
        <f>+VLOOKUP(E125,Participants!$A$1:$G$2547,7,FALSE)</f>
        <v>#N/A</v>
      </c>
      <c r="K125" s="93"/>
      <c r="L125" s="93"/>
    </row>
    <row r="126" spans="1:12" ht="15.75" customHeight="1">
      <c r="A126" s="198" t="s">
        <v>1501</v>
      </c>
      <c r="B126" s="116"/>
      <c r="C126" s="116"/>
      <c r="D126" s="116"/>
      <c r="E126" s="138"/>
      <c r="F126" s="116" t="e">
        <f>+VLOOKUP(E126,Participants!$A$1:$F$2547,2,FALSE)</f>
        <v>#N/A</v>
      </c>
      <c r="G126" s="116" t="e">
        <f>+VLOOKUP(E126,Participants!$A$1:$F$2547,4,FALSE)</f>
        <v>#N/A</v>
      </c>
      <c r="H126" s="116" t="e">
        <f>+VLOOKUP(E126,Participants!$A$1:$F$2547,5,FALSE)</f>
        <v>#N/A</v>
      </c>
      <c r="I126" s="94" t="e">
        <f>+VLOOKUP(E126,Participants!$A$1:$F$2547,3,FALSE)</f>
        <v>#N/A</v>
      </c>
      <c r="J126" s="116" t="e">
        <f>+VLOOKUP(E126,Participants!$A$1:$G$2547,7,FALSE)</f>
        <v>#N/A</v>
      </c>
      <c r="K126" s="93"/>
      <c r="L126" s="93"/>
    </row>
    <row r="127" spans="1:12" ht="15.75" customHeight="1">
      <c r="A127" s="198" t="s">
        <v>1501</v>
      </c>
      <c r="B127" s="116"/>
      <c r="C127" s="116"/>
      <c r="D127" s="116"/>
      <c r="E127" s="138"/>
      <c r="F127" s="116" t="e">
        <f>+VLOOKUP(E127,Participants!$A$1:$F$2547,2,FALSE)</f>
        <v>#N/A</v>
      </c>
      <c r="G127" s="116" t="e">
        <f>+VLOOKUP(E127,Participants!$A$1:$F$2547,4,FALSE)</f>
        <v>#N/A</v>
      </c>
      <c r="H127" s="116" t="e">
        <f>+VLOOKUP(E127,Participants!$A$1:$F$2547,5,FALSE)</f>
        <v>#N/A</v>
      </c>
      <c r="I127" s="94" t="e">
        <f>+VLOOKUP(E127,Participants!$A$1:$F$2547,3,FALSE)</f>
        <v>#N/A</v>
      </c>
      <c r="J127" s="116" t="e">
        <f>+VLOOKUP(E127,Participants!$A$1:$G$2547,7,FALSE)</f>
        <v>#N/A</v>
      </c>
      <c r="K127" s="93"/>
      <c r="L127" s="93"/>
    </row>
    <row r="128" spans="1:12" ht="15.75" customHeight="1">
      <c r="A128" s="198" t="s">
        <v>1501</v>
      </c>
      <c r="B128" s="116"/>
      <c r="C128" s="116"/>
      <c r="D128" s="116"/>
      <c r="E128" s="138"/>
      <c r="F128" s="116" t="e">
        <f>+VLOOKUP(E128,Participants!$A$1:$F$2547,2,FALSE)</f>
        <v>#N/A</v>
      </c>
      <c r="G128" s="116" t="e">
        <f>+VLOOKUP(E128,Participants!$A$1:$F$2547,4,FALSE)</f>
        <v>#N/A</v>
      </c>
      <c r="H128" s="116" t="e">
        <f>+VLOOKUP(E128,Participants!$A$1:$F$2547,5,FALSE)</f>
        <v>#N/A</v>
      </c>
      <c r="I128" s="94" t="e">
        <f>+VLOOKUP(E128,Participants!$A$1:$F$2547,3,FALSE)</f>
        <v>#N/A</v>
      </c>
      <c r="J128" s="116" t="e">
        <f>+VLOOKUP(E128,Participants!$A$1:$G$2547,7,FALSE)</f>
        <v>#N/A</v>
      </c>
      <c r="K128" s="93"/>
      <c r="L128" s="93"/>
    </row>
    <row r="129" spans="1:12" ht="15.75" customHeight="1">
      <c r="A129" s="198" t="s">
        <v>1501</v>
      </c>
      <c r="B129" s="116"/>
      <c r="C129" s="116"/>
      <c r="D129" s="116"/>
      <c r="E129" s="138"/>
      <c r="F129" s="116" t="e">
        <f>+VLOOKUP(E129,Participants!$A$1:$F$2547,2,FALSE)</f>
        <v>#N/A</v>
      </c>
      <c r="G129" s="116" t="e">
        <f>+VLOOKUP(E129,Participants!$A$1:$F$2547,4,FALSE)</f>
        <v>#N/A</v>
      </c>
      <c r="H129" s="116" t="e">
        <f>+VLOOKUP(E129,Participants!$A$1:$F$2547,5,FALSE)</f>
        <v>#N/A</v>
      </c>
      <c r="I129" s="94" t="e">
        <f>+VLOOKUP(E129,Participants!$A$1:$F$2547,3,FALSE)</f>
        <v>#N/A</v>
      </c>
      <c r="J129" s="116" t="e">
        <f>+VLOOKUP(E129,Participants!$A$1:$G$2547,7,FALSE)</f>
        <v>#N/A</v>
      </c>
      <c r="K129" s="93"/>
      <c r="L129" s="93"/>
    </row>
    <row r="130" spans="1:12" ht="15.75" customHeight="1">
      <c r="A130" s="198" t="s">
        <v>1501</v>
      </c>
      <c r="B130" s="116"/>
      <c r="C130" s="116"/>
      <c r="D130" s="116"/>
      <c r="E130" s="138"/>
      <c r="F130" s="116" t="e">
        <f>+VLOOKUP(E130,Participants!$A$1:$F$2547,2,FALSE)</f>
        <v>#N/A</v>
      </c>
      <c r="G130" s="116" t="e">
        <f>+VLOOKUP(E130,Participants!$A$1:$F$2547,4,FALSE)</f>
        <v>#N/A</v>
      </c>
      <c r="H130" s="116" t="e">
        <f>+VLOOKUP(E130,Participants!$A$1:$F$2547,5,FALSE)</f>
        <v>#N/A</v>
      </c>
      <c r="I130" s="94" t="e">
        <f>+VLOOKUP(E130,Participants!$A$1:$F$2547,3,FALSE)</f>
        <v>#N/A</v>
      </c>
      <c r="J130" s="116" t="e">
        <f>+VLOOKUP(E130,Participants!$A$1:$G$2547,7,FALSE)</f>
        <v>#N/A</v>
      </c>
      <c r="K130" s="93"/>
      <c r="L130" s="93"/>
    </row>
    <row r="131" spans="1:12" ht="15.75" customHeight="1">
      <c r="A131" s="198" t="s">
        <v>1501</v>
      </c>
      <c r="B131" s="116"/>
      <c r="C131" s="116"/>
      <c r="D131" s="116"/>
      <c r="E131" s="138"/>
      <c r="F131" s="116" t="e">
        <f>+VLOOKUP(E131,Participants!$A$1:$F$2547,2,FALSE)</f>
        <v>#N/A</v>
      </c>
      <c r="G131" s="116" t="e">
        <f>+VLOOKUP(E131,Participants!$A$1:$F$2547,4,FALSE)</f>
        <v>#N/A</v>
      </c>
      <c r="H131" s="116" t="e">
        <f>+VLOOKUP(E131,Participants!$A$1:$F$2547,5,FALSE)</f>
        <v>#N/A</v>
      </c>
      <c r="I131" s="94" t="e">
        <f>+VLOOKUP(E131,Participants!$A$1:$F$2547,3,FALSE)</f>
        <v>#N/A</v>
      </c>
      <c r="J131" s="116" t="e">
        <f>+VLOOKUP(E131,Participants!$A$1:$G$2547,7,FALSE)</f>
        <v>#N/A</v>
      </c>
      <c r="K131" s="93"/>
      <c r="L131" s="93"/>
    </row>
    <row r="132" spans="1:12" ht="15.75" customHeight="1">
      <c r="A132" s="198" t="s">
        <v>1501</v>
      </c>
      <c r="B132" s="116"/>
      <c r="C132" s="116"/>
      <c r="D132" s="116"/>
      <c r="E132" s="138"/>
      <c r="F132" s="116" t="e">
        <f>+VLOOKUP(E132,Participants!$A$1:$F$2547,2,FALSE)</f>
        <v>#N/A</v>
      </c>
      <c r="G132" s="116" t="e">
        <f>+VLOOKUP(E132,Participants!$A$1:$F$2547,4,FALSE)</f>
        <v>#N/A</v>
      </c>
      <c r="H132" s="116" t="e">
        <f>+VLOOKUP(E132,Participants!$A$1:$F$2547,5,FALSE)</f>
        <v>#N/A</v>
      </c>
      <c r="I132" s="94" t="e">
        <f>+VLOOKUP(E132,Participants!$A$1:$F$2547,3,FALSE)</f>
        <v>#N/A</v>
      </c>
      <c r="J132" s="116" t="e">
        <f>+VLOOKUP(E132,Participants!$A$1:$G$2547,7,FALSE)</f>
        <v>#N/A</v>
      </c>
      <c r="K132" s="93"/>
      <c r="L132" s="93"/>
    </row>
    <row r="133" spans="1:12" ht="15.75" customHeight="1">
      <c r="A133" s="198" t="s">
        <v>1501</v>
      </c>
      <c r="B133" s="116"/>
      <c r="C133" s="116"/>
      <c r="D133" s="116"/>
      <c r="E133" s="138"/>
      <c r="F133" s="116" t="e">
        <f>+VLOOKUP(E133,Participants!$A$1:$F$2547,2,FALSE)</f>
        <v>#N/A</v>
      </c>
      <c r="G133" s="116" t="e">
        <f>+VLOOKUP(E133,Participants!$A$1:$F$2547,4,FALSE)</f>
        <v>#N/A</v>
      </c>
      <c r="H133" s="116" t="e">
        <f>+VLOOKUP(E133,Participants!$A$1:$F$2547,5,FALSE)</f>
        <v>#N/A</v>
      </c>
      <c r="I133" s="94" t="e">
        <f>+VLOOKUP(E133,Participants!$A$1:$F$2547,3,FALSE)</f>
        <v>#N/A</v>
      </c>
      <c r="J133" s="116" t="e">
        <f>+VLOOKUP(E133,Participants!$A$1:$G$2547,7,FALSE)</f>
        <v>#N/A</v>
      </c>
      <c r="K133" s="93"/>
      <c r="L133" s="93"/>
    </row>
    <row r="134" spans="1:12" ht="15.75" customHeight="1">
      <c r="A134" s="198" t="s">
        <v>1501</v>
      </c>
      <c r="B134" s="116"/>
      <c r="C134" s="116"/>
      <c r="D134" s="116"/>
      <c r="E134" s="138"/>
      <c r="F134" s="116" t="e">
        <f>+VLOOKUP(E134,Participants!$A$1:$F$2547,2,FALSE)</f>
        <v>#N/A</v>
      </c>
      <c r="G134" s="116" t="e">
        <f>+VLOOKUP(E134,Participants!$A$1:$F$2547,4,FALSE)</f>
        <v>#N/A</v>
      </c>
      <c r="H134" s="116" t="e">
        <f>+VLOOKUP(E134,Participants!$A$1:$F$2547,5,FALSE)</f>
        <v>#N/A</v>
      </c>
      <c r="I134" s="94" t="e">
        <f>+VLOOKUP(E134,Participants!$A$1:$F$2547,3,FALSE)</f>
        <v>#N/A</v>
      </c>
      <c r="J134" s="116" t="e">
        <f>+VLOOKUP(E134,Participants!$A$1:$G$2547,7,FALSE)</f>
        <v>#N/A</v>
      </c>
      <c r="K134" s="93"/>
      <c r="L134" s="93"/>
    </row>
    <row r="135" spans="1:12" ht="15.75" customHeight="1">
      <c r="A135" s="198" t="s">
        <v>1501</v>
      </c>
      <c r="B135" s="116"/>
      <c r="C135" s="116"/>
      <c r="D135" s="116"/>
      <c r="E135" s="138"/>
      <c r="F135" s="116" t="e">
        <f>+VLOOKUP(E135,Participants!$A$1:$F$2547,2,FALSE)</f>
        <v>#N/A</v>
      </c>
      <c r="G135" s="116" t="e">
        <f>+VLOOKUP(E135,Participants!$A$1:$F$2547,4,FALSE)</f>
        <v>#N/A</v>
      </c>
      <c r="H135" s="116" t="e">
        <f>+VLOOKUP(E135,Participants!$A$1:$F$2547,5,FALSE)</f>
        <v>#N/A</v>
      </c>
      <c r="I135" s="94" t="e">
        <f>+VLOOKUP(E135,Participants!$A$1:$F$2547,3,FALSE)</f>
        <v>#N/A</v>
      </c>
      <c r="J135" s="116" t="e">
        <f>+VLOOKUP(E135,Participants!$A$1:$G$2547,7,FALSE)</f>
        <v>#N/A</v>
      </c>
      <c r="K135" s="93"/>
      <c r="L135" s="93"/>
    </row>
    <row r="136" spans="1:12" ht="15.75" customHeight="1">
      <c r="A136" s="198" t="s">
        <v>1501</v>
      </c>
      <c r="B136" s="116"/>
      <c r="C136" s="116"/>
      <c r="D136" s="116"/>
      <c r="E136" s="138"/>
      <c r="F136" s="116" t="e">
        <f>+VLOOKUP(E136,Participants!$A$1:$F$2547,2,FALSE)</f>
        <v>#N/A</v>
      </c>
      <c r="G136" s="116" t="e">
        <f>+VLOOKUP(E136,Participants!$A$1:$F$2547,4,FALSE)</f>
        <v>#N/A</v>
      </c>
      <c r="H136" s="116" t="e">
        <f>+VLOOKUP(E136,Participants!$A$1:$F$2547,5,FALSE)</f>
        <v>#N/A</v>
      </c>
      <c r="I136" s="94" t="e">
        <f>+VLOOKUP(E136,Participants!$A$1:$F$2547,3,FALSE)</f>
        <v>#N/A</v>
      </c>
      <c r="J136" s="116" t="e">
        <f>+VLOOKUP(E136,Participants!$A$1:$G$2547,7,FALSE)</f>
        <v>#N/A</v>
      </c>
      <c r="K136" s="93"/>
      <c r="L136" s="93"/>
    </row>
    <row r="137" spans="1:12" ht="15.75" customHeight="1">
      <c r="A137" s="198" t="s">
        <v>1501</v>
      </c>
      <c r="B137" s="116"/>
      <c r="C137" s="116"/>
      <c r="D137" s="116"/>
      <c r="E137" s="138"/>
      <c r="F137" s="116" t="e">
        <f>+VLOOKUP(E137,Participants!$A$1:$F$2547,2,FALSE)</f>
        <v>#N/A</v>
      </c>
      <c r="G137" s="116" t="e">
        <f>+VLOOKUP(E137,Participants!$A$1:$F$2547,4,FALSE)</f>
        <v>#N/A</v>
      </c>
      <c r="H137" s="116" t="e">
        <f>+VLOOKUP(E137,Participants!$A$1:$F$2547,5,FALSE)</f>
        <v>#N/A</v>
      </c>
      <c r="I137" s="94" t="e">
        <f>+VLOOKUP(E137,Participants!$A$1:$F$2547,3,FALSE)</f>
        <v>#N/A</v>
      </c>
      <c r="J137" s="116" t="e">
        <f>+VLOOKUP(E137,Participants!$A$1:$G$2547,7,FALSE)</f>
        <v>#N/A</v>
      </c>
      <c r="K137" s="93"/>
      <c r="L137" s="93"/>
    </row>
    <row r="138" spans="1:12" ht="15.75" customHeight="1">
      <c r="A138" s="198" t="s">
        <v>1501</v>
      </c>
      <c r="B138" s="116"/>
      <c r="C138" s="116"/>
      <c r="D138" s="116"/>
      <c r="E138" s="138"/>
      <c r="F138" s="116" t="e">
        <f>+VLOOKUP(E138,Participants!$A$1:$F$2547,2,FALSE)</f>
        <v>#N/A</v>
      </c>
      <c r="G138" s="116" t="e">
        <f>+VLOOKUP(E138,Participants!$A$1:$F$2547,4,FALSE)</f>
        <v>#N/A</v>
      </c>
      <c r="H138" s="116" t="e">
        <f>+VLOOKUP(E138,Participants!$A$1:$F$2547,5,FALSE)</f>
        <v>#N/A</v>
      </c>
      <c r="I138" s="94" t="e">
        <f>+VLOOKUP(E138,Participants!$A$1:$F$2547,3,FALSE)</f>
        <v>#N/A</v>
      </c>
      <c r="J138" s="116" t="e">
        <f>+VLOOKUP(E138,Participants!$A$1:$G$2547,7,FALSE)</f>
        <v>#N/A</v>
      </c>
      <c r="K138" s="93"/>
      <c r="L138" s="93"/>
    </row>
    <row r="139" spans="1:12" ht="15.75" customHeight="1">
      <c r="A139" s="198" t="s">
        <v>1501</v>
      </c>
      <c r="B139" s="116"/>
      <c r="C139" s="116"/>
      <c r="D139" s="116"/>
      <c r="E139" s="138"/>
      <c r="F139" s="116" t="e">
        <f>+VLOOKUP(E139,Participants!$A$1:$F$2547,2,FALSE)</f>
        <v>#N/A</v>
      </c>
      <c r="G139" s="116" t="e">
        <f>+VLOOKUP(E139,Participants!$A$1:$F$2547,4,FALSE)</f>
        <v>#N/A</v>
      </c>
      <c r="H139" s="116" t="e">
        <f>+VLOOKUP(E139,Participants!$A$1:$F$2547,5,FALSE)</f>
        <v>#N/A</v>
      </c>
      <c r="I139" s="94" t="e">
        <f>+VLOOKUP(E139,Participants!$A$1:$F$2547,3,FALSE)</f>
        <v>#N/A</v>
      </c>
      <c r="J139" s="116" t="e">
        <f>+VLOOKUP(E139,Participants!$A$1:$G$2547,7,FALSE)</f>
        <v>#N/A</v>
      </c>
      <c r="K139" s="93"/>
      <c r="L139" s="93"/>
    </row>
    <row r="140" spans="1:12" ht="15.75" customHeight="1">
      <c r="A140" s="198" t="s">
        <v>1501</v>
      </c>
      <c r="B140" s="116"/>
      <c r="C140" s="116"/>
      <c r="D140" s="116"/>
      <c r="E140" s="138"/>
      <c r="F140" s="116" t="e">
        <f>+VLOOKUP(E140,Participants!$A$1:$F$2547,2,FALSE)</f>
        <v>#N/A</v>
      </c>
      <c r="G140" s="116" t="e">
        <f>+VLOOKUP(E140,Participants!$A$1:$F$2547,4,FALSE)</f>
        <v>#N/A</v>
      </c>
      <c r="H140" s="116" t="e">
        <f>+VLOOKUP(E140,Participants!$A$1:$F$2547,5,FALSE)</f>
        <v>#N/A</v>
      </c>
      <c r="I140" s="94" t="e">
        <f>+VLOOKUP(E140,Participants!$A$1:$F$2547,3,FALSE)</f>
        <v>#N/A</v>
      </c>
      <c r="J140" s="116" t="e">
        <f>+VLOOKUP(E140,Participants!$A$1:$G$2547,7,FALSE)</f>
        <v>#N/A</v>
      </c>
      <c r="K140" s="93"/>
      <c r="L140" s="93"/>
    </row>
    <row r="141" spans="1:12" ht="15.75" customHeight="1">
      <c r="A141" s="198" t="s">
        <v>1501</v>
      </c>
      <c r="B141" s="116"/>
      <c r="C141" s="116"/>
      <c r="D141" s="116"/>
      <c r="E141" s="138"/>
      <c r="F141" s="116" t="e">
        <f>+VLOOKUP(E141,Participants!$A$1:$F$2547,2,FALSE)</f>
        <v>#N/A</v>
      </c>
      <c r="G141" s="116" t="e">
        <f>+VLOOKUP(E141,Participants!$A$1:$F$2547,4,FALSE)</f>
        <v>#N/A</v>
      </c>
      <c r="H141" s="116" t="e">
        <f>+VLOOKUP(E141,Participants!$A$1:$F$2547,5,FALSE)</f>
        <v>#N/A</v>
      </c>
      <c r="I141" s="94" t="e">
        <f>+VLOOKUP(E141,Participants!$A$1:$F$2547,3,FALSE)</f>
        <v>#N/A</v>
      </c>
      <c r="J141" s="116" t="e">
        <f>+VLOOKUP(E141,Participants!$A$1:$G$2547,7,FALSE)</f>
        <v>#N/A</v>
      </c>
      <c r="K141" s="93"/>
      <c r="L141" s="93"/>
    </row>
    <row r="142" spans="1:12" ht="15.75" customHeight="1">
      <c r="A142" s="198" t="s">
        <v>1501</v>
      </c>
      <c r="B142" s="116"/>
      <c r="C142" s="116"/>
      <c r="D142" s="116"/>
      <c r="E142" s="138"/>
      <c r="F142" s="116" t="e">
        <f>+VLOOKUP(E142,Participants!$A$1:$F$2547,2,FALSE)</f>
        <v>#N/A</v>
      </c>
      <c r="G142" s="116" t="e">
        <f>+VLOOKUP(E142,Participants!$A$1:$F$2547,4,FALSE)</f>
        <v>#N/A</v>
      </c>
      <c r="H142" s="116" t="e">
        <f>+VLOOKUP(E142,Participants!$A$1:$F$2547,5,FALSE)</f>
        <v>#N/A</v>
      </c>
      <c r="I142" s="94" t="e">
        <f>+VLOOKUP(E142,Participants!$A$1:$F$2547,3,FALSE)</f>
        <v>#N/A</v>
      </c>
      <c r="J142" s="116" t="e">
        <f>+VLOOKUP(E142,Participants!$A$1:$G$2547,7,FALSE)</f>
        <v>#N/A</v>
      </c>
      <c r="K142" s="93"/>
      <c r="L142" s="93"/>
    </row>
    <row r="143" spans="1:12" ht="15.75" customHeight="1">
      <c r="A143" s="198" t="s">
        <v>1501</v>
      </c>
      <c r="B143" s="116"/>
      <c r="C143" s="116"/>
      <c r="D143" s="116"/>
      <c r="E143" s="138"/>
      <c r="F143" s="116" t="e">
        <f>+VLOOKUP(E143,Participants!$A$1:$F$2547,2,FALSE)</f>
        <v>#N/A</v>
      </c>
      <c r="G143" s="116" t="e">
        <f>+VLOOKUP(E143,Participants!$A$1:$F$2547,4,FALSE)</f>
        <v>#N/A</v>
      </c>
      <c r="H143" s="116" t="e">
        <f>+VLOOKUP(E143,Participants!$A$1:$F$2547,5,FALSE)</f>
        <v>#N/A</v>
      </c>
      <c r="I143" s="94" t="e">
        <f>+VLOOKUP(E143,Participants!$A$1:$F$2547,3,FALSE)</f>
        <v>#N/A</v>
      </c>
      <c r="J143" s="116" t="e">
        <f>+VLOOKUP(E143,Participants!$A$1:$G$2547,7,FALSE)</f>
        <v>#N/A</v>
      </c>
      <c r="K143" s="93"/>
      <c r="L143" s="93"/>
    </row>
    <row r="144" spans="1:12" ht="15.75" customHeight="1">
      <c r="A144" s="198" t="s">
        <v>1501</v>
      </c>
      <c r="B144" s="116"/>
      <c r="C144" s="116"/>
      <c r="D144" s="116"/>
      <c r="E144" s="138"/>
      <c r="F144" s="116" t="e">
        <f>+VLOOKUP(E144,Participants!$A$1:$F$2547,2,FALSE)</f>
        <v>#N/A</v>
      </c>
      <c r="G144" s="116" t="e">
        <f>+VLOOKUP(E144,Participants!$A$1:$F$2547,4,FALSE)</f>
        <v>#N/A</v>
      </c>
      <c r="H144" s="116" t="e">
        <f>+VLOOKUP(E144,Participants!$A$1:$F$2547,5,FALSE)</f>
        <v>#N/A</v>
      </c>
      <c r="I144" s="94" t="e">
        <f>+VLOOKUP(E144,Participants!$A$1:$F$2547,3,FALSE)</f>
        <v>#N/A</v>
      </c>
      <c r="J144" s="116" t="e">
        <f>+VLOOKUP(E144,Participants!$A$1:$G$2547,7,FALSE)</f>
        <v>#N/A</v>
      </c>
      <c r="K144" s="93"/>
      <c r="L144" s="93"/>
    </row>
    <row r="145" spans="1:12" ht="15.75" customHeight="1">
      <c r="A145" s="198" t="s">
        <v>1501</v>
      </c>
      <c r="B145" s="116"/>
      <c r="C145" s="116"/>
      <c r="D145" s="116"/>
      <c r="E145" s="138"/>
      <c r="F145" s="116" t="e">
        <f>+VLOOKUP(E145,Participants!$A$1:$F$2547,2,FALSE)</f>
        <v>#N/A</v>
      </c>
      <c r="G145" s="116" t="e">
        <f>+VLOOKUP(E145,Participants!$A$1:$F$2547,4,FALSE)</f>
        <v>#N/A</v>
      </c>
      <c r="H145" s="116" t="e">
        <f>+VLOOKUP(E145,Participants!$A$1:$F$2547,5,FALSE)</f>
        <v>#N/A</v>
      </c>
      <c r="I145" s="94" t="e">
        <f>+VLOOKUP(E145,Participants!$A$1:$F$2547,3,FALSE)</f>
        <v>#N/A</v>
      </c>
      <c r="J145" s="116" t="e">
        <f>+VLOOKUP(E145,Participants!$A$1:$G$2547,7,FALSE)</f>
        <v>#N/A</v>
      </c>
      <c r="K145" s="93"/>
      <c r="L145" s="93"/>
    </row>
    <row r="146" spans="1:12" ht="15.75" customHeight="1">
      <c r="A146" s="198" t="s">
        <v>1501</v>
      </c>
      <c r="B146" s="116"/>
      <c r="C146" s="116"/>
      <c r="D146" s="116"/>
      <c r="E146" s="138"/>
      <c r="F146" s="116" t="e">
        <f>+VLOOKUP(E146,Participants!$A$1:$F$2547,2,FALSE)</f>
        <v>#N/A</v>
      </c>
      <c r="G146" s="116" t="e">
        <f>+VLOOKUP(E146,Participants!$A$1:$F$2547,4,FALSE)</f>
        <v>#N/A</v>
      </c>
      <c r="H146" s="116" t="e">
        <f>+VLOOKUP(E146,Participants!$A$1:$F$2547,5,FALSE)</f>
        <v>#N/A</v>
      </c>
      <c r="I146" s="94" t="e">
        <f>+VLOOKUP(E146,Participants!$A$1:$F$2547,3,FALSE)</f>
        <v>#N/A</v>
      </c>
      <c r="J146" s="116" t="e">
        <f>+VLOOKUP(E146,Participants!$A$1:$G$2547,7,FALSE)</f>
        <v>#N/A</v>
      </c>
      <c r="K146" s="93"/>
      <c r="L146" s="93"/>
    </row>
    <row r="147" spans="1:12" ht="15.75" customHeight="1">
      <c r="A147" s="198" t="s">
        <v>1501</v>
      </c>
      <c r="B147" s="116"/>
      <c r="C147" s="116"/>
      <c r="D147" s="116"/>
      <c r="E147" s="138"/>
      <c r="F147" s="116" t="e">
        <f>+VLOOKUP(E147,Participants!$A$1:$F$2547,2,FALSE)</f>
        <v>#N/A</v>
      </c>
      <c r="G147" s="116" t="e">
        <f>+VLOOKUP(E147,Participants!$A$1:$F$2547,4,FALSE)</f>
        <v>#N/A</v>
      </c>
      <c r="H147" s="116" t="e">
        <f>+VLOOKUP(E147,Participants!$A$1:$F$2547,5,FALSE)</f>
        <v>#N/A</v>
      </c>
      <c r="I147" s="94" t="e">
        <f>+VLOOKUP(E147,Participants!$A$1:$F$2547,3,FALSE)</f>
        <v>#N/A</v>
      </c>
      <c r="J147" s="116" t="e">
        <f>+VLOOKUP(E147,Participants!$A$1:$G$2547,7,FALSE)</f>
        <v>#N/A</v>
      </c>
      <c r="K147" s="93"/>
      <c r="L147" s="93"/>
    </row>
    <row r="148" spans="1:12" ht="15.75" customHeight="1">
      <c r="A148" s="198" t="s">
        <v>1501</v>
      </c>
      <c r="B148" s="116"/>
      <c r="C148" s="116"/>
      <c r="D148" s="116"/>
      <c r="E148" s="138"/>
      <c r="F148" s="116" t="e">
        <f>+VLOOKUP(E148,Participants!$A$1:$F$2547,2,FALSE)</f>
        <v>#N/A</v>
      </c>
      <c r="G148" s="116" t="e">
        <f>+VLOOKUP(E148,Participants!$A$1:$F$2547,4,FALSE)</f>
        <v>#N/A</v>
      </c>
      <c r="H148" s="116" t="e">
        <f>+VLOOKUP(E148,Participants!$A$1:$F$2547,5,FALSE)</f>
        <v>#N/A</v>
      </c>
      <c r="I148" s="94" t="e">
        <f>+VLOOKUP(E148,Participants!$A$1:$F$2547,3,FALSE)</f>
        <v>#N/A</v>
      </c>
      <c r="J148" s="116" t="e">
        <f>+VLOOKUP(E148,Participants!$A$1:$G$2547,7,FALSE)</f>
        <v>#N/A</v>
      </c>
      <c r="K148" s="93"/>
      <c r="L148" s="93"/>
    </row>
    <row r="149" spans="1:12" ht="15.75" customHeight="1">
      <c r="A149" s="198" t="s">
        <v>1501</v>
      </c>
      <c r="B149" s="116"/>
      <c r="C149" s="116"/>
      <c r="D149" s="116"/>
      <c r="E149" s="138"/>
      <c r="F149" s="116" t="e">
        <f>+VLOOKUP(E149,Participants!$A$1:$F$2547,2,FALSE)</f>
        <v>#N/A</v>
      </c>
      <c r="G149" s="116" t="e">
        <f>+VLOOKUP(E149,Participants!$A$1:$F$2547,4,FALSE)</f>
        <v>#N/A</v>
      </c>
      <c r="H149" s="116" t="e">
        <f>+VLOOKUP(E149,Participants!$A$1:$F$2547,5,FALSE)</f>
        <v>#N/A</v>
      </c>
      <c r="I149" s="94" t="e">
        <f>+VLOOKUP(E149,Participants!$A$1:$F$2547,3,FALSE)</f>
        <v>#N/A</v>
      </c>
      <c r="J149" s="116" t="e">
        <f>+VLOOKUP(E149,Participants!$A$1:$G$2547,7,FALSE)</f>
        <v>#N/A</v>
      </c>
      <c r="K149" s="93"/>
      <c r="L149" s="93"/>
    </row>
    <row r="150" spans="1:12" ht="15.75" customHeight="1">
      <c r="A150" s="198" t="s">
        <v>1501</v>
      </c>
      <c r="B150" s="116"/>
      <c r="C150" s="116"/>
      <c r="D150" s="116"/>
      <c r="E150" s="138"/>
      <c r="F150" s="116" t="e">
        <f>+VLOOKUP(E150,Participants!$A$1:$F$2547,2,FALSE)</f>
        <v>#N/A</v>
      </c>
      <c r="G150" s="116" t="e">
        <f>+VLOOKUP(E150,Participants!$A$1:$F$2547,4,FALSE)</f>
        <v>#N/A</v>
      </c>
      <c r="H150" s="116" t="e">
        <f>+VLOOKUP(E150,Participants!$A$1:$F$2547,5,FALSE)</f>
        <v>#N/A</v>
      </c>
      <c r="I150" s="94" t="e">
        <f>+VLOOKUP(E150,Participants!$A$1:$F$2547,3,FALSE)</f>
        <v>#N/A</v>
      </c>
      <c r="J150" s="116" t="e">
        <f>+VLOOKUP(E150,Participants!$A$1:$G$2547,7,FALSE)</f>
        <v>#N/A</v>
      </c>
      <c r="K150" s="93"/>
      <c r="L150" s="93"/>
    </row>
    <row r="151" spans="1:12" ht="15.75" customHeight="1">
      <c r="A151" s="198" t="s">
        <v>1501</v>
      </c>
      <c r="B151" s="116"/>
      <c r="C151" s="116"/>
      <c r="D151" s="116"/>
      <c r="E151" s="138"/>
      <c r="F151" s="116" t="e">
        <f>+VLOOKUP(E151,Participants!$A$1:$F$2547,2,FALSE)</f>
        <v>#N/A</v>
      </c>
      <c r="G151" s="116" t="e">
        <f>+VLOOKUP(E151,Participants!$A$1:$F$2547,4,FALSE)</f>
        <v>#N/A</v>
      </c>
      <c r="H151" s="116" t="e">
        <f>+VLOOKUP(E151,Participants!$A$1:$F$2547,5,FALSE)</f>
        <v>#N/A</v>
      </c>
      <c r="I151" s="94" t="e">
        <f>+VLOOKUP(E151,Participants!$A$1:$F$2547,3,FALSE)</f>
        <v>#N/A</v>
      </c>
      <c r="J151" s="116" t="e">
        <f>+VLOOKUP(E151,Participants!$A$1:$G$2547,7,FALSE)</f>
        <v>#N/A</v>
      </c>
      <c r="K151" s="93"/>
      <c r="L151" s="93"/>
    </row>
    <row r="152" spans="1:12" ht="15.75" customHeight="1">
      <c r="A152" s="198" t="s">
        <v>1501</v>
      </c>
      <c r="B152" s="116"/>
      <c r="C152" s="116"/>
      <c r="D152" s="116"/>
      <c r="E152" s="138"/>
      <c r="F152" s="116" t="e">
        <f>+VLOOKUP(E152,Participants!$A$1:$F$2547,2,FALSE)</f>
        <v>#N/A</v>
      </c>
      <c r="G152" s="116" t="e">
        <f>+VLOOKUP(E152,Participants!$A$1:$F$2547,4,FALSE)</f>
        <v>#N/A</v>
      </c>
      <c r="H152" s="116" t="e">
        <f>+VLOOKUP(E152,Participants!$A$1:$F$2547,5,FALSE)</f>
        <v>#N/A</v>
      </c>
      <c r="I152" s="94" t="e">
        <f>+VLOOKUP(E152,Participants!$A$1:$F$2547,3,FALSE)</f>
        <v>#N/A</v>
      </c>
      <c r="J152" s="116" t="e">
        <f>+VLOOKUP(E152,Participants!$A$1:$G$2547,7,FALSE)</f>
        <v>#N/A</v>
      </c>
      <c r="K152" s="93"/>
      <c r="L152" s="93"/>
    </row>
    <row r="153" spans="1:12" ht="15.75" customHeight="1">
      <c r="A153" s="198" t="s">
        <v>1501</v>
      </c>
      <c r="B153" s="116"/>
      <c r="C153" s="116"/>
      <c r="D153" s="116"/>
      <c r="E153" s="138"/>
      <c r="F153" s="116" t="e">
        <f>+VLOOKUP(E153,Participants!$A$1:$F$2547,2,FALSE)</f>
        <v>#N/A</v>
      </c>
      <c r="G153" s="116" t="e">
        <f>+VLOOKUP(E153,Participants!$A$1:$F$2547,4,FALSE)</f>
        <v>#N/A</v>
      </c>
      <c r="H153" s="116" t="e">
        <f>+VLOOKUP(E153,Participants!$A$1:$F$2547,5,FALSE)</f>
        <v>#N/A</v>
      </c>
      <c r="I153" s="94" t="e">
        <f>+VLOOKUP(E153,Participants!$A$1:$F$2547,3,FALSE)</f>
        <v>#N/A</v>
      </c>
      <c r="J153" s="116" t="e">
        <f>+VLOOKUP(E153,Participants!$A$1:$G$2547,7,FALSE)</f>
        <v>#N/A</v>
      </c>
      <c r="K153" s="93"/>
      <c r="L153" s="93"/>
    </row>
    <row r="154" spans="1:12" ht="15.75" customHeight="1">
      <c r="A154" s="198" t="s">
        <v>1501</v>
      </c>
      <c r="B154" s="116"/>
      <c r="C154" s="116"/>
      <c r="D154" s="116"/>
      <c r="E154" s="138"/>
      <c r="F154" s="116" t="e">
        <f>+VLOOKUP(E154,Participants!$A$1:$F$2547,2,FALSE)</f>
        <v>#N/A</v>
      </c>
      <c r="G154" s="116" t="e">
        <f>+VLOOKUP(E154,Participants!$A$1:$F$2547,4,FALSE)</f>
        <v>#N/A</v>
      </c>
      <c r="H154" s="116" t="e">
        <f>+VLOOKUP(E154,Participants!$A$1:$F$2547,5,FALSE)</f>
        <v>#N/A</v>
      </c>
      <c r="I154" s="94" t="e">
        <f>+VLOOKUP(E154,Participants!$A$1:$F$2547,3,FALSE)</f>
        <v>#N/A</v>
      </c>
      <c r="J154" s="116" t="e">
        <f>+VLOOKUP(E154,Participants!$A$1:$G$2547,7,FALSE)</f>
        <v>#N/A</v>
      </c>
      <c r="K154" s="93"/>
      <c r="L154" s="93"/>
    </row>
    <row r="155" spans="1:12" ht="15.75" customHeight="1">
      <c r="A155" s="198" t="s">
        <v>1501</v>
      </c>
      <c r="B155" s="116"/>
      <c r="C155" s="116"/>
      <c r="D155" s="116"/>
      <c r="E155" s="138"/>
      <c r="F155" s="116" t="e">
        <f>+VLOOKUP(E155,Participants!$A$1:$F$2547,2,FALSE)</f>
        <v>#N/A</v>
      </c>
      <c r="G155" s="116" t="e">
        <f>+VLOOKUP(E155,Participants!$A$1:$F$2547,4,FALSE)</f>
        <v>#N/A</v>
      </c>
      <c r="H155" s="116" t="e">
        <f>+VLOOKUP(E155,Participants!$A$1:$F$2547,5,FALSE)</f>
        <v>#N/A</v>
      </c>
      <c r="I155" s="94" t="e">
        <f>+VLOOKUP(E155,Participants!$A$1:$F$2547,3,FALSE)</f>
        <v>#N/A</v>
      </c>
      <c r="J155" s="116" t="e">
        <f>+VLOOKUP(E155,Participants!$A$1:$G$2547,7,FALSE)</f>
        <v>#N/A</v>
      </c>
      <c r="K155" s="93"/>
      <c r="L155" s="93"/>
    </row>
    <row r="156" spans="1:12" ht="15.75" customHeight="1">
      <c r="A156" s="198" t="s">
        <v>1501</v>
      </c>
      <c r="B156" s="116"/>
      <c r="C156" s="116"/>
      <c r="D156" s="116"/>
      <c r="E156" s="138"/>
      <c r="F156" s="116" t="e">
        <f>+VLOOKUP(E156,Participants!$A$1:$F$2547,2,FALSE)</f>
        <v>#N/A</v>
      </c>
      <c r="G156" s="116" t="e">
        <f>+VLOOKUP(E156,Participants!$A$1:$F$2547,4,FALSE)</f>
        <v>#N/A</v>
      </c>
      <c r="H156" s="116" t="e">
        <f>+VLOOKUP(E156,Participants!$A$1:$F$2547,5,FALSE)</f>
        <v>#N/A</v>
      </c>
      <c r="I156" s="94" t="e">
        <f>+VLOOKUP(E156,Participants!$A$1:$F$2547,3,FALSE)</f>
        <v>#N/A</v>
      </c>
      <c r="J156" s="116" t="e">
        <f>+VLOOKUP(E156,Participants!$A$1:$G$2547,7,FALSE)</f>
        <v>#N/A</v>
      </c>
      <c r="K156" s="93"/>
      <c r="L156" s="93"/>
    </row>
    <row r="157" spans="1:12" ht="15.75" customHeight="1">
      <c r="A157" s="198" t="s">
        <v>1501</v>
      </c>
      <c r="B157" s="116"/>
      <c r="C157" s="116"/>
      <c r="D157" s="116"/>
      <c r="E157" s="138"/>
      <c r="F157" s="116" t="e">
        <f>+VLOOKUP(E157,Participants!$A$1:$F$2547,2,FALSE)</f>
        <v>#N/A</v>
      </c>
      <c r="G157" s="116" t="e">
        <f>+VLOOKUP(E157,Participants!$A$1:$F$2547,4,FALSE)</f>
        <v>#N/A</v>
      </c>
      <c r="H157" s="116" t="e">
        <f>+VLOOKUP(E157,Participants!$A$1:$F$2547,5,FALSE)</f>
        <v>#N/A</v>
      </c>
      <c r="I157" s="94" t="e">
        <f>+VLOOKUP(E157,Participants!$A$1:$F$2547,3,FALSE)</f>
        <v>#N/A</v>
      </c>
      <c r="J157" s="116" t="e">
        <f>+VLOOKUP(E157,Participants!$A$1:$G$2547,7,FALSE)</f>
        <v>#N/A</v>
      </c>
      <c r="K157" s="93"/>
      <c r="L157" s="93"/>
    </row>
    <row r="158" spans="1:12" ht="15.75" customHeight="1">
      <c r="A158" s="198" t="s">
        <v>1501</v>
      </c>
      <c r="B158" s="116"/>
      <c r="C158" s="116"/>
      <c r="D158" s="116"/>
      <c r="E158" s="138"/>
      <c r="F158" s="116" t="e">
        <f>+VLOOKUP(E158,Participants!$A$1:$F$2547,2,FALSE)</f>
        <v>#N/A</v>
      </c>
      <c r="G158" s="116" t="e">
        <f>+VLOOKUP(E158,Participants!$A$1:$F$2547,4,FALSE)</f>
        <v>#N/A</v>
      </c>
      <c r="H158" s="116" t="e">
        <f>+VLOOKUP(E158,Participants!$A$1:$F$2547,5,FALSE)</f>
        <v>#N/A</v>
      </c>
      <c r="I158" s="94" t="e">
        <f>+VLOOKUP(E158,Participants!$A$1:$F$2547,3,FALSE)</f>
        <v>#N/A</v>
      </c>
      <c r="J158" s="116" t="e">
        <f>+VLOOKUP(E158,Participants!$A$1:$G$2547,7,FALSE)</f>
        <v>#N/A</v>
      </c>
      <c r="K158" s="93"/>
      <c r="L158" s="93"/>
    </row>
    <row r="159" spans="1:12" ht="15.75" customHeight="1">
      <c r="A159" s="198" t="s">
        <v>1501</v>
      </c>
      <c r="B159" s="116"/>
      <c r="C159" s="116"/>
      <c r="D159" s="116"/>
      <c r="E159" s="138"/>
      <c r="F159" s="116" t="e">
        <f>+VLOOKUP(E159,Participants!$A$1:$F$2547,2,FALSE)</f>
        <v>#N/A</v>
      </c>
      <c r="G159" s="116" t="e">
        <f>+VLOOKUP(E159,Participants!$A$1:$F$2547,4,FALSE)</f>
        <v>#N/A</v>
      </c>
      <c r="H159" s="116" t="e">
        <f>+VLOOKUP(E159,Participants!$A$1:$F$2547,5,FALSE)</f>
        <v>#N/A</v>
      </c>
      <c r="I159" s="94" t="e">
        <f>+VLOOKUP(E159,Participants!$A$1:$F$2547,3,FALSE)</f>
        <v>#N/A</v>
      </c>
      <c r="J159" s="116" t="e">
        <f>+VLOOKUP(E159,Participants!$A$1:$G$2547,7,FALSE)</f>
        <v>#N/A</v>
      </c>
      <c r="K159" s="93"/>
      <c r="L159" s="93"/>
    </row>
    <row r="160" spans="1:12" ht="15.75" customHeight="1">
      <c r="A160" s="198" t="s">
        <v>1501</v>
      </c>
      <c r="B160" s="116"/>
      <c r="C160" s="116"/>
      <c r="D160" s="116"/>
      <c r="E160" s="138"/>
      <c r="F160" s="116" t="e">
        <f>+VLOOKUP(E160,Participants!$A$1:$F$2547,2,FALSE)</f>
        <v>#N/A</v>
      </c>
      <c r="G160" s="116" t="e">
        <f>+VLOOKUP(E160,Participants!$A$1:$F$2547,4,FALSE)</f>
        <v>#N/A</v>
      </c>
      <c r="H160" s="116" t="e">
        <f>+VLOOKUP(E160,Participants!$A$1:$F$2547,5,FALSE)</f>
        <v>#N/A</v>
      </c>
      <c r="I160" s="94" t="e">
        <f>+VLOOKUP(E160,Participants!$A$1:$F$2547,3,FALSE)</f>
        <v>#N/A</v>
      </c>
      <c r="J160" s="116" t="e">
        <f>+VLOOKUP(E160,Participants!$A$1:$G$2547,7,FALSE)</f>
        <v>#N/A</v>
      </c>
      <c r="K160" s="93"/>
      <c r="L160" s="93"/>
    </row>
    <row r="161" spans="1:12" ht="15.75" customHeight="1">
      <c r="A161" s="198" t="s">
        <v>1501</v>
      </c>
      <c r="B161" s="116"/>
      <c r="C161" s="116"/>
      <c r="D161" s="116"/>
      <c r="E161" s="138"/>
      <c r="F161" s="116" t="e">
        <f>+VLOOKUP(E161,Participants!$A$1:$F$2547,2,FALSE)</f>
        <v>#N/A</v>
      </c>
      <c r="G161" s="116" t="e">
        <f>+VLOOKUP(E161,Participants!$A$1:$F$2547,4,FALSE)</f>
        <v>#N/A</v>
      </c>
      <c r="H161" s="116" t="e">
        <f>+VLOOKUP(E161,Participants!$A$1:$F$2547,5,FALSE)</f>
        <v>#N/A</v>
      </c>
      <c r="I161" s="94" t="e">
        <f>+VLOOKUP(E161,Participants!$A$1:$F$2547,3,FALSE)</f>
        <v>#N/A</v>
      </c>
      <c r="J161" s="116" t="e">
        <f>+VLOOKUP(E161,Participants!$A$1:$G$2547,7,FALSE)</f>
        <v>#N/A</v>
      </c>
      <c r="K161" s="93"/>
      <c r="L161" s="93"/>
    </row>
    <row r="162" spans="1:12" ht="15.75" customHeight="1">
      <c r="A162" s="198" t="s">
        <v>1501</v>
      </c>
      <c r="B162" s="116"/>
      <c r="C162" s="116"/>
      <c r="D162" s="116"/>
      <c r="E162" s="138"/>
      <c r="F162" s="116" t="e">
        <f>+VLOOKUP(E162,Participants!$A$1:$F$2547,2,FALSE)</f>
        <v>#N/A</v>
      </c>
      <c r="G162" s="116" t="e">
        <f>+VLOOKUP(E162,Participants!$A$1:$F$2547,4,FALSE)</f>
        <v>#N/A</v>
      </c>
      <c r="H162" s="116" t="e">
        <f>+VLOOKUP(E162,Participants!$A$1:$F$2547,5,FALSE)</f>
        <v>#N/A</v>
      </c>
      <c r="I162" s="94" t="e">
        <f>+VLOOKUP(E162,Participants!$A$1:$F$2547,3,FALSE)</f>
        <v>#N/A</v>
      </c>
      <c r="J162" s="116" t="e">
        <f>+VLOOKUP(E162,Participants!$A$1:$G$2547,7,FALSE)</f>
        <v>#N/A</v>
      </c>
      <c r="K162" s="93"/>
      <c r="L162" s="93"/>
    </row>
    <row r="163" spans="1:12" ht="15.75" customHeight="1">
      <c r="A163" s="198" t="s">
        <v>1501</v>
      </c>
      <c r="B163" s="116"/>
      <c r="C163" s="116"/>
      <c r="D163" s="116"/>
      <c r="E163" s="138"/>
      <c r="F163" s="116" t="e">
        <f>+VLOOKUP(E163,Participants!$A$1:$F$2547,2,FALSE)</f>
        <v>#N/A</v>
      </c>
      <c r="G163" s="116" t="e">
        <f>+VLOOKUP(E163,Participants!$A$1:$F$2547,4,FALSE)</f>
        <v>#N/A</v>
      </c>
      <c r="H163" s="116" t="e">
        <f>+VLOOKUP(E163,Participants!$A$1:$F$2547,5,FALSE)</f>
        <v>#N/A</v>
      </c>
      <c r="I163" s="94" t="e">
        <f>+VLOOKUP(E163,Participants!$A$1:$F$2547,3,FALSE)</f>
        <v>#N/A</v>
      </c>
      <c r="J163" s="116" t="e">
        <f>+VLOOKUP(E163,Participants!$A$1:$G$2547,7,FALSE)</f>
        <v>#N/A</v>
      </c>
      <c r="K163" s="93"/>
      <c r="L163" s="93"/>
    </row>
    <row r="164" spans="1:12" ht="15.75" customHeight="1">
      <c r="A164" s="198" t="s">
        <v>1501</v>
      </c>
      <c r="B164" s="116"/>
      <c r="C164" s="116"/>
      <c r="D164" s="116"/>
      <c r="E164" s="138"/>
      <c r="F164" s="116" t="e">
        <f>+VLOOKUP(E164,Participants!$A$1:$F$2547,2,FALSE)</f>
        <v>#N/A</v>
      </c>
      <c r="G164" s="116" t="e">
        <f>+VLOOKUP(E164,Participants!$A$1:$F$2547,4,FALSE)</f>
        <v>#N/A</v>
      </c>
      <c r="H164" s="116" t="e">
        <f>+VLOOKUP(E164,Participants!$A$1:$F$2547,5,FALSE)</f>
        <v>#N/A</v>
      </c>
      <c r="I164" s="94" t="e">
        <f>+VLOOKUP(E164,Participants!$A$1:$F$2547,3,FALSE)</f>
        <v>#N/A</v>
      </c>
      <c r="J164" s="116" t="e">
        <f>+VLOOKUP(E164,Participants!$A$1:$G$2547,7,FALSE)</f>
        <v>#N/A</v>
      </c>
      <c r="K164" s="93"/>
      <c r="L164" s="93"/>
    </row>
    <row r="165" spans="1:12" ht="15.75" customHeight="1">
      <c r="A165" s="198" t="s">
        <v>1501</v>
      </c>
      <c r="B165" s="116"/>
      <c r="C165" s="116"/>
      <c r="D165" s="116"/>
      <c r="E165" s="138"/>
      <c r="F165" s="116" t="e">
        <f>+VLOOKUP(E165,Participants!$A$1:$F$2547,2,FALSE)</f>
        <v>#N/A</v>
      </c>
      <c r="G165" s="116" t="e">
        <f>+VLOOKUP(E165,Participants!$A$1:$F$2547,4,FALSE)</f>
        <v>#N/A</v>
      </c>
      <c r="H165" s="116" t="e">
        <f>+VLOOKUP(E165,Participants!$A$1:$F$2547,5,FALSE)</f>
        <v>#N/A</v>
      </c>
      <c r="I165" s="94" t="e">
        <f>+VLOOKUP(E165,Participants!$A$1:$F$2547,3,FALSE)</f>
        <v>#N/A</v>
      </c>
      <c r="J165" s="116" t="e">
        <f>+VLOOKUP(E165,Participants!$A$1:$G$2547,7,FALSE)</f>
        <v>#N/A</v>
      </c>
      <c r="K165" s="93"/>
      <c r="L165" s="93"/>
    </row>
    <row r="166" spans="1:12" ht="15.75" customHeight="1">
      <c r="A166" s="198" t="s">
        <v>1501</v>
      </c>
      <c r="B166" s="116"/>
      <c r="C166" s="116"/>
      <c r="D166" s="116"/>
      <c r="E166" s="138"/>
      <c r="F166" s="116" t="e">
        <f>+VLOOKUP(E166,Participants!$A$1:$F$2547,2,FALSE)</f>
        <v>#N/A</v>
      </c>
      <c r="G166" s="116" t="e">
        <f>+VLOOKUP(E166,Participants!$A$1:$F$2547,4,FALSE)</f>
        <v>#N/A</v>
      </c>
      <c r="H166" s="116" t="e">
        <f>+VLOOKUP(E166,Participants!$A$1:$F$2547,5,FALSE)</f>
        <v>#N/A</v>
      </c>
      <c r="I166" s="94" t="e">
        <f>+VLOOKUP(E166,Participants!$A$1:$F$2547,3,FALSE)</f>
        <v>#N/A</v>
      </c>
      <c r="J166" s="116" t="e">
        <f>+VLOOKUP(E166,Participants!$A$1:$G$2547,7,FALSE)</f>
        <v>#N/A</v>
      </c>
      <c r="K166" s="93"/>
      <c r="L166" s="93"/>
    </row>
    <row r="167" spans="1:12" ht="15.75" customHeight="1">
      <c r="A167" s="198" t="s">
        <v>1501</v>
      </c>
      <c r="B167" s="116"/>
      <c r="C167" s="116"/>
      <c r="D167" s="116"/>
      <c r="E167" s="138"/>
      <c r="F167" s="116" t="e">
        <f>+VLOOKUP(E167,Participants!$A$1:$F$2547,2,FALSE)</f>
        <v>#N/A</v>
      </c>
      <c r="G167" s="116" t="e">
        <f>+VLOOKUP(E167,Participants!$A$1:$F$2547,4,FALSE)</f>
        <v>#N/A</v>
      </c>
      <c r="H167" s="116" t="e">
        <f>+VLOOKUP(E167,Participants!$A$1:$F$2547,5,FALSE)</f>
        <v>#N/A</v>
      </c>
      <c r="I167" s="94" t="e">
        <f>+VLOOKUP(E167,Participants!$A$1:$F$2547,3,FALSE)</f>
        <v>#N/A</v>
      </c>
      <c r="J167" s="116" t="e">
        <f>+VLOOKUP(E167,Participants!$A$1:$G$2547,7,FALSE)</f>
        <v>#N/A</v>
      </c>
      <c r="K167" s="93"/>
      <c r="L167" s="93"/>
    </row>
    <row r="168" spans="1:12" ht="15.75" customHeight="1">
      <c r="A168" s="198" t="s">
        <v>1501</v>
      </c>
      <c r="B168" s="116"/>
      <c r="C168" s="116"/>
      <c r="D168" s="116"/>
      <c r="E168" s="138"/>
      <c r="F168" s="116" t="e">
        <f>+VLOOKUP(E168,Participants!$A$1:$F$2547,2,FALSE)</f>
        <v>#N/A</v>
      </c>
      <c r="G168" s="116" t="e">
        <f>+VLOOKUP(E168,Participants!$A$1:$F$2547,4,FALSE)</f>
        <v>#N/A</v>
      </c>
      <c r="H168" s="116" t="e">
        <f>+VLOOKUP(E168,Participants!$A$1:$F$2547,5,FALSE)</f>
        <v>#N/A</v>
      </c>
      <c r="I168" s="94" t="e">
        <f>+VLOOKUP(E168,Participants!$A$1:$F$2547,3,FALSE)</f>
        <v>#N/A</v>
      </c>
      <c r="J168" s="116" t="e">
        <f>+VLOOKUP(E168,Participants!$A$1:$G$2547,7,FALSE)</f>
        <v>#N/A</v>
      </c>
      <c r="K168" s="93"/>
      <c r="L168" s="93"/>
    </row>
    <row r="169" spans="1:12" ht="15.75" customHeight="1">
      <c r="A169" s="198" t="s">
        <v>1501</v>
      </c>
      <c r="B169" s="116"/>
      <c r="C169" s="116"/>
      <c r="D169" s="116"/>
      <c r="E169" s="138"/>
      <c r="F169" s="116" t="e">
        <f>+VLOOKUP(E169,Participants!$A$1:$F$2547,2,FALSE)</f>
        <v>#N/A</v>
      </c>
      <c r="G169" s="116" t="e">
        <f>+VLOOKUP(E169,Participants!$A$1:$F$2547,4,FALSE)</f>
        <v>#N/A</v>
      </c>
      <c r="H169" s="116" t="e">
        <f>+VLOOKUP(E169,Participants!$A$1:$F$2547,5,FALSE)</f>
        <v>#N/A</v>
      </c>
      <c r="I169" s="94" t="e">
        <f>+VLOOKUP(E169,Participants!$A$1:$F$2547,3,FALSE)</f>
        <v>#N/A</v>
      </c>
      <c r="J169" s="116" t="e">
        <f>+VLOOKUP(E169,Participants!$A$1:$G$2547,7,FALSE)</f>
        <v>#N/A</v>
      </c>
      <c r="K169" s="93"/>
      <c r="L169" s="93"/>
    </row>
    <row r="170" spans="1:12" ht="15.75" customHeight="1">
      <c r="A170" s="198" t="s">
        <v>1501</v>
      </c>
      <c r="B170" s="116"/>
      <c r="C170" s="116"/>
      <c r="D170" s="116"/>
      <c r="E170" s="138"/>
      <c r="F170" s="116" t="e">
        <f>+VLOOKUP(E170,Participants!$A$1:$F$2547,2,FALSE)</f>
        <v>#N/A</v>
      </c>
      <c r="G170" s="116" t="e">
        <f>+VLOOKUP(E170,Participants!$A$1:$F$2547,4,FALSE)</f>
        <v>#N/A</v>
      </c>
      <c r="H170" s="116" t="e">
        <f>+VLOOKUP(E170,Participants!$A$1:$F$2547,5,FALSE)</f>
        <v>#N/A</v>
      </c>
      <c r="I170" s="94" t="e">
        <f>+VLOOKUP(E170,Participants!$A$1:$F$2547,3,FALSE)</f>
        <v>#N/A</v>
      </c>
      <c r="J170" s="116" t="e">
        <f>+VLOOKUP(E170,Participants!$A$1:$G$2547,7,FALSE)</f>
        <v>#N/A</v>
      </c>
      <c r="K170" s="93"/>
      <c r="L170" s="93"/>
    </row>
    <row r="171" spans="1:12" ht="15.75" customHeight="1">
      <c r="A171" s="198" t="s">
        <v>1501</v>
      </c>
      <c r="B171" s="116"/>
      <c r="C171" s="116"/>
      <c r="D171" s="116"/>
      <c r="E171" s="138"/>
      <c r="F171" s="116" t="e">
        <f>+VLOOKUP(E171,Participants!$A$1:$F$2547,2,FALSE)</f>
        <v>#N/A</v>
      </c>
      <c r="G171" s="116" t="e">
        <f>+VLOOKUP(E171,Participants!$A$1:$F$2547,4,FALSE)</f>
        <v>#N/A</v>
      </c>
      <c r="H171" s="116" t="e">
        <f>+VLOOKUP(E171,Participants!$A$1:$F$2547,5,FALSE)</f>
        <v>#N/A</v>
      </c>
      <c r="I171" s="94" t="e">
        <f>+VLOOKUP(E171,Participants!$A$1:$F$2547,3,FALSE)</f>
        <v>#N/A</v>
      </c>
      <c r="J171" s="116" t="e">
        <f>+VLOOKUP(E171,Participants!$A$1:$G$2547,7,FALSE)</f>
        <v>#N/A</v>
      </c>
      <c r="K171" s="93"/>
      <c r="L171" s="93"/>
    </row>
    <row r="172" spans="1:12" ht="15.75" customHeight="1">
      <c r="A172" s="198" t="s">
        <v>1501</v>
      </c>
      <c r="B172" s="116"/>
      <c r="C172" s="116"/>
      <c r="D172" s="116"/>
      <c r="E172" s="138"/>
      <c r="F172" s="116" t="e">
        <f>+VLOOKUP(E172,Participants!$A$1:$F$2547,2,FALSE)</f>
        <v>#N/A</v>
      </c>
      <c r="G172" s="116" t="e">
        <f>+VLOOKUP(E172,Participants!$A$1:$F$2547,4,FALSE)</f>
        <v>#N/A</v>
      </c>
      <c r="H172" s="116" t="e">
        <f>+VLOOKUP(E172,Participants!$A$1:$F$2547,5,FALSE)</f>
        <v>#N/A</v>
      </c>
      <c r="I172" s="94" t="e">
        <f>+VLOOKUP(E172,Participants!$A$1:$F$2547,3,FALSE)</f>
        <v>#N/A</v>
      </c>
      <c r="J172" s="116" t="e">
        <f>+VLOOKUP(E172,Participants!$A$1:$G$2547,7,FALSE)</f>
        <v>#N/A</v>
      </c>
      <c r="K172" s="93"/>
      <c r="L172" s="93"/>
    </row>
    <row r="173" spans="1:12" ht="15.75" customHeight="1">
      <c r="A173" s="198" t="s">
        <v>1501</v>
      </c>
      <c r="B173" s="116"/>
      <c r="C173" s="116"/>
      <c r="D173" s="116"/>
      <c r="E173" s="138"/>
      <c r="F173" s="116" t="e">
        <f>+VLOOKUP(E173,Participants!$A$1:$F$2547,2,FALSE)</f>
        <v>#N/A</v>
      </c>
      <c r="G173" s="116" t="e">
        <f>+VLOOKUP(E173,Participants!$A$1:$F$2547,4,FALSE)</f>
        <v>#N/A</v>
      </c>
      <c r="H173" s="116" t="e">
        <f>+VLOOKUP(E173,Participants!$A$1:$F$2547,5,FALSE)</f>
        <v>#N/A</v>
      </c>
      <c r="I173" s="94" t="e">
        <f>+VLOOKUP(E173,Participants!$A$1:$F$2547,3,FALSE)</f>
        <v>#N/A</v>
      </c>
      <c r="J173" s="116" t="e">
        <f>+VLOOKUP(E173,Participants!$A$1:$G$2547,7,FALSE)</f>
        <v>#N/A</v>
      </c>
      <c r="K173" s="93"/>
      <c r="L173" s="93"/>
    </row>
    <row r="174" spans="1:12" ht="15.75" customHeight="1">
      <c r="A174" s="198" t="s">
        <v>1501</v>
      </c>
      <c r="B174" s="116"/>
      <c r="C174" s="116"/>
      <c r="D174" s="116"/>
      <c r="E174" s="138"/>
      <c r="F174" s="116" t="e">
        <f>+VLOOKUP(E174,Participants!$A$1:$F$2547,2,FALSE)</f>
        <v>#N/A</v>
      </c>
      <c r="G174" s="116" t="e">
        <f>+VLOOKUP(E174,Participants!$A$1:$F$2547,4,FALSE)</f>
        <v>#N/A</v>
      </c>
      <c r="H174" s="116" t="e">
        <f>+VLOOKUP(E174,Participants!$A$1:$F$2547,5,FALSE)</f>
        <v>#N/A</v>
      </c>
      <c r="I174" s="94" t="e">
        <f>+VLOOKUP(E174,Participants!$A$1:$F$2547,3,FALSE)</f>
        <v>#N/A</v>
      </c>
      <c r="J174" s="116" t="e">
        <f>+VLOOKUP(E174,Participants!$A$1:$G$2547,7,FALSE)</f>
        <v>#N/A</v>
      </c>
      <c r="K174" s="93"/>
      <c r="L174" s="93"/>
    </row>
    <row r="175" spans="1:12" ht="15.75" customHeight="1">
      <c r="A175" s="198" t="s">
        <v>1501</v>
      </c>
      <c r="B175" s="116"/>
      <c r="C175" s="116"/>
      <c r="D175" s="116"/>
      <c r="E175" s="138"/>
      <c r="F175" s="116" t="e">
        <f>+VLOOKUP(E175,Participants!$A$1:$F$2547,2,FALSE)</f>
        <v>#N/A</v>
      </c>
      <c r="G175" s="116" t="e">
        <f>+VLOOKUP(E175,Participants!$A$1:$F$2547,4,FALSE)</f>
        <v>#N/A</v>
      </c>
      <c r="H175" s="116" t="e">
        <f>+VLOOKUP(E175,Participants!$A$1:$F$2547,5,FALSE)</f>
        <v>#N/A</v>
      </c>
      <c r="I175" s="94" t="e">
        <f>+VLOOKUP(E175,Participants!$A$1:$F$2547,3,FALSE)</f>
        <v>#N/A</v>
      </c>
      <c r="J175" s="116" t="e">
        <f>+VLOOKUP(E175,Participants!$A$1:$G$2547,7,FALSE)</f>
        <v>#N/A</v>
      </c>
      <c r="K175" s="93"/>
      <c r="L175" s="93"/>
    </row>
    <row r="176" spans="1:12" ht="15.75" customHeight="1">
      <c r="A176" s="198" t="s">
        <v>1501</v>
      </c>
      <c r="B176" s="116"/>
      <c r="C176" s="116"/>
      <c r="D176" s="116"/>
      <c r="E176" s="138"/>
      <c r="F176" s="116" t="e">
        <f>+VLOOKUP(E176,Participants!$A$1:$F$2547,2,FALSE)</f>
        <v>#N/A</v>
      </c>
      <c r="G176" s="116" t="e">
        <f>+VLOOKUP(E176,Participants!$A$1:$F$2547,4,FALSE)</f>
        <v>#N/A</v>
      </c>
      <c r="H176" s="116" t="e">
        <f>+VLOOKUP(E176,Participants!$A$1:$F$2547,5,FALSE)</f>
        <v>#N/A</v>
      </c>
      <c r="I176" s="94" t="e">
        <f>+VLOOKUP(E176,Participants!$A$1:$F$2547,3,FALSE)</f>
        <v>#N/A</v>
      </c>
      <c r="J176" s="116" t="e">
        <f>+VLOOKUP(E176,Participants!$A$1:$G$2547,7,FALSE)</f>
        <v>#N/A</v>
      </c>
      <c r="K176" s="93"/>
      <c r="L176" s="93"/>
    </row>
    <row r="177" spans="1:12" ht="15.75" customHeight="1">
      <c r="A177" s="198" t="s">
        <v>1501</v>
      </c>
      <c r="B177" s="116"/>
      <c r="C177" s="116"/>
      <c r="D177" s="116"/>
      <c r="E177" s="138"/>
      <c r="F177" s="116" t="e">
        <f>+VLOOKUP(E177,Participants!$A$1:$F$2547,2,FALSE)</f>
        <v>#N/A</v>
      </c>
      <c r="G177" s="116" t="e">
        <f>+VLOOKUP(E177,Participants!$A$1:$F$2547,4,FALSE)</f>
        <v>#N/A</v>
      </c>
      <c r="H177" s="116" t="e">
        <f>+VLOOKUP(E177,Participants!$A$1:$F$2547,5,FALSE)</f>
        <v>#N/A</v>
      </c>
      <c r="I177" s="94" t="e">
        <f>+VLOOKUP(E177,Participants!$A$1:$F$2547,3,FALSE)</f>
        <v>#N/A</v>
      </c>
      <c r="J177" s="116" t="e">
        <f>+VLOOKUP(E177,Participants!$A$1:$G$2547,7,FALSE)</f>
        <v>#N/A</v>
      </c>
      <c r="K177" s="93"/>
      <c r="L177" s="93"/>
    </row>
    <row r="178" spans="1:12" ht="15.75" customHeight="1">
      <c r="A178" s="198" t="s">
        <v>1501</v>
      </c>
      <c r="B178" s="116"/>
      <c r="C178" s="116"/>
      <c r="D178" s="116"/>
      <c r="E178" s="138"/>
      <c r="F178" s="116" t="e">
        <f>+VLOOKUP(E178,Participants!$A$1:$F$2547,2,FALSE)</f>
        <v>#N/A</v>
      </c>
      <c r="G178" s="116" t="e">
        <f>+VLOOKUP(E178,Participants!$A$1:$F$2547,4,FALSE)</f>
        <v>#N/A</v>
      </c>
      <c r="H178" s="116" t="e">
        <f>+VLOOKUP(E178,Participants!$A$1:$F$2547,5,FALSE)</f>
        <v>#N/A</v>
      </c>
      <c r="I178" s="94" t="e">
        <f>+VLOOKUP(E178,Participants!$A$1:$F$2547,3,FALSE)</f>
        <v>#N/A</v>
      </c>
      <c r="J178" s="116" t="e">
        <f>+VLOOKUP(E178,Participants!$A$1:$G$2547,7,FALSE)</f>
        <v>#N/A</v>
      </c>
      <c r="K178" s="93"/>
      <c r="L178" s="93"/>
    </row>
    <row r="179" spans="1:12" ht="15.75" customHeight="1">
      <c r="A179" s="198" t="s">
        <v>1501</v>
      </c>
      <c r="B179" s="116"/>
      <c r="C179" s="116"/>
      <c r="D179" s="116"/>
      <c r="E179" s="138"/>
      <c r="F179" s="116" t="e">
        <f>+VLOOKUP(E179,Participants!$A$1:$F$2547,2,FALSE)</f>
        <v>#N/A</v>
      </c>
      <c r="G179" s="116" t="e">
        <f>+VLOOKUP(E179,Participants!$A$1:$F$2547,4,FALSE)</f>
        <v>#N/A</v>
      </c>
      <c r="H179" s="116" t="e">
        <f>+VLOOKUP(E179,Participants!$A$1:$F$2547,5,FALSE)</f>
        <v>#N/A</v>
      </c>
      <c r="I179" s="94" t="e">
        <f>+VLOOKUP(E179,Participants!$A$1:$F$2547,3,FALSE)</f>
        <v>#N/A</v>
      </c>
      <c r="J179" s="116" t="e">
        <f>+VLOOKUP(E179,Participants!$A$1:$G$2547,7,FALSE)</f>
        <v>#N/A</v>
      </c>
      <c r="K179" s="93"/>
      <c r="L179" s="93"/>
    </row>
    <row r="180" spans="1:12" ht="15.75" customHeight="1">
      <c r="A180" s="198" t="s">
        <v>1501</v>
      </c>
      <c r="B180" s="116"/>
      <c r="C180" s="116"/>
      <c r="D180" s="116"/>
      <c r="E180" s="138"/>
      <c r="F180" s="116" t="e">
        <f>+VLOOKUP(E180,Participants!$A$1:$F$2547,2,FALSE)</f>
        <v>#N/A</v>
      </c>
      <c r="G180" s="116" t="e">
        <f>+VLOOKUP(E180,Participants!$A$1:$F$2547,4,FALSE)</f>
        <v>#N/A</v>
      </c>
      <c r="H180" s="116" t="e">
        <f>+VLOOKUP(E180,Participants!$A$1:$F$2547,5,FALSE)</f>
        <v>#N/A</v>
      </c>
      <c r="I180" s="94" t="e">
        <f>+VLOOKUP(E180,Participants!$A$1:$F$2547,3,FALSE)</f>
        <v>#N/A</v>
      </c>
      <c r="J180" s="116" t="e">
        <f>+VLOOKUP(E180,Participants!$A$1:$G$2547,7,FALSE)</f>
        <v>#N/A</v>
      </c>
      <c r="K180" s="93"/>
      <c r="L180" s="93"/>
    </row>
    <row r="181" spans="1:12" ht="15.75" customHeight="1">
      <c r="A181" s="198" t="s">
        <v>1501</v>
      </c>
      <c r="B181" s="116"/>
      <c r="C181" s="116"/>
      <c r="D181" s="116"/>
      <c r="E181" s="138"/>
      <c r="F181" s="116" t="e">
        <f>+VLOOKUP(E181,Participants!$A$1:$F$2547,2,FALSE)</f>
        <v>#N/A</v>
      </c>
      <c r="G181" s="116" t="e">
        <f>+VLOOKUP(E181,Participants!$A$1:$F$2547,4,FALSE)</f>
        <v>#N/A</v>
      </c>
      <c r="H181" s="116" t="e">
        <f>+VLOOKUP(E181,Participants!$A$1:$F$2547,5,FALSE)</f>
        <v>#N/A</v>
      </c>
      <c r="I181" s="94" t="e">
        <f>+VLOOKUP(E181,Participants!$A$1:$F$2547,3,FALSE)</f>
        <v>#N/A</v>
      </c>
      <c r="J181" s="116" t="e">
        <f>+VLOOKUP(E181,Participants!$A$1:$G$2547,7,FALSE)</f>
        <v>#N/A</v>
      </c>
      <c r="K181" s="93"/>
      <c r="L181" s="93"/>
    </row>
    <row r="182" spans="1:12" ht="15.75" customHeight="1">
      <c r="A182" s="198" t="s">
        <v>1501</v>
      </c>
      <c r="B182" s="116"/>
      <c r="C182" s="116"/>
      <c r="D182" s="116"/>
      <c r="E182" s="138"/>
      <c r="F182" s="116" t="e">
        <f>+VLOOKUP(E182,Participants!$A$1:$F$2547,2,FALSE)</f>
        <v>#N/A</v>
      </c>
      <c r="G182" s="116" t="e">
        <f>+VLOOKUP(E182,Participants!$A$1:$F$2547,4,FALSE)</f>
        <v>#N/A</v>
      </c>
      <c r="H182" s="116" t="e">
        <f>+VLOOKUP(E182,Participants!$A$1:$F$2547,5,FALSE)</f>
        <v>#N/A</v>
      </c>
      <c r="I182" s="94" t="e">
        <f>+VLOOKUP(E182,Participants!$A$1:$F$2547,3,FALSE)</f>
        <v>#N/A</v>
      </c>
      <c r="J182" s="116" t="e">
        <f>+VLOOKUP(E182,Participants!$A$1:$G$2547,7,FALSE)</f>
        <v>#N/A</v>
      </c>
      <c r="K182" s="93"/>
      <c r="L182" s="93"/>
    </row>
    <row r="183" spans="1:12" ht="15.75" customHeight="1">
      <c r="A183" s="198" t="s">
        <v>1501</v>
      </c>
      <c r="B183" s="116"/>
      <c r="C183" s="116"/>
      <c r="D183" s="116"/>
      <c r="E183" s="138"/>
      <c r="F183" s="116" t="e">
        <f>+VLOOKUP(E183,Participants!$A$1:$F$2547,2,FALSE)</f>
        <v>#N/A</v>
      </c>
      <c r="G183" s="116" t="e">
        <f>+VLOOKUP(E183,Participants!$A$1:$F$2547,4,FALSE)</f>
        <v>#N/A</v>
      </c>
      <c r="H183" s="116" t="e">
        <f>+VLOOKUP(E183,Participants!$A$1:$F$2547,5,FALSE)</f>
        <v>#N/A</v>
      </c>
      <c r="I183" s="94" t="e">
        <f>+VLOOKUP(E183,Participants!$A$1:$F$2547,3,FALSE)</f>
        <v>#N/A</v>
      </c>
      <c r="J183" s="116" t="e">
        <f>+VLOOKUP(E183,Participants!$A$1:$G$2547,7,FALSE)</f>
        <v>#N/A</v>
      </c>
      <c r="K183" s="93"/>
      <c r="L183" s="93"/>
    </row>
    <row r="184" spans="1:12" ht="15.75" customHeight="1">
      <c r="A184" s="198" t="s">
        <v>1501</v>
      </c>
      <c r="B184" s="116"/>
      <c r="C184" s="116"/>
      <c r="D184" s="116"/>
      <c r="E184" s="138"/>
      <c r="F184" s="116" t="e">
        <f>+VLOOKUP(E184,Participants!$A$1:$F$2547,2,FALSE)</f>
        <v>#N/A</v>
      </c>
      <c r="G184" s="116" t="e">
        <f>+VLOOKUP(E184,Participants!$A$1:$F$2547,4,FALSE)</f>
        <v>#N/A</v>
      </c>
      <c r="H184" s="116" t="e">
        <f>+VLOOKUP(E184,Participants!$A$1:$F$2547,5,FALSE)</f>
        <v>#N/A</v>
      </c>
      <c r="I184" s="94" t="e">
        <f>+VLOOKUP(E184,Participants!$A$1:$F$2547,3,FALSE)</f>
        <v>#N/A</v>
      </c>
      <c r="J184" s="116" t="e">
        <f>+VLOOKUP(E184,Participants!$A$1:$G$2547,7,FALSE)</f>
        <v>#N/A</v>
      </c>
      <c r="K184" s="93"/>
      <c r="L184" s="93"/>
    </row>
    <row r="185" spans="1:12" ht="15.75" customHeight="1">
      <c r="A185" s="198" t="s">
        <v>1501</v>
      </c>
      <c r="B185" s="116"/>
      <c r="C185" s="116"/>
      <c r="D185" s="116"/>
      <c r="E185" s="138"/>
      <c r="F185" s="116" t="e">
        <f>+VLOOKUP(E185,Participants!$A$1:$F$2547,2,FALSE)</f>
        <v>#N/A</v>
      </c>
      <c r="G185" s="116" t="e">
        <f>+VLOOKUP(E185,Participants!$A$1:$F$2547,4,FALSE)</f>
        <v>#N/A</v>
      </c>
      <c r="H185" s="116" t="e">
        <f>+VLOOKUP(E185,Participants!$A$1:$F$2547,5,FALSE)</f>
        <v>#N/A</v>
      </c>
      <c r="I185" s="94" t="e">
        <f>+VLOOKUP(E185,Participants!$A$1:$F$2547,3,FALSE)</f>
        <v>#N/A</v>
      </c>
      <c r="J185" s="116" t="e">
        <f>+VLOOKUP(E185,Participants!$A$1:$G$2547,7,FALSE)</f>
        <v>#N/A</v>
      </c>
      <c r="K185" s="93"/>
      <c r="L185" s="93"/>
    </row>
    <row r="186" spans="1:12" ht="15.75" customHeight="1">
      <c r="E186" s="177"/>
      <c r="F186" s="180"/>
      <c r="G186" s="180"/>
      <c r="H186" s="180"/>
      <c r="I186" s="121"/>
      <c r="J186" s="180"/>
    </row>
    <row r="187" spans="1:12" ht="15.75" customHeight="1">
      <c r="E187" s="177"/>
      <c r="F187" s="180"/>
      <c r="G187" s="180"/>
      <c r="H187" s="180"/>
      <c r="I187" s="121"/>
      <c r="J187" s="180"/>
    </row>
    <row r="188" spans="1:12" ht="15.75" customHeight="1">
      <c r="E188" s="177"/>
      <c r="F188" s="180"/>
      <c r="G188" s="180"/>
      <c r="H188" s="180"/>
      <c r="I188" s="121"/>
      <c r="J188" s="180"/>
    </row>
    <row r="189" spans="1:12" ht="15.75" customHeight="1">
      <c r="E189" s="177"/>
      <c r="F189" s="180"/>
      <c r="G189" s="180"/>
      <c r="H189" s="180"/>
      <c r="I189" s="121"/>
      <c r="J189" s="180"/>
    </row>
    <row r="190" spans="1:12" ht="15.75" customHeight="1">
      <c r="E190" s="177"/>
      <c r="F190" s="180"/>
      <c r="G190" s="180"/>
      <c r="H190" s="180"/>
      <c r="I190" s="121"/>
      <c r="J190" s="180"/>
    </row>
    <row r="191" spans="1:12" ht="15.75" customHeight="1">
      <c r="E191" s="177"/>
      <c r="F191" s="180"/>
      <c r="G191" s="180"/>
      <c r="H191" s="180"/>
      <c r="I191" s="121"/>
      <c r="J191" s="180"/>
    </row>
    <row r="192" spans="1:12" ht="15.75" customHeight="1">
      <c r="E192" s="177"/>
      <c r="F192" s="180"/>
      <c r="G192" s="180"/>
      <c r="H192" s="180"/>
      <c r="I192" s="121"/>
      <c r="J192" s="180"/>
    </row>
    <row r="193" spans="5:10" ht="15.75" customHeight="1">
      <c r="E193" s="177"/>
      <c r="F193" s="180"/>
      <c r="G193" s="180"/>
      <c r="H193" s="180"/>
      <c r="I193" s="121"/>
      <c r="J193" s="180"/>
    </row>
    <row r="194" spans="5:10" ht="15.75" customHeight="1">
      <c r="E194" s="177"/>
      <c r="F194" s="180"/>
      <c r="G194" s="180"/>
      <c r="H194" s="180"/>
      <c r="I194" s="121"/>
      <c r="J194" s="180"/>
    </row>
    <row r="195" spans="5:10" ht="15.75" customHeight="1">
      <c r="E195" s="177"/>
      <c r="F195" s="180"/>
      <c r="G195" s="180"/>
      <c r="H195" s="180"/>
      <c r="I195" s="121"/>
      <c r="J195" s="180"/>
    </row>
    <row r="196" spans="5:10" ht="15.75" customHeight="1">
      <c r="E196" s="177"/>
      <c r="F196" s="180"/>
      <c r="G196" s="180"/>
      <c r="H196" s="180"/>
      <c r="I196" s="121"/>
      <c r="J196" s="180"/>
    </row>
    <row r="197" spans="5:10" ht="15.75" customHeight="1">
      <c r="E197" s="177"/>
      <c r="F197" s="180"/>
      <c r="G197" s="180"/>
      <c r="H197" s="180"/>
      <c r="I197" s="121"/>
      <c r="J197" s="180"/>
    </row>
    <row r="198" spans="5:10" ht="15.75" customHeight="1">
      <c r="E198" s="177"/>
      <c r="F198" s="180"/>
      <c r="G198" s="180"/>
      <c r="H198" s="180"/>
      <c r="I198" s="121"/>
      <c r="J198" s="180"/>
    </row>
    <row r="199" spans="5:10" ht="15.75" customHeight="1">
      <c r="E199" s="177"/>
      <c r="F199" s="180"/>
      <c r="G199" s="180"/>
      <c r="H199" s="180"/>
      <c r="I199" s="121"/>
      <c r="J199" s="180"/>
    </row>
    <row r="200" spans="5:10" ht="15.75" customHeight="1">
      <c r="E200" s="177"/>
      <c r="F200" s="180"/>
      <c r="G200" s="180"/>
      <c r="H200" s="180"/>
      <c r="I200" s="121"/>
      <c r="J200" s="180"/>
    </row>
    <row r="201" spans="5:10" ht="15.75" customHeight="1">
      <c r="E201" s="177"/>
      <c r="F201" s="180"/>
      <c r="G201" s="180"/>
      <c r="H201" s="180"/>
      <c r="I201" s="121"/>
      <c r="J201" s="180"/>
    </row>
    <row r="202" spans="5:10" ht="15.75" customHeight="1">
      <c r="E202" s="177"/>
      <c r="F202" s="180"/>
      <c r="G202" s="180"/>
      <c r="H202" s="180"/>
      <c r="I202" s="121"/>
      <c r="J202" s="180"/>
    </row>
    <row r="203" spans="5:10" ht="15.75" customHeight="1">
      <c r="E203" s="177"/>
      <c r="F203" s="180"/>
      <c r="G203" s="180"/>
      <c r="H203" s="180"/>
      <c r="I203" s="121"/>
      <c r="J203" s="180"/>
    </row>
    <row r="204" spans="5:10" ht="15.75" customHeight="1">
      <c r="E204" s="177"/>
      <c r="F204" s="180"/>
      <c r="G204" s="180"/>
      <c r="H204" s="180"/>
      <c r="I204" s="121"/>
      <c r="J204" s="180"/>
    </row>
    <row r="205" spans="5:10" ht="15.75" customHeight="1">
      <c r="E205" s="177"/>
      <c r="F205" s="180"/>
      <c r="G205" s="180"/>
      <c r="H205" s="180"/>
      <c r="I205" s="121"/>
      <c r="J205" s="180"/>
    </row>
    <row r="206" spans="5:10" ht="15.75" customHeight="1">
      <c r="E206" s="177"/>
      <c r="F206" s="180"/>
      <c r="G206" s="180"/>
      <c r="H206" s="180"/>
      <c r="I206" s="121"/>
      <c r="J206" s="180"/>
    </row>
    <row r="207" spans="5:10" ht="15.75" customHeight="1">
      <c r="E207" s="177"/>
      <c r="F207" s="180"/>
      <c r="G207" s="180"/>
      <c r="H207" s="180"/>
      <c r="I207" s="121"/>
      <c r="J207" s="180"/>
    </row>
    <row r="208" spans="5:10" ht="15.75" customHeight="1">
      <c r="E208" s="177"/>
      <c r="F208" s="180"/>
      <c r="G208" s="180"/>
      <c r="H208" s="180"/>
      <c r="I208" s="121"/>
      <c r="J208" s="180"/>
    </row>
    <row r="209" spans="5:10" ht="15.75" customHeight="1">
      <c r="E209" s="177"/>
      <c r="F209" s="180"/>
      <c r="G209" s="180"/>
      <c r="H209" s="180"/>
      <c r="I209" s="121"/>
      <c r="J209" s="180"/>
    </row>
    <row r="210" spans="5:10" ht="15.75" customHeight="1">
      <c r="E210" s="177"/>
      <c r="F210" s="180"/>
      <c r="G210" s="180"/>
      <c r="H210" s="180"/>
      <c r="I210" s="121"/>
      <c r="J210" s="180"/>
    </row>
    <row r="211" spans="5:10" ht="15.75" customHeight="1">
      <c r="E211" s="177"/>
      <c r="F211" s="180"/>
      <c r="G211" s="180"/>
      <c r="H211" s="180"/>
      <c r="I211" s="121"/>
      <c r="J211" s="180"/>
    </row>
    <row r="212" spans="5:10" ht="15.75" customHeight="1">
      <c r="E212" s="177"/>
      <c r="F212" s="180"/>
      <c r="G212" s="180"/>
      <c r="H212" s="180"/>
      <c r="I212" s="121"/>
      <c r="J212" s="180"/>
    </row>
    <row r="213" spans="5:10" ht="15.75" customHeight="1">
      <c r="E213" s="177"/>
      <c r="F213" s="180"/>
      <c r="G213" s="180"/>
      <c r="H213" s="180"/>
      <c r="I213" s="121"/>
      <c r="J213" s="180"/>
    </row>
    <row r="214" spans="5:10" ht="15.75" customHeight="1">
      <c r="E214" s="177"/>
      <c r="F214" s="180"/>
      <c r="G214" s="180"/>
      <c r="H214" s="180"/>
      <c r="I214" s="121"/>
      <c r="J214" s="180"/>
    </row>
    <row r="215" spans="5:10" ht="15.75" customHeight="1">
      <c r="E215" s="177"/>
      <c r="F215" s="180"/>
      <c r="G215" s="180"/>
      <c r="H215" s="180"/>
      <c r="I215" s="121"/>
      <c r="J215" s="180"/>
    </row>
    <row r="216" spans="5:10" ht="15.75" customHeight="1">
      <c r="E216" s="177"/>
      <c r="F216" s="180"/>
      <c r="G216" s="180"/>
      <c r="H216" s="180"/>
      <c r="I216" s="121"/>
      <c r="J216" s="180"/>
    </row>
    <row r="217" spans="5:10" ht="15.75" customHeight="1">
      <c r="E217" s="177"/>
      <c r="F217" s="180"/>
      <c r="G217" s="180"/>
      <c r="H217" s="180"/>
      <c r="I217" s="121"/>
      <c r="J217" s="180"/>
    </row>
    <row r="218" spans="5:10" ht="15.75" customHeight="1">
      <c r="E218" s="177"/>
      <c r="F218" s="180"/>
      <c r="G218" s="180"/>
      <c r="H218" s="180"/>
      <c r="I218" s="121"/>
      <c r="J218" s="180"/>
    </row>
    <row r="219" spans="5:10" ht="15.75" customHeight="1">
      <c r="E219" s="177"/>
      <c r="F219" s="180"/>
      <c r="G219" s="180"/>
      <c r="H219" s="180"/>
      <c r="I219" s="121"/>
      <c r="J219" s="180"/>
    </row>
    <row r="220" spans="5:10" ht="15.75" customHeight="1">
      <c r="E220" s="177"/>
      <c r="F220" s="180"/>
      <c r="G220" s="180"/>
      <c r="H220" s="180"/>
      <c r="I220" s="121"/>
      <c r="J220" s="180"/>
    </row>
    <row r="221" spans="5:10" ht="15.75" customHeight="1">
      <c r="E221" s="177"/>
      <c r="F221" s="180"/>
      <c r="G221" s="180"/>
      <c r="H221" s="180"/>
      <c r="I221" s="121"/>
      <c r="J221" s="180"/>
    </row>
    <row r="222" spans="5:10" ht="15.75" customHeight="1">
      <c r="E222" s="177"/>
      <c r="F222" s="180"/>
      <c r="G222" s="180"/>
      <c r="H222" s="180"/>
      <c r="I222" s="121"/>
      <c r="J222" s="180"/>
    </row>
    <row r="223" spans="5:10" ht="15.75" customHeight="1">
      <c r="E223" s="177"/>
      <c r="F223" s="180"/>
      <c r="G223" s="180"/>
      <c r="H223" s="180"/>
      <c r="I223" s="121"/>
      <c r="J223" s="180"/>
    </row>
    <row r="224" spans="5:10" ht="15.75" customHeight="1">
      <c r="E224" s="177"/>
      <c r="F224" s="180"/>
      <c r="G224" s="180"/>
      <c r="H224" s="180"/>
      <c r="I224" s="121"/>
      <c r="J224" s="180"/>
    </row>
    <row r="225" spans="5:10" ht="15.75" customHeight="1">
      <c r="E225" s="177"/>
      <c r="F225" s="180"/>
      <c r="G225" s="180"/>
      <c r="H225" s="180"/>
      <c r="I225" s="121"/>
      <c r="J225" s="180"/>
    </row>
    <row r="226" spans="5:10" ht="15.75" customHeight="1">
      <c r="E226" s="177"/>
      <c r="F226" s="180"/>
      <c r="G226" s="180"/>
      <c r="H226" s="180"/>
      <c r="I226" s="121"/>
      <c r="J226" s="180"/>
    </row>
    <row r="227" spans="5:10" ht="15.75" customHeight="1">
      <c r="E227" s="177"/>
      <c r="F227" s="180"/>
      <c r="G227" s="180"/>
      <c r="H227" s="180"/>
      <c r="I227" s="121"/>
      <c r="J227" s="180"/>
    </row>
    <row r="228" spans="5:10" ht="15.75" customHeight="1">
      <c r="E228" s="177"/>
      <c r="F228" s="180"/>
      <c r="G228" s="180"/>
      <c r="H228" s="180"/>
      <c r="I228" s="121"/>
      <c r="J228" s="180"/>
    </row>
    <row r="229" spans="5:10" ht="15.75" customHeight="1">
      <c r="E229" s="177"/>
      <c r="F229" s="180"/>
      <c r="G229" s="180"/>
      <c r="H229" s="180"/>
      <c r="I229" s="121"/>
      <c r="J229" s="180"/>
    </row>
    <row r="230" spans="5:10" ht="15.75" customHeight="1">
      <c r="E230" s="177"/>
      <c r="F230" s="180"/>
      <c r="G230" s="180"/>
      <c r="H230" s="180"/>
      <c r="I230" s="121"/>
      <c r="J230" s="180"/>
    </row>
    <row r="231" spans="5:10" ht="15.75" customHeight="1">
      <c r="E231" s="177"/>
      <c r="F231" s="180"/>
      <c r="G231" s="180"/>
      <c r="H231" s="180"/>
      <c r="I231" s="121"/>
      <c r="J231" s="180"/>
    </row>
    <row r="232" spans="5:10" ht="15.75" customHeight="1">
      <c r="E232" s="177"/>
      <c r="F232" s="180"/>
      <c r="G232" s="180"/>
      <c r="H232" s="180"/>
      <c r="I232" s="121"/>
      <c r="J232" s="180"/>
    </row>
    <row r="233" spans="5:10" ht="15.75" customHeight="1">
      <c r="E233" s="177"/>
      <c r="F233" s="180"/>
      <c r="G233" s="180"/>
      <c r="H233" s="180"/>
      <c r="I233" s="121"/>
      <c r="J233" s="180"/>
    </row>
    <row r="234" spans="5:10" ht="15.75" customHeight="1">
      <c r="E234" s="177"/>
      <c r="F234" s="180"/>
      <c r="G234" s="180"/>
      <c r="H234" s="180"/>
      <c r="I234" s="121"/>
      <c r="J234" s="180"/>
    </row>
    <row r="235" spans="5:10" ht="15.75" customHeight="1">
      <c r="E235" s="177"/>
      <c r="F235" s="180"/>
      <c r="G235" s="180"/>
      <c r="H235" s="180"/>
      <c r="I235" s="121"/>
      <c r="J235" s="180"/>
    </row>
    <row r="236" spans="5:10" ht="15.75" customHeight="1">
      <c r="E236" s="177"/>
      <c r="F236" s="180"/>
      <c r="G236" s="180"/>
      <c r="H236" s="180"/>
      <c r="I236" s="121"/>
      <c r="J236" s="180"/>
    </row>
    <row r="237" spans="5:10" ht="15.75" customHeight="1">
      <c r="E237" s="177"/>
      <c r="F237" s="180"/>
      <c r="G237" s="180"/>
      <c r="H237" s="180"/>
      <c r="I237" s="121"/>
      <c r="J237" s="180"/>
    </row>
    <row r="238" spans="5:10" ht="15.75" customHeight="1">
      <c r="E238" s="177"/>
      <c r="F238" s="180"/>
      <c r="G238" s="180"/>
      <c r="H238" s="180"/>
      <c r="I238" s="121"/>
      <c r="J238" s="180"/>
    </row>
    <row r="239" spans="5:10" ht="15.75" customHeight="1">
      <c r="E239" s="177"/>
      <c r="F239" s="180"/>
      <c r="G239" s="180"/>
      <c r="H239" s="180"/>
      <c r="I239" s="121"/>
      <c r="J239" s="180"/>
    </row>
    <row r="240" spans="5:10" ht="15.75" customHeight="1">
      <c r="E240" s="177"/>
      <c r="F240" s="180"/>
      <c r="G240" s="180"/>
      <c r="H240" s="180"/>
      <c r="I240" s="121"/>
      <c r="J240" s="180"/>
    </row>
    <row r="241" spans="5:10" ht="15.75" customHeight="1">
      <c r="E241" s="177"/>
      <c r="F241" s="180"/>
      <c r="G241" s="180"/>
      <c r="H241" s="180"/>
      <c r="I241" s="121"/>
      <c r="J241" s="180"/>
    </row>
    <row r="242" spans="5:10" ht="15.75" customHeight="1">
      <c r="E242" s="177"/>
      <c r="F242" s="180"/>
      <c r="G242" s="180"/>
      <c r="H242" s="180"/>
      <c r="I242" s="121"/>
      <c r="J242" s="180"/>
    </row>
    <row r="243" spans="5:10" ht="15.75" customHeight="1">
      <c r="E243" s="177"/>
      <c r="F243" s="180"/>
      <c r="G243" s="180"/>
      <c r="H243" s="180"/>
      <c r="I243" s="121"/>
      <c r="J243" s="180"/>
    </row>
    <row r="244" spans="5:10" ht="15.75" customHeight="1">
      <c r="E244" s="177"/>
      <c r="F244" s="180"/>
      <c r="G244" s="180"/>
      <c r="H244" s="180"/>
      <c r="I244" s="121"/>
      <c r="J244" s="180"/>
    </row>
    <row r="245" spans="5:10" ht="15.75" customHeight="1">
      <c r="E245" s="177"/>
      <c r="F245" s="180"/>
      <c r="G245" s="180"/>
      <c r="H245" s="180"/>
      <c r="I245" s="121"/>
      <c r="J245" s="180"/>
    </row>
    <row r="246" spans="5:10" ht="15.75" customHeight="1">
      <c r="E246" s="177"/>
      <c r="F246" s="180"/>
      <c r="G246" s="180"/>
      <c r="H246" s="180"/>
      <c r="I246" s="121"/>
      <c r="J246" s="180"/>
    </row>
    <row r="247" spans="5:10" ht="15.75" customHeight="1">
      <c r="E247" s="177"/>
      <c r="F247" s="180"/>
      <c r="G247" s="180"/>
      <c r="H247" s="180"/>
      <c r="I247" s="121"/>
      <c r="J247" s="180"/>
    </row>
    <row r="248" spans="5:10" ht="15.75" customHeight="1">
      <c r="E248" s="177"/>
      <c r="F248" s="180"/>
      <c r="G248" s="180"/>
      <c r="H248" s="180"/>
      <c r="I248" s="121"/>
      <c r="J248" s="180"/>
    </row>
    <row r="249" spans="5:10" ht="15.75" customHeight="1">
      <c r="E249" s="177"/>
      <c r="F249" s="180"/>
      <c r="G249" s="180"/>
      <c r="H249" s="180"/>
      <c r="I249" s="121"/>
      <c r="J249" s="180"/>
    </row>
    <row r="250" spans="5:10" ht="15.75" customHeight="1">
      <c r="E250" s="177"/>
      <c r="F250" s="180"/>
      <c r="G250" s="180"/>
      <c r="H250" s="180"/>
      <c r="I250" s="121"/>
      <c r="J250" s="180"/>
    </row>
    <row r="251" spans="5:10" ht="15.75" customHeight="1">
      <c r="E251" s="177"/>
      <c r="F251" s="180"/>
      <c r="G251" s="180"/>
      <c r="H251" s="180"/>
      <c r="I251" s="121"/>
      <c r="J251" s="180"/>
    </row>
    <row r="252" spans="5:10" ht="15.75" customHeight="1">
      <c r="E252" s="177"/>
      <c r="F252" s="180"/>
      <c r="G252" s="180"/>
      <c r="H252" s="180"/>
      <c r="I252" s="121"/>
      <c r="J252" s="180"/>
    </row>
    <row r="253" spans="5:10" ht="15.75" customHeight="1">
      <c r="E253" s="177"/>
      <c r="F253" s="180"/>
      <c r="G253" s="180"/>
      <c r="H253" s="180"/>
      <c r="I253" s="121"/>
      <c r="J253" s="180"/>
    </row>
    <row r="254" spans="5:10" ht="15.75" customHeight="1">
      <c r="E254" s="177"/>
      <c r="F254" s="180"/>
      <c r="G254" s="180"/>
      <c r="H254" s="180"/>
      <c r="I254" s="121"/>
      <c r="J254" s="180"/>
    </row>
    <row r="255" spans="5:10" ht="15.75" customHeight="1">
      <c r="E255" s="177"/>
      <c r="F255" s="180"/>
      <c r="G255" s="180"/>
      <c r="H255" s="180"/>
      <c r="I255" s="121"/>
      <c r="J255" s="180"/>
    </row>
    <row r="256" spans="5:10" ht="15.75" customHeight="1">
      <c r="E256" s="177"/>
      <c r="F256" s="180"/>
      <c r="G256" s="180"/>
      <c r="H256" s="180"/>
      <c r="I256" s="121"/>
      <c r="J256" s="180"/>
    </row>
    <row r="257" spans="5:10" ht="15.75" customHeight="1">
      <c r="E257" s="177"/>
      <c r="F257" s="180"/>
      <c r="G257" s="180"/>
      <c r="H257" s="180"/>
      <c r="I257" s="121"/>
      <c r="J257" s="180"/>
    </row>
    <row r="258" spans="5:10" ht="15.75" customHeight="1">
      <c r="E258" s="177"/>
      <c r="F258" s="180"/>
      <c r="G258" s="180"/>
      <c r="H258" s="180"/>
      <c r="I258" s="121"/>
      <c r="J258" s="180"/>
    </row>
    <row r="259" spans="5:10" ht="15.75" customHeight="1">
      <c r="E259" s="177"/>
      <c r="F259" s="180"/>
      <c r="G259" s="180"/>
      <c r="H259" s="180"/>
      <c r="I259" s="121"/>
      <c r="J259" s="180"/>
    </row>
    <row r="260" spans="5:10" ht="15.75" customHeight="1">
      <c r="E260" s="177"/>
      <c r="F260" s="180"/>
      <c r="G260" s="180"/>
      <c r="H260" s="180"/>
      <c r="I260" s="121"/>
      <c r="J260" s="180"/>
    </row>
    <row r="261" spans="5:10" ht="15.75" customHeight="1">
      <c r="E261" s="177"/>
      <c r="F261" s="180"/>
      <c r="G261" s="180"/>
      <c r="H261" s="180"/>
      <c r="I261" s="121"/>
      <c r="J261" s="180"/>
    </row>
    <row r="262" spans="5:10" ht="15.75" customHeight="1">
      <c r="E262" s="177"/>
      <c r="F262" s="180"/>
      <c r="G262" s="180"/>
      <c r="H262" s="180"/>
      <c r="I262" s="121"/>
      <c r="J262" s="180"/>
    </row>
    <row r="263" spans="5:10" ht="15.75" customHeight="1">
      <c r="E263" s="177"/>
      <c r="F263" s="180"/>
      <c r="G263" s="180"/>
      <c r="H263" s="180"/>
      <c r="I263" s="121"/>
      <c r="J263" s="180"/>
    </row>
    <row r="264" spans="5:10" ht="15.75" customHeight="1">
      <c r="E264" s="177"/>
      <c r="F264" s="180"/>
      <c r="G264" s="180"/>
      <c r="H264" s="180"/>
      <c r="I264" s="121"/>
      <c r="J264" s="180"/>
    </row>
    <row r="265" spans="5:10" ht="15.75" customHeight="1">
      <c r="E265" s="177"/>
      <c r="F265" s="180"/>
      <c r="G265" s="180"/>
      <c r="H265" s="180"/>
      <c r="I265" s="121"/>
      <c r="J265" s="180"/>
    </row>
    <row r="266" spans="5:10" ht="15.75" customHeight="1">
      <c r="E266" s="177"/>
      <c r="F266" s="180"/>
      <c r="G266" s="180"/>
      <c r="H266" s="180"/>
      <c r="I266" s="121"/>
      <c r="J266" s="180"/>
    </row>
    <row r="267" spans="5:10" ht="15.75" customHeight="1">
      <c r="E267" s="177"/>
      <c r="F267" s="180"/>
      <c r="G267" s="180"/>
      <c r="H267" s="180"/>
      <c r="I267" s="121"/>
      <c r="J267" s="180"/>
    </row>
    <row r="268" spans="5:10" ht="15.75" customHeight="1">
      <c r="E268" s="177"/>
      <c r="F268" s="180"/>
      <c r="G268" s="180"/>
      <c r="H268" s="180"/>
      <c r="I268" s="121"/>
      <c r="J268" s="180"/>
    </row>
    <row r="269" spans="5:10" ht="15.75" customHeight="1">
      <c r="E269" s="177"/>
      <c r="F269" s="180"/>
      <c r="G269" s="180"/>
      <c r="H269" s="180"/>
      <c r="I269" s="121"/>
      <c r="J269" s="180"/>
    </row>
    <row r="270" spans="5:10" ht="15.75" customHeight="1">
      <c r="E270" s="177"/>
      <c r="F270" s="180"/>
      <c r="G270" s="180"/>
      <c r="H270" s="180"/>
      <c r="I270" s="121"/>
      <c r="J270" s="180"/>
    </row>
    <row r="271" spans="5:10" ht="15.75" customHeight="1">
      <c r="E271" s="177"/>
      <c r="F271" s="180"/>
      <c r="G271" s="180"/>
      <c r="H271" s="180"/>
      <c r="I271" s="121"/>
      <c r="J271" s="180"/>
    </row>
    <row r="272" spans="5:10" ht="15.75" customHeight="1">
      <c r="E272" s="177"/>
      <c r="F272" s="180"/>
      <c r="G272" s="180"/>
      <c r="H272" s="180"/>
      <c r="I272" s="121"/>
      <c r="J272" s="180"/>
    </row>
    <row r="273" spans="1:23" ht="15.75" customHeight="1">
      <c r="E273" s="177"/>
      <c r="F273" s="180"/>
      <c r="G273" s="180"/>
      <c r="H273" s="180"/>
      <c r="I273" s="121"/>
      <c r="J273" s="180"/>
    </row>
    <row r="274" spans="1:23" ht="15.75" customHeight="1">
      <c r="E274" s="177"/>
      <c r="F274" s="180"/>
      <c r="G274" s="180"/>
      <c r="H274" s="180"/>
      <c r="I274" s="121"/>
      <c r="J274" s="180"/>
    </row>
    <row r="275" spans="1:23" ht="15.75" customHeight="1">
      <c r="B275" s="208" t="s">
        <v>8</v>
      </c>
      <c r="C275" s="208" t="s">
        <v>1580</v>
      </c>
      <c r="D275" s="208" t="s">
        <v>49</v>
      </c>
      <c r="E275" s="213" t="s">
        <v>58</v>
      </c>
      <c r="F275" s="214" t="s">
        <v>1581</v>
      </c>
      <c r="G275" s="214" t="s">
        <v>1582</v>
      </c>
      <c r="H275" s="214" t="s">
        <v>1583</v>
      </c>
      <c r="I275" s="215" t="s">
        <v>1584</v>
      </c>
      <c r="J275" s="214" t="s">
        <v>1585</v>
      </c>
      <c r="K275" s="208" t="s">
        <v>1586</v>
      </c>
      <c r="L275" s="208" t="s">
        <v>1587</v>
      </c>
      <c r="M275" s="208" t="s">
        <v>1588</v>
      </c>
      <c r="N275" s="208" t="s">
        <v>37</v>
      </c>
      <c r="O275" s="208" t="s">
        <v>40</v>
      </c>
      <c r="P275" s="208" t="s">
        <v>47</v>
      </c>
      <c r="Q275" s="208" t="s">
        <v>52</v>
      </c>
      <c r="R275" s="208" t="s">
        <v>70</v>
      </c>
      <c r="S275" s="208" t="s">
        <v>1589</v>
      </c>
      <c r="T275" s="208" t="s">
        <v>1590</v>
      </c>
      <c r="U275" s="208" t="s">
        <v>1591</v>
      </c>
      <c r="V275" s="208" t="s">
        <v>1592</v>
      </c>
      <c r="W275" s="208" t="s">
        <v>1593</v>
      </c>
    </row>
    <row r="276" spans="1:23" ht="15.75" customHeight="1">
      <c r="A276" s="216" t="s">
        <v>100</v>
      </c>
      <c r="B276" s="216" t="e">
        <f t="shared" ref="B276:W276" si="0">+SUMIF(#REF!,B$275,#REF!)</f>
        <v>#REF!</v>
      </c>
      <c r="C276" s="216" t="e">
        <f t="shared" si="0"/>
        <v>#REF!</v>
      </c>
      <c r="D276" s="216" t="e">
        <f t="shared" si="0"/>
        <v>#REF!</v>
      </c>
      <c r="E276" s="179" t="e">
        <f t="shared" si="0"/>
        <v>#REF!</v>
      </c>
      <c r="F276" s="180" t="e">
        <f t="shared" si="0"/>
        <v>#REF!</v>
      </c>
      <c r="G276" s="180" t="e">
        <f t="shared" si="0"/>
        <v>#REF!</v>
      </c>
      <c r="H276" s="180" t="e">
        <f t="shared" si="0"/>
        <v>#REF!</v>
      </c>
      <c r="I276" s="121" t="e">
        <f t="shared" si="0"/>
        <v>#REF!</v>
      </c>
      <c r="J276" s="180" t="e">
        <f t="shared" si="0"/>
        <v>#REF!</v>
      </c>
      <c r="K276" s="216" t="e">
        <f t="shared" si="0"/>
        <v>#REF!</v>
      </c>
      <c r="L276" s="216" t="e">
        <f t="shared" si="0"/>
        <v>#REF!</v>
      </c>
      <c r="M276" s="216" t="e">
        <f t="shared" si="0"/>
        <v>#REF!</v>
      </c>
      <c r="N276" s="216" t="e">
        <f t="shared" si="0"/>
        <v>#REF!</v>
      </c>
      <c r="O276" s="216" t="e">
        <f t="shared" si="0"/>
        <v>#REF!</v>
      </c>
      <c r="P276" s="216" t="e">
        <f t="shared" si="0"/>
        <v>#REF!</v>
      </c>
      <c r="Q276" s="216" t="e">
        <f t="shared" si="0"/>
        <v>#REF!</v>
      </c>
      <c r="R276" s="216" t="e">
        <f t="shared" si="0"/>
        <v>#REF!</v>
      </c>
      <c r="S276" s="216" t="e">
        <f t="shared" si="0"/>
        <v>#REF!</v>
      </c>
      <c r="T276" s="216" t="e">
        <f t="shared" si="0"/>
        <v>#REF!</v>
      </c>
      <c r="U276" s="216" t="e">
        <f t="shared" si="0"/>
        <v>#REF!</v>
      </c>
      <c r="V276" s="216" t="e">
        <f t="shared" si="0"/>
        <v>#REF!</v>
      </c>
      <c r="W276" s="216" t="e">
        <f t="shared" si="0"/>
        <v>#REF!</v>
      </c>
    </row>
    <row r="277" spans="1:23" ht="15.75" customHeight="1">
      <c r="A277" s="216" t="s">
        <v>104</v>
      </c>
      <c r="B277" s="216">
        <f t="shared" ref="B277:W277" si="1">+SUMIF($G$2:$G$19,B$275,$L$2:$L$19)</f>
        <v>0</v>
      </c>
      <c r="C277" s="216">
        <f t="shared" si="1"/>
        <v>0</v>
      </c>
      <c r="D277" s="216">
        <f t="shared" si="1"/>
        <v>0</v>
      </c>
      <c r="E277" s="179">
        <f t="shared" si="1"/>
        <v>0</v>
      </c>
      <c r="F277" s="180">
        <f t="shared" si="1"/>
        <v>0</v>
      </c>
      <c r="G277" s="180">
        <f t="shared" si="1"/>
        <v>0</v>
      </c>
      <c r="H277" s="180">
        <f t="shared" si="1"/>
        <v>0</v>
      </c>
      <c r="I277" s="121">
        <f t="shared" si="1"/>
        <v>0</v>
      </c>
      <c r="J277" s="180">
        <f t="shared" si="1"/>
        <v>0</v>
      </c>
      <c r="K277" s="216">
        <f t="shared" si="1"/>
        <v>0</v>
      </c>
      <c r="L277" s="216">
        <f t="shared" si="1"/>
        <v>0</v>
      </c>
      <c r="M277" s="216">
        <f t="shared" si="1"/>
        <v>0</v>
      </c>
      <c r="N277" s="216">
        <f t="shared" si="1"/>
        <v>0</v>
      </c>
      <c r="O277" s="216">
        <f t="shared" si="1"/>
        <v>3</v>
      </c>
      <c r="P277" s="216">
        <f t="shared" si="1"/>
        <v>8</v>
      </c>
      <c r="Q277" s="216">
        <f t="shared" si="1"/>
        <v>0</v>
      </c>
      <c r="R277" s="216">
        <f t="shared" si="1"/>
        <v>12</v>
      </c>
      <c r="S277" s="216">
        <f t="shared" si="1"/>
        <v>0</v>
      </c>
      <c r="T277" s="216">
        <f t="shared" si="1"/>
        <v>0</v>
      </c>
      <c r="U277" s="216">
        <f t="shared" si="1"/>
        <v>0</v>
      </c>
      <c r="V277" s="216">
        <f t="shared" si="1"/>
        <v>0</v>
      </c>
      <c r="W277" s="216">
        <f t="shared" si="1"/>
        <v>0</v>
      </c>
    </row>
    <row r="278" spans="1:23" ht="15.75" customHeight="1">
      <c r="A278" s="216" t="s">
        <v>98</v>
      </c>
      <c r="B278" s="216" t="e">
        <f t="shared" ref="B278:W278" si="2">+SUMIF(#REF!,B$275,#REF!)</f>
        <v>#REF!</v>
      </c>
      <c r="C278" s="216" t="e">
        <f t="shared" si="2"/>
        <v>#REF!</v>
      </c>
      <c r="D278" s="216" t="e">
        <f t="shared" si="2"/>
        <v>#REF!</v>
      </c>
      <c r="E278" s="179" t="e">
        <f t="shared" si="2"/>
        <v>#REF!</v>
      </c>
      <c r="F278" s="180" t="e">
        <f t="shared" si="2"/>
        <v>#REF!</v>
      </c>
      <c r="G278" s="180" t="e">
        <f t="shared" si="2"/>
        <v>#REF!</v>
      </c>
      <c r="H278" s="180" t="e">
        <f t="shared" si="2"/>
        <v>#REF!</v>
      </c>
      <c r="I278" s="121" t="e">
        <f t="shared" si="2"/>
        <v>#REF!</v>
      </c>
      <c r="J278" s="180" t="e">
        <f t="shared" si="2"/>
        <v>#REF!</v>
      </c>
      <c r="K278" s="216" t="e">
        <f t="shared" si="2"/>
        <v>#REF!</v>
      </c>
      <c r="L278" s="216" t="e">
        <f t="shared" si="2"/>
        <v>#REF!</v>
      </c>
      <c r="M278" s="216" t="e">
        <f t="shared" si="2"/>
        <v>#REF!</v>
      </c>
      <c r="N278" s="216" t="e">
        <f t="shared" si="2"/>
        <v>#REF!</v>
      </c>
      <c r="O278" s="216" t="e">
        <f t="shared" si="2"/>
        <v>#REF!</v>
      </c>
      <c r="P278" s="216" t="e">
        <f t="shared" si="2"/>
        <v>#REF!</v>
      </c>
      <c r="Q278" s="216" t="e">
        <f t="shared" si="2"/>
        <v>#REF!</v>
      </c>
      <c r="R278" s="216" t="e">
        <f t="shared" si="2"/>
        <v>#REF!</v>
      </c>
      <c r="S278" s="216" t="e">
        <f t="shared" si="2"/>
        <v>#REF!</v>
      </c>
      <c r="T278" s="216" t="e">
        <f t="shared" si="2"/>
        <v>#REF!</v>
      </c>
      <c r="U278" s="216" t="e">
        <f t="shared" si="2"/>
        <v>#REF!</v>
      </c>
      <c r="V278" s="216" t="e">
        <f t="shared" si="2"/>
        <v>#REF!</v>
      </c>
      <c r="W278" s="216" t="e">
        <f t="shared" si="2"/>
        <v>#REF!</v>
      </c>
    </row>
    <row r="279" spans="1:23" ht="15.75" customHeight="1">
      <c r="A279" s="216" t="s">
        <v>102</v>
      </c>
      <c r="B279" s="216">
        <f t="shared" ref="B279:W279" si="3">+SUMIF($G$20:$G$21,B$275,$L$20:$L$21)</f>
        <v>0</v>
      </c>
      <c r="C279" s="216">
        <f t="shared" si="3"/>
        <v>0</v>
      </c>
      <c r="D279" s="216">
        <f t="shared" si="3"/>
        <v>0</v>
      </c>
      <c r="E279" s="179">
        <f t="shared" si="3"/>
        <v>0</v>
      </c>
      <c r="F279" s="180">
        <f t="shared" si="3"/>
        <v>0</v>
      </c>
      <c r="G279" s="180">
        <f t="shared" si="3"/>
        <v>0</v>
      </c>
      <c r="H279" s="180">
        <f t="shared" si="3"/>
        <v>0</v>
      </c>
      <c r="I279" s="121">
        <f t="shared" si="3"/>
        <v>0</v>
      </c>
      <c r="J279" s="180">
        <f t="shared" si="3"/>
        <v>0</v>
      </c>
      <c r="K279" s="216">
        <f t="shared" si="3"/>
        <v>0</v>
      </c>
      <c r="L279" s="216">
        <f t="shared" si="3"/>
        <v>0</v>
      </c>
      <c r="M279" s="216">
        <f t="shared" si="3"/>
        <v>0</v>
      </c>
      <c r="N279" s="216">
        <f t="shared" si="3"/>
        <v>0</v>
      </c>
      <c r="O279" s="216">
        <f t="shared" si="3"/>
        <v>0</v>
      </c>
      <c r="P279" s="216">
        <f t="shared" si="3"/>
        <v>0</v>
      </c>
      <c r="Q279" s="216">
        <f t="shared" si="3"/>
        <v>0</v>
      </c>
      <c r="R279" s="216">
        <f t="shared" si="3"/>
        <v>10</v>
      </c>
      <c r="S279" s="216">
        <f t="shared" si="3"/>
        <v>0</v>
      </c>
      <c r="T279" s="216">
        <f t="shared" si="3"/>
        <v>0</v>
      </c>
      <c r="U279" s="216">
        <f t="shared" si="3"/>
        <v>0</v>
      </c>
      <c r="V279" s="216">
        <f t="shared" si="3"/>
        <v>0</v>
      </c>
      <c r="W279" s="216">
        <f t="shared" si="3"/>
        <v>0</v>
      </c>
    </row>
    <row r="280" spans="1:23" ht="15.75" customHeight="1">
      <c r="A280" s="216" t="s">
        <v>1594</v>
      </c>
      <c r="B280" s="216" t="e">
        <f t="shared" ref="B280:W280" si="4">SUM(B276:B279)</f>
        <v>#REF!</v>
      </c>
      <c r="C280" s="216" t="e">
        <f t="shared" si="4"/>
        <v>#REF!</v>
      </c>
      <c r="D280" s="216" t="e">
        <f t="shared" si="4"/>
        <v>#REF!</v>
      </c>
      <c r="E280" s="179" t="e">
        <f t="shared" si="4"/>
        <v>#REF!</v>
      </c>
      <c r="F280" s="180" t="e">
        <f t="shared" si="4"/>
        <v>#REF!</v>
      </c>
      <c r="G280" s="180" t="e">
        <f t="shared" si="4"/>
        <v>#REF!</v>
      </c>
      <c r="H280" s="180" t="e">
        <f t="shared" si="4"/>
        <v>#REF!</v>
      </c>
      <c r="I280" s="121" t="e">
        <f t="shared" si="4"/>
        <v>#REF!</v>
      </c>
      <c r="J280" s="180" t="e">
        <f t="shared" si="4"/>
        <v>#REF!</v>
      </c>
      <c r="K280" s="216" t="e">
        <f t="shared" si="4"/>
        <v>#REF!</v>
      </c>
      <c r="L280" s="216" t="e">
        <f t="shared" si="4"/>
        <v>#REF!</v>
      </c>
      <c r="M280" s="216" t="e">
        <f t="shared" si="4"/>
        <v>#REF!</v>
      </c>
      <c r="N280" s="216" t="e">
        <f t="shared" si="4"/>
        <v>#REF!</v>
      </c>
      <c r="O280" s="216" t="e">
        <f t="shared" si="4"/>
        <v>#REF!</v>
      </c>
      <c r="P280" s="216" t="e">
        <f t="shared" si="4"/>
        <v>#REF!</v>
      </c>
      <c r="Q280" s="216" t="e">
        <f t="shared" si="4"/>
        <v>#REF!</v>
      </c>
      <c r="R280" s="216" t="e">
        <f t="shared" si="4"/>
        <v>#REF!</v>
      </c>
      <c r="S280" s="216" t="e">
        <f t="shared" si="4"/>
        <v>#REF!</v>
      </c>
      <c r="T280" s="216" t="e">
        <f t="shared" si="4"/>
        <v>#REF!</v>
      </c>
      <c r="U280" s="216" t="e">
        <f t="shared" si="4"/>
        <v>#REF!</v>
      </c>
      <c r="V280" s="216" t="e">
        <f t="shared" si="4"/>
        <v>#REF!</v>
      </c>
      <c r="W280" s="216" t="e">
        <f t="shared" si="4"/>
        <v>#REF!</v>
      </c>
    </row>
    <row r="281" spans="1:23" ht="15.75" customHeight="1">
      <c r="E281" s="177"/>
      <c r="F281" s="180"/>
      <c r="G281" s="180"/>
      <c r="H281" s="180"/>
      <c r="I281" s="121"/>
      <c r="J281" s="180"/>
    </row>
    <row r="282" spans="1:23" ht="15.75" customHeight="1">
      <c r="E282" s="177"/>
      <c r="F282" s="180"/>
      <c r="G282" s="180"/>
      <c r="H282" s="180"/>
      <c r="I282" s="121"/>
      <c r="J282" s="180"/>
    </row>
    <row r="283" spans="1:23" ht="15.75" customHeight="1">
      <c r="E283" s="177"/>
      <c r="F283" s="180"/>
      <c r="G283" s="180"/>
      <c r="H283" s="180"/>
      <c r="I283" s="121"/>
      <c r="J283" s="180"/>
    </row>
    <row r="284" spans="1:23" ht="15.75" customHeight="1">
      <c r="E284" s="177"/>
      <c r="F284" s="180"/>
      <c r="G284" s="180"/>
      <c r="H284" s="180"/>
      <c r="I284" s="121"/>
      <c r="J284" s="180"/>
    </row>
    <row r="285" spans="1:23" ht="15.75" customHeight="1">
      <c r="E285" s="177"/>
      <c r="F285" s="180"/>
      <c r="G285" s="180"/>
      <c r="H285" s="180"/>
      <c r="I285" s="121"/>
      <c r="J285" s="180"/>
    </row>
    <row r="286" spans="1:23" ht="15.75" customHeight="1">
      <c r="E286" s="177"/>
      <c r="F286" s="180"/>
      <c r="G286" s="180"/>
      <c r="H286" s="180"/>
      <c r="I286" s="121"/>
      <c r="J286" s="180"/>
    </row>
    <row r="287" spans="1:23" ht="15.75" customHeight="1">
      <c r="E287" s="177"/>
      <c r="F287" s="180"/>
      <c r="G287" s="180"/>
      <c r="H287" s="180"/>
      <c r="I287" s="121"/>
      <c r="J287" s="180"/>
    </row>
    <row r="288" spans="1:23" ht="15.75" customHeight="1">
      <c r="E288" s="177"/>
      <c r="F288" s="180"/>
      <c r="G288" s="180"/>
      <c r="H288" s="180"/>
      <c r="I288" s="121"/>
      <c r="J288" s="180"/>
    </row>
    <row r="289" spans="5:10" ht="15.75" customHeight="1">
      <c r="E289" s="177"/>
      <c r="F289" s="180"/>
      <c r="G289" s="180"/>
      <c r="H289" s="180"/>
      <c r="I289" s="121"/>
      <c r="J289" s="180"/>
    </row>
    <row r="290" spans="5:10" ht="15.75" customHeight="1">
      <c r="E290" s="177"/>
      <c r="F290" s="180"/>
      <c r="G290" s="180"/>
      <c r="H290" s="180"/>
      <c r="I290" s="121"/>
      <c r="J290" s="180"/>
    </row>
    <row r="291" spans="5:10" ht="15.75" customHeight="1">
      <c r="E291" s="177"/>
      <c r="F291" s="180"/>
      <c r="G291" s="180"/>
      <c r="H291" s="180"/>
      <c r="I291" s="121"/>
      <c r="J291" s="180"/>
    </row>
    <row r="292" spans="5:10" ht="15.75" customHeight="1">
      <c r="E292" s="177"/>
      <c r="F292" s="180"/>
      <c r="G292" s="180"/>
      <c r="H292" s="180"/>
      <c r="I292" s="121"/>
      <c r="J292" s="180"/>
    </row>
    <row r="293" spans="5:10" ht="15.75" customHeight="1">
      <c r="E293" s="177"/>
      <c r="F293" s="180"/>
      <c r="G293" s="180"/>
      <c r="H293" s="180"/>
      <c r="I293" s="121"/>
      <c r="J293" s="180"/>
    </row>
    <row r="294" spans="5:10" ht="15.75" customHeight="1">
      <c r="E294" s="177"/>
      <c r="F294" s="180"/>
      <c r="G294" s="180"/>
      <c r="H294" s="180"/>
      <c r="I294" s="121"/>
      <c r="J294" s="180"/>
    </row>
    <row r="295" spans="5:10" ht="15.75" customHeight="1">
      <c r="E295" s="177"/>
      <c r="F295" s="180"/>
      <c r="G295" s="180"/>
      <c r="H295" s="180"/>
      <c r="I295" s="121"/>
      <c r="J295" s="180"/>
    </row>
    <row r="296" spans="5:10" ht="15.75" customHeight="1">
      <c r="E296" s="177"/>
      <c r="F296" s="180"/>
      <c r="G296" s="180"/>
      <c r="H296" s="180"/>
      <c r="I296" s="121"/>
      <c r="J296" s="180"/>
    </row>
    <row r="297" spans="5:10" ht="15.75" customHeight="1">
      <c r="E297" s="177"/>
      <c r="F297" s="180"/>
      <c r="G297" s="180"/>
      <c r="H297" s="180"/>
      <c r="I297" s="121"/>
      <c r="J297" s="180"/>
    </row>
    <row r="298" spans="5:10" ht="15.75" customHeight="1">
      <c r="E298" s="177"/>
      <c r="F298" s="180"/>
      <c r="G298" s="180"/>
      <c r="H298" s="180"/>
      <c r="I298" s="121"/>
      <c r="J298" s="180"/>
    </row>
    <row r="299" spans="5:10" ht="15.75" customHeight="1">
      <c r="E299" s="177"/>
      <c r="F299" s="180"/>
      <c r="G299" s="180"/>
      <c r="H299" s="180"/>
      <c r="I299" s="121"/>
      <c r="J299" s="180"/>
    </row>
    <row r="300" spans="5:10" ht="15.75" customHeight="1">
      <c r="E300" s="177"/>
      <c r="F300" s="180"/>
      <c r="G300" s="180"/>
      <c r="H300" s="180"/>
      <c r="I300" s="121"/>
      <c r="J300" s="180"/>
    </row>
    <row r="301" spans="5:10" ht="15.75" customHeight="1">
      <c r="E301" s="177"/>
      <c r="F301" s="180"/>
      <c r="G301" s="180"/>
      <c r="H301" s="180"/>
      <c r="I301" s="121"/>
      <c r="J301" s="180"/>
    </row>
    <row r="302" spans="5:10" ht="15.75" customHeight="1">
      <c r="E302" s="177"/>
      <c r="F302" s="180"/>
      <c r="G302" s="180"/>
      <c r="H302" s="180"/>
      <c r="I302" s="121"/>
      <c r="J302" s="180"/>
    </row>
    <row r="303" spans="5:10" ht="15.75" customHeight="1">
      <c r="E303" s="177"/>
      <c r="F303" s="180"/>
      <c r="G303" s="180"/>
      <c r="H303" s="180"/>
      <c r="I303" s="121"/>
      <c r="J303" s="180"/>
    </row>
    <row r="304" spans="5:10" ht="15.75" customHeight="1">
      <c r="E304" s="177"/>
      <c r="F304" s="180"/>
      <c r="G304" s="180"/>
      <c r="H304" s="180"/>
      <c r="I304" s="121"/>
      <c r="J304" s="180"/>
    </row>
    <row r="305" spans="5:10" ht="15.75" customHeight="1">
      <c r="E305" s="177"/>
      <c r="F305" s="180"/>
      <c r="G305" s="180"/>
      <c r="H305" s="180"/>
      <c r="I305" s="121"/>
      <c r="J305" s="180"/>
    </row>
    <row r="306" spans="5:10" ht="15.75" customHeight="1">
      <c r="E306" s="177"/>
      <c r="F306" s="180"/>
      <c r="G306" s="180"/>
      <c r="H306" s="180"/>
      <c r="I306" s="121"/>
      <c r="J306" s="180"/>
    </row>
    <row r="307" spans="5:10" ht="15.75" customHeight="1">
      <c r="E307" s="177"/>
      <c r="F307" s="180"/>
      <c r="G307" s="180"/>
      <c r="H307" s="180"/>
      <c r="I307" s="121"/>
      <c r="J307" s="180"/>
    </row>
    <row r="308" spans="5:10" ht="15.75" customHeight="1">
      <c r="E308" s="177"/>
      <c r="F308" s="180"/>
      <c r="G308" s="180"/>
      <c r="H308" s="180"/>
      <c r="I308" s="121"/>
      <c r="J308" s="180"/>
    </row>
    <row r="309" spans="5:10" ht="15.75" customHeight="1">
      <c r="E309" s="177"/>
      <c r="F309" s="180"/>
      <c r="G309" s="180"/>
      <c r="H309" s="180"/>
      <c r="I309" s="121"/>
      <c r="J309" s="180"/>
    </row>
    <row r="310" spans="5:10" ht="15.75" customHeight="1">
      <c r="E310" s="177"/>
      <c r="F310" s="180"/>
      <c r="G310" s="180"/>
      <c r="H310" s="180"/>
      <c r="I310" s="121"/>
      <c r="J310" s="180"/>
    </row>
    <row r="311" spans="5:10" ht="15.75" customHeight="1">
      <c r="E311" s="177"/>
      <c r="F311" s="180"/>
      <c r="G311" s="180"/>
      <c r="H311" s="180"/>
      <c r="I311" s="121"/>
      <c r="J311" s="180"/>
    </row>
    <row r="312" spans="5:10" ht="15.75" customHeight="1">
      <c r="E312" s="177"/>
      <c r="F312" s="180"/>
      <c r="G312" s="180"/>
      <c r="H312" s="180"/>
      <c r="I312" s="121"/>
      <c r="J312" s="180"/>
    </row>
    <row r="313" spans="5:10" ht="15.75" customHeight="1">
      <c r="E313" s="177"/>
      <c r="F313" s="180"/>
      <c r="G313" s="180"/>
      <c r="H313" s="180"/>
      <c r="I313" s="121"/>
      <c r="J313" s="180"/>
    </row>
    <row r="314" spans="5:10" ht="15.75" customHeight="1">
      <c r="E314" s="177"/>
      <c r="F314" s="180"/>
      <c r="G314" s="180"/>
      <c r="H314" s="180"/>
      <c r="I314" s="121"/>
      <c r="J314" s="180"/>
    </row>
    <row r="315" spans="5:10" ht="15.75" customHeight="1">
      <c r="E315" s="177"/>
      <c r="F315" s="180"/>
      <c r="G315" s="180"/>
      <c r="H315" s="180"/>
      <c r="I315" s="121"/>
      <c r="J315" s="180"/>
    </row>
    <row r="316" spans="5:10" ht="15.75" customHeight="1">
      <c r="E316" s="177"/>
      <c r="F316" s="180"/>
      <c r="G316" s="180"/>
      <c r="H316" s="180"/>
      <c r="I316" s="121"/>
      <c r="J316" s="180"/>
    </row>
    <row r="317" spans="5:10" ht="15.75" customHeight="1">
      <c r="E317" s="177"/>
      <c r="F317" s="180"/>
      <c r="G317" s="180"/>
      <c r="H317" s="180"/>
      <c r="I317" s="121"/>
      <c r="J317" s="180"/>
    </row>
    <row r="318" spans="5:10" ht="15.75" customHeight="1">
      <c r="E318" s="177"/>
      <c r="F318" s="180"/>
      <c r="G318" s="180"/>
      <c r="H318" s="180"/>
      <c r="I318" s="121"/>
      <c r="J318" s="180"/>
    </row>
    <row r="319" spans="5:10" ht="15.75" customHeight="1">
      <c r="E319" s="177"/>
      <c r="F319" s="180"/>
      <c r="G319" s="180"/>
      <c r="H319" s="180"/>
      <c r="I319" s="121"/>
      <c r="J319" s="180"/>
    </row>
    <row r="320" spans="5:10" ht="15.75" customHeight="1">
      <c r="E320" s="177"/>
      <c r="F320" s="180"/>
      <c r="G320" s="180"/>
      <c r="H320" s="180"/>
      <c r="I320" s="121"/>
      <c r="J320" s="180"/>
    </row>
    <row r="321" spans="5:10" ht="15.75" customHeight="1">
      <c r="E321" s="177"/>
      <c r="F321" s="180"/>
      <c r="G321" s="180"/>
      <c r="H321" s="180"/>
      <c r="I321" s="121"/>
      <c r="J321" s="180"/>
    </row>
    <row r="322" spans="5:10" ht="15.75" customHeight="1">
      <c r="E322" s="177"/>
      <c r="F322" s="180"/>
      <c r="G322" s="180"/>
      <c r="H322" s="180"/>
      <c r="I322" s="121"/>
      <c r="J322" s="180"/>
    </row>
    <row r="323" spans="5:10" ht="15.75" customHeight="1">
      <c r="E323" s="177"/>
      <c r="F323" s="180"/>
      <c r="G323" s="180"/>
      <c r="H323" s="180"/>
      <c r="I323" s="121"/>
      <c r="J323" s="180"/>
    </row>
    <row r="324" spans="5:10" ht="15.75" customHeight="1">
      <c r="E324" s="177"/>
      <c r="F324" s="180"/>
      <c r="G324" s="180"/>
      <c r="H324" s="180"/>
      <c r="I324" s="121"/>
      <c r="J324" s="180"/>
    </row>
    <row r="325" spans="5:10" ht="15.75" customHeight="1">
      <c r="E325" s="177"/>
      <c r="F325" s="180"/>
      <c r="G325" s="180"/>
      <c r="H325" s="180"/>
      <c r="I325" s="121"/>
      <c r="J325" s="180"/>
    </row>
    <row r="326" spans="5:10" ht="15.75" customHeight="1">
      <c r="E326" s="177"/>
      <c r="F326" s="180"/>
      <c r="G326" s="180"/>
      <c r="H326" s="180"/>
      <c r="I326" s="121"/>
      <c r="J326" s="180"/>
    </row>
    <row r="327" spans="5:10" ht="15.75" customHeight="1">
      <c r="E327" s="177"/>
      <c r="F327" s="180"/>
      <c r="G327" s="180"/>
      <c r="H327" s="180"/>
      <c r="I327" s="121"/>
      <c r="J327" s="180"/>
    </row>
    <row r="328" spans="5:10" ht="15.75" customHeight="1">
      <c r="E328" s="177"/>
      <c r="F328" s="180"/>
      <c r="G328" s="180"/>
      <c r="H328" s="180"/>
      <c r="I328" s="121"/>
      <c r="J328" s="180"/>
    </row>
    <row r="329" spans="5:10" ht="15.75" customHeight="1">
      <c r="E329" s="177"/>
      <c r="F329" s="180"/>
      <c r="G329" s="180"/>
      <c r="H329" s="180"/>
      <c r="I329" s="121"/>
      <c r="J329" s="180"/>
    </row>
    <row r="330" spans="5:10" ht="15.75" customHeight="1">
      <c r="E330" s="177"/>
      <c r="F330" s="180"/>
      <c r="G330" s="180"/>
      <c r="H330" s="180"/>
      <c r="I330" s="121"/>
      <c r="J330" s="180"/>
    </row>
    <row r="331" spans="5:10" ht="15.75" customHeight="1">
      <c r="E331" s="177"/>
      <c r="F331" s="180"/>
      <c r="G331" s="180"/>
      <c r="H331" s="180"/>
      <c r="I331" s="121"/>
      <c r="J331" s="180"/>
    </row>
    <row r="332" spans="5:10" ht="15.75" customHeight="1">
      <c r="E332" s="177"/>
      <c r="F332" s="180"/>
      <c r="G332" s="180"/>
      <c r="H332" s="180"/>
      <c r="I332" s="121"/>
      <c r="J332" s="180"/>
    </row>
    <row r="333" spans="5:10" ht="15.75" customHeight="1">
      <c r="E333" s="177"/>
      <c r="F333" s="180"/>
      <c r="G333" s="180"/>
      <c r="H333" s="180"/>
      <c r="I333" s="121"/>
      <c r="J333" s="180"/>
    </row>
    <row r="334" spans="5:10" ht="15.75" customHeight="1">
      <c r="E334" s="177"/>
      <c r="F334" s="180"/>
      <c r="G334" s="180"/>
      <c r="H334" s="180"/>
      <c r="I334" s="121"/>
      <c r="J334" s="180"/>
    </row>
    <row r="335" spans="5:10" ht="15.75" customHeight="1">
      <c r="E335" s="177"/>
      <c r="F335" s="180"/>
      <c r="G335" s="180"/>
      <c r="H335" s="180"/>
      <c r="I335" s="121"/>
      <c r="J335" s="180"/>
    </row>
    <row r="336" spans="5:10" ht="15.75" customHeight="1">
      <c r="E336" s="177"/>
      <c r="F336" s="180"/>
      <c r="G336" s="180"/>
      <c r="H336" s="180"/>
      <c r="I336" s="121"/>
      <c r="J336" s="180"/>
    </row>
    <row r="337" spans="5:10" ht="15.75" customHeight="1">
      <c r="E337" s="177"/>
      <c r="F337" s="180"/>
      <c r="G337" s="180"/>
      <c r="H337" s="180"/>
      <c r="I337" s="121"/>
      <c r="J337" s="180"/>
    </row>
    <row r="338" spans="5:10" ht="15.75" customHeight="1">
      <c r="E338" s="177"/>
      <c r="F338" s="180"/>
      <c r="G338" s="180"/>
      <c r="H338" s="180"/>
      <c r="I338" s="121"/>
      <c r="J338" s="180"/>
    </row>
    <row r="339" spans="5:10" ht="15.75" customHeight="1">
      <c r="E339" s="177"/>
      <c r="F339" s="180"/>
      <c r="G339" s="180"/>
      <c r="H339" s="180"/>
      <c r="I339" s="121"/>
      <c r="J339" s="180"/>
    </row>
    <row r="340" spans="5:10" ht="15.75" customHeight="1">
      <c r="E340" s="177"/>
      <c r="F340" s="180"/>
      <c r="G340" s="180"/>
      <c r="H340" s="180"/>
      <c r="I340" s="121"/>
      <c r="J340" s="180"/>
    </row>
    <row r="341" spans="5:10" ht="15.75" customHeight="1">
      <c r="E341" s="177"/>
      <c r="F341" s="180"/>
      <c r="G341" s="180"/>
      <c r="H341" s="180"/>
      <c r="I341" s="121"/>
      <c r="J341" s="180"/>
    </row>
    <row r="342" spans="5:10" ht="15.75" customHeight="1">
      <c r="E342" s="177"/>
      <c r="F342" s="180"/>
      <c r="G342" s="180"/>
      <c r="H342" s="180"/>
      <c r="I342" s="121"/>
      <c r="J342" s="180"/>
    </row>
    <row r="343" spans="5:10" ht="15.75" customHeight="1">
      <c r="E343" s="177"/>
      <c r="F343" s="180"/>
      <c r="G343" s="180"/>
      <c r="H343" s="180"/>
      <c r="I343" s="121"/>
      <c r="J343" s="180"/>
    </row>
    <row r="344" spans="5:10" ht="15.75" customHeight="1">
      <c r="E344" s="177"/>
      <c r="F344" s="180"/>
      <c r="G344" s="180"/>
      <c r="H344" s="180"/>
      <c r="I344" s="121"/>
      <c r="J344" s="180"/>
    </row>
    <row r="345" spans="5:10" ht="15.75" customHeight="1">
      <c r="E345" s="177"/>
      <c r="F345" s="180"/>
      <c r="G345" s="180"/>
      <c r="H345" s="180"/>
      <c r="I345" s="121"/>
      <c r="J345" s="180"/>
    </row>
    <row r="346" spans="5:10" ht="15.75" customHeight="1">
      <c r="E346" s="177"/>
      <c r="F346" s="180"/>
      <c r="G346" s="180"/>
      <c r="H346" s="180"/>
      <c r="I346" s="121"/>
      <c r="J346" s="180"/>
    </row>
    <row r="347" spans="5:10" ht="15.75" customHeight="1">
      <c r="E347" s="177"/>
      <c r="F347" s="180"/>
      <c r="G347" s="180"/>
      <c r="H347" s="180"/>
      <c r="I347" s="121"/>
      <c r="J347" s="180"/>
    </row>
    <row r="348" spans="5:10" ht="15.75" customHeight="1">
      <c r="E348" s="177"/>
      <c r="F348" s="180"/>
      <c r="G348" s="180"/>
      <c r="H348" s="180"/>
      <c r="I348" s="121"/>
      <c r="J348" s="180"/>
    </row>
    <row r="349" spans="5:10" ht="15.75" customHeight="1">
      <c r="E349" s="177"/>
      <c r="F349" s="180"/>
      <c r="G349" s="180"/>
      <c r="H349" s="180"/>
      <c r="I349" s="121"/>
      <c r="J349" s="180"/>
    </row>
    <row r="350" spans="5:10" ht="15.75" customHeight="1">
      <c r="E350" s="177"/>
      <c r="F350" s="180"/>
      <c r="G350" s="180"/>
      <c r="H350" s="180"/>
      <c r="I350" s="121"/>
      <c r="J350" s="180"/>
    </row>
    <row r="351" spans="5:10" ht="15.75" customHeight="1">
      <c r="E351" s="177"/>
      <c r="F351" s="180"/>
      <c r="G351" s="180"/>
      <c r="H351" s="180"/>
      <c r="I351" s="121"/>
      <c r="J351" s="180"/>
    </row>
    <row r="352" spans="5:10" ht="15.75" customHeight="1">
      <c r="E352" s="177"/>
      <c r="F352" s="180"/>
      <c r="G352" s="180"/>
      <c r="H352" s="180"/>
      <c r="I352" s="121"/>
      <c r="J352" s="180"/>
    </row>
    <row r="353" spans="5:10" ht="15.75" customHeight="1">
      <c r="E353" s="177"/>
      <c r="F353" s="180"/>
      <c r="G353" s="180"/>
      <c r="H353" s="180"/>
      <c r="I353" s="121"/>
      <c r="J353" s="180"/>
    </row>
    <row r="354" spans="5:10" ht="15.75" customHeight="1">
      <c r="E354" s="177"/>
      <c r="F354" s="180"/>
      <c r="G354" s="180"/>
      <c r="H354" s="180"/>
      <c r="I354" s="121"/>
      <c r="J354" s="180"/>
    </row>
    <row r="355" spans="5:10" ht="15.75" customHeight="1">
      <c r="E355" s="177"/>
      <c r="F355" s="180"/>
      <c r="G355" s="180"/>
      <c r="H355" s="180"/>
      <c r="I355" s="121"/>
      <c r="J355" s="180"/>
    </row>
    <row r="356" spans="5:10" ht="15.75" customHeight="1">
      <c r="E356" s="177"/>
      <c r="F356" s="180"/>
      <c r="G356" s="180"/>
      <c r="H356" s="180"/>
      <c r="I356" s="121"/>
      <c r="J356" s="180"/>
    </row>
    <row r="357" spans="5:10" ht="15.75" customHeight="1">
      <c r="E357" s="177"/>
      <c r="F357" s="180"/>
      <c r="G357" s="180"/>
      <c r="H357" s="180"/>
      <c r="I357" s="121"/>
      <c r="J357" s="180"/>
    </row>
    <row r="358" spans="5:10" ht="15.75" customHeight="1">
      <c r="E358" s="177"/>
      <c r="F358" s="180"/>
      <c r="G358" s="180"/>
      <c r="H358" s="180"/>
      <c r="I358" s="121"/>
      <c r="J358" s="180"/>
    </row>
    <row r="359" spans="5:10" ht="15.75" customHeight="1">
      <c r="E359" s="177"/>
      <c r="F359" s="180"/>
      <c r="G359" s="180"/>
      <c r="H359" s="180"/>
      <c r="I359" s="121"/>
      <c r="J359" s="180"/>
    </row>
    <row r="360" spans="5:10" ht="15.75" customHeight="1">
      <c r="E360" s="177"/>
      <c r="F360" s="180"/>
      <c r="G360" s="180"/>
      <c r="H360" s="180"/>
      <c r="I360" s="121"/>
      <c r="J360" s="180"/>
    </row>
    <row r="361" spans="5:10" ht="15.75" customHeight="1">
      <c r="E361" s="177"/>
      <c r="F361" s="180"/>
      <c r="G361" s="180"/>
      <c r="H361" s="180"/>
      <c r="I361" s="121"/>
      <c r="J361" s="180"/>
    </row>
    <row r="362" spans="5:10" ht="15.75" customHeight="1">
      <c r="E362" s="177"/>
      <c r="F362" s="180"/>
      <c r="G362" s="180"/>
      <c r="H362" s="180"/>
      <c r="I362" s="121"/>
      <c r="J362" s="180"/>
    </row>
    <row r="363" spans="5:10" ht="15.75" customHeight="1">
      <c r="E363" s="177"/>
      <c r="F363" s="180"/>
      <c r="G363" s="180"/>
      <c r="H363" s="180"/>
      <c r="I363" s="121"/>
      <c r="J363" s="180"/>
    </row>
    <row r="364" spans="5:10" ht="15.75" customHeight="1">
      <c r="E364" s="177"/>
      <c r="F364" s="180"/>
      <c r="G364" s="180"/>
      <c r="H364" s="180"/>
      <c r="I364" s="121"/>
      <c r="J364" s="180"/>
    </row>
    <row r="365" spans="5:10" ht="15.75" customHeight="1">
      <c r="E365" s="177"/>
      <c r="F365" s="180"/>
      <c r="G365" s="180"/>
      <c r="H365" s="180"/>
      <c r="I365" s="121"/>
      <c r="J365" s="180"/>
    </row>
    <row r="366" spans="5:10" ht="15.75" customHeight="1">
      <c r="E366" s="177"/>
      <c r="F366" s="180"/>
      <c r="G366" s="180"/>
      <c r="H366" s="180"/>
      <c r="I366" s="121"/>
      <c r="J366" s="180"/>
    </row>
    <row r="367" spans="5:10" ht="15.75" customHeight="1">
      <c r="E367" s="177"/>
      <c r="F367" s="180"/>
      <c r="G367" s="180"/>
      <c r="H367" s="180"/>
      <c r="I367" s="121"/>
      <c r="J367" s="180"/>
    </row>
    <row r="368" spans="5:10" ht="15.75" customHeight="1">
      <c r="E368" s="177"/>
      <c r="F368" s="180"/>
      <c r="G368" s="180"/>
      <c r="H368" s="180"/>
      <c r="I368" s="121"/>
      <c r="J368" s="180"/>
    </row>
    <row r="369" spans="5:10" ht="15.75" customHeight="1">
      <c r="E369" s="177"/>
      <c r="F369" s="180"/>
      <c r="G369" s="180"/>
      <c r="H369" s="180"/>
      <c r="I369" s="121"/>
      <c r="J369" s="180"/>
    </row>
    <row r="370" spans="5:10" ht="15.75" customHeight="1">
      <c r="E370" s="177"/>
      <c r="F370" s="180"/>
      <c r="G370" s="180"/>
      <c r="H370" s="180"/>
      <c r="I370" s="121"/>
      <c r="J370" s="180"/>
    </row>
    <row r="371" spans="5:10" ht="15.75" customHeight="1">
      <c r="E371" s="177"/>
      <c r="F371" s="180"/>
      <c r="G371" s="180"/>
      <c r="H371" s="180"/>
      <c r="I371" s="121"/>
      <c r="J371" s="180"/>
    </row>
    <row r="372" spans="5:10" ht="15.75" customHeight="1">
      <c r="E372" s="177"/>
      <c r="F372" s="180"/>
      <c r="G372" s="180"/>
      <c r="H372" s="180"/>
      <c r="I372" s="121"/>
      <c r="J372" s="180"/>
    </row>
    <row r="373" spans="5:10" ht="15.75" customHeight="1">
      <c r="E373" s="177"/>
      <c r="F373" s="180"/>
      <c r="G373" s="180"/>
      <c r="H373" s="180"/>
      <c r="I373" s="121"/>
      <c r="J373" s="180"/>
    </row>
    <row r="374" spans="5:10" ht="15.75" customHeight="1">
      <c r="E374" s="177"/>
      <c r="F374" s="180"/>
      <c r="G374" s="180"/>
      <c r="H374" s="180"/>
      <c r="I374" s="121"/>
      <c r="J374" s="180"/>
    </row>
    <row r="375" spans="5:10" ht="15.75" customHeight="1">
      <c r="E375" s="177"/>
      <c r="F375" s="180"/>
      <c r="G375" s="180"/>
      <c r="H375" s="180"/>
      <c r="I375" s="121"/>
      <c r="J375" s="180"/>
    </row>
    <row r="376" spans="5:10" ht="15.75" customHeight="1">
      <c r="E376" s="177"/>
      <c r="F376" s="180"/>
      <c r="G376" s="180"/>
      <c r="H376" s="180"/>
      <c r="I376" s="121"/>
      <c r="J376" s="180"/>
    </row>
    <row r="377" spans="5:10" ht="15.75" customHeight="1">
      <c r="E377" s="177"/>
      <c r="F377" s="180"/>
      <c r="G377" s="180"/>
      <c r="H377" s="180"/>
      <c r="I377" s="121"/>
      <c r="J377" s="180"/>
    </row>
    <row r="378" spans="5:10" ht="15.75" customHeight="1">
      <c r="E378" s="177"/>
      <c r="F378" s="180"/>
      <c r="G378" s="180"/>
      <c r="H378" s="180"/>
      <c r="I378" s="121"/>
      <c r="J378" s="180"/>
    </row>
    <row r="379" spans="5:10" ht="15.75" customHeight="1">
      <c r="E379" s="177"/>
      <c r="F379" s="180"/>
      <c r="G379" s="180"/>
      <c r="H379" s="180"/>
      <c r="I379" s="121"/>
      <c r="J379" s="180"/>
    </row>
    <row r="380" spans="5:10" ht="15.75" customHeight="1">
      <c r="E380" s="177"/>
      <c r="F380" s="180"/>
      <c r="G380" s="180"/>
      <c r="H380" s="180"/>
      <c r="I380" s="121"/>
      <c r="J380" s="180"/>
    </row>
    <row r="381" spans="5:10" ht="15.75" customHeight="1">
      <c r="E381" s="177"/>
      <c r="F381" s="180"/>
      <c r="G381" s="180"/>
      <c r="H381" s="180"/>
      <c r="I381" s="121"/>
      <c r="J381" s="180"/>
    </row>
    <row r="382" spans="5:10" ht="15.75" customHeight="1">
      <c r="E382" s="177"/>
      <c r="F382" s="180"/>
      <c r="G382" s="180"/>
      <c r="H382" s="180"/>
      <c r="I382" s="121"/>
      <c r="J382" s="180"/>
    </row>
    <row r="383" spans="5:10" ht="15.75" customHeight="1">
      <c r="E383" s="177"/>
      <c r="F383" s="180"/>
      <c r="G383" s="180"/>
      <c r="H383" s="180"/>
      <c r="I383" s="121"/>
      <c r="J383" s="180"/>
    </row>
    <row r="384" spans="5:10" ht="15.75" customHeight="1">
      <c r="E384" s="177"/>
      <c r="F384" s="180"/>
      <c r="G384" s="180"/>
      <c r="H384" s="180"/>
      <c r="I384" s="121"/>
      <c r="J384" s="180"/>
    </row>
    <row r="385" spans="5:10" ht="15.75" customHeight="1">
      <c r="E385" s="177"/>
      <c r="F385" s="180"/>
      <c r="G385" s="180"/>
      <c r="H385" s="180"/>
      <c r="I385" s="121"/>
      <c r="J385" s="180"/>
    </row>
    <row r="386" spans="5:10" ht="15.75" customHeight="1">
      <c r="E386" s="177"/>
      <c r="F386" s="180"/>
      <c r="G386" s="180"/>
      <c r="H386" s="180"/>
      <c r="I386" s="121"/>
      <c r="J386" s="180"/>
    </row>
    <row r="387" spans="5:10" ht="15.75" customHeight="1">
      <c r="E387" s="177"/>
      <c r="F387" s="180"/>
      <c r="G387" s="180"/>
      <c r="H387" s="180"/>
      <c r="I387" s="121"/>
      <c r="J387" s="180"/>
    </row>
    <row r="388" spans="5:10" ht="15.75" customHeight="1">
      <c r="E388" s="177"/>
      <c r="F388" s="180"/>
      <c r="G388" s="180"/>
      <c r="H388" s="180"/>
      <c r="I388" s="121"/>
      <c r="J388" s="180"/>
    </row>
    <row r="389" spans="5:10" ht="15.75" customHeight="1">
      <c r="E389" s="177"/>
      <c r="F389" s="180"/>
      <c r="G389" s="180"/>
      <c r="H389" s="180"/>
      <c r="I389" s="121"/>
      <c r="J389" s="180"/>
    </row>
    <row r="390" spans="5:10" ht="15.75" customHeight="1">
      <c r="E390" s="177"/>
      <c r="F390" s="180"/>
      <c r="G390" s="180"/>
      <c r="H390" s="180"/>
      <c r="I390" s="121"/>
      <c r="J390" s="180"/>
    </row>
    <row r="391" spans="5:10" ht="15.75" customHeight="1">
      <c r="E391" s="177"/>
      <c r="F391" s="180"/>
      <c r="G391" s="180"/>
      <c r="H391" s="180"/>
      <c r="I391" s="121"/>
      <c r="J391" s="180"/>
    </row>
    <row r="392" spans="5:10" ht="15.75" customHeight="1">
      <c r="E392" s="177"/>
      <c r="F392" s="180"/>
      <c r="G392" s="180"/>
      <c r="H392" s="180"/>
      <c r="I392" s="121"/>
      <c r="J392" s="180"/>
    </row>
    <row r="393" spans="5:10" ht="15.75" customHeight="1">
      <c r="E393" s="177"/>
      <c r="F393" s="180"/>
      <c r="G393" s="180"/>
      <c r="H393" s="180"/>
      <c r="I393" s="121"/>
      <c r="J393" s="180"/>
    </row>
    <row r="394" spans="5:10" ht="15.75" customHeight="1">
      <c r="E394" s="177"/>
      <c r="F394" s="180"/>
      <c r="G394" s="180"/>
      <c r="H394" s="180"/>
      <c r="I394" s="121"/>
      <c r="J394" s="180"/>
    </row>
    <row r="395" spans="5:10" ht="15.75" customHeight="1">
      <c r="E395" s="177"/>
      <c r="F395" s="180"/>
      <c r="G395" s="180"/>
      <c r="H395" s="180"/>
      <c r="I395" s="121"/>
      <c r="J395" s="180"/>
    </row>
    <row r="396" spans="5:10" ht="15.75" customHeight="1">
      <c r="E396" s="177"/>
      <c r="F396" s="180"/>
      <c r="G396" s="180"/>
      <c r="H396" s="180"/>
      <c r="I396" s="121"/>
      <c r="J396" s="180"/>
    </row>
    <row r="397" spans="5:10" ht="15.75" customHeight="1">
      <c r="E397" s="177"/>
      <c r="F397" s="180"/>
      <c r="G397" s="180"/>
      <c r="H397" s="180"/>
      <c r="I397" s="121"/>
      <c r="J397" s="180"/>
    </row>
    <row r="398" spans="5:10" ht="15.75" customHeight="1">
      <c r="E398" s="177"/>
      <c r="F398" s="180"/>
      <c r="G398" s="180"/>
      <c r="H398" s="180"/>
      <c r="I398" s="121"/>
      <c r="J398" s="180"/>
    </row>
    <row r="399" spans="5:10" ht="15.75" customHeight="1">
      <c r="E399" s="177"/>
      <c r="F399" s="180"/>
      <c r="G399" s="180"/>
      <c r="H399" s="180"/>
      <c r="I399" s="121"/>
      <c r="J399" s="180"/>
    </row>
    <row r="400" spans="5:10" ht="15.75" customHeight="1">
      <c r="E400" s="177"/>
      <c r="F400" s="180"/>
      <c r="G400" s="180"/>
      <c r="H400" s="180"/>
      <c r="I400" s="121"/>
      <c r="J400" s="180"/>
    </row>
    <row r="401" spans="5:10" ht="15.75" customHeight="1">
      <c r="E401" s="177"/>
      <c r="F401" s="180"/>
      <c r="G401" s="180"/>
      <c r="H401" s="180"/>
      <c r="I401" s="121"/>
      <c r="J401" s="180"/>
    </row>
    <row r="402" spans="5:10" ht="15.75" customHeight="1">
      <c r="E402" s="177"/>
      <c r="F402" s="180"/>
      <c r="G402" s="180"/>
      <c r="H402" s="180"/>
      <c r="I402" s="121"/>
      <c r="J402" s="180"/>
    </row>
    <row r="403" spans="5:10" ht="15.75" customHeight="1">
      <c r="E403" s="177"/>
      <c r="F403" s="180"/>
      <c r="G403" s="180"/>
      <c r="H403" s="180"/>
      <c r="I403" s="121"/>
      <c r="J403" s="180"/>
    </row>
    <row r="404" spans="5:10" ht="15.75" customHeight="1">
      <c r="E404" s="177"/>
      <c r="F404" s="180"/>
      <c r="G404" s="180"/>
      <c r="H404" s="180"/>
      <c r="I404" s="121"/>
      <c r="J404" s="180"/>
    </row>
    <row r="405" spans="5:10" ht="15.75" customHeight="1">
      <c r="E405" s="177"/>
      <c r="F405" s="180"/>
      <c r="G405" s="180"/>
      <c r="H405" s="180"/>
      <c r="I405" s="121"/>
      <c r="J405" s="180"/>
    </row>
    <row r="406" spans="5:10" ht="15.75" customHeight="1">
      <c r="E406" s="177"/>
      <c r="F406" s="180"/>
      <c r="G406" s="180"/>
      <c r="H406" s="180"/>
      <c r="I406" s="121"/>
      <c r="J406" s="180"/>
    </row>
    <row r="407" spans="5:10" ht="15.75" customHeight="1">
      <c r="E407" s="177"/>
      <c r="F407" s="180"/>
      <c r="G407" s="180"/>
      <c r="H407" s="180"/>
      <c r="I407" s="121"/>
      <c r="J407" s="180"/>
    </row>
    <row r="408" spans="5:10" ht="15.75" customHeight="1">
      <c r="E408" s="177"/>
      <c r="F408" s="180"/>
      <c r="G408" s="180"/>
      <c r="H408" s="180"/>
      <c r="I408" s="121"/>
      <c r="J408" s="180"/>
    </row>
    <row r="409" spans="5:10" ht="15.75" customHeight="1">
      <c r="E409" s="177"/>
      <c r="F409" s="180"/>
      <c r="G409" s="180"/>
      <c r="H409" s="180"/>
      <c r="I409" s="121"/>
      <c r="J409" s="180"/>
    </row>
    <row r="410" spans="5:10" ht="15.75" customHeight="1">
      <c r="E410" s="177"/>
      <c r="F410" s="180"/>
      <c r="G410" s="180"/>
      <c r="H410" s="180"/>
      <c r="I410" s="121"/>
      <c r="J410" s="180"/>
    </row>
    <row r="411" spans="5:10" ht="15.75" customHeight="1">
      <c r="E411" s="177"/>
      <c r="F411" s="180"/>
      <c r="G411" s="180"/>
      <c r="H411" s="180"/>
      <c r="I411" s="121"/>
      <c r="J411" s="180"/>
    </row>
    <row r="412" spans="5:10" ht="15.75" customHeight="1">
      <c r="E412" s="177"/>
      <c r="F412" s="180"/>
      <c r="G412" s="180"/>
      <c r="H412" s="180"/>
      <c r="I412" s="121"/>
      <c r="J412" s="180"/>
    </row>
    <row r="413" spans="5:10" ht="15.75" customHeight="1">
      <c r="E413" s="177"/>
      <c r="F413" s="180"/>
      <c r="G413" s="180"/>
      <c r="H413" s="180"/>
      <c r="I413" s="121"/>
      <c r="J413" s="180"/>
    </row>
    <row r="414" spans="5:10" ht="15.75" customHeight="1">
      <c r="E414" s="177"/>
      <c r="F414" s="180"/>
      <c r="G414" s="180"/>
      <c r="H414" s="180"/>
      <c r="I414" s="121"/>
      <c r="J414" s="180"/>
    </row>
    <row r="415" spans="5:10" ht="15.75" customHeight="1">
      <c r="E415" s="177"/>
      <c r="F415" s="180"/>
      <c r="G415" s="180"/>
      <c r="H415" s="180"/>
      <c r="I415" s="121"/>
      <c r="J415" s="180"/>
    </row>
    <row r="416" spans="5:10" ht="15.75" customHeight="1">
      <c r="E416" s="177"/>
      <c r="F416" s="180"/>
      <c r="G416" s="180"/>
      <c r="H416" s="180"/>
      <c r="I416" s="121"/>
      <c r="J416" s="180"/>
    </row>
    <row r="417" spans="5:10" ht="15.75" customHeight="1">
      <c r="E417" s="177"/>
      <c r="F417" s="180"/>
      <c r="G417" s="180"/>
      <c r="H417" s="180"/>
      <c r="I417" s="121"/>
      <c r="J417" s="180"/>
    </row>
    <row r="418" spans="5:10" ht="15.75" customHeight="1">
      <c r="E418" s="177"/>
      <c r="F418" s="180"/>
      <c r="G418" s="180"/>
      <c r="H418" s="180"/>
      <c r="I418" s="121"/>
      <c r="J418" s="180"/>
    </row>
    <row r="419" spans="5:10" ht="15.75" customHeight="1">
      <c r="E419" s="177"/>
      <c r="F419" s="180"/>
      <c r="G419" s="180"/>
      <c r="H419" s="180"/>
      <c r="I419" s="121"/>
      <c r="J419" s="180"/>
    </row>
    <row r="420" spans="5:10" ht="15.75" customHeight="1">
      <c r="E420" s="177"/>
      <c r="F420" s="180"/>
      <c r="G420" s="180"/>
      <c r="H420" s="180"/>
      <c r="I420" s="121"/>
      <c r="J420" s="180"/>
    </row>
    <row r="421" spans="5:10" ht="15.75" customHeight="1">
      <c r="E421" s="177"/>
      <c r="F421" s="180"/>
      <c r="G421" s="180"/>
      <c r="H421" s="180"/>
      <c r="I421" s="121"/>
      <c r="J421" s="180"/>
    </row>
    <row r="422" spans="5:10" ht="15.75" customHeight="1">
      <c r="E422" s="177"/>
      <c r="F422" s="180"/>
      <c r="G422" s="180"/>
      <c r="H422" s="180"/>
      <c r="I422" s="121"/>
      <c r="J422" s="180"/>
    </row>
    <row r="423" spans="5:10" ht="15.75" customHeight="1">
      <c r="E423" s="177"/>
      <c r="F423" s="180"/>
      <c r="G423" s="180"/>
      <c r="H423" s="180"/>
      <c r="I423" s="121"/>
      <c r="J423" s="180"/>
    </row>
    <row r="424" spans="5:10" ht="15.75" customHeight="1">
      <c r="E424" s="177"/>
      <c r="F424" s="180"/>
      <c r="G424" s="180"/>
      <c r="H424" s="180"/>
      <c r="I424" s="121"/>
      <c r="J424" s="180"/>
    </row>
    <row r="425" spans="5:10" ht="15.75" customHeight="1">
      <c r="E425" s="177"/>
      <c r="F425" s="180"/>
      <c r="G425" s="180"/>
      <c r="H425" s="180"/>
      <c r="I425" s="121"/>
      <c r="J425" s="180"/>
    </row>
    <row r="426" spans="5:10" ht="15.75" customHeight="1">
      <c r="E426" s="177"/>
      <c r="F426" s="180"/>
      <c r="G426" s="180"/>
      <c r="H426" s="180"/>
      <c r="I426" s="121"/>
      <c r="J426" s="180"/>
    </row>
    <row r="427" spans="5:10" ht="15.75" customHeight="1">
      <c r="E427" s="177"/>
      <c r="F427" s="180"/>
      <c r="G427" s="180"/>
      <c r="H427" s="180"/>
      <c r="I427" s="121"/>
      <c r="J427" s="180"/>
    </row>
    <row r="428" spans="5:10" ht="15.75" customHeight="1">
      <c r="E428" s="177"/>
      <c r="F428" s="180"/>
      <c r="G428" s="180"/>
      <c r="H428" s="180"/>
      <c r="I428" s="121"/>
      <c r="J428" s="180"/>
    </row>
    <row r="429" spans="5:10" ht="15.75" customHeight="1">
      <c r="E429" s="177"/>
      <c r="F429" s="180"/>
      <c r="G429" s="180"/>
      <c r="H429" s="180"/>
      <c r="I429" s="121"/>
      <c r="J429" s="180"/>
    </row>
    <row r="430" spans="5:10" ht="15.75" customHeight="1">
      <c r="E430" s="177"/>
      <c r="F430" s="180"/>
      <c r="G430" s="180"/>
      <c r="H430" s="180"/>
      <c r="I430" s="121"/>
      <c r="J430" s="180"/>
    </row>
    <row r="431" spans="5:10" ht="15.75" customHeight="1">
      <c r="E431" s="177"/>
      <c r="F431" s="180"/>
      <c r="G431" s="180"/>
      <c r="H431" s="180"/>
      <c r="I431" s="121"/>
      <c r="J431" s="180"/>
    </row>
    <row r="432" spans="5:10" ht="15.75" customHeight="1">
      <c r="E432" s="177"/>
      <c r="F432" s="180"/>
      <c r="G432" s="180"/>
      <c r="H432" s="180"/>
      <c r="I432" s="121"/>
      <c r="J432" s="180"/>
    </row>
    <row r="433" spans="5:10" ht="15.75" customHeight="1">
      <c r="E433" s="177"/>
      <c r="F433" s="180"/>
      <c r="G433" s="180"/>
      <c r="H433" s="180"/>
      <c r="I433" s="121"/>
      <c r="J433" s="180"/>
    </row>
    <row r="434" spans="5:10" ht="15.75" customHeight="1">
      <c r="E434" s="177"/>
      <c r="F434" s="180"/>
      <c r="G434" s="180"/>
      <c r="H434" s="180"/>
      <c r="I434" s="121"/>
      <c r="J434" s="180"/>
    </row>
    <row r="435" spans="5:10" ht="15.75" customHeight="1">
      <c r="E435" s="177"/>
      <c r="F435" s="180"/>
      <c r="G435" s="180"/>
      <c r="H435" s="180"/>
      <c r="I435" s="121"/>
      <c r="J435" s="180"/>
    </row>
    <row r="436" spans="5:10" ht="15.75" customHeight="1">
      <c r="E436" s="177"/>
      <c r="F436" s="180"/>
      <c r="G436" s="180"/>
      <c r="H436" s="180"/>
      <c r="I436" s="121"/>
      <c r="J436" s="180"/>
    </row>
    <row r="437" spans="5:10" ht="15.75" customHeight="1">
      <c r="E437" s="177"/>
      <c r="F437" s="180"/>
      <c r="G437" s="180"/>
      <c r="H437" s="180"/>
      <c r="I437" s="121"/>
      <c r="J437" s="180"/>
    </row>
    <row r="438" spans="5:10" ht="15.75" customHeight="1">
      <c r="E438" s="177"/>
      <c r="F438" s="180"/>
      <c r="G438" s="180"/>
      <c r="H438" s="180"/>
      <c r="I438" s="121"/>
      <c r="J438" s="180"/>
    </row>
    <row r="439" spans="5:10" ht="15.75" customHeight="1">
      <c r="E439" s="177"/>
      <c r="F439" s="180"/>
      <c r="G439" s="180"/>
      <c r="H439" s="180"/>
      <c r="I439" s="121"/>
      <c r="J439" s="180"/>
    </row>
    <row r="440" spans="5:10" ht="15.75" customHeight="1">
      <c r="E440" s="177"/>
      <c r="F440" s="180"/>
      <c r="G440" s="180"/>
      <c r="H440" s="180"/>
      <c r="I440" s="121"/>
      <c r="J440" s="180"/>
    </row>
    <row r="441" spans="5:10" ht="15.75" customHeight="1">
      <c r="E441" s="177"/>
      <c r="F441" s="180"/>
      <c r="G441" s="180"/>
      <c r="H441" s="180"/>
      <c r="I441" s="121"/>
      <c r="J441" s="180"/>
    </row>
    <row r="442" spans="5:10" ht="15.75" customHeight="1">
      <c r="E442" s="177"/>
      <c r="F442" s="180"/>
      <c r="G442" s="180"/>
      <c r="H442" s="180"/>
      <c r="I442" s="121"/>
      <c r="J442" s="180"/>
    </row>
    <row r="443" spans="5:10" ht="15.75" customHeight="1">
      <c r="E443" s="177"/>
      <c r="F443" s="180"/>
      <c r="G443" s="180"/>
      <c r="H443" s="180"/>
      <c r="I443" s="121"/>
      <c r="J443" s="180"/>
    </row>
    <row r="444" spans="5:10" ht="15.75" customHeight="1">
      <c r="E444" s="177"/>
      <c r="F444" s="180"/>
      <c r="G444" s="180"/>
      <c r="H444" s="180"/>
      <c r="I444" s="121"/>
      <c r="J444" s="180"/>
    </row>
    <row r="445" spans="5:10" ht="15.75" customHeight="1">
      <c r="E445" s="177"/>
      <c r="F445" s="180"/>
      <c r="G445" s="180"/>
      <c r="H445" s="180"/>
      <c r="I445" s="121"/>
      <c r="J445" s="180"/>
    </row>
    <row r="446" spans="5:10" ht="15.75" customHeight="1">
      <c r="E446" s="177"/>
      <c r="F446" s="180"/>
      <c r="G446" s="180"/>
      <c r="H446" s="180"/>
      <c r="I446" s="121"/>
      <c r="J446" s="180"/>
    </row>
    <row r="447" spans="5:10" ht="15.75" customHeight="1">
      <c r="E447" s="177"/>
      <c r="F447" s="180"/>
      <c r="G447" s="180"/>
      <c r="H447" s="180"/>
      <c r="I447" s="121"/>
      <c r="J447" s="180"/>
    </row>
    <row r="448" spans="5:10" ht="15.75" customHeight="1">
      <c r="E448" s="177"/>
      <c r="F448" s="180"/>
      <c r="G448" s="180"/>
      <c r="H448" s="180"/>
      <c r="I448" s="121"/>
      <c r="J448" s="180"/>
    </row>
    <row r="449" spans="5:10" ht="15.75" customHeight="1">
      <c r="E449" s="177"/>
      <c r="F449" s="180"/>
      <c r="G449" s="180"/>
      <c r="H449" s="180"/>
      <c r="I449" s="121"/>
      <c r="J449" s="180"/>
    </row>
    <row r="450" spans="5:10" ht="15.75" customHeight="1">
      <c r="E450" s="177"/>
      <c r="F450" s="180"/>
      <c r="G450" s="180"/>
      <c r="H450" s="180"/>
      <c r="I450" s="121"/>
      <c r="J450" s="180"/>
    </row>
    <row r="451" spans="5:10" ht="15.75" customHeight="1">
      <c r="E451" s="177"/>
      <c r="F451" s="180"/>
      <c r="G451" s="180"/>
      <c r="H451" s="180"/>
      <c r="I451" s="121"/>
      <c r="J451" s="180"/>
    </row>
    <row r="452" spans="5:10" ht="15.75" customHeight="1">
      <c r="E452" s="177"/>
      <c r="F452" s="180"/>
      <c r="G452" s="180"/>
      <c r="H452" s="180"/>
      <c r="I452" s="121"/>
      <c r="J452" s="180"/>
    </row>
    <row r="453" spans="5:10" ht="15.75" customHeight="1">
      <c r="E453" s="177"/>
      <c r="F453" s="180"/>
      <c r="G453" s="180"/>
      <c r="H453" s="180"/>
      <c r="I453" s="121"/>
      <c r="J453" s="180"/>
    </row>
    <row r="454" spans="5:10" ht="15.75" customHeight="1">
      <c r="E454" s="177"/>
      <c r="F454" s="180"/>
      <c r="G454" s="180"/>
      <c r="H454" s="180"/>
      <c r="I454" s="121"/>
      <c r="J454" s="180"/>
    </row>
    <row r="455" spans="5:10" ht="15.75" customHeight="1">
      <c r="E455" s="177"/>
      <c r="F455" s="180"/>
      <c r="G455" s="180"/>
      <c r="H455" s="180"/>
      <c r="I455" s="121"/>
      <c r="J455" s="180"/>
    </row>
    <row r="456" spans="5:10" ht="15.75" customHeight="1">
      <c r="E456" s="177"/>
      <c r="F456" s="180"/>
      <c r="G456" s="180"/>
      <c r="H456" s="180"/>
      <c r="I456" s="121"/>
      <c r="J456" s="180"/>
    </row>
    <row r="457" spans="5:10" ht="15.75" customHeight="1">
      <c r="E457" s="177"/>
      <c r="F457" s="180"/>
      <c r="G457" s="180"/>
      <c r="H457" s="180"/>
      <c r="I457" s="121"/>
      <c r="J457" s="180"/>
    </row>
    <row r="458" spans="5:10" ht="15.75" customHeight="1">
      <c r="E458" s="177"/>
      <c r="F458" s="180"/>
      <c r="G458" s="180"/>
      <c r="H458" s="180"/>
      <c r="I458" s="121"/>
      <c r="J458" s="180"/>
    </row>
    <row r="459" spans="5:10" ht="15.75" customHeight="1">
      <c r="E459" s="177"/>
      <c r="F459" s="180"/>
      <c r="G459" s="180"/>
      <c r="H459" s="180"/>
      <c r="I459" s="121"/>
      <c r="J459" s="180"/>
    </row>
    <row r="460" spans="5:10" ht="15.75" customHeight="1">
      <c r="E460" s="177"/>
      <c r="F460" s="180"/>
      <c r="G460" s="180"/>
      <c r="H460" s="180"/>
      <c r="I460" s="121"/>
      <c r="J460" s="180"/>
    </row>
    <row r="461" spans="5:10" ht="15.75" customHeight="1">
      <c r="E461" s="177"/>
      <c r="F461" s="180"/>
      <c r="G461" s="180"/>
      <c r="H461" s="180"/>
      <c r="I461" s="121"/>
      <c r="J461" s="180"/>
    </row>
    <row r="462" spans="5:10" ht="15.75" customHeight="1">
      <c r="E462" s="177"/>
      <c r="F462" s="180"/>
      <c r="G462" s="180"/>
      <c r="H462" s="180"/>
      <c r="I462" s="121"/>
      <c r="J462" s="180"/>
    </row>
    <row r="463" spans="5:10" ht="15.75" customHeight="1">
      <c r="E463" s="177"/>
      <c r="F463" s="180"/>
      <c r="G463" s="180"/>
      <c r="H463" s="180"/>
      <c r="I463" s="121"/>
      <c r="J463" s="180"/>
    </row>
    <row r="464" spans="5:10" ht="15.75" customHeight="1">
      <c r="E464" s="177"/>
      <c r="F464" s="180"/>
      <c r="G464" s="180"/>
      <c r="H464" s="180"/>
      <c r="I464" s="121"/>
      <c r="J464" s="180"/>
    </row>
    <row r="465" spans="5:10" ht="15.75" customHeight="1">
      <c r="E465" s="177"/>
      <c r="F465" s="180"/>
      <c r="G465" s="180"/>
      <c r="H465" s="180"/>
      <c r="I465" s="121"/>
      <c r="J465" s="180"/>
    </row>
    <row r="466" spans="5:10" ht="15.75" customHeight="1">
      <c r="E466" s="177"/>
      <c r="F466" s="180"/>
      <c r="G466" s="180"/>
      <c r="H466" s="180"/>
      <c r="I466" s="121"/>
      <c r="J466" s="180"/>
    </row>
    <row r="467" spans="5:10" ht="15.75" customHeight="1">
      <c r="E467" s="177"/>
      <c r="F467" s="180"/>
      <c r="G467" s="180"/>
      <c r="H467" s="180"/>
      <c r="I467" s="121"/>
      <c r="J467" s="180"/>
    </row>
    <row r="468" spans="5:10" ht="15.75" customHeight="1">
      <c r="E468" s="177"/>
      <c r="F468" s="180"/>
      <c r="G468" s="180"/>
      <c r="H468" s="180"/>
      <c r="I468" s="121"/>
      <c r="J468" s="180"/>
    </row>
    <row r="469" spans="5:10" ht="15.75" customHeight="1">
      <c r="E469" s="177"/>
      <c r="F469" s="180"/>
      <c r="G469" s="180"/>
      <c r="H469" s="180"/>
      <c r="I469" s="121"/>
      <c r="J469" s="180"/>
    </row>
    <row r="470" spans="5:10" ht="15.75" customHeight="1">
      <c r="E470" s="177"/>
      <c r="F470" s="180"/>
      <c r="G470" s="180"/>
      <c r="H470" s="180"/>
      <c r="I470" s="121"/>
      <c r="J470" s="180"/>
    </row>
    <row r="471" spans="5:10" ht="15.75" customHeight="1">
      <c r="E471" s="177"/>
      <c r="F471" s="180"/>
      <c r="G471" s="180"/>
      <c r="H471" s="180"/>
      <c r="I471" s="121"/>
      <c r="J471" s="180"/>
    </row>
    <row r="472" spans="5:10" ht="15.75" customHeight="1">
      <c r="E472" s="177"/>
      <c r="F472" s="180"/>
      <c r="G472" s="180"/>
      <c r="H472" s="180"/>
      <c r="I472" s="121"/>
      <c r="J472" s="180"/>
    </row>
    <row r="473" spans="5:10" ht="15.75" customHeight="1">
      <c r="E473" s="177"/>
      <c r="F473" s="180"/>
      <c r="G473" s="180"/>
      <c r="H473" s="180"/>
      <c r="I473" s="121"/>
      <c r="J473" s="180"/>
    </row>
    <row r="474" spans="5:10" ht="15.75" customHeight="1">
      <c r="E474" s="177"/>
      <c r="F474" s="180"/>
      <c r="G474" s="180"/>
      <c r="H474" s="180"/>
      <c r="I474" s="121"/>
      <c r="J474" s="180"/>
    </row>
    <row r="475" spans="5:10" ht="15.75" customHeight="1">
      <c r="E475" s="177"/>
      <c r="F475" s="180"/>
      <c r="G475" s="180"/>
      <c r="H475" s="180"/>
      <c r="I475" s="121"/>
      <c r="J475" s="180"/>
    </row>
    <row r="476" spans="5:10" ht="15.75" customHeight="1">
      <c r="E476" s="177"/>
      <c r="F476" s="180"/>
      <c r="G476" s="180"/>
      <c r="H476" s="180"/>
      <c r="I476" s="121"/>
      <c r="J476" s="180"/>
    </row>
    <row r="477" spans="5:10" ht="15.75" customHeight="1">
      <c r="E477" s="177"/>
      <c r="F477" s="180"/>
      <c r="G477" s="180"/>
      <c r="H477" s="180"/>
      <c r="I477" s="121"/>
      <c r="J477" s="180"/>
    </row>
    <row r="478" spans="5:10" ht="15.75" customHeight="1">
      <c r="E478" s="177"/>
      <c r="F478" s="180"/>
      <c r="G478" s="180"/>
      <c r="H478" s="180"/>
      <c r="I478" s="121"/>
      <c r="J478" s="180"/>
    </row>
    <row r="479" spans="5:10" ht="15.75" customHeight="1">
      <c r="E479" s="177"/>
      <c r="F479" s="180"/>
      <c r="G479" s="180"/>
      <c r="H479" s="180"/>
      <c r="I479" s="121"/>
      <c r="J479" s="180"/>
    </row>
    <row r="480" spans="5:10" ht="15.75" customHeight="1">
      <c r="E480" s="177"/>
      <c r="F480" s="180"/>
      <c r="G480" s="180"/>
      <c r="H480" s="180"/>
      <c r="I480" s="121"/>
      <c r="J480" s="180"/>
    </row>
    <row r="481" spans="5:10" ht="15.75" customHeight="1">
      <c r="E481" s="177"/>
      <c r="F481" s="180"/>
      <c r="G481" s="180"/>
      <c r="H481" s="180"/>
      <c r="I481" s="121"/>
      <c r="J481" s="180"/>
    </row>
    <row r="482" spans="5:10" ht="15.75" customHeight="1">
      <c r="E482" s="177"/>
      <c r="F482" s="180"/>
      <c r="G482" s="180"/>
      <c r="H482" s="180"/>
      <c r="I482" s="121"/>
      <c r="J482" s="180"/>
    </row>
    <row r="483" spans="5:10" ht="15.75" customHeight="1">
      <c r="E483" s="177"/>
      <c r="F483" s="180"/>
      <c r="G483" s="180"/>
      <c r="H483" s="180"/>
      <c r="I483" s="121"/>
      <c r="J483" s="180"/>
    </row>
    <row r="484" spans="5:10" ht="15.75" customHeight="1">
      <c r="E484" s="177"/>
      <c r="F484" s="180"/>
      <c r="G484" s="180"/>
      <c r="H484" s="180"/>
      <c r="I484" s="121"/>
      <c r="J484" s="180"/>
    </row>
    <row r="485" spans="5:10" ht="15.75" customHeight="1">
      <c r="E485" s="177"/>
      <c r="F485" s="180"/>
      <c r="G485" s="180"/>
      <c r="H485" s="180"/>
      <c r="I485" s="121"/>
      <c r="J485" s="180"/>
    </row>
    <row r="486" spans="5:10" ht="15.75" customHeight="1">
      <c r="E486" s="177"/>
      <c r="F486" s="180"/>
      <c r="G486" s="180"/>
      <c r="H486" s="180"/>
      <c r="I486" s="121"/>
      <c r="J486" s="180"/>
    </row>
    <row r="487" spans="5:10" ht="15.75" customHeight="1">
      <c r="E487" s="177"/>
      <c r="F487" s="180"/>
      <c r="G487" s="180"/>
      <c r="H487" s="180"/>
      <c r="I487" s="121"/>
      <c r="J487" s="180"/>
    </row>
    <row r="488" spans="5:10" ht="15.75" customHeight="1">
      <c r="E488" s="177"/>
      <c r="F488" s="180"/>
      <c r="G488" s="180"/>
      <c r="H488" s="180"/>
      <c r="I488" s="121"/>
      <c r="J488" s="180"/>
    </row>
    <row r="489" spans="5:10" ht="15.75" customHeight="1">
      <c r="E489" s="177"/>
      <c r="F489" s="180"/>
      <c r="G489" s="180"/>
      <c r="H489" s="180"/>
      <c r="I489" s="121"/>
      <c r="J489" s="180"/>
    </row>
    <row r="490" spans="5:10" ht="15.75" customHeight="1">
      <c r="E490" s="177"/>
      <c r="F490" s="180"/>
      <c r="G490" s="180"/>
      <c r="H490" s="180"/>
      <c r="I490" s="121"/>
      <c r="J490" s="180"/>
    </row>
    <row r="491" spans="5:10" ht="15.75" customHeight="1">
      <c r="E491" s="177"/>
      <c r="F491" s="180"/>
      <c r="G491" s="180"/>
      <c r="H491" s="180"/>
      <c r="I491" s="121"/>
      <c r="J491" s="180"/>
    </row>
    <row r="492" spans="5:10" ht="15.75" customHeight="1">
      <c r="E492" s="177"/>
      <c r="F492" s="180"/>
      <c r="G492" s="180"/>
      <c r="H492" s="180"/>
      <c r="I492" s="121"/>
      <c r="J492" s="180"/>
    </row>
    <row r="493" spans="5:10" ht="15.75" customHeight="1">
      <c r="E493" s="177"/>
      <c r="F493" s="180"/>
      <c r="G493" s="180"/>
      <c r="H493" s="180"/>
      <c r="I493" s="121"/>
      <c r="J493" s="180"/>
    </row>
    <row r="494" spans="5:10" ht="15.75" customHeight="1">
      <c r="E494" s="177"/>
      <c r="F494" s="180"/>
      <c r="G494" s="180"/>
      <c r="H494" s="180"/>
      <c r="I494" s="121"/>
      <c r="J494" s="180"/>
    </row>
    <row r="495" spans="5:10" ht="15.75" customHeight="1">
      <c r="E495" s="177"/>
      <c r="F495" s="180"/>
      <c r="G495" s="180"/>
      <c r="H495" s="180"/>
      <c r="I495" s="121"/>
      <c r="J495" s="180"/>
    </row>
    <row r="496" spans="5:10" ht="15.75" customHeight="1">
      <c r="E496" s="177"/>
      <c r="F496" s="180"/>
      <c r="G496" s="180"/>
      <c r="H496" s="180"/>
      <c r="I496" s="121"/>
      <c r="J496" s="180"/>
    </row>
    <row r="497" spans="5:10" ht="15.75" customHeight="1">
      <c r="E497" s="177"/>
      <c r="F497" s="180"/>
      <c r="G497" s="180"/>
      <c r="H497" s="180"/>
      <c r="I497" s="121"/>
      <c r="J497" s="180"/>
    </row>
    <row r="498" spans="5:10" ht="15.75" customHeight="1">
      <c r="E498" s="177"/>
      <c r="F498" s="180"/>
      <c r="G498" s="180"/>
      <c r="H498" s="180"/>
      <c r="I498" s="121"/>
      <c r="J498" s="180"/>
    </row>
    <row r="499" spans="5:10" ht="15.75" customHeight="1">
      <c r="E499" s="177"/>
      <c r="F499" s="180"/>
      <c r="G499" s="180"/>
      <c r="H499" s="180"/>
      <c r="I499" s="121"/>
      <c r="J499" s="180"/>
    </row>
    <row r="500" spans="5:10" ht="15.75" customHeight="1">
      <c r="E500" s="177"/>
      <c r="F500" s="180"/>
      <c r="G500" s="180"/>
      <c r="H500" s="180"/>
      <c r="I500" s="121"/>
      <c r="J500" s="180"/>
    </row>
    <row r="501" spans="5:10" ht="15.75" customHeight="1">
      <c r="E501" s="177"/>
      <c r="F501" s="180"/>
      <c r="G501" s="180"/>
      <c r="H501" s="180"/>
      <c r="I501" s="121"/>
      <c r="J501" s="180"/>
    </row>
    <row r="502" spans="5:10" ht="15.75" customHeight="1">
      <c r="E502" s="177"/>
      <c r="F502" s="180"/>
      <c r="G502" s="180"/>
      <c r="H502" s="180"/>
      <c r="I502" s="121"/>
      <c r="J502" s="180"/>
    </row>
    <row r="503" spans="5:10" ht="15.75" customHeight="1">
      <c r="E503" s="177"/>
      <c r="F503" s="180"/>
      <c r="G503" s="180"/>
      <c r="H503" s="180"/>
      <c r="I503" s="121"/>
      <c r="J503" s="180"/>
    </row>
    <row r="504" spans="5:10" ht="15.75" customHeight="1">
      <c r="E504" s="177"/>
      <c r="F504" s="180"/>
      <c r="G504" s="180"/>
      <c r="H504" s="180"/>
      <c r="I504" s="121"/>
      <c r="J504" s="180"/>
    </row>
    <row r="505" spans="5:10" ht="15.75" customHeight="1">
      <c r="E505" s="177"/>
      <c r="F505" s="180"/>
      <c r="G505" s="180"/>
      <c r="H505" s="180"/>
      <c r="I505" s="121"/>
      <c r="J505" s="180"/>
    </row>
    <row r="506" spans="5:10" ht="15.75" customHeight="1">
      <c r="E506" s="177"/>
      <c r="F506" s="180"/>
      <c r="G506" s="180"/>
      <c r="H506" s="180"/>
      <c r="I506" s="121"/>
      <c r="J506" s="180"/>
    </row>
    <row r="507" spans="5:10" ht="15.75" customHeight="1">
      <c r="E507" s="177"/>
      <c r="F507" s="180"/>
      <c r="G507" s="180"/>
      <c r="H507" s="180"/>
      <c r="I507" s="121"/>
      <c r="J507" s="180"/>
    </row>
    <row r="508" spans="5:10" ht="15.75" customHeight="1">
      <c r="E508" s="177"/>
      <c r="F508" s="180"/>
      <c r="G508" s="180"/>
      <c r="H508" s="180"/>
      <c r="I508" s="121"/>
      <c r="J508" s="180"/>
    </row>
    <row r="509" spans="5:10" ht="15.75" customHeight="1">
      <c r="E509" s="177"/>
      <c r="F509" s="180"/>
      <c r="G509" s="180"/>
      <c r="H509" s="180"/>
      <c r="I509" s="121"/>
      <c r="J509" s="180"/>
    </row>
    <row r="510" spans="5:10" ht="15.75" customHeight="1">
      <c r="E510" s="177"/>
      <c r="F510" s="180"/>
      <c r="G510" s="180"/>
      <c r="H510" s="180"/>
      <c r="I510" s="121"/>
      <c r="J510" s="180"/>
    </row>
    <row r="511" spans="5:10" ht="15.75" customHeight="1">
      <c r="E511" s="177"/>
      <c r="F511" s="180"/>
      <c r="G511" s="180"/>
      <c r="H511" s="180"/>
      <c r="I511" s="121"/>
      <c r="J511" s="180"/>
    </row>
    <row r="512" spans="5:10" ht="15.75" customHeight="1">
      <c r="E512" s="177"/>
      <c r="F512" s="180"/>
      <c r="G512" s="180"/>
      <c r="H512" s="180"/>
      <c r="I512" s="121"/>
      <c r="J512" s="180"/>
    </row>
    <row r="513" spans="5:10" ht="15.75" customHeight="1">
      <c r="E513" s="177"/>
      <c r="F513" s="180"/>
      <c r="G513" s="180"/>
      <c r="H513" s="180"/>
      <c r="I513" s="121"/>
      <c r="J513" s="180"/>
    </row>
    <row r="514" spans="5:10" ht="15.75" customHeight="1">
      <c r="E514" s="177"/>
      <c r="F514" s="180"/>
      <c r="G514" s="180"/>
      <c r="H514" s="180"/>
      <c r="I514" s="121"/>
      <c r="J514" s="180"/>
    </row>
    <row r="515" spans="5:10" ht="15.75" customHeight="1">
      <c r="E515" s="177"/>
      <c r="F515" s="180"/>
      <c r="G515" s="180"/>
      <c r="H515" s="180"/>
      <c r="I515" s="121"/>
      <c r="J515" s="180"/>
    </row>
    <row r="516" spans="5:10" ht="15.75" customHeight="1">
      <c r="E516" s="177"/>
      <c r="F516" s="180"/>
      <c r="G516" s="180"/>
      <c r="H516" s="180"/>
      <c r="I516" s="121"/>
      <c r="J516" s="180"/>
    </row>
    <row r="517" spans="5:10" ht="15.75" customHeight="1">
      <c r="E517" s="177"/>
      <c r="F517" s="180"/>
      <c r="G517" s="180"/>
      <c r="H517" s="180"/>
      <c r="I517" s="121"/>
      <c r="J517" s="180"/>
    </row>
    <row r="518" spans="5:10" ht="15.75" customHeight="1">
      <c r="E518" s="177"/>
      <c r="F518" s="180"/>
      <c r="G518" s="180"/>
      <c r="H518" s="180"/>
      <c r="I518" s="121"/>
      <c r="J518" s="180"/>
    </row>
    <row r="519" spans="5:10" ht="15.75" customHeight="1">
      <c r="E519" s="177"/>
      <c r="F519" s="180"/>
      <c r="G519" s="180"/>
      <c r="H519" s="180"/>
      <c r="I519" s="121"/>
      <c r="J519" s="180"/>
    </row>
    <row r="520" spans="5:10" ht="15.75" customHeight="1">
      <c r="E520" s="177"/>
      <c r="F520" s="180"/>
      <c r="G520" s="180"/>
      <c r="H520" s="180"/>
      <c r="I520" s="121"/>
      <c r="J520" s="180"/>
    </row>
    <row r="521" spans="5:10" ht="15.75" customHeight="1">
      <c r="E521" s="177"/>
      <c r="F521" s="180"/>
      <c r="G521" s="180"/>
      <c r="H521" s="180"/>
      <c r="I521" s="121"/>
      <c r="J521" s="180"/>
    </row>
    <row r="522" spans="5:10" ht="15.75" customHeight="1">
      <c r="E522" s="177"/>
      <c r="F522" s="180"/>
      <c r="G522" s="180"/>
      <c r="H522" s="180"/>
      <c r="I522" s="121"/>
      <c r="J522" s="180"/>
    </row>
    <row r="523" spans="5:10" ht="15.75" customHeight="1">
      <c r="E523" s="177"/>
      <c r="F523" s="180"/>
      <c r="G523" s="180"/>
      <c r="H523" s="180"/>
      <c r="I523" s="121"/>
      <c r="J523" s="180"/>
    </row>
    <row r="524" spans="5:10" ht="15.75" customHeight="1">
      <c r="E524" s="177"/>
      <c r="F524" s="180"/>
      <c r="G524" s="180"/>
      <c r="H524" s="180"/>
      <c r="I524" s="121"/>
      <c r="J524" s="180"/>
    </row>
    <row r="525" spans="5:10" ht="15.75" customHeight="1">
      <c r="E525" s="177"/>
      <c r="F525" s="180"/>
      <c r="G525" s="180"/>
      <c r="H525" s="180"/>
      <c r="I525" s="121"/>
      <c r="J525" s="180"/>
    </row>
    <row r="526" spans="5:10" ht="15.75" customHeight="1">
      <c r="E526" s="177"/>
      <c r="F526" s="180"/>
      <c r="G526" s="180"/>
      <c r="H526" s="180"/>
      <c r="I526" s="121"/>
      <c r="J526" s="180"/>
    </row>
    <row r="527" spans="5:10" ht="15.75" customHeight="1">
      <c r="E527" s="177"/>
      <c r="F527" s="180"/>
      <c r="G527" s="180"/>
      <c r="H527" s="180"/>
      <c r="I527" s="121"/>
      <c r="J527" s="180"/>
    </row>
    <row r="528" spans="5:10" ht="15.75" customHeight="1">
      <c r="E528" s="177"/>
      <c r="F528" s="180"/>
      <c r="G528" s="180"/>
      <c r="H528" s="180"/>
      <c r="I528" s="121"/>
      <c r="J528" s="180"/>
    </row>
    <row r="529" spans="5:10" ht="15.75" customHeight="1">
      <c r="E529" s="177"/>
      <c r="F529" s="180"/>
      <c r="G529" s="180"/>
      <c r="H529" s="180"/>
      <c r="I529" s="121"/>
      <c r="J529" s="180"/>
    </row>
    <row r="530" spans="5:10" ht="15.75" customHeight="1">
      <c r="E530" s="177"/>
      <c r="F530" s="180"/>
      <c r="G530" s="180"/>
      <c r="H530" s="180"/>
      <c r="I530" s="121"/>
      <c r="J530" s="180"/>
    </row>
    <row r="531" spans="5:10" ht="15.75" customHeight="1">
      <c r="E531" s="177"/>
      <c r="F531" s="180"/>
      <c r="G531" s="180"/>
      <c r="H531" s="180"/>
      <c r="I531" s="121"/>
      <c r="J531" s="180"/>
    </row>
    <row r="532" spans="5:10" ht="15.75" customHeight="1">
      <c r="E532" s="177"/>
      <c r="F532" s="180"/>
      <c r="G532" s="180"/>
      <c r="H532" s="180"/>
      <c r="I532" s="121"/>
      <c r="J532" s="180"/>
    </row>
    <row r="533" spans="5:10" ht="15.75" customHeight="1">
      <c r="E533" s="177"/>
      <c r="F533" s="180"/>
      <c r="G533" s="180"/>
      <c r="H533" s="180"/>
      <c r="I533" s="121"/>
      <c r="J533" s="180"/>
    </row>
    <row r="534" spans="5:10" ht="15.75" customHeight="1">
      <c r="E534" s="177"/>
      <c r="F534" s="180"/>
      <c r="G534" s="180"/>
      <c r="H534" s="180"/>
      <c r="I534" s="121"/>
      <c r="J534" s="180"/>
    </row>
    <row r="535" spans="5:10" ht="15.75" customHeight="1">
      <c r="E535" s="177"/>
      <c r="F535" s="180"/>
      <c r="G535" s="180"/>
      <c r="H535" s="180"/>
      <c r="I535" s="121"/>
      <c r="J535" s="180"/>
    </row>
    <row r="536" spans="5:10" ht="15.75" customHeight="1">
      <c r="E536" s="177"/>
      <c r="F536" s="180"/>
      <c r="G536" s="180"/>
      <c r="H536" s="180"/>
      <c r="I536" s="121"/>
      <c r="J536" s="180"/>
    </row>
    <row r="537" spans="5:10" ht="15.75" customHeight="1">
      <c r="E537" s="177"/>
      <c r="F537" s="180"/>
      <c r="G537" s="180"/>
      <c r="H537" s="180"/>
      <c r="I537" s="121"/>
      <c r="J537" s="180"/>
    </row>
    <row r="538" spans="5:10" ht="15.75" customHeight="1">
      <c r="E538" s="177"/>
      <c r="F538" s="180"/>
      <c r="G538" s="180"/>
      <c r="H538" s="180"/>
      <c r="I538" s="121"/>
      <c r="J538" s="180"/>
    </row>
    <row r="539" spans="5:10" ht="15.75" customHeight="1">
      <c r="E539" s="177"/>
      <c r="F539" s="180"/>
      <c r="G539" s="180"/>
      <c r="H539" s="180"/>
      <c r="I539" s="121"/>
      <c r="J539" s="180"/>
    </row>
    <row r="540" spans="5:10" ht="15.75" customHeight="1">
      <c r="E540" s="177"/>
      <c r="F540" s="180"/>
      <c r="G540" s="180"/>
      <c r="H540" s="180"/>
      <c r="I540" s="121"/>
      <c r="J540" s="180"/>
    </row>
    <row r="541" spans="5:10" ht="15.75" customHeight="1">
      <c r="E541" s="177"/>
      <c r="F541" s="180"/>
      <c r="G541" s="180"/>
      <c r="H541" s="180"/>
      <c r="I541" s="121"/>
      <c r="J541" s="180"/>
    </row>
    <row r="542" spans="5:10" ht="15.75" customHeight="1">
      <c r="E542" s="177"/>
      <c r="F542" s="180"/>
      <c r="G542" s="180"/>
      <c r="H542" s="180"/>
      <c r="I542" s="121"/>
      <c r="J542" s="180"/>
    </row>
    <row r="543" spans="5:10" ht="15.75" customHeight="1">
      <c r="E543" s="177"/>
      <c r="F543" s="180"/>
      <c r="G543" s="180"/>
      <c r="H543" s="180"/>
      <c r="I543" s="121"/>
      <c r="J543" s="180"/>
    </row>
    <row r="544" spans="5:10" ht="15.75" customHeight="1">
      <c r="E544" s="177"/>
      <c r="F544" s="180"/>
      <c r="G544" s="180"/>
      <c r="H544" s="180"/>
      <c r="I544" s="121"/>
      <c r="J544" s="180"/>
    </row>
    <row r="545" spans="5:10" ht="15.75" customHeight="1">
      <c r="E545" s="177"/>
      <c r="F545" s="180"/>
      <c r="G545" s="180"/>
      <c r="H545" s="180"/>
      <c r="I545" s="121"/>
      <c r="J545" s="180"/>
    </row>
    <row r="546" spans="5:10" ht="15.75" customHeight="1">
      <c r="E546" s="177"/>
      <c r="F546" s="180"/>
      <c r="G546" s="180"/>
      <c r="H546" s="180"/>
      <c r="I546" s="121"/>
      <c r="J546" s="180"/>
    </row>
    <row r="547" spans="5:10" ht="15.75" customHeight="1">
      <c r="E547" s="177"/>
      <c r="F547" s="180"/>
      <c r="G547" s="180"/>
      <c r="H547" s="180"/>
      <c r="I547" s="121"/>
      <c r="J547" s="180"/>
    </row>
    <row r="548" spans="5:10" ht="15.75" customHeight="1">
      <c r="E548" s="177"/>
      <c r="F548" s="180"/>
      <c r="G548" s="180"/>
      <c r="H548" s="180"/>
      <c r="I548" s="121"/>
      <c r="J548" s="180"/>
    </row>
    <row r="549" spans="5:10" ht="15.75" customHeight="1">
      <c r="E549" s="177"/>
      <c r="F549" s="180"/>
      <c r="G549" s="180"/>
      <c r="H549" s="180"/>
      <c r="I549" s="121"/>
      <c r="J549" s="180"/>
    </row>
    <row r="550" spans="5:10" ht="15.75" customHeight="1">
      <c r="E550" s="177"/>
      <c r="F550" s="180"/>
      <c r="G550" s="180"/>
      <c r="H550" s="180"/>
      <c r="I550" s="121"/>
      <c r="J550" s="180"/>
    </row>
    <row r="551" spans="5:10" ht="15.75" customHeight="1">
      <c r="E551" s="177"/>
      <c r="F551" s="180"/>
      <c r="G551" s="180"/>
      <c r="H551" s="180"/>
      <c r="I551" s="121"/>
      <c r="J551" s="180"/>
    </row>
    <row r="552" spans="5:10" ht="15.75" customHeight="1">
      <c r="E552" s="177"/>
      <c r="F552" s="180"/>
      <c r="G552" s="180"/>
      <c r="H552" s="180"/>
      <c r="I552" s="121"/>
      <c r="J552" s="180"/>
    </row>
    <row r="553" spans="5:10" ht="15.75" customHeight="1">
      <c r="E553" s="177"/>
      <c r="F553" s="180"/>
      <c r="G553" s="180"/>
      <c r="H553" s="180"/>
      <c r="I553" s="121"/>
      <c r="J553" s="180"/>
    </row>
    <row r="554" spans="5:10" ht="15.75" customHeight="1">
      <c r="E554" s="177"/>
      <c r="F554" s="180"/>
      <c r="G554" s="180"/>
      <c r="H554" s="180"/>
      <c r="I554" s="121"/>
      <c r="J554" s="180"/>
    </row>
    <row r="555" spans="5:10" ht="15.75" customHeight="1">
      <c r="E555" s="177"/>
      <c r="F555" s="180"/>
      <c r="G555" s="180"/>
      <c r="H555" s="180"/>
      <c r="I555" s="121"/>
      <c r="J555" s="180"/>
    </row>
    <row r="556" spans="5:10" ht="15.75" customHeight="1">
      <c r="E556" s="177"/>
      <c r="F556" s="180"/>
      <c r="G556" s="180"/>
      <c r="H556" s="180"/>
      <c r="I556" s="121"/>
      <c r="J556" s="180"/>
    </row>
    <row r="557" spans="5:10" ht="15.75" customHeight="1">
      <c r="E557" s="177"/>
      <c r="F557" s="180"/>
      <c r="G557" s="180"/>
      <c r="H557" s="180"/>
      <c r="I557" s="121"/>
      <c r="J557" s="180"/>
    </row>
    <row r="558" spans="5:10" ht="15.75" customHeight="1">
      <c r="E558" s="177"/>
      <c r="F558" s="180"/>
      <c r="G558" s="180"/>
      <c r="H558" s="180"/>
      <c r="I558" s="121"/>
      <c r="J558" s="180"/>
    </row>
    <row r="559" spans="5:10" ht="15.75" customHeight="1">
      <c r="E559" s="177"/>
      <c r="F559" s="180"/>
      <c r="G559" s="180"/>
      <c r="H559" s="180"/>
      <c r="I559" s="121"/>
      <c r="J559" s="180"/>
    </row>
    <row r="560" spans="5:10" ht="15.75" customHeight="1">
      <c r="E560" s="177"/>
      <c r="F560" s="180"/>
      <c r="G560" s="180"/>
      <c r="H560" s="180"/>
      <c r="I560" s="121"/>
      <c r="J560" s="180"/>
    </row>
    <row r="561" spans="5:10" ht="15.75" customHeight="1">
      <c r="E561" s="177"/>
      <c r="F561" s="180"/>
      <c r="G561" s="180"/>
      <c r="H561" s="180"/>
      <c r="I561" s="121"/>
      <c r="J561" s="180"/>
    </row>
    <row r="562" spans="5:10" ht="15.75" customHeight="1">
      <c r="E562" s="177"/>
      <c r="F562" s="180"/>
      <c r="G562" s="180"/>
      <c r="H562" s="180"/>
      <c r="I562" s="121"/>
      <c r="J562" s="180"/>
    </row>
    <row r="563" spans="5:10" ht="15.75" customHeight="1">
      <c r="E563" s="177"/>
      <c r="F563" s="180"/>
      <c r="G563" s="180"/>
      <c r="H563" s="180"/>
      <c r="I563" s="121"/>
      <c r="J563" s="180"/>
    </row>
    <row r="564" spans="5:10" ht="15.75" customHeight="1">
      <c r="E564" s="177"/>
      <c r="F564" s="180"/>
      <c r="G564" s="180"/>
      <c r="H564" s="180"/>
      <c r="I564" s="121"/>
      <c r="J564" s="180"/>
    </row>
    <row r="565" spans="5:10" ht="15.75" customHeight="1">
      <c r="E565" s="177"/>
      <c r="F565" s="180"/>
      <c r="G565" s="180"/>
      <c r="H565" s="180"/>
      <c r="I565" s="121"/>
      <c r="J565" s="180"/>
    </row>
    <row r="566" spans="5:10" ht="15.75" customHeight="1">
      <c r="E566" s="177"/>
      <c r="F566" s="180"/>
      <c r="G566" s="180"/>
      <c r="H566" s="180"/>
      <c r="I566" s="121"/>
      <c r="J566" s="180"/>
    </row>
    <row r="567" spans="5:10" ht="15.75" customHeight="1">
      <c r="E567" s="177"/>
      <c r="F567" s="180"/>
      <c r="G567" s="180"/>
      <c r="H567" s="180"/>
      <c r="I567" s="121"/>
      <c r="J567" s="180"/>
    </row>
    <row r="568" spans="5:10" ht="15.75" customHeight="1">
      <c r="E568" s="177"/>
      <c r="F568" s="180"/>
      <c r="G568" s="180"/>
      <c r="H568" s="180"/>
      <c r="I568" s="121"/>
      <c r="J568" s="180"/>
    </row>
    <row r="569" spans="5:10" ht="15.75" customHeight="1">
      <c r="E569" s="177"/>
      <c r="F569" s="180"/>
      <c r="G569" s="180"/>
      <c r="H569" s="180"/>
      <c r="I569" s="121"/>
      <c r="J569" s="180"/>
    </row>
    <row r="570" spans="5:10" ht="15.75" customHeight="1">
      <c r="E570" s="177"/>
      <c r="F570" s="180"/>
      <c r="G570" s="180"/>
      <c r="H570" s="180"/>
      <c r="I570" s="121"/>
      <c r="J570" s="180"/>
    </row>
    <row r="571" spans="5:10" ht="15.75" customHeight="1">
      <c r="E571" s="177"/>
      <c r="F571" s="180"/>
      <c r="G571" s="180"/>
      <c r="H571" s="180"/>
      <c r="I571" s="121"/>
      <c r="J571" s="180"/>
    </row>
    <row r="572" spans="5:10" ht="15.75" customHeight="1">
      <c r="E572" s="177"/>
      <c r="F572" s="180"/>
      <c r="G572" s="180"/>
      <c r="H572" s="180"/>
      <c r="I572" s="121"/>
      <c r="J572" s="180"/>
    </row>
    <row r="573" spans="5:10" ht="15.75" customHeight="1">
      <c r="E573" s="177"/>
      <c r="F573" s="180"/>
      <c r="G573" s="180"/>
      <c r="H573" s="180"/>
      <c r="I573" s="121"/>
      <c r="J573" s="180"/>
    </row>
    <row r="574" spans="5:10" ht="15.75" customHeight="1">
      <c r="E574" s="177"/>
      <c r="F574" s="180"/>
      <c r="G574" s="180"/>
      <c r="H574" s="180"/>
      <c r="I574" s="121"/>
      <c r="J574" s="180"/>
    </row>
    <row r="575" spans="5:10" ht="15.75" customHeight="1">
      <c r="E575" s="177"/>
      <c r="F575" s="180"/>
      <c r="G575" s="180"/>
      <c r="H575" s="180"/>
      <c r="I575" s="121"/>
      <c r="J575" s="180"/>
    </row>
    <row r="576" spans="5:10" ht="15.75" customHeight="1">
      <c r="E576" s="177"/>
      <c r="F576" s="180"/>
      <c r="G576" s="180"/>
      <c r="H576" s="180"/>
      <c r="I576" s="121"/>
      <c r="J576" s="180"/>
    </row>
    <row r="577" spans="5:10" ht="15.75" customHeight="1">
      <c r="E577" s="177"/>
      <c r="F577" s="180"/>
      <c r="G577" s="180"/>
      <c r="H577" s="180"/>
      <c r="I577" s="121"/>
      <c r="J577" s="180"/>
    </row>
    <row r="578" spans="5:10" ht="15.75" customHeight="1">
      <c r="E578" s="177"/>
      <c r="F578" s="180"/>
      <c r="G578" s="180"/>
      <c r="H578" s="180"/>
      <c r="I578" s="121"/>
      <c r="J578" s="180"/>
    </row>
    <row r="579" spans="5:10" ht="15.75" customHeight="1">
      <c r="E579" s="177"/>
      <c r="F579" s="180"/>
      <c r="G579" s="180"/>
      <c r="H579" s="180"/>
      <c r="I579" s="121"/>
      <c r="J579" s="180"/>
    </row>
    <row r="580" spans="5:10" ht="15.75" customHeight="1">
      <c r="E580" s="177"/>
      <c r="F580" s="180"/>
      <c r="G580" s="180"/>
      <c r="H580" s="180"/>
      <c r="I580" s="121"/>
      <c r="J580" s="180"/>
    </row>
    <row r="581" spans="5:10" ht="15.75" customHeight="1">
      <c r="E581" s="177"/>
      <c r="F581" s="180"/>
      <c r="G581" s="180"/>
      <c r="H581" s="180"/>
      <c r="I581" s="121"/>
      <c r="J581" s="180"/>
    </row>
    <row r="582" spans="5:10" ht="15.75" customHeight="1">
      <c r="E582" s="177"/>
      <c r="F582" s="180"/>
      <c r="G582" s="180"/>
      <c r="H582" s="180"/>
      <c r="I582" s="121"/>
      <c r="J582" s="180"/>
    </row>
    <row r="583" spans="5:10" ht="15.75" customHeight="1">
      <c r="E583" s="177"/>
      <c r="F583" s="180"/>
      <c r="G583" s="180"/>
      <c r="H583" s="180"/>
      <c r="I583" s="121"/>
      <c r="J583" s="180"/>
    </row>
    <row r="584" spans="5:10" ht="15.75" customHeight="1">
      <c r="E584" s="177"/>
      <c r="F584" s="180"/>
      <c r="G584" s="180"/>
      <c r="H584" s="180"/>
      <c r="I584" s="121"/>
      <c r="J584" s="180"/>
    </row>
    <row r="585" spans="5:10" ht="15.75" customHeight="1">
      <c r="E585" s="177"/>
      <c r="F585" s="180"/>
      <c r="G585" s="180"/>
      <c r="H585" s="180"/>
      <c r="I585" s="121"/>
      <c r="J585" s="180"/>
    </row>
    <row r="586" spans="5:10" ht="15.75" customHeight="1">
      <c r="E586" s="177"/>
      <c r="F586" s="180"/>
      <c r="G586" s="180"/>
      <c r="H586" s="180"/>
      <c r="I586" s="121"/>
      <c r="J586" s="180"/>
    </row>
    <row r="587" spans="5:10" ht="15.75" customHeight="1">
      <c r="E587" s="177"/>
      <c r="F587" s="180"/>
      <c r="G587" s="180"/>
      <c r="H587" s="180"/>
      <c r="I587" s="121"/>
      <c r="J587" s="180"/>
    </row>
    <row r="588" spans="5:10" ht="15.75" customHeight="1">
      <c r="E588" s="177"/>
      <c r="F588" s="180"/>
      <c r="G588" s="180"/>
      <c r="H588" s="180"/>
      <c r="I588" s="121"/>
      <c r="J588" s="180"/>
    </row>
    <row r="589" spans="5:10" ht="15.75" customHeight="1">
      <c r="E589" s="177"/>
      <c r="F589" s="180"/>
      <c r="G589" s="180"/>
      <c r="H589" s="180"/>
      <c r="I589" s="121"/>
      <c r="J589" s="180"/>
    </row>
    <row r="590" spans="5:10" ht="15.75" customHeight="1">
      <c r="E590" s="177"/>
      <c r="F590" s="180"/>
      <c r="G590" s="180"/>
      <c r="H590" s="180"/>
      <c r="I590" s="121"/>
      <c r="J590" s="180"/>
    </row>
    <row r="591" spans="5:10" ht="15.75" customHeight="1">
      <c r="E591" s="177"/>
      <c r="F591" s="180"/>
      <c r="G591" s="180"/>
      <c r="H591" s="180"/>
      <c r="I591" s="121"/>
      <c r="J591" s="180"/>
    </row>
    <row r="592" spans="5:10" ht="15.75" customHeight="1">
      <c r="E592" s="177"/>
      <c r="F592" s="180"/>
      <c r="G592" s="180"/>
      <c r="H592" s="180"/>
      <c r="I592" s="121"/>
      <c r="J592" s="180"/>
    </row>
    <row r="593" spans="5:10" ht="15.75" customHeight="1">
      <c r="E593" s="177"/>
      <c r="F593" s="180"/>
      <c r="G593" s="180"/>
      <c r="H593" s="180"/>
      <c r="I593" s="121"/>
      <c r="J593" s="180"/>
    </row>
    <row r="594" spans="5:10" ht="15.75" customHeight="1">
      <c r="E594" s="177"/>
      <c r="F594" s="180"/>
      <c r="G594" s="180"/>
      <c r="H594" s="180"/>
      <c r="I594" s="121"/>
      <c r="J594" s="180"/>
    </row>
    <row r="595" spans="5:10" ht="15.75" customHeight="1">
      <c r="E595" s="177"/>
      <c r="F595" s="180"/>
      <c r="G595" s="180"/>
      <c r="H595" s="180"/>
      <c r="I595" s="121"/>
      <c r="J595" s="180"/>
    </row>
    <row r="596" spans="5:10" ht="15.75" customHeight="1">
      <c r="E596" s="177"/>
      <c r="F596" s="180"/>
      <c r="G596" s="180"/>
      <c r="H596" s="180"/>
      <c r="I596" s="121"/>
      <c r="J596" s="180"/>
    </row>
    <row r="597" spans="5:10" ht="15.75" customHeight="1">
      <c r="E597" s="177"/>
      <c r="F597" s="180"/>
      <c r="G597" s="180"/>
      <c r="H597" s="180"/>
      <c r="I597" s="121"/>
      <c r="J597" s="180"/>
    </row>
    <row r="598" spans="5:10" ht="15.75" customHeight="1">
      <c r="E598" s="177"/>
      <c r="F598" s="180"/>
      <c r="G598" s="180"/>
      <c r="H598" s="180"/>
      <c r="I598" s="121"/>
      <c r="J598" s="180"/>
    </row>
    <row r="599" spans="5:10" ht="15.75" customHeight="1">
      <c r="E599" s="177"/>
      <c r="F599" s="180"/>
      <c r="G599" s="180"/>
      <c r="H599" s="180"/>
      <c r="I599" s="121"/>
      <c r="J599" s="180"/>
    </row>
    <row r="600" spans="5:10" ht="15.75" customHeight="1">
      <c r="E600" s="177"/>
      <c r="F600" s="180"/>
      <c r="G600" s="180"/>
      <c r="H600" s="180"/>
      <c r="I600" s="121"/>
      <c r="J600" s="180"/>
    </row>
    <row r="601" spans="5:10" ht="15.75" customHeight="1">
      <c r="E601" s="177"/>
      <c r="F601" s="180"/>
      <c r="G601" s="180"/>
      <c r="H601" s="180"/>
      <c r="I601" s="121"/>
      <c r="J601" s="180"/>
    </row>
    <row r="602" spans="5:10" ht="15.75" customHeight="1">
      <c r="E602" s="177"/>
      <c r="F602" s="180"/>
      <c r="G602" s="180"/>
      <c r="H602" s="180"/>
      <c r="I602" s="121"/>
      <c r="J602" s="180"/>
    </row>
    <row r="603" spans="5:10" ht="15.75" customHeight="1">
      <c r="E603" s="177"/>
      <c r="F603" s="180"/>
      <c r="G603" s="180"/>
      <c r="H603" s="180"/>
      <c r="I603" s="121"/>
      <c r="J603" s="180"/>
    </row>
    <row r="604" spans="5:10" ht="15.75" customHeight="1">
      <c r="E604" s="177"/>
      <c r="F604" s="180"/>
      <c r="G604" s="180"/>
      <c r="H604" s="180"/>
      <c r="I604" s="121"/>
      <c r="J604" s="180"/>
    </row>
    <row r="605" spans="5:10" ht="15.75" customHeight="1">
      <c r="E605" s="177"/>
      <c r="F605" s="180"/>
      <c r="G605" s="180"/>
      <c r="H605" s="180"/>
      <c r="I605" s="121"/>
      <c r="J605" s="180"/>
    </row>
    <row r="606" spans="5:10" ht="15.75" customHeight="1">
      <c r="E606" s="177"/>
      <c r="F606" s="180"/>
      <c r="G606" s="180"/>
      <c r="H606" s="180"/>
      <c r="I606" s="121"/>
      <c r="J606" s="180"/>
    </row>
    <row r="607" spans="5:10" ht="15.75" customHeight="1">
      <c r="E607" s="177"/>
      <c r="F607" s="180"/>
      <c r="G607" s="180"/>
      <c r="H607" s="180"/>
      <c r="I607" s="121"/>
      <c r="J607" s="180"/>
    </row>
    <row r="608" spans="5:10" ht="15.75" customHeight="1">
      <c r="E608" s="177"/>
      <c r="F608" s="180"/>
      <c r="G608" s="180"/>
      <c r="H608" s="180"/>
      <c r="I608" s="121"/>
      <c r="J608" s="180"/>
    </row>
    <row r="609" spans="5:10" ht="15.75" customHeight="1">
      <c r="E609" s="177"/>
      <c r="F609" s="180"/>
      <c r="G609" s="180"/>
      <c r="H609" s="180"/>
      <c r="I609" s="121"/>
      <c r="J609" s="180"/>
    </row>
    <row r="610" spans="5:10" ht="15.75" customHeight="1">
      <c r="E610" s="177"/>
      <c r="F610" s="180"/>
      <c r="G610" s="180"/>
      <c r="H610" s="180"/>
      <c r="I610" s="121"/>
      <c r="J610" s="180"/>
    </row>
    <row r="611" spans="5:10" ht="15.75" customHeight="1">
      <c r="E611" s="177"/>
      <c r="F611" s="180"/>
      <c r="G611" s="180"/>
      <c r="H611" s="180"/>
      <c r="I611" s="121"/>
      <c r="J611" s="180"/>
    </row>
    <row r="612" spans="5:10" ht="15.75" customHeight="1">
      <c r="E612" s="177"/>
      <c r="F612" s="180"/>
      <c r="G612" s="180"/>
      <c r="H612" s="180"/>
      <c r="I612" s="121"/>
      <c r="J612" s="180"/>
    </row>
    <row r="613" spans="5:10" ht="15.75" customHeight="1">
      <c r="E613" s="177"/>
      <c r="F613" s="180"/>
      <c r="G613" s="180"/>
      <c r="H613" s="180"/>
      <c r="I613" s="121"/>
      <c r="J613" s="180"/>
    </row>
    <row r="614" spans="5:10" ht="15.75" customHeight="1">
      <c r="E614" s="177"/>
      <c r="F614" s="180"/>
      <c r="G614" s="180"/>
      <c r="H614" s="180"/>
      <c r="I614" s="121"/>
      <c r="J614" s="180"/>
    </row>
    <row r="615" spans="5:10" ht="15.75" customHeight="1">
      <c r="E615" s="177"/>
      <c r="F615" s="180"/>
      <c r="G615" s="180"/>
      <c r="H615" s="180"/>
      <c r="I615" s="121"/>
      <c r="J615" s="180"/>
    </row>
    <row r="616" spans="5:10" ht="15.75" customHeight="1">
      <c r="E616" s="177"/>
      <c r="F616" s="180"/>
      <c r="G616" s="180"/>
      <c r="H616" s="180"/>
      <c r="I616" s="121"/>
      <c r="J616" s="180"/>
    </row>
    <row r="617" spans="5:10" ht="15.75" customHeight="1">
      <c r="E617" s="177"/>
      <c r="F617" s="180"/>
      <c r="G617" s="180"/>
      <c r="H617" s="180"/>
      <c r="I617" s="121"/>
      <c r="J617" s="180"/>
    </row>
    <row r="618" spans="5:10" ht="15.75" customHeight="1">
      <c r="E618" s="177"/>
      <c r="F618" s="180"/>
      <c r="G618" s="180"/>
      <c r="H618" s="180"/>
      <c r="I618" s="121"/>
      <c r="J618" s="180"/>
    </row>
    <row r="619" spans="5:10" ht="15.75" customHeight="1">
      <c r="E619" s="177"/>
      <c r="F619" s="180"/>
      <c r="G619" s="180"/>
      <c r="H619" s="180"/>
      <c r="I619" s="121"/>
      <c r="J619" s="180"/>
    </row>
    <row r="620" spans="5:10" ht="15.75" customHeight="1">
      <c r="E620" s="177"/>
      <c r="F620" s="180"/>
      <c r="G620" s="180"/>
      <c r="H620" s="180"/>
      <c r="I620" s="121"/>
      <c r="J620" s="180"/>
    </row>
    <row r="621" spans="5:10" ht="15.75" customHeight="1">
      <c r="E621" s="177"/>
      <c r="F621" s="180"/>
      <c r="G621" s="180"/>
      <c r="H621" s="180"/>
      <c r="I621" s="121"/>
      <c r="J621" s="180"/>
    </row>
    <row r="622" spans="5:10" ht="15.75" customHeight="1">
      <c r="E622" s="177"/>
      <c r="F622" s="180"/>
      <c r="G622" s="180"/>
      <c r="H622" s="180"/>
      <c r="I622" s="121"/>
      <c r="J622" s="180"/>
    </row>
    <row r="623" spans="5:10" ht="15.75" customHeight="1">
      <c r="E623" s="177"/>
      <c r="F623" s="180"/>
      <c r="G623" s="180"/>
      <c r="H623" s="180"/>
      <c r="I623" s="121"/>
      <c r="J623" s="180"/>
    </row>
    <row r="624" spans="5:10" ht="15.75" customHeight="1">
      <c r="E624" s="177"/>
      <c r="F624" s="180"/>
      <c r="G624" s="180"/>
      <c r="H624" s="180"/>
      <c r="I624" s="121"/>
      <c r="J624" s="180"/>
    </row>
    <row r="625" spans="5:10" ht="15.75" customHeight="1">
      <c r="E625" s="177"/>
      <c r="F625" s="180"/>
      <c r="G625" s="180"/>
      <c r="H625" s="180"/>
      <c r="I625" s="121"/>
      <c r="J625" s="180"/>
    </row>
    <row r="626" spans="5:10" ht="15.75" customHeight="1">
      <c r="E626" s="177"/>
      <c r="F626" s="180"/>
      <c r="G626" s="180"/>
      <c r="H626" s="180"/>
      <c r="I626" s="121"/>
      <c r="J626" s="180"/>
    </row>
    <row r="627" spans="5:10" ht="15.75" customHeight="1">
      <c r="E627" s="177"/>
      <c r="F627" s="180"/>
      <c r="G627" s="180"/>
      <c r="H627" s="180"/>
      <c r="I627" s="121"/>
      <c r="J627" s="180"/>
    </row>
    <row r="628" spans="5:10" ht="15.75" customHeight="1">
      <c r="E628" s="177"/>
      <c r="F628" s="180"/>
      <c r="G628" s="180"/>
      <c r="H628" s="180"/>
      <c r="I628" s="121"/>
      <c r="J628" s="180"/>
    </row>
    <row r="629" spans="5:10" ht="15.75" customHeight="1">
      <c r="E629" s="177"/>
      <c r="F629" s="180"/>
      <c r="G629" s="180"/>
      <c r="H629" s="180"/>
      <c r="I629" s="121"/>
      <c r="J629" s="180"/>
    </row>
    <row r="630" spans="5:10" ht="15.75" customHeight="1">
      <c r="E630" s="177"/>
      <c r="F630" s="180"/>
      <c r="G630" s="180"/>
      <c r="H630" s="180"/>
      <c r="I630" s="121"/>
      <c r="J630" s="180"/>
    </row>
    <row r="631" spans="5:10" ht="15.75" customHeight="1">
      <c r="E631" s="177"/>
      <c r="F631" s="180"/>
      <c r="G631" s="180"/>
      <c r="H631" s="180"/>
      <c r="I631" s="121"/>
      <c r="J631" s="180"/>
    </row>
    <row r="632" spans="5:10" ht="15.75" customHeight="1">
      <c r="E632" s="177"/>
      <c r="F632" s="180"/>
      <c r="G632" s="180"/>
      <c r="H632" s="180"/>
      <c r="I632" s="121"/>
      <c r="J632" s="180"/>
    </row>
    <row r="633" spans="5:10" ht="15.75" customHeight="1">
      <c r="E633" s="177"/>
      <c r="F633" s="180"/>
      <c r="G633" s="180"/>
      <c r="H633" s="180"/>
      <c r="I633" s="121"/>
      <c r="J633" s="180"/>
    </row>
    <row r="634" spans="5:10" ht="15.75" customHeight="1">
      <c r="E634" s="177"/>
      <c r="F634" s="180"/>
      <c r="G634" s="180"/>
      <c r="H634" s="180"/>
      <c r="I634" s="121"/>
      <c r="J634" s="180"/>
    </row>
    <row r="635" spans="5:10" ht="15.75" customHeight="1">
      <c r="E635" s="177"/>
      <c r="F635" s="180"/>
      <c r="G635" s="180"/>
      <c r="H635" s="180"/>
      <c r="I635" s="121"/>
      <c r="J635" s="180"/>
    </row>
    <row r="636" spans="5:10" ht="15.75" customHeight="1">
      <c r="E636" s="177"/>
      <c r="F636" s="180"/>
      <c r="G636" s="180"/>
      <c r="H636" s="180"/>
      <c r="I636" s="121"/>
      <c r="J636" s="180"/>
    </row>
    <row r="637" spans="5:10" ht="15.75" customHeight="1">
      <c r="E637" s="177"/>
      <c r="F637" s="180"/>
      <c r="G637" s="180"/>
      <c r="H637" s="180"/>
      <c r="I637" s="121"/>
      <c r="J637" s="180"/>
    </row>
    <row r="638" spans="5:10" ht="15.75" customHeight="1">
      <c r="E638" s="177"/>
      <c r="F638" s="180"/>
      <c r="G638" s="180"/>
      <c r="H638" s="180"/>
      <c r="I638" s="121"/>
      <c r="J638" s="180"/>
    </row>
    <row r="639" spans="5:10" ht="15.75" customHeight="1">
      <c r="E639" s="177"/>
      <c r="F639" s="180"/>
      <c r="G639" s="180"/>
      <c r="H639" s="180"/>
      <c r="I639" s="121"/>
      <c r="J639" s="180"/>
    </row>
    <row r="640" spans="5:10" ht="15.75" customHeight="1">
      <c r="E640" s="177"/>
      <c r="F640" s="180"/>
      <c r="G640" s="180"/>
      <c r="H640" s="180"/>
      <c r="I640" s="121"/>
      <c r="J640" s="180"/>
    </row>
    <row r="641" spans="5:10" ht="15.75" customHeight="1">
      <c r="E641" s="177"/>
      <c r="F641" s="180"/>
      <c r="G641" s="180"/>
      <c r="H641" s="180"/>
      <c r="I641" s="121"/>
      <c r="J641" s="180"/>
    </row>
    <row r="642" spans="5:10" ht="15.75" customHeight="1">
      <c r="E642" s="177"/>
      <c r="F642" s="180"/>
      <c r="G642" s="180"/>
      <c r="H642" s="180"/>
      <c r="I642" s="121"/>
      <c r="J642" s="180"/>
    </row>
    <row r="643" spans="5:10" ht="15.75" customHeight="1">
      <c r="E643" s="177"/>
      <c r="F643" s="180"/>
      <c r="G643" s="180"/>
      <c r="H643" s="180"/>
      <c r="I643" s="121"/>
      <c r="J643" s="180"/>
    </row>
    <row r="644" spans="5:10" ht="15.75" customHeight="1">
      <c r="E644" s="177"/>
      <c r="F644" s="180"/>
      <c r="G644" s="180"/>
      <c r="H644" s="180"/>
      <c r="I644" s="121"/>
      <c r="J644" s="180"/>
    </row>
    <row r="645" spans="5:10" ht="15.75" customHeight="1">
      <c r="E645" s="177"/>
      <c r="F645" s="180"/>
      <c r="G645" s="180"/>
      <c r="H645" s="180"/>
      <c r="I645" s="121"/>
      <c r="J645" s="180"/>
    </row>
    <row r="646" spans="5:10" ht="15.75" customHeight="1">
      <c r="E646" s="177"/>
      <c r="F646" s="180"/>
      <c r="G646" s="180"/>
      <c r="H646" s="180"/>
      <c r="I646" s="121"/>
      <c r="J646" s="180"/>
    </row>
    <row r="647" spans="5:10" ht="15.75" customHeight="1">
      <c r="E647" s="177"/>
      <c r="F647" s="180"/>
      <c r="G647" s="180"/>
      <c r="H647" s="180"/>
      <c r="I647" s="121"/>
      <c r="J647" s="180"/>
    </row>
    <row r="648" spans="5:10" ht="15.75" customHeight="1">
      <c r="E648" s="177"/>
      <c r="F648" s="180"/>
      <c r="G648" s="180"/>
      <c r="H648" s="180"/>
      <c r="I648" s="121"/>
      <c r="J648" s="180"/>
    </row>
    <row r="649" spans="5:10" ht="15.75" customHeight="1">
      <c r="E649" s="177"/>
      <c r="F649" s="180"/>
      <c r="G649" s="180"/>
      <c r="H649" s="180"/>
      <c r="I649" s="121"/>
      <c r="J649" s="180"/>
    </row>
    <row r="650" spans="5:10" ht="15.75" customHeight="1">
      <c r="E650" s="177"/>
      <c r="F650" s="180"/>
      <c r="G650" s="180"/>
      <c r="H650" s="180"/>
      <c r="I650" s="121"/>
      <c r="J650" s="180"/>
    </row>
    <row r="651" spans="5:10" ht="15.75" customHeight="1">
      <c r="E651" s="177"/>
      <c r="F651" s="180"/>
      <c r="G651" s="180"/>
      <c r="H651" s="180"/>
      <c r="I651" s="121"/>
      <c r="J651" s="180"/>
    </row>
    <row r="652" spans="5:10" ht="15.75" customHeight="1">
      <c r="E652" s="177"/>
      <c r="F652" s="180"/>
      <c r="G652" s="180"/>
      <c r="H652" s="180"/>
      <c r="I652" s="121"/>
      <c r="J652" s="180"/>
    </row>
    <row r="653" spans="5:10" ht="15.75" customHeight="1">
      <c r="E653" s="177"/>
      <c r="F653" s="180"/>
      <c r="G653" s="180"/>
      <c r="H653" s="180"/>
      <c r="I653" s="121"/>
      <c r="J653" s="180"/>
    </row>
    <row r="654" spans="5:10" ht="15.75" customHeight="1">
      <c r="E654" s="177"/>
      <c r="F654" s="180"/>
      <c r="G654" s="180"/>
      <c r="H654" s="180"/>
      <c r="I654" s="121"/>
      <c r="J654" s="180"/>
    </row>
    <row r="655" spans="5:10" ht="15.75" customHeight="1">
      <c r="E655" s="177"/>
      <c r="F655" s="180"/>
      <c r="G655" s="180"/>
      <c r="H655" s="180"/>
      <c r="I655" s="121"/>
      <c r="J655" s="180"/>
    </row>
    <row r="656" spans="5:10" ht="15.75" customHeight="1">
      <c r="E656" s="177"/>
      <c r="F656" s="180"/>
      <c r="G656" s="180"/>
      <c r="H656" s="180"/>
      <c r="I656" s="121"/>
      <c r="J656" s="180"/>
    </row>
    <row r="657" spans="5:10" ht="15.75" customHeight="1">
      <c r="E657" s="177"/>
      <c r="F657" s="180"/>
      <c r="G657" s="180"/>
      <c r="H657" s="180"/>
      <c r="I657" s="121"/>
      <c r="J657" s="180"/>
    </row>
    <row r="658" spans="5:10" ht="15.75" customHeight="1">
      <c r="E658" s="177"/>
      <c r="F658" s="180"/>
      <c r="G658" s="180"/>
      <c r="H658" s="180"/>
      <c r="I658" s="121"/>
      <c r="J658" s="180"/>
    </row>
    <row r="659" spans="5:10" ht="15.75" customHeight="1">
      <c r="E659" s="177"/>
      <c r="F659" s="180"/>
      <c r="G659" s="180"/>
      <c r="H659" s="180"/>
      <c r="I659" s="121"/>
      <c r="J659" s="180"/>
    </row>
    <row r="660" spans="5:10" ht="15.75" customHeight="1">
      <c r="E660" s="177"/>
      <c r="F660" s="180"/>
      <c r="G660" s="180"/>
      <c r="H660" s="180"/>
      <c r="I660" s="121"/>
      <c r="J660" s="180"/>
    </row>
    <row r="661" spans="5:10" ht="15.75" customHeight="1">
      <c r="E661" s="177"/>
      <c r="F661" s="180"/>
      <c r="G661" s="180"/>
      <c r="H661" s="180"/>
      <c r="I661" s="121"/>
      <c r="J661" s="180"/>
    </row>
    <row r="662" spans="5:10" ht="15.75" customHeight="1">
      <c r="E662" s="177"/>
      <c r="F662" s="180"/>
      <c r="G662" s="180"/>
      <c r="H662" s="180"/>
      <c r="I662" s="121"/>
      <c r="J662" s="180"/>
    </row>
    <row r="663" spans="5:10" ht="15.75" customHeight="1">
      <c r="E663" s="177"/>
      <c r="F663" s="180"/>
      <c r="G663" s="180"/>
      <c r="H663" s="180"/>
      <c r="I663" s="121"/>
      <c r="J663" s="180"/>
    </row>
    <row r="664" spans="5:10" ht="15.75" customHeight="1">
      <c r="E664" s="177"/>
      <c r="F664" s="180"/>
      <c r="G664" s="180"/>
      <c r="H664" s="180"/>
      <c r="I664" s="121"/>
      <c r="J664" s="180"/>
    </row>
    <row r="665" spans="5:10" ht="15.75" customHeight="1">
      <c r="E665" s="177"/>
      <c r="F665" s="180"/>
      <c r="G665" s="180"/>
      <c r="H665" s="180"/>
      <c r="I665" s="121"/>
      <c r="J665" s="180"/>
    </row>
    <row r="666" spans="5:10" ht="15.75" customHeight="1">
      <c r="E666" s="177"/>
      <c r="F666" s="180"/>
      <c r="G666" s="180"/>
      <c r="H666" s="180"/>
      <c r="I666" s="121"/>
      <c r="J666" s="180"/>
    </row>
    <row r="667" spans="5:10" ht="15.75" customHeight="1">
      <c r="E667" s="177"/>
      <c r="F667" s="180"/>
      <c r="G667" s="180"/>
      <c r="H667" s="180"/>
      <c r="I667" s="121"/>
      <c r="J667" s="180"/>
    </row>
    <row r="668" spans="5:10" ht="15.75" customHeight="1">
      <c r="E668" s="177"/>
      <c r="F668" s="180"/>
      <c r="G668" s="180"/>
      <c r="H668" s="180"/>
      <c r="I668" s="121"/>
      <c r="J668" s="180"/>
    </row>
    <row r="669" spans="5:10" ht="15.75" customHeight="1">
      <c r="E669" s="177"/>
      <c r="F669" s="180"/>
      <c r="G669" s="180"/>
      <c r="H669" s="180"/>
      <c r="I669" s="121"/>
      <c r="J669" s="180"/>
    </row>
    <row r="670" spans="5:10" ht="15.75" customHeight="1">
      <c r="E670" s="177"/>
      <c r="F670" s="180"/>
      <c r="G670" s="180"/>
      <c r="H670" s="180"/>
      <c r="I670" s="121"/>
      <c r="J670" s="180"/>
    </row>
    <row r="671" spans="5:10" ht="15.75" customHeight="1">
      <c r="E671" s="177"/>
      <c r="F671" s="180"/>
      <c r="G671" s="180"/>
      <c r="H671" s="180"/>
      <c r="I671" s="121"/>
      <c r="J671" s="180"/>
    </row>
    <row r="672" spans="5:10" ht="15.75" customHeight="1">
      <c r="E672" s="177"/>
      <c r="F672" s="180"/>
      <c r="G672" s="180"/>
      <c r="H672" s="180"/>
      <c r="I672" s="121"/>
      <c r="J672" s="180"/>
    </row>
    <row r="673" spans="5:10" ht="15.75" customHeight="1">
      <c r="E673" s="177"/>
      <c r="F673" s="180"/>
      <c r="G673" s="180"/>
      <c r="H673" s="180"/>
      <c r="I673" s="121"/>
      <c r="J673" s="180"/>
    </row>
    <row r="674" spans="5:10" ht="15.75" customHeight="1">
      <c r="E674" s="177"/>
      <c r="F674" s="180"/>
      <c r="G674" s="180"/>
      <c r="H674" s="180"/>
      <c r="I674" s="121"/>
      <c r="J674" s="180"/>
    </row>
    <row r="675" spans="5:10" ht="15.75" customHeight="1">
      <c r="E675" s="177"/>
      <c r="F675" s="180"/>
      <c r="G675" s="180"/>
      <c r="H675" s="180"/>
      <c r="I675" s="121"/>
      <c r="J675" s="180"/>
    </row>
    <row r="676" spans="5:10" ht="15.75" customHeight="1">
      <c r="E676" s="177"/>
      <c r="F676" s="180"/>
      <c r="G676" s="180"/>
      <c r="H676" s="180"/>
      <c r="I676" s="121"/>
      <c r="J676" s="180"/>
    </row>
    <row r="677" spans="5:10" ht="15.75" customHeight="1">
      <c r="E677" s="177"/>
      <c r="F677" s="180"/>
      <c r="G677" s="180"/>
      <c r="H677" s="180"/>
      <c r="I677" s="121"/>
      <c r="J677" s="180"/>
    </row>
    <row r="678" spans="5:10" ht="15.75" customHeight="1">
      <c r="E678" s="177"/>
      <c r="F678" s="180"/>
      <c r="G678" s="180"/>
      <c r="H678" s="180"/>
      <c r="I678" s="121"/>
      <c r="J678" s="180"/>
    </row>
    <row r="679" spans="5:10" ht="15.75" customHeight="1">
      <c r="E679" s="177"/>
      <c r="F679" s="180"/>
      <c r="G679" s="180"/>
      <c r="H679" s="180"/>
      <c r="I679" s="121"/>
      <c r="J679" s="180"/>
    </row>
    <row r="680" spans="5:10" ht="15.75" customHeight="1">
      <c r="E680" s="177"/>
      <c r="F680" s="180"/>
      <c r="G680" s="180"/>
      <c r="H680" s="180"/>
      <c r="I680" s="121"/>
      <c r="J680" s="180"/>
    </row>
    <row r="681" spans="5:10" ht="15.75" customHeight="1">
      <c r="E681" s="177"/>
      <c r="F681" s="180"/>
      <c r="G681" s="180"/>
      <c r="H681" s="180"/>
      <c r="I681" s="121"/>
      <c r="J681" s="180"/>
    </row>
    <row r="682" spans="5:10" ht="15.75" customHeight="1">
      <c r="E682" s="177"/>
      <c r="F682" s="180"/>
      <c r="G682" s="180"/>
      <c r="H682" s="180"/>
      <c r="I682" s="121"/>
      <c r="J682" s="180"/>
    </row>
    <row r="683" spans="5:10" ht="15.75" customHeight="1">
      <c r="E683" s="177"/>
      <c r="F683" s="180"/>
      <c r="G683" s="180"/>
      <c r="H683" s="180"/>
      <c r="I683" s="121"/>
      <c r="J683" s="180"/>
    </row>
    <row r="684" spans="5:10" ht="15.75" customHeight="1">
      <c r="E684" s="177"/>
      <c r="F684" s="180"/>
      <c r="G684" s="180"/>
      <c r="H684" s="180"/>
      <c r="I684" s="121"/>
      <c r="J684" s="180"/>
    </row>
    <row r="685" spans="5:10" ht="15.75" customHeight="1">
      <c r="E685" s="177"/>
      <c r="F685" s="180"/>
      <c r="G685" s="180"/>
      <c r="H685" s="180"/>
      <c r="I685" s="121"/>
      <c r="J685" s="180"/>
    </row>
    <row r="686" spans="5:10" ht="15.75" customHeight="1">
      <c r="E686" s="177"/>
      <c r="F686" s="180"/>
      <c r="G686" s="180"/>
      <c r="H686" s="180"/>
      <c r="I686" s="121"/>
      <c r="J686" s="180"/>
    </row>
    <row r="687" spans="5:10" ht="15.75" customHeight="1">
      <c r="E687" s="177"/>
      <c r="F687" s="180"/>
      <c r="G687" s="180"/>
      <c r="H687" s="180"/>
      <c r="I687" s="121"/>
      <c r="J687" s="180"/>
    </row>
    <row r="688" spans="5:10" ht="15.75" customHeight="1">
      <c r="E688" s="177"/>
      <c r="F688" s="180"/>
      <c r="G688" s="180"/>
      <c r="H688" s="180"/>
      <c r="I688" s="121"/>
      <c r="J688" s="180"/>
    </row>
    <row r="689" spans="5:10" ht="15.75" customHeight="1">
      <c r="E689" s="177"/>
      <c r="F689" s="180"/>
      <c r="G689" s="180"/>
      <c r="H689" s="180"/>
      <c r="I689" s="121"/>
      <c r="J689" s="180"/>
    </row>
    <row r="690" spans="5:10" ht="15.75" customHeight="1">
      <c r="E690" s="177"/>
      <c r="F690" s="180"/>
      <c r="G690" s="180"/>
      <c r="H690" s="180"/>
      <c r="I690" s="121"/>
      <c r="J690" s="180"/>
    </row>
    <row r="691" spans="5:10" ht="15.75" customHeight="1">
      <c r="E691" s="177"/>
      <c r="F691" s="180"/>
      <c r="G691" s="180"/>
      <c r="H691" s="180"/>
      <c r="I691" s="121"/>
      <c r="J691" s="180"/>
    </row>
    <row r="692" spans="5:10" ht="15.75" customHeight="1">
      <c r="E692" s="177"/>
      <c r="F692" s="180"/>
      <c r="G692" s="180"/>
      <c r="H692" s="180"/>
      <c r="I692" s="121"/>
      <c r="J692" s="180"/>
    </row>
    <row r="693" spans="5:10" ht="15.75" customHeight="1">
      <c r="E693" s="177"/>
      <c r="F693" s="180"/>
      <c r="G693" s="180"/>
      <c r="H693" s="180"/>
      <c r="I693" s="121"/>
      <c r="J693" s="180"/>
    </row>
    <row r="694" spans="5:10" ht="15.75" customHeight="1">
      <c r="E694" s="177"/>
      <c r="F694" s="180"/>
      <c r="G694" s="180"/>
      <c r="H694" s="180"/>
      <c r="I694" s="121"/>
      <c r="J694" s="180"/>
    </row>
    <row r="695" spans="5:10" ht="15.75" customHeight="1">
      <c r="E695" s="177"/>
      <c r="F695" s="180"/>
      <c r="G695" s="180"/>
      <c r="H695" s="180"/>
      <c r="I695" s="121"/>
      <c r="J695" s="180"/>
    </row>
    <row r="696" spans="5:10" ht="15.75" customHeight="1">
      <c r="E696" s="177"/>
      <c r="F696" s="180"/>
      <c r="G696" s="180"/>
      <c r="H696" s="180"/>
      <c r="I696" s="121"/>
      <c r="J696" s="180"/>
    </row>
    <row r="697" spans="5:10" ht="15.75" customHeight="1">
      <c r="E697" s="177"/>
      <c r="F697" s="180"/>
      <c r="G697" s="180"/>
      <c r="H697" s="180"/>
      <c r="I697" s="121"/>
      <c r="J697" s="180"/>
    </row>
    <row r="698" spans="5:10" ht="15.75" customHeight="1">
      <c r="E698" s="177"/>
      <c r="F698" s="180"/>
      <c r="G698" s="180"/>
      <c r="H698" s="180"/>
      <c r="I698" s="121"/>
      <c r="J698" s="180"/>
    </row>
    <row r="699" spans="5:10" ht="15.75" customHeight="1">
      <c r="E699" s="177"/>
      <c r="F699" s="180"/>
      <c r="G699" s="180"/>
      <c r="H699" s="180"/>
      <c r="I699" s="121"/>
      <c r="J699" s="180"/>
    </row>
    <row r="700" spans="5:10" ht="15.75" customHeight="1">
      <c r="E700" s="177"/>
      <c r="F700" s="180"/>
      <c r="G700" s="180"/>
      <c r="H700" s="180"/>
      <c r="I700" s="121"/>
      <c r="J700" s="180"/>
    </row>
    <row r="701" spans="5:10" ht="15.75" customHeight="1">
      <c r="E701" s="177"/>
      <c r="F701" s="180"/>
      <c r="G701" s="180"/>
      <c r="H701" s="180"/>
      <c r="I701" s="121"/>
      <c r="J701" s="180"/>
    </row>
    <row r="702" spans="5:10" ht="15.75" customHeight="1">
      <c r="E702" s="177"/>
      <c r="F702" s="180"/>
      <c r="G702" s="180"/>
      <c r="H702" s="180"/>
      <c r="I702" s="121"/>
      <c r="J702" s="180"/>
    </row>
    <row r="703" spans="5:10" ht="15.75" customHeight="1">
      <c r="E703" s="177"/>
      <c r="F703" s="180"/>
      <c r="G703" s="180"/>
      <c r="H703" s="180"/>
      <c r="I703" s="121"/>
      <c r="J703" s="180"/>
    </row>
    <row r="704" spans="5:10" ht="15.75" customHeight="1">
      <c r="E704" s="177"/>
      <c r="F704" s="180"/>
      <c r="G704" s="180"/>
      <c r="H704" s="180"/>
      <c r="I704" s="121"/>
      <c r="J704" s="180"/>
    </row>
    <row r="705" spans="5:10" ht="15.75" customHeight="1">
      <c r="E705" s="177"/>
      <c r="F705" s="180"/>
      <c r="G705" s="180"/>
      <c r="H705" s="180"/>
      <c r="I705" s="121"/>
      <c r="J705" s="180"/>
    </row>
    <row r="706" spans="5:10" ht="15.75" customHeight="1">
      <c r="E706" s="177"/>
      <c r="F706" s="180"/>
      <c r="G706" s="180"/>
      <c r="H706" s="180"/>
      <c r="I706" s="121"/>
      <c r="J706" s="180"/>
    </row>
    <row r="707" spans="5:10" ht="15.75" customHeight="1">
      <c r="E707" s="177"/>
      <c r="F707" s="180"/>
      <c r="G707" s="180"/>
      <c r="H707" s="180"/>
      <c r="I707" s="121"/>
      <c r="J707" s="180"/>
    </row>
    <row r="708" spans="5:10" ht="15.75" customHeight="1">
      <c r="E708" s="177"/>
      <c r="F708" s="180"/>
      <c r="G708" s="180"/>
      <c r="H708" s="180"/>
      <c r="I708" s="121"/>
      <c r="J708" s="180"/>
    </row>
    <row r="709" spans="5:10" ht="15.75" customHeight="1">
      <c r="E709" s="177"/>
      <c r="F709" s="180"/>
      <c r="G709" s="180"/>
      <c r="H709" s="180"/>
      <c r="I709" s="121"/>
      <c r="J709" s="180"/>
    </row>
    <row r="710" spans="5:10" ht="15.75" customHeight="1">
      <c r="E710" s="177"/>
      <c r="F710" s="180"/>
      <c r="G710" s="180"/>
      <c r="H710" s="180"/>
      <c r="I710" s="121"/>
      <c r="J710" s="180"/>
    </row>
    <row r="711" spans="5:10" ht="15.75" customHeight="1">
      <c r="E711" s="177"/>
      <c r="F711" s="180"/>
      <c r="G711" s="180"/>
      <c r="H711" s="180"/>
      <c r="I711" s="121"/>
      <c r="J711" s="180"/>
    </row>
    <row r="712" spans="5:10" ht="15.75" customHeight="1">
      <c r="E712" s="177"/>
      <c r="F712" s="180"/>
      <c r="G712" s="180"/>
      <c r="H712" s="180"/>
      <c r="I712" s="121"/>
      <c r="J712" s="180"/>
    </row>
    <row r="713" spans="5:10" ht="15.75" customHeight="1">
      <c r="E713" s="177"/>
      <c r="F713" s="180"/>
      <c r="G713" s="180"/>
      <c r="H713" s="180"/>
      <c r="I713" s="121"/>
      <c r="J713" s="180"/>
    </row>
    <row r="714" spans="5:10" ht="15.75" customHeight="1">
      <c r="E714" s="177"/>
      <c r="F714" s="180"/>
      <c r="G714" s="180"/>
      <c r="H714" s="180"/>
      <c r="I714" s="121"/>
      <c r="J714" s="180"/>
    </row>
    <row r="715" spans="5:10" ht="15.75" customHeight="1">
      <c r="E715" s="177"/>
      <c r="F715" s="180"/>
      <c r="G715" s="180"/>
      <c r="H715" s="180"/>
      <c r="I715" s="121"/>
      <c r="J715" s="180"/>
    </row>
    <row r="716" spans="5:10" ht="15.75" customHeight="1">
      <c r="E716" s="177"/>
      <c r="F716" s="180"/>
      <c r="G716" s="180"/>
      <c r="H716" s="180"/>
      <c r="I716" s="121"/>
      <c r="J716" s="180"/>
    </row>
    <row r="717" spans="5:10" ht="15.75" customHeight="1">
      <c r="E717" s="177"/>
      <c r="F717" s="180"/>
      <c r="G717" s="180"/>
      <c r="H717" s="180"/>
      <c r="I717" s="121"/>
      <c r="J717" s="180"/>
    </row>
    <row r="718" spans="5:10" ht="15.75" customHeight="1">
      <c r="E718" s="177"/>
      <c r="F718" s="180"/>
      <c r="G718" s="180"/>
      <c r="H718" s="180"/>
      <c r="I718" s="121"/>
      <c r="J718" s="180"/>
    </row>
    <row r="719" spans="5:10" ht="15.75" customHeight="1">
      <c r="E719" s="177"/>
      <c r="F719" s="180"/>
      <c r="G719" s="180"/>
      <c r="H719" s="180"/>
      <c r="I719" s="121"/>
      <c r="J719" s="180"/>
    </row>
    <row r="720" spans="5:10" ht="15.75" customHeight="1">
      <c r="E720" s="177"/>
      <c r="F720" s="180"/>
      <c r="G720" s="180"/>
      <c r="H720" s="180"/>
      <c r="I720" s="121"/>
      <c r="J720" s="180"/>
    </row>
    <row r="721" spans="5:10" ht="15.75" customHeight="1">
      <c r="E721" s="177"/>
      <c r="F721" s="180"/>
      <c r="G721" s="180"/>
      <c r="H721" s="180"/>
      <c r="I721" s="121"/>
      <c r="J721" s="180"/>
    </row>
    <row r="722" spans="5:10" ht="15.75" customHeight="1">
      <c r="E722" s="177"/>
      <c r="F722" s="180"/>
      <c r="G722" s="180"/>
      <c r="H722" s="180"/>
      <c r="I722" s="121"/>
      <c r="J722" s="180"/>
    </row>
    <row r="723" spans="5:10" ht="15.75" customHeight="1">
      <c r="E723" s="177"/>
      <c r="F723" s="180"/>
      <c r="G723" s="180"/>
      <c r="H723" s="180"/>
      <c r="I723" s="121"/>
      <c r="J723" s="180"/>
    </row>
    <row r="724" spans="5:10" ht="15.75" customHeight="1">
      <c r="E724" s="177"/>
      <c r="F724" s="180"/>
      <c r="G724" s="180"/>
      <c r="H724" s="180"/>
      <c r="I724" s="121"/>
      <c r="J724" s="180"/>
    </row>
    <row r="725" spans="5:10" ht="15.75" customHeight="1">
      <c r="E725" s="177"/>
      <c r="F725" s="180"/>
      <c r="G725" s="180"/>
      <c r="H725" s="180"/>
      <c r="I725" s="121"/>
      <c r="J725" s="180"/>
    </row>
    <row r="726" spans="5:10" ht="15.75" customHeight="1">
      <c r="E726" s="177"/>
      <c r="F726" s="180"/>
      <c r="G726" s="180"/>
      <c r="H726" s="180"/>
      <c r="I726" s="121"/>
      <c r="J726" s="180"/>
    </row>
    <row r="727" spans="5:10" ht="15.75" customHeight="1">
      <c r="E727" s="177"/>
      <c r="F727" s="180"/>
      <c r="G727" s="180"/>
      <c r="H727" s="180"/>
      <c r="I727" s="121"/>
      <c r="J727" s="180"/>
    </row>
    <row r="728" spans="5:10" ht="15.75" customHeight="1">
      <c r="E728" s="177"/>
      <c r="F728" s="180"/>
      <c r="G728" s="180"/>
      <c r="H728" s="180"/>
      <c r="I728" s="121"/>
      <c r="J728" s="180"/>
    </row>
    <row r="729" spans="5:10" ht="15.75" customHeight="1">
      <c r="E729" s="177"/>
      <c r="F729" s="180"/>
      <c r="G729" s="180"/>
      <c r="H729" s="180"/>
      <c r="I729" s="121"/>
      <c r="J729" s="180"/>
    </row>
    <row r="730" spans="5:10" ht="15.75" customHeight="1">
      <c r="E730" s="177"/>
      <c r="F730" s="180"/>
      <c r="G730" s="180"/>
      <c r="H730" s="180"/>
      <c r="I730" s="121"/>
      <c r="J730" s="180"/>
    </row>
    <row r="731" spans="5:10" ht="15.75" customHeight="1">
      <c r="E731" s="177"/>
      <c r="F731" s="180"/>
      <c r="G731" s="180"/>
      <c r="H731" s="180"/>
      <c r="I731" s="121"/>
      <c r="J731" s="180"/>
    </row>
    <row r="732" spans="5:10" ht="15.75" customHeight="1">
      <c r="E732" s="177"/>
      <c r="F732" s="180"/>
      <c r="G732" s="180"/>
      <c r="H732" s="180"/>
      <c r="I732" s="121"/>
      <c r="J732" s="180"/>
    </row>
    <row r="733" spans="5:10" ht="15.75" customHeight="1">
      <c r="E733" s="177"/>
      <c r="F733" s="180"/>
      <c r="G733" s="180"/>
      <c r="H733" s="180"/>
      <c r="I733" s="121"/>
      <c r="J733" s="180"/>
    </row>
    <row r="734" spans="5:10" ht="15.75" customHeight="1">
      <c r="E734" s="177"/>
      <c r="F734" s="180"/>
      <c r="G734" s="180"/>
      <c r="H734" s="180"/>
      <c r="I734" s="121"/>
      <c r="J734" s="180"/>
    </row>
    <row r="735" spans="5:10" ht="15.75" customHeight="1">
      <c r="E735" s="177"/>
      <c r="F735" s="180"/>
      <c r="G735" s="180"/>
      <c r="H735" s="180"/>
      <c r="I735" s="121"/>
      <c r="J735" s="180"/>
    </row>
    <row r="736" spans="5:10" ht="15.75" customHeight="1">
      <c r="E736" s="177"/>
      <c r="F736" s="180"/>
      <c r="G736" s="180"/>
      <c r="H736" s="180"/>
      <c r="I736" s="121"/>
      <c r="J736" s="180"/>
    </row>
    <row r="737" spans="5:10" ht="15.75" customHeight="1">
      <c r="E737" s="177"/>
      <c r="F737" s="180"/>
      <c r="G737" s="180"/>
      <c r="H737" s="180"/>
      <c r="I737" s="121"/>
      <c r="J737" s="180"/>
    </row>
    <row r="738" spans="5:10" ht="15.75" customHeight="1">
      <c r="E738" s="177"/>
      <c r="F738" s="180"/>
      <c r="G738" s="180"/>
      <c r="H738" s="180"/>
      <c r="I738" s="121"/>
      <c r="J738" s="180"/>
    </row>
    <row r="739" spans="5:10" ht="15.75" customHeight="1">
      <c r="E739" s="177"/>
      <c r="F739" s="180"/>
      <c r="G739" s="180"/>
      <c r="H739" s="180"/>
      <c r="I739" s="121"/>
      <c r="J739" s="180"/>
    </row>
    <row r="740" spans="5:10" ht="15.75" customHeight="1">
      <c r="E740" s="177"/>
      <c r="F740" s="180"/>
      <c r="G740" s="180"/>
      <c r="H740" s="180"/>
      <c r="I740" s="121"/>
      <c r="J740" s="180"/>
    </row>
    <row r="741" spans="5:10" ht="15.75" customHeight="1">
      <c r="E741" s="177"/>
      <c r="F741" s="180"/>
      <c r="G741" s="180"/>
      <c r="H741" s="180"/>
      <c r="I741" s="121"/>
      <c r="J741" s="180"/>
    </row>
    <row r="742" spans="5:10" ht="15.75" customHeight="1">
      <c r="E742" s="177"/>
      <c r="F742" s="180"/>
      <c r="G742" s="180"/>
      <c r="H742" s="180"/>
      <c r="I742" s="121"/>
      <c r="J742" s="180"/>
    </row>
    <row r="743" spans="5:10" ht="15.75" customHeight="1">
      <c r="E743" s="177"/>
      <c r="F743" s="180"/>
      <c r="G743" s="180"/>
      <c r="H743" s="180"/>
      <c r="I743" s="121"/>
      <c r="J743" s="180"/>
    </row>
    <row r="744" spans="5:10" ht="15.75" customHeight="1">
      <c r="E744" s="177"/>
      <c r="F744" s="180"/>
      <c r="G744" s="180"/>
      <c r="H744" s="180"/>
      <c r="I744" s="121"/>
      <c r="J744" s="180"/>
    </row>
    <row r="745" spans="5:10" ht="15.75" customHeight="1">
      <c r="E745" s="177"/>
      <c r="F745" s="180"/>
      <c r="G745" s="180"/>
      <c r="H745" s="180"/>
      <c r="I745" s="121"/>
      <c r="J745" s="180"/>
    </row>
    <row r="746" spans="5:10" ht="15.75" customHeight="1">
      <c r="E746" s="177"/>
      <c r="F746" s="180"/>
      <c r="G746" s="180"/>
      <c r="H746" s="180"/>
      <c r="I746" s="121"/>
      <c r="J746" s="180"/>
    </row>
    <row r="747" spans="5:10" ht="15.75" customHeight="1">
      <c r="E747" s="177"/>
      <c r="F747" s="180"/>
      <c r="G747" s="180"/>
      <c r="H747" s="180"/>
      <c r="I747" s="121"/>
      <c r="J747" s="180"/>
    </row>
    <row r="748" spans="5:10" ht="15.75" customHeight="1">
      <c r="E748" s="177"/>
      <c r="F748" s="180"/>
      <c r="G748" s="180"/>
      <c r="H748" s="180"/>
      <c r="I748" s="121"/>
      <c r="J748" s="180"/>
    </row>
    <row r="749" spans="5:10" ht="15.75" customHeight="1">
      <c r="E749" s="177"/>
      <c r="F749" s="180"/>
      <c r="G749" s="180"/>
      <c r="H749" s="180"/>
      <c r="I749" s="121"/>
      <c r="J749" s="180"/>
    </row>
    <row r="750" spans="5:10" ht="15.75" customHeight="1">
      <c r="E750" s="177"/>
      <c r="F750" s="180"/>
      <c r="G750" s="180"/>
      <c r="H750" s="180"/>
      <c r="I750" s="121"/>
      <c r="J750" s="180"/>
    </row>
    <row r="751" spans="5:10" ht="15.75" customHeight="1">
      <c r="E751" s="177"/>
      <c r="F751" s="180"/>
      <c r="G751" s="180"/>
      <c r="H751" s="180"/>
      <c r="I751" s="121"/>
      <c r="J751" s="180"/>
    </row>
    <row r="752" spans="5:10" ht="15.75" customHeight="1">
      <c r="E752" s="177"/>
      <c r="F752" s="180"/>
      <c r="G752" s="180"/>
      <c r="H752" s="180"/>
      <c r="I752" s="121"/>
      <c r="J752" s="180"/>
    </row>
    <row r="753" spans="5:10" ht="15.75" customHeight="1">
      <c r="E753" s="177"/>
      <c r="F753" s="180"/>
      <c r="G753" s="180"/>
      <c r="H753" s="180"/>
      <c r="I753" s="121"/>
      <c r="J753" s="180"/>
    </row>
    <row r="754" spans="5:10" ht="15.75" customHeight="1">
      <c r="E754" s="177"/>
      <c r="F754" s="180"/>
      <c r="G754" s="180"/>
      <c r="H754" s="180"/>
      <c r="I754" s="121"/>
      <c r="J754" s="180"/>
    </row>
    <row r="755" spans="5:10" ht="15.75" customHeight="1">
      <c r="E755" s="177"/>
      <c r="F755" s="180"/>
      <c r="G755" s="180"/>
      <c r="H755" s="180"/>
      <c r="I755" s="121"/>
      <c r="J755" s="180"/>
    </row>
    <row r="756" spans="5:10" ht="15.75" customHeight="1">
      <c r="E756" s="177"/>
      <c r="F756" s="180"/>
      <c r="G756" s="180"/>
      <c r="H756" s="180"/>
      <c r="I756" s="121"/>
      <c r="J756" s="180"/>
    </row>
    <row r="757" spans="5:10" ht="15.75" customHeight="1">
      <c r="E757" s="177"/>
      <c r="F757" s="180"/>
      <c r="G757" s="180"/>
      <c r="H757" s="180"/>
      <c r="I757" s="121"/>
      <c r="J757" s="180"/>
    </row>
    <row r="758" spans="5:10" ht="15.75" customHeight="1">
      <c r="E758" s="177"/>
      <c r="F758" s="180"/>
      <c r="G758" s="180"/>
      <c r="H758" s="180"/>
      <c r="I758" s="121"/>
      <c r="J758" s="180"/>
    </row>
    <row r="759" spans="5:10" ht="15.75" customHeight="1">
      <c r="E759" s="177"/>
      <c r="F759" s="180"/>
      <c r="G759" s="180"/>
      <c r="H759" s="180"/>
      <c r="I759" s="121"/>
      <c r="J759" s="180"/>
    </row>
    <row r="760" spans="5:10" ht="15.75" customHeight="1">
      <c r="E760" s="177"/>
      <c r="F760" s="180"/>
      <c r="G760" s="180"/>
      <c r="H760" s="180"/>
      <c r="I760" s="121"/>
      <c r="J760" s="180"/>
    </row>
    <row r="761" spans="5:10" ht="15.75" customHeight="1">
      <c r="E761" s="177"/>
      <c r="F761" s="180"/>
      <c r="G761" s="180"/>
      <c r="H761" s="180"/>
      <c r="I761" s="121"/>
      <c r="J761" s="180"/>
    </row>
    <row r="762" spans="5:10" ht="15.75" customHeight="1">
      <c r="E762" s="177"/>
      <c r="F762" s="180"/>
      <c r="G762" s="180"/>
      <c r="H762" s="180"/>
      <c r="I762" s="121"/>
      <c r="J762" s="180"/>
    </row>
    <row r="763" spans="5:10" ht="15.75" customHeight="1">
      <c r="E763" s="177"/>
      <c r="F763" s="180"/>
      <c r="G763" s="180"/>
      <c r="H763" s="180"/>
      <c r="I763" s="121"/>
      <c r="J763" s="180"/>
    </row>
    <row r="764" spans="5:10" ht="15.75" customHeight="1">
      <c r="E764" s="177"/>
      <c r="F764" s="180"/>
      <c r="G764" s="180"/>
      <c r="H764" s="180"/>
      <c r="I764" s="121"/>
      <c r="J764" s="180"/>
    </row>
    <row r="765" spans="5:10" ht="15.75" customHeight="1">
      <c r="E765" s="177"/>
      <c r="F765" s="180"/>
      <c r="G765" s="180"/>
      <c r="H765" s="180"/>
      <c r="I765" s="121"/>
      <c r="J765" s="180"/>
    </row>
    <row r="766" spans="5:10" ht="15.75" customHeight="1">
      <c r="E766" s="177"/>
      <c r="F766" s="180"/>
      <c r="G766" s="180"/>
      <c r="H766" s="180"/>
      <c r="I766" s="121"/>
      <c r="J766" s="180"/>
    </row>
    <row r="767" spans="5:10" ht="15.75" customHeight="1">
      <c r="E767" s="177"/>
      <c r="F767" s="180"/>
      <c r="G767" s="180"/>
      <c r="H767" s="180"/>
      <c r="I767" s="121"/>
      <c r="J767" s="180"/>
    </row>
    <row r="768" spans="5:10" ht="15.75" customHeight="1">
      <c r="E768" s="177"/>
      <c r="F768" s="180"/>
      <c r="G768" s="180"/>
      <c r="H768" s="180"/>
      <c r="I768" s="121"/>
      <c r="J768" s="180"/>
    </row>
    <row r="769" spans="5:10" ht="15.75" customHeight="1">
      <c r="E769" s="177"/>
      <c r="F769" s="180"/>
      <c r="G769" s="180"/>
      <c r="H769" s="180"/>
      <c r="I769" s="121"/>
      <c r="J769" s="180"/>
    </row>
    <row r="770" spans="5:10" ht="15.75" customHeight="1">
      <c r="E770" s="177"/>
      <c r="F770" s="180"/>
      <c r="G770" s="180"/>
      <c r="H770" s="180"/>
      <c r="I770" s="121"/>
      <c r="J770" s="180"/>
    </row>
    <row r="771" spans="5:10" ht="15.75" customHeight="1">
      <c r="E771" s="177"/>
      <c r="F771" s="180"/>
      <c r="G771" s="180"/>
      <c r="H771" s="180"/>
      <c r="I771" s="121"/>
      <c r="J771" s="180"/>
    </row>
    <row r="772" spans="5:10" ht="15.75" customHeight="1">
      <c r="E772" s="177"/>
      <c r="F772" s="180"/>
      <c r="G772" s="180"/>
      <c r="H772" s="180"/>
      <c r="I772" s="121"/>
      <c r="J772" s="180"/>
    </row>
    <row r="773" spans="5:10" ht="15.75" customHeight="1">
      <c r="E773" s="177"/>
      <c r="F773" s="180"/>
      <c r="G773" s="180"/>
      <c r="H773" s="180"/>
      <c r="I773" s="121"/>
      <c r="J773" s="180"/>
    </row>
    <row r="774" spans="5:10" ht="15.75" customHeight="1">
      <c r="E774" s="177"/>
      <c r="F774" s="180"/>
      <c r="G774" s="180"/>
      <c r="H774" s="180"/>
      <c r="I774" s="121"/>
      <c r="J774" s="180"/>
    </row>
    <row r="775" spans="5:10" ht="15.75" customHeight="1">
      <c r="E775" s="177"/>
      <c r="F775" s="180"/>
      <c r="G775" s="180"/>
      <c r="H775" s="180"/>
      <c r="I775" s="121"/>
      <c r="J775" s="180"/>
    </row>
    <row r="776" spans="5:10" ht="15.75" customHeight="1">
      <c r="E776" s="177"/>
      <c r="F776" s="180"/>
      <c r="G776" s="180"/>
      <c r="H776" s="180"/>
      <c r="I776" s="121"/>
      <c r="J776" s="180"/>
    </row>
    <row r="777" spans="5:10" ht="15.75" customHeight="1">
      <c r="E777" s="177"/>
      <c r="F777" s="180"/>
      <c r="G777" s="180"/>
      <c r="H777" s="180"/>
      <c r="I777" s="121"/>
      <c r="J777" s="180"/>
    </row>
    <row r="778" spans="5:10" ht="15.75" customHeight="1">
      <c r="E778" s="177"/>
      <c r="F778" s="180"/>
      <c r="G778" s="180"/>
      <c r="H778" s="180"/>
      <c r="I778" s="121"/>
      <c r="J778" s="180"/>
    </row>
    <row r="779" spans="5:10" ht="15.75" customHeight="1">
      <c r="E779" s="177"/>
      <c r="F779" s="180"/>
      <c r="G779" s="180"/>
      <c r="H779" s="180"/>
      <c r="I779" s="121"/>
      <c r="J779" s="180"/>
    </row>
    <row r="780" spans="5:10" ht="15.75" customHeight="1">
      <c r="E780" s="177"/>
      <c r="F780" s="180"/>
      <c r="G780" s="180"/>
      <c r="H780" s="180"/>
      <c r="I780" s="121"/>
      <c r="J780" s="180"/>
    </row>
    <row r="781" spans="5:10" ht="15.75" customHeight="1">
      <c r="E781" s="177"/>
      <c r="F781" s="180"/>
      <c r="G781" s="180"/>
      <c r="H781" s="180"/>
      <c r="I781" s="121"/>
      <c r="J781" s="180"/>
    </row>
    <row r="782" spans="5:10" ht="15.75" customHeight="1">
      <c r="E782" s="177"/>
      <c r="F782" s="180"/>
      <c r="G782" s="180"/>
      <c r="H782" s="180"/>
      <c r="I782" s="121"/>
      <c r="J782" s="180"/>
    </row>
    <row r="783" spans="5:10" ht="15.75" customHeight="1">
      <c r="E783" s="177"/>
      <c r="F783" s="180"/>
      <c r="G783" s="180"/>
      <c r="H783" s="180"/>
      <c r="I783" s="121"/>
      <c r="J783" s="180"/>
    </row>
    <row r="784" spans="5:10" ht="15.75" customHeight="1">
      <c r="E784" s="177"/>
      <c r="F784" s="180"/>
      <c r="G784" s="180"/>
      <c r="H784" s="180"/>
      <c r="I784" s="121"/>
      <c r="J784" s="180"/>
    </row>
    <row r="785" spans="5:10" ht="15.75" customHeight="1">
      <c r="E785" s="177"/>
      <c r="F785" s="180"/>
      <c r="G785" s="180"/>
      <c r="H785" s="180"/>
      <c r="I785" s="121"/>
      <c r="J785" s="180"/>
    </row>
    <row r="786" spans="5:10" ht="15.75" customHeight="1">
      <c r="E786" s="177"/>
      <c r="F786" s="180"/>
      <c r="G786" s="180"/>
      <c r="H786" s="180"/>
      <c r="I786" s="121"/>
      <c r="J786" s="180"/>
    </row>
    <row r="787" spans="5:10" ht="15.75" customHeight="1">
      <c r="E787" s="177"/>
      <c r="F787" s="180"/>
      <c r="G787" s="180"/>
      <c r="H787" s="180"/>
      <c r="I787" s="121"/>
      <c r="J787" s="180"/>
    </row>
    <row r="788" spans="5:10" ht="15.75" customHeight="1">
      <c r="E788" s="177"/>
      <c r="F788" s="180"/>
      <c r="G788" s="180"/>
      <c r="H788" s="180"/>
      <c r="I788" s="121"/>
      <c r="J788" s="180"/>
    </row>
    <row r="789" spans="5:10" ht="15.75" customHeight="1">
      <c r="E789" s="177"/>
      <c r="F789" s="180"/>
      <c r="G789" s="180"/>
      <c r="H789" s="180"/>
      <c r="I789" s="121"/>
      <c r="J789" s="180"/>
    </row>
    <row r="790" spans="5:10" ht="15.75" customHeight="1">
      <c r="E790" s="177"/>
      <c r="F790" s="180"/>
      <c r="G790" s="180"/>
      <c r="H790" s="180"/>
      <c r="I790" s="121"/>
      <c r="J790" s="180"/>
    </row>
    <row r="791" spans="5:10" ht="15.75" customHeight="1">
      <c r="E791" s="177"/>
      <c r="F791" s="180"/>
      <c r="G791" s="180"/>
      <c r="H791" s="180"/>
      <c r="I791" s="121"/>
      <c r="J791" s="180"/>
    </row>
    <row r="792" spans="5:10" ht="15.75" customHeight="1">
      <c r="E792" s="177"/>
      <c r="F792" s="180"/>
      <c r="G792" s="180"/>
      <c r="H792" s="180"/>
      <c r="I792" s="121"/>
      <c r="J792" s="180"/>
    </row>
    <row r="793" spans="5:10" ht="15.75" customHeight="1">
      <c r="E793" s="177"/>
      <c r="F793" s="180"/>
      <c r="G793" s="180"/>
      <c r="H793" s="180"/>
      <c r="I793" s="121"/>
      <c r="J793" s="180"/>
    </row>
    <row r="794" spans="5:10" ht="15.75" customHeight="1">
      <c r="E794" s="177"/>
      <c r="F794" s="180"/>
      <c r="G794" s="180"/>
      <c r="H794" s="180"/>
      <c r="I794" s="121"/>
      <c r="J794" s="180"/>
    </row>
    <row r="795" spans="5:10" ht="15.75" customHeight="1">
      <c r="E795" s="177"/>
      <c r="F795" s="180"/>
      <c r="G795" s="180"/>
      <c r="H795" s="180"/>
      <c r="I795" s="121"/>
      <c r="J795" s="180"/>
    </row>
    <row r="796" spans="5:10" ht="15.75" customHeight="1">
      <c r="E796" s="177"/>
      <c r="F796" s="180"/>
      <c r="G796" s="180"/>
      <c r="H796" s="180"/>
      <c r="I796" s="121"/>
      <c r="J796" s="180"/>
    </row>
    <row r="797" spans="5:10" ht="15.75" customHeight="1">
      <c r="E797" s="177"/>
      <c r="F797" s="180"/>
      <c r="G797" s="180"/>
      <c r="H797" s="180"/>
      <c r="I797" s="121"/>
      <c r="J797" s="180"/>
    </row>
    <row r="798" spans="5:10" ht="15.75" customHeight="1">
      <c r="E798" s="177"/>
      <c r="F798" s="180"/>
      <c r="G798" s="180"/>
      <c r="H798" s="180"/>
      <c r="I798" s="121"/>
      <c r="J798" s="180"/>
    </row>
    <row r="799" spans="5:10" ht="15.75" customHeight="1">
      <c r="E799" s="177"/>
      <c r="F799" s="180"/>
      <c r="G799" s="180"/>
      <c r="H799" s="180"/>
      <c r="I799" s="121"/>
      <c r="J799" s="180"/>
    </row>
    <row r="800" spans="5:10" ht="15.75" customHeight="1">
      <c r="E800" s="177"/>
      <c r="F800" s="180"/>
      <c r="G800" s="180"/>
      <c r="H800" s="180"/>
      <c r="I800" s="121"/>
      <c r="J800" s="180"/>
    </row>
    <row r="801" spans="5:10" ht="15.75" customHeight="1">
      <c r="E801" s="177"/>
      <c r="F801" s="180"/>
      <c r="G801" s="180"/>
      <c r="H801" s="180"/>
      <c r="I801" s="121"/>
      <c r="J801" s="180"/>
    </row>
    <row r="802" spans="5:10" ht="15.75" customHeight="1">
      <c r="E802" s="177"/>
      <c r="F802" s="180"/>
      <c r="G802" s="180"/>
      <c r="H802" s="180"/>
      <c r="I802" s="121"/>
      <c r="J802" s="180"/>
    </row>
    <row r="803" spans="5:10" ht="15.75" customHeight="1">
      <c r="E803" s="177"/>
      <c r="F803" s="180"/>
      <c r="G803" s="180"/>
      <c r="H803" s="180"/>
      <c r="I803" s="121"/>
      <c r="J803" s="180"/>
    </row>
    <row r="804" spans="5:10" ht="15.75" customHeight="1">
      <c r="E804" s="177"/>
      <c r="F804" s="180"/>
      <c r="G804" s="180"/>
      <c r="H804" s="180"/>
      <c r="I804" s="121"/>
      <c r="J804" s="180"/>
    </row>
    <row r="805" spans="5:10" ht="15.75" customHeight="1">
      <c r="E805" s="177"/>
      <c r="F805" s="180"/>
      <c r="G805" s="180"/>
      <c r="H805" s="180"/>
      <c r="I805" s="121"/>
      <c r="J805" s="180"/>
    </row>
    <row r="806" spans="5:10" ht="15.75" customHeight="1">
      <c r="E806" s="177"/>
      <c r="F806" s="180"/>
      <c r="G806" s="180"/>
      <c r="H806" s="180"/>
      <c r="I806" s="121"/>
      <c r="J806" s="180"/>
    </row>
    <row r="807" spans="5:10" ht="15.75" customHeight="1">
      <c r="E807" s="177"/>
      <c r="F807" s="180"/>
      <c r="G807" s="180"/>
      <c r="H807" s="180"/>
      <c r="I807" s="121"/>
      <c r="J807" s="180"/>
    </row>
    <row r="808" spans="5:10" ht="15.75" customHeight="1">
      <c r="E808" s="177"/>
      <c r="F808" s="180"/>
      <c r="G808" s="180"/>
      <c r="H808" s="180"/>
      <c r="I808" s="121"/>
      <c r="J808" s="180"/>
    </row>
    <row r="809" spans="5:10" ht="15.75" customHeight="1">
      <c r="E809" s="177"/>
      <c r="F809" s="180"/>
      <c r="G809" s="180"/>
      <c r="H809" s="180"/>
      <c r="I809" s="121"/>
      <c r="J809" s="180"/>
    </row>
    <row r="810" spans="5:10" ht="15.75" customHeight="1">
      <c r="E810" s="177"/>
      <c r="F810" s="180"/>
      <c r="G810" s="180"/>
      <c r="H810" s="180"/>
      <c r="I810" s="121"/>
      <c r="J810" s="180"/>
    </row>
    <row r="811" spans="5:10" ht="15.75" customHeight="1">
      <c r="E811" s="177"/>
      <c r="F811" s="180"/>
      <c r="G811" s="180"/>
      <c r="H811" s="180"/>
      <c r="I811" s="121"/>
      <c r="J811" s="180"/>
    </row>
    <row r="812" spans="5:10" ht="15.75" customHeight="1">
      <c r="E812" s="177"/>
      <c r="F812" s="180"/>
      <c r="G812" s="180"/>
      <c r="H812" s="180"/>
      <c r="I812" s="121"/>
      <c r="J812" s="180"/>
    </row>
    <row r="813" spans="5:10" ht="15.75" customHeight="1">
      <c r="E813" s="177"/>
      <c r="F813" s="180"/>
      <c r="G813" s="180"/>
      <c r="H813" s="180"/>
      <c r="I813" s="121"/>
      <c r="J813" s="180"/>
    </row>
    <row r="814" spans="5:10" ht="15.75" customHeight="1">
      <c r="E814" s="177"/>
      <c r="F814" s="180"/>
      <c r="G814" s="180"/>
      <c r="H814" s="180"/>
      <c r="I814" s="121"/>
      <c r="J814" s="180"/>
    </row>
    <row r="815" spans="5:10" ht="15.75" customHeight="1">
      <c r="E815" s="177"/>
      <c r="F815" s="180"/>
      <c r="G815" s="180"/>
      <c r="H815" s="180"/>
      <c r="I815" s="121"/>
      <c r="J815" s="180"/>
    </row>
    <row r="816" spans="5:10" ht="15.75" customHeight="1">
      <c r="E816" s="177"/>
      <c r="F816" s="180"/>
      <c r="G816" s="180"/>
      <c r="H816" s="180"/>
      <c r="I816" s="121"/>
      <c r="J816" s="180"/>
    </row>
    <row r="817" spans="5:10" ht="15.75" customHeight="1">
      <c r="E817" s="177"/>
      <c r="F817" s="180"/>
      <c r="G817" s="180"/>
      <c r="H817" s="180"/>
      <c r="I817" s="121"/>
      <c r="J817" s="180"/>
    </row>
    <row r="818" spans="5:10" ht="15.75" customHeight="1">
      <c r="E818" s="177"/>
      <c r="F818" s="180"/>
      <c r="G818" s="180"/>
      <c r="H818" s="180"/>
      <c r="I818" s="121"/>
      <c r="J818" s="180"/>
    </row>
    <row r="819" spans="5:10" ht="15.75" customHeight="1">
      <c r="E819" s="177"/>
      <c r="F819" s="180"/>
      <c r="G819" s="180"/>
      <c r="H819" s="180"/>
      <c r="I819" s="121"/>
      <c r="J819" s="180"/>
    </row>
    <row r="820" spans="5:10" ht="15.75" customHeight="1">
      <c r="E820" s="177"/>
      <c r="F820" s="180"/>
      <c r="G820" s="180"/>
      <c r="H820" s="180"/>
      <c r="I820" s="121"/>
      <c r="J820" s="180"/>
    </row>
    <row r="821" spans="5:10" ht="15.75" customHeight="1">
      <c r="E821" s="177"/>
      <c r="F821" s="180"/>
      <c r="G821" s="180"/>
      <c r="H821" s="180"/>
      <c r="I821" s="121"/>
      <c r="J821" s="180"/>
    </row>
    <row r="822" spans="5:10" ht="15.75" customHeight="1">
      <c r="E822" s="177"/>
      <c r="F822" s="180"/>
      <c r="G822" s="180"/>
      <c r="H822" s="180"/>
      <c r="I822" s="121"/>
      <c r="J822" s="180"/>
    </row>
    <row r="823" spans="5:10" ht="15.75" customHeight="1">
      <c r="E823" s="177"/>
      <c r="F823" s="180"/>
      <c r="G823" s="180"/>
      <c r="H823" s="180"/>
      <c r="I823" s="121"/>
      <c r="J823" s="180"/>
    </row>
    <row r="824" spans="5:10" ht="15.75" customHeight="1">
      <c r="E824" s="177"/>
      <c r="F824" s="180"/>
      <c r="G824" s="180"/>
      <c r="H824" s="180"/>
      <c r="I824" s="121"/>
      <c r="J824" s="180"/>
    </row>
    <row r="825" spans="5:10" ht="15.75" customHeight="1">
      <c r="E825" s="177"/>
      <c r="F825" s="180"/>
      <c r="G825" s="180"/>
      <c r="H825" s="180"/>
      <c r="I825" s="121"/>
      <c r="J825" s="180"/>
    </row>
    <row r="826" spans="5:10" ht="15.75" customHeight="1">
      <c r="E826" s="177"/>
      <c r="F826" s="180"/>
      <c r="G826" s="180"/>
      <c r="H826" s="180"/>
      <c r="I826" s="121"/>
      <c r="J826" s="180"/>
    </row>
    <row r="827" spans="5:10" ht="15.75" customHeight="1">
      <c r="E827" s="177"/>
      <c r="F827" s="180"/>
      <c r="G827" s="180"/>
      <c r="H827" s="180"/>
      <c r="I827" s="121"/>
      <c r="J827" s="180"/>
    </row>
    <row r="828" spans="5:10" ht="15.75" customHeight="1">
      <c r="E828" s="177"/>
      <c r="F828" s="180"/>
      <c r="G828" s="180"/>
      <c r="H828" s="180"/>
      <c r="I828" s="121"/>
      <c r="J828" s="180"/>
    </row>
    <row r="829" spans="5:10" ht="15.75" customHeight="1">
      <c r="E829" s="177"/>
      <c r="F829" s="180"/>
      <c r="G829" s="180"/>
      <c r="H829" s="180"/>
      <c r="I829" s="121"/>
      <c r="J829" s="180"/>
    </row>
    <row r="830" spans="5:10" ht="15.75" customHeight="1">
      <c r="E830" s="177"/>
      <c r="F830" s="180"/>
      <c r="G830" s="180"/>
      <c r="H830" s="180"/>
      <c r="I830" s="121"/>
      <c r="J830" s="180"/>
    </row>
    <row r="831" spans="5:10" ht="15.75" customHeight="1">
      <c r="E831" s="177"/>
      <c r="F831" s="180"/>
      <c r="G831" s="180"/>
      <c r="H831" s="180"/>
      <c r="I831" s="121"/>
      <c r="J831" s="180"/>
    </row>
    <row r="832" spans="5:10" ht="15.75" customHeight="1">
      <c r="E832" s="177"/>
      <c r="F832" s="180"/>
      <c r="G832" s="180"/>
      <c r="H832" s="180"/>
      <c r="I832" s="121"/>
      <c r="J832" s="180"/>
    </row>
    <row r="833" spans="5:10" ht="15.75" customHeight="1">
      <c r="E833" s="177"/>
      <c r="F833" s="180"/>
      <c r="G833" s="180"/>
      <c r="H833" s="180"/>
      <c r="I833" s="121"/>
      <c r="J833" s="180"/>
    </row>
    <row r="834" spans="5:10" ht="15.75" customHeight="1">
      <c r="E834" s="177"/>
      <c r="F834" s="180"/>
      <c r="G834" s="180"/>
      <c r="H834" s="180"/>
      <c r="I834" s="121"/>
      <c r="J834" s="180"/>
    </row>
    <row r="835" spans="5:10" ht="15.75" customHeight="1">
      <c r="E835" s="177"/>
      <c r="F835" s="180"/>
      <c r="G835" s="180"/>
      <c r="H835" s="180"/>
      <c r="I835" s="121"/>
      <c r="J835" s="180"/>
    </row>
    <row r="836" spans="5:10" ht="15.75" customHeight="1">
      <c r="E836" s="177"/>
      <c r="F836" s="180"/>
      <c r="G836" s="180"/>
      <c r="H836" s="180"/>
      <c r="I836" s="121"/>
      <c r="J836" s="180"/>
    </row>
    <row r="837" spans="5:10" ht="15.75" customHeight="1">
      <c r="E837" s="177"/>
      <c r="F837" s="180"/>
      <c r="G837" s="180"/>
      <c r="H837" s="180"/>
      <c r="I837" s="121"/>
      <c r="J837" s="180"/>
    </row>
    <row r="838" spans="5:10" ht="15.75" customHeight="1">
      <c r="E838" s="177"/>
      <c r="F838" s="180"/>
      <c r="G838" s="180"/>
      <c r="H838" s="180"/>
      <c r="I838" s="121"/>
      <c r="J838" s="180"/>
    </row>
    <row r="839" spans="5:10" ht="15.75" customHeight="1">
      <c r="E839" s="177"/>
      <c r="F839" s="180"/>
      <c r="G839" s="180"/>
      <c r="H839" s="180"/>
      <c r="I839" s="121"/>
      <c r="J839" s="180"/>
    </row>
    <row r="840" spans="5:10" ht="15.75" customHeight="1">
      <c r="E840" s="177"/>
      <c r="F840" s="180"/>
      <c r="G840" s="180"/>
      <c r="H840" s="180"/>
      <c r="I840" s="121"/>
      <c r="J840" s="180"/>
    </row>
    <row r="841" spans="5:10" ht="15.75" customHeight="1">
      <c r="E841" s="177"/>
      <c r="F841" s="180"/>
      <c r="G841" s="180"/>
      <c r="H841" s="180"/>
      <c r="I841" s="121"/>
      <c r="J841" s="180"/>
    </row>
    <row r="842" spans="5:10" ht="15.75" customHeight="1">
      <c r="E842" s="177"/>
      <c r="F842" s="180"/>
      <c r="G842" s="180"/>
      <c r="H842" s="180"/>
      <c r="I842" s="121"/>
      <c r="J842" s="180"/>
    </row>
    <row r="843" spans="5:10" ht="15.75" customHeight="1">
      <c r="E843" s="177"/>
      <c r="F843" s="180"/>
      <c r="G843" s="180"/>
      <c r="H843" s="180"/>
      <c r="I843" s="121"/>
      <c r="J843" s="180"/>
    </row>
    <row r="844" spans="5:10" ht="15.75" customHeight="1">
      <c r="E844" s="177"/>
      <c r="F844" s="180"/>
      <c r="G844" s="180"/>
      <c r="H844" s="180"/>
      <c r="I844" s="121"/>
      <c r="J844" s="180"/>
    </row>
    <row r="845" spans="5:10" ht="15.75" customHeight="1">
      <c r="E845" s="177"/>
      <c r="F845" s="180"/>
      <c r="G845" s="180"/>
      <c r="H845" s="180"/>
      <c r="I845" s="121"/>
      <c r="J845" s="180"/>
    </row>
    <row r="846" spans="5:10" ht="15.75" customHeight="1">
      <c r="E846" s="177"/>
      <c r="F846" s="180"/>
      <c r="G846" s="180"/>
      <c r="H846" s="180"/>
      <c r="I846" s="121"/>
      <c r="J846" s="180"/>
    </row>
    <row r="847" spans="5:10" ht="15.75" customHeight="1">
      <c r="E847" s="177"/>
      <c r="F847" s="180"/>
      <c r="G847" s="180"/>
      <c r="H847" s="180"/>
      <c r="I847" s="121"/>
      <c r="J847" s="180"/>
    </row>
    <row r="848" spans="5:10" ht="15.75" customHeight="1">
      <c r="E848" s="177"/>
      <c r="F848" s="180"/>
      <c r="G848" s="180"/>
      <c r="H848" s="180"/>
      <c r="I848" s="121"/>
      <c r="J848" s="180"/>
    </row>
    <row r="849" spans="5:10" ht="15.75" customHeight="1">
      <c r="E849" s="177"/>
      <c r="F849" s="180"/>
      <c r="G849" s="180"/>
      <c r="H849" s="180"/>
      <c r="I849" s="121"/>
      <c r="J849" s="180"/>
    </row>
    <row r="850" spans="5:10" ht="15.75" customHeight="1">
      <c r="E850" s="177"/>
      <c r="F850" s="180"/>
      <c r="G850" s="180"/>
      <c r="H850" s="180"/>
      <c r="I850" s="121"/>
      <c r="J850" s="180"/>
    </row>
    <row r="851" spans="5:10" ht="15.75" customHeight="1">
      <c r="E851" s="177"/>
      <c r="F851" s="180"/>
      <c r="G851" s="180"/>
      <c r="H851" s="180"/>
      <c r="I851" s="121"/>
      <c r="J851" s="180"/>
    </row>
    <row r="852" spans="5:10" ht="15.75" customHeight="1">
      <c r="E852" s="177"/>
      <c r="F852" s="180"/>
      <c r="G852" s="180"/>
      <c r="H852" s="180"/>
      <c r="I852" s="121"/>
      <c r="J852" s="180"/>
    </row>
    <row r="853" spans="5:10" ht="15.75" customHeight="1">
      <c r="E853" s="177"/>
      <c r="F853" s="180"/>
      <c r="G853" s="180"/>
      <c r="H853" s="180"/>
      <c r="I853" s="121"/>
      <c r="J853" s="180"/>
    </row>
    <row r="854" spans="5:10" ht="15.75" customHeight="1">
      <c r="E854" s="177"/>
      <c r="F854" s="180"/>
      <c r="G854" s="180"/>
      <c r="H854" s="180"/>
      <c r="I854" s="121"/>
      <c r="J854" s="180"/>
    </row>
    <row r="855" spans="5:10" ht="15.75" customHeight="1">
      <c r="E855" s="177"/>
      <c r="F855" s="180"/>
      <c r="G855" s="180"/>
      <c r="H855" s="180"/>
      <c r="I855" s="121"/>
      <c r="J855" s="180"/>
    </row>
    <row r="856" spans="5:10" ht="15.75" customHeight="1">
      <c r="E856" s="177"/>
      <c r="F856" s="180"/>
      <c r="G856" s="180"/>
      <c r="H856" s="180"/>
      <c r="I856" s="121"/>
      <c r="J856" s="180"/>
    </row>
    <row r="857" spans="5:10" ht="15.75" customHeight="1">
      <c r="E857" s="177"/>
      <c r="F857" s="180"/>
      <c r="G857" s="180"/>
      <c r="H857" s="180"/>
      <c r="I857" s="121"/>
      <c r="J857" s="180"/>
    </row>
    <row r="858" spans="5:10" ht="15.75" customHeight="1">
      <c r="E858" s="177"/>
      <c r="F858" s="180"/>
      <c r="G858" s="180"/>
      <c r="H858" s="180"/>
      <c r="I858" s="121"/>
      <c r="J858" s="180"/>
    </row>
    <row r="859" spans="5:10" ht="15.75" customHeight="1">
      <c r="E859" s="177"/>
      <c r="F859" s="180"/>
      <c r="G859" s="180"/>
      <c r="H859" s="180"/>
      <c r="I859" s="121"/>
      <c r="J859" s="180"/>
    </row>
    <row r="860" spans="5:10" ht="15.75" customHeight="1">
      <c r="E860" s="177"/>
      <c r="F860" s="180"/>
      <c r="G860" s="180"/>
      <c r="H860" s="180"/>
      <c r="I860" s="121"/>
      <c r="J860" s="180"/>
    </row>
    <row r="861" spans="5:10" ht="15.75" customHeight="1">
      <c r="E861" s="177"/>
      <c r="F861" s="180"/>
      <c r="G861" s="180"/>
      <c r="H861" s="180"/>
      <c r="I861" s="121"/>
      <c r="J861" s="180"/>
    </row>
    <row r="862" spans="5:10" ht="15.75" customHeight="1">
      <c r="E862" s="177"/>
      <c r="F862" s="180"/>
      <c r="G862" s="180"/>
      <c r="H862" s="180"/>
      <c r="I862" s="121"/>
      <c r="J862" s="180"/>
    </row>
    <row r="863" spans="5:10" ht="15.75" customHeight="1">
      <c r="E863" s="177"/>
      <c r="F863" s="180"/>
      <c r="G863" s="180"/>
      <c r="H863" s="180"/>
      <c r="I863" s="121"/>
      <c r="J863" s="180"/>
    </row>
    <row r="864" spans="5:10" ht="15.75" customHeight="1">
      <c r="E864" s="177"/>
      <c r="F864" s="180"/>
      <c r="G864" s="180"/>
      <c r="H864" s="180"/>
      <c r="I864" s="121"/>
      <c r="J864" s="180"/>
    </row>
    <row r="865" spans="5:10" ht="15.75" customHeight="1">
      <c r="E865" s="177"/>
      <c r="F865" s="180"/>
      <c r="G865" s="180"/>
      <c r="H865" s="180"/>
      <c r="I865" s="121"/>
      <c r="J865" s="180"/>
    </row>
    <row r="866" spans="5:10" ht="15.75" customHeight="1">
      <c r="E866" s="177"/>
      <c r="F866" s="180"/>
      <c r="G866" s="180"/>
      <c r="H866" s="180"/>
      <c r="I866" s="121"/>
      <c r="J866" s="180"/>
    </row>
    <row r="867" spans="5:10" ht="15.75" customHeight="1">
      <c r="E867" s="177"/>
      <c r="F867" s="180"/>
      <c r="G867" s="180"/>
      <c r="H867" s="180"/>
      <c r="I867" s="121"/>
      <c r="J867" s="180"/>
    </row>
    <row r="868" spans="5:10" ht="15.75" customHeight="1">
      <c r="E868" s="177"/>
      <c r="F868" s="180"/>
      <c r="G868" s="180"/>
      <c r="H868" s="180"/>
      <c r="I868" s="121"/>
      <c r="J868" s="180"/>
    </row>
    <row r="869" spans="5:10" ht="15.75" customHeight="1">
      <c r="E869" s="177"/>
      <c r="F869" s="180"/>
      <c r="G869" s="180"/>
      <c r="H869" s="180"/>
      <c r="I869" s="121"/>
      <c r="J869" s="180"/>
    </row>
    <row r="870" spans="5:10" ht="15.75" customHeight="1">
      <c r="E870" s="177"/>
      <c r="F870" s="180"/>
      <c r="G870" s="180"/>
      <c r="H870" s="180"/>
      <c r="I870" s="121"/>
      <c r="J870" s="180"/>
    </row>
    <row r="871" spans="5:10" ht="15.75" customHeight="1">
      <c r="E871" s="177"/>
      <c r="F871" s="180"/>
      <c r="G871" s="180"/>
      <c r="H871" s="180"/>
      <c r="I871" s="121"/>
      <c r="J871" s="180"/>
    </row>
    <row r="872" spans="5:10" ht="15.75" customHeight="1">
      <c r="E872" s="177"/>
      <c r="F872" s="180"/>
      <c r="G872" s="180"/>
      <c r="H872" s="180"/>
      <c r="I872" s="121"/>
      <c r="J872" s="180"/>
    </row>
    <row r="873" spans="5:10" ht="15.75" customHeight="1">
      <c r="E873" s="177"/>
      <c r="F873" s="180"/>
      <c r="G873" s="180"/>
      <c r="H873" s="180"/>
      <c r="I873" s="121"/>
      <c r="J873" s="180"/>
    </row>
    <row r="874" spans="5:10" ht="15.75" customHeight="1">
      <c r="E874" s="177"/>
      <c r="F874" s="180"/>
      <c r="G874" s="180"/>
      <c r="H874" s="180"/>
      <c r="I874" s="121"/>
      <c r="J874" s="180"/>
    </row>
    <row r="875" spans="5:10" ht="15.75" customHeight="1">
      <c r="E875" s="177"/>
      <c r="F875" s="180"/>
      <c r="G875" s="180"/>
      <c r="H875" s="180"/>
      <c r="I875" s="121"/>
      <c r="J875" s="180"/>
    </row>
    <row r="876" spans="5:10" ht="15.75" customHeight="1">
      <c r="E876" s="177"/>
      <c r="F876" s="180"/>
      <c r="G876" s="180"/>
      <c r="H876" s="180"/>
      <c r="I876" s="121"/>
      <c r="J876" s="180"/>
    </row>
    <row r="877" spans="5:10" ht="15.75" customHeight="1">
      <c r="E877" s="177"/>
      <c r="F877" s="180"/>
      <c r="G877" s="180"/>
      <c r="H877" s="180"/>
      <c r="I877" s="121"/>
      <c r="J877" s="180"/>
    </row>
    <row r="878" spans="5:10" ht="15.75" customHeight="1">
      <c r="E878" s="177"/>
      <c r="F878" s="180"/>
      <c r="G878" s="180"/>
      <c r="H878" s="180"/>
      <c r="I878" s="121"/>
      <c r="J878" s="180"/>
    </row>
    <row r="879" spans="5:10" ht="15.75" customHeight="1">
      <c r="E879" s="177"/>
      <c r="F879" s="180"/>
      <c r="G879" s="180"/>
      <c r="H879" s="180"/>
      <c r="I879" s="121"/>
      <c r="J879" s="180"/>
    </row>
    <row r="880" spans="5:10" ht="15.75" customHeight="1">
      <c r="E880" s="177"/>
      <c r="F880" s="180"/>
      <c r="G880" s="180"/>
      <c r="H880" s="180"/>
      <c r="I880" s="121"/>
      <c r="J880" s="180"/>
    </row>
    <row r="881" spans="5:10" ht="15.75" customHeight="1">
      <c r="E881" s="177"/>
      <c r="F881" s="180"/>
      <c r="G881" s="180"/>
      <c r="H881" s="180"/>
      <c r="I881" s="121"/>
      <c r="J881" s="180"/>
    </row>
    <row r="882" spans="5:10" ht="15.75" customHeight="1">
      <c r="E882" s="177"/>
      <c r="F882" s="180"/>
      <c r="G882" s="180"/>
      <c r="H882" s="180"/>
      <c r="I882" s="121"/>
      <c r="J882" s="180"/>
    </row>
    <row r="883" spans="5:10" ht="15.75" customHeight="1">
      <c r="E883" s="177"/>
      <c r="F883" s="180"/>
      <c r="G883" s="180"/>
      <c r="H883" s="180"/>
      <c r="I883" s="121"/>
      <c r="J883" s="180"/>
    </row>
    <row r="884" spans="5:10" ht="15.75" customHeight="1">
      <c r="E884" s="177"/>
      <c r="F884" s="180"/>
      <c r="G884" s="180"/>
      <c r="H884" s="180"/>
      <c r="I884" s="121"/>
      <c r="J884" s="180"/>
    </row>
    <row r="885" spans="5:10" ht="15.75" customHeight="1">
      <c r="E885" s="177"/>
      <c r="F885" s="180"/>
      <c r="G885" s="180"/>
      <c r="H885" s="180"/>
      <c r="I885" s="121"/>
      <c r="J885" s="180"/>
    </row>
    <row r="886" spans="5:10" ht="15.75" customHeight="1">
      <c r="E886" s="177"/>
      <c r="F886" s="180"/>
      <c r="G886" s="180"/>
      <c r="H886" s="180"/>
      <c r="I886" s="121"/>
      <c r="J886" s="180"/>
    </row>
    <row r="887" spans="5:10" ht="15.75" customHeight="1">
      <c r="E887" s="177"/>
      <c r="F887" s="180"/>
      <c r="G887" s="180"/>
      <c r="H887" s="180"/>
      <c r="I887" s="121"/>
      <c r="J887" s="180"/>
    </row>
    <row r="888" spans="5:10" ht="15.75" customHeight="1">
      <c r="E888" s="177"/>
      <c r="F888" s="180"/>
      <c r="G888" s="180"/>
      <c r="H888" s="180"/>
      <c r="I888" s="121"/>
      <c r="J888" s="180"/>
    </row>
    <row r="889" spans="5:10" ht="15.75" customHeight="1">
      <c r="E889" s="177"/>
      <c r="F889" s="180"/>
      <c r="G889" s="180"/>
      <c r="H889" s="180"/>
      <c r="I889" s="121"/>
      <c r="J889" s="180"/>
    </row>
    <row r="890" spans="5:10" ht="15.75" customHeight="1">
      <c r="E890" s="177"/>
      <c r="F890" s="180"/>
      <c r="G890" s="180"/>
      <c r="H890" s="180"/>
      <c r="I890" s="121"/>
      <c r="J890" s="180"/>
    </row>
    <row r="891" spans="5:10" ht="15.75" customHeight="1">
      <c r="E891" s="177"/>
      <c r="F891" s="180"/>
      <c r="G891" s="180"/>
      <c r="H891" s="180"/>
      <c r="I891" s="121"/>
      <c r="J891" s="180"/>
    </row>
    <row r="892" spans="5:10" ht="15.75" customHeight="1">
      <c r="E892" s="177"/>
      <c r="F892" s="180"/>
      <c r="G892" s="180"/>
      <c r="H892" s="180"/>
      <c r="I892" s="121"/>
      <c r="J892" s="180"/>
    </row>
    <row r="893" spans="5:10" ht="15.75" customHeight="1">
      <c r="E893" s="177"/>
      <c r="F893" s="180"/>
      <c r="G893" s="180"/>
      <c r="H893" s="180"/>
      <c r="I893" s="121"/>
      <c r="J893" s="180"/>
    </row>
    <row r="894" spans="5:10" ht="15.75" customHeight="1">
      <c r="E894" s="177"/>
      <c r="F894" s="180"/>
      <c r="G894" s="180"/>
      <c r="H894" s="180"/>
      <c r="I894" s="121"/>
      <c r="J894" s="180"/>
    </row>
    <row r="895" spans="5:10" ht="15.75" customHeight="1">
      <c r="E895" s="177"/>
      <c r="F895" s="180"/>
      <c r="G895" s="180"/>
      <c r="H895" s="180"/>
      <c r="I895" s="121"/>
      <c r="J895" s="180"/>
    </row>
    <row r="896" spans="5:10" ht="15.75" customHeight="1">
      <c r="E896" s="177"/>
      <c r="F896" s="180"/>
      <c r="G896" s="180"/>
      <c r="H896" s="180"/>
      <c r="I896" s="121"/>
      <c r="J896" s="180"/>
    </row>
    <row r="897" spans="5:10" ht="15.75" customHeight="1">
      <c r="E897" s="177"/>
      <c r="F897" s="180"/>
      <c r="G897" s="180"/>
      <c r="H897" s="180"/>
      <c r="I897" s="121"/>
      <c r="J897" s="180"/>
    </row>
    <row r="898" spans="5:10" ht="15.75" customHeight="1">
      <c r="E898" s="177"/>
      <c r="F898" s="180"/>
      <c r="G898" s="180"/>
      <c r="H898" s="180"/>
      <c r="I898" s="121"/>
      <c r="J898" s="180"/>
    </row>
    <row r="899" spans="5:10" ht="15.75" customHeight="1">
      <c r="E899" s="177"/>
      <c r="F899" s="180"/>
      <c r="G899" s="180"/>
      <c r="H899" s="180"/>
      <c r="I899" s="121"/>
      <c r="J899" s="180"/>
    </row>
    <row r="900" spans="5:10" ht="15.75" customHeight="1">
      <c r="E900" s="177"/>
      <c r="F900" s="180"/>
      <c r="G900" s="180"/>
      <c r="H900" s="180"/>
      <c r="I900" s="121"/>
      <c r="J900" s="180"/>
    </row>
    <row r="901" spans="5:10" ht="15.75" customHeight="1">
      <c r="E901" s="177"/>
      <c r="F901" s="180"/>
      <c r="G901" s="180"/>
      <c r="H901" s="180"/>
      <c r="I901" s="121"/>
      <c r="J901" s="180"/>
    </row>
    <row r="902" spans="5:10" ht="15.75" customHeight="1">
      <c r="E902" s="177"/>
      <c r="F902" s="180"/>
      <c r="G902" s="180"/>
      <c r="H902" s="180"/>
      <c r="I902" s="121"/>
      <c r="J902" s="180"/>
    </row>
    <row r="903" spans="5:10" ht="15.75" customHeight="1">
      <c r="E903" s="177"/>
      <c r="F903" s="180"/>
      <c r="G903" s="180"/>
      <c r="H903" s="180"/>
      <c r="I903" s="121"/>
      <c r="J903" s="180"/>
    </row>
    <row r="904" spans="5:10" ht="15.75" customHeight="1">
      <c r="E904" s="177"/>
      <c r="F904" s="180"/>
      <c r="G904" s="180"/>
      <c r="H904" s="180"/>
      <c r="I904" s="121"/>
      <c r="J904" s="180"/>
    </row>
    <row r="905" spans="5:10" ht="15.75" customHeight="1">
      <c r="E905" s="177"/>
      <c r="F905" s="180"/>
      <c r="G905" s="180"/>
      <c r="H905" s="180"/>
      <c r="I905" s="121"/>
      <c r="J905" s="180"/>
    </row>
    <row r="906" spans="5:10" ht="15.75" customHeight="1">
      <c r="E906" s="177"/>
      <c r="F906" s="180"/>
      <c r="G906" s="180"/>
      <c r="H906" s="180"/>
      <c r="I906" s="121"/>
      <c r="J906" s="180"/>
    </row>
    <row r="907" spans="5:10" ht="15.75" customHeight="1">
      <c r="E907" s="177"/>
      <c r="F907" s="180"/>
      <c r="G907" s="180"/>
      <c r="H907" s="180"/>
      <c r="I907" s="121"/>
      <c r="J907" s="180"/>
    </row>
    <row r="908" spans="5:10" ht="15.75" customHeight="1">
      <c r="E908" s="177"/>
      <c r="F908" s="180"/>
      <c r="G908" s="180"/>
      <c r="H908" s="180"/>
      <c r="I908" s="121"/>
      <c r="J908" s="180"/>
    </row>
    <row r="909" spans="5:10" ht="15.75" customHeight="1">
      <c r="E909" s="177"/>
      <c r="F909" s="180"/>
      <c r="G909" s="180"/>
      <c r="H909" s="180"/>
      <c r="I909" s="121"/>
      <c r="J909" s="180"/>
    </row>
    <row r="910" spans="5:10" ht="15.75" customHeight="1">
      <c r="E910" s="177"/>
      <c r="F910" s="180"/>
      <c r="G910" s="180"/>
      <c r="H910" s="180"/>
      <c r="I910" s="121"/>
      <c r="J910" s="180"/>
    </row>
    <row r="911" spans="5:10" ht="15.75" customHeight="1">
      <c r="E911" s="177"/>
      <c r="F911" s="180"/>
      <c r="G911" s="180"/>
      <c r="H911" s="180"/>
      <c r="I911" s="121"/>
      <c r="J911" s="180"/>
    </row>
    <row r="912" spans="5:10" ht="15.75" customHeight="1">
      <c r="E912" s="177"/>
      <c r="F912" s="180"/>
      <c r="G912" s="180"/>
      <c r="H912" s="180"/>
      <c r="I912" s="121"/>
      <c r="J912" s="180"/>
    </row>
    <row r="913" spans="5:10" ht="15.75" customHeight="1">
      <c r="E913" s="177"/>
      <c r="F913" s="180"/>
      <c r="G913" s="180"/>
      <c r="H913" s="180"/>
      <c r="I913" s="121"/>
      <c r="J913" s="180"/>
    </row>
    <row r="914" spans="5:10" ht="15.75" customHeight="1">
      <c r="E914" s="177"/>
      <c r="F914" s="180"/>
      <c r="G914" s="180"/>
      <c r="H914" s="180"/>
      <c r="I914" s="121"/>
      <c r="J914" s="180"/>
    </row>
    <row r="915" spans="5:10" ht="15.75" customHeight="1">
      <c r="E915" s="177"/>
      <c r="F915" s="180"/>
      <c r="G915" s="180"/>
      <c r="H915" s="180"/>
      <c r="I915" s="121"/>
      <c r="J915" s="180"/>
    </row>
    <row r="916" spans="5:10" ht="15.75" customHeight="1">
      <c r="E916" s="177"/>
      <c r="F916" s="180"/>
      <c r="G916" s="180"/>
      <c r="H916" s="180"/>
      <c r="I916" s="121"/>
      <c r="J916" s="180"/>
    </row>
    <row r="917" spans="5:10" ht="15.75" customHeight="1">
      <c r="E917" s="177"/>
      <c r="F917" s="180"/>
      <c r="G917" s="180"/>
      <c r="H917" s="180"/>
      <c r="I917" s="121"/>
      <c r="J917" s="180"/>
    </row>
    <row r="918" spans="5:10" ht="15.75" customHeight="1">
      <c r="E918" s="177"/>
      <c r="F918" s="180"/>
      <c r="G918" s="180"/>
      <c r="H918" s="180"/>
      <c r="I918" s="121"/>
      <c r="J918" s="180"/>
    </row>
    <row r="919" spans="5:10" ht="15.75" customHeight="1">
      <c r="E919" s="177"/>
      <c r="F919" s="180"/>
      <c r="G919" s="180"/>
      <c r="H919" s="180"/>
      <c r="I919" s="121"/>
      <c r="J919" s="180"/>
    </row>
    <row r="920" spans="5:10" ht="15.75" customHeight="1">
      <c r="E920" s="177"/>
      <c r="F920" s="180"/>
      <c r="G920" s="180"/>
      <c r="H920" s="180"/>
      <c r="I920" s="121"/>
      <c r="J920" s="180"/>
    </row>
    <row r="921" spans="5:10" ht="15.75" customHeight="1">
      <c r="E921" s="177"/>
      <c r="F921" s="180"/>
      <c r="G921" s="180"/>
      <c r="H921" s="180"/>
      <c r="I921" s="121"/>
      <c r="J921" s="180"/>
    </row>
    <row r="922" spans="5:10" ht="15.75" customHeight="1">
      <c r="E922" s="177"/>
      <c r="F922" s="180"/>
      <c r="G922" s="180"/>
      <c r="H922" s="180"/>
      <c r="I922" s="121"/>
      <c r="J922" s="180"/>
    </row>
    <row r="923" spans="5:10" ht="15.75" customHeight="1">
      <c r="E923" s="177"/>
      <c r="F923" s="180"/>
      <c r="G923" s="180"/>
      <c r="H923" s="180"/>
      <c r="I923" s="121"/>
      <c r="J923" s="180"/>
    </row>
    <row r="924" spans="5:10" ht="15.75" customHeight="1">
      <c r="E924" s="177"/>
      <c r="F924" s="180"/>
      <c r="G924" s="180"/>
      <c r="H924" s="180"/>
      <c r="I924" s="121"/>
      <c r="J924" s="180"/>
    </row>
    <row r="925" spans="5:10" ht="15.75" customHeight="1">
      <c r="E925" s="177"/>
      <c r="F925" s="180"/>
      <c r="G925" s="180"/>
      <c r="H925" s="180"/>
      <c r="I925" s="121"/>
      <c r="J925" s="180"/>
    </row>
    <row r="926" spans="5:10" ht="15.75" customHeight="1">
      <c r="E926" s="177"/>
      <c r="F926" s="180"/>
      <c r="G926" s="180"/>
      <c r="H926" s="180"/>
      <c r="I926" s="121"/>
      <c r="J926" s="180"/>
    </row>
    <row r="927" spans="5:10" ht="15.75" customHeight="1">
      <c r="E927" s="177"/>
      <c r="F927" s="180"/>
      <c r="G927" s="180"/>
      <c r="H927" s="180"/>
      <c r="I927" s="121"/>
      <c r="J927" s="180"/>
    </row>
    <row r="928" spans="5:10" ht="15.75" customHeight="1">
      <c r="E928" s="177"/>
      <c r="F928" s="180"/>
      <c r="G928" s="180"/>
      <c r="H928" s="180"/>
      <c r="I928" s="121"/>
      <c r="J928" s="180"/>
    </row>
    <row r="929" spans="5:10" ht="15.75" customHeight="1">
      <c r="E929" s="177"/>
      <c r="F929" s="180"/>
      <c r="G929" s="180"/>
      <c r="H929" s="180"/>
      <c r="I929" s="121"/>
      <c r="J929" s="180"/>
    </row>
    <row r="930" spans="5:10" ht="15.75" customHeight="1">
      <c r="E930" s="177"/>
      <c r="F930" s="180"/>
      <c r="G930" s="180"/>
      <c r="H930" s="180"/>
      <c r="I930" s="121"/>
      <c r="J930" s="180"/>
    </row>
    <row r="931" spans="5:10" ht="15.75" customHeight="1">
      <c r="E931" s="177"/>
      <c r="F931" s="180"/>
      <c r="G931" s="180"/>
      <c r="H931" s="180"/>
      <c r="I931" s="121"/>
      <c r="J931" s="180"/>
    </row>
    <row r="932" spans="5:10" ht="15.75" customHeight="1">
      <c r="E932" s="177"/>
      <c r="F932" s="180"/>
      <c r="G932" s="180"/>
      <c r="H932" s="180"/>
      <c r="I932" s="121"/>
      <c r="J932" s="180"/>
    </row>
    <row r="933" spans="5:10" ht="15.75" customHeight="1">
      <c r="E933" s="177"/>
      <c r="F933" s="180"/>
      <c r="G933" s="180"/>
      <c r="H933" s="180"/>
      <c r="I933" s="121"/>
      <c r="J933" s="180"/>
    </row>
    <row r="934" spans="5:10" ht="15.75" customHeight="1">
      <c r="E934" s="177"/>
      <c r="F934" s="180"/>
      <c r="G934" s="180"/>
      <c r="H934" s="180"/>
      <c r="I934" s="121"/>
      <c r="J934" s="180"/>
    </row>
    <row r="935" spans="5:10" ht="15.75" customHeight="1">
      <c r="E935" s="177"/>
      <c r="F935" s="180"/>
      <c r="G935" s="180"/>
      <c r="H935" s="180"/>
      <c r="I935" s="121"/>
      <c r="J935" s="180"/>
    </row>
    <row r="936" spans="5:10" ht="15.75" customHeight="1">
      <c r="E936" s="177"/>
      <c r="F936" s="180"/>
      <c r="G936" s="180"/>
      <c r="H936" s="180"/>
      <c r="I936" s="121"/>
      <c r="J936" s="180"/>
    </row>
    <row r="937" spans="5:10" ht="15.75" customHeight="1">
      <c r="E937" s="177"/>
      <c r="F937" s="180"/>
      <c r="G937" s="180"/>
      <c r="H937" s="180"/>
      <c r="I937" s="121"/>
      <c r="J937" s="180"/>
    </row>
    <row r="938" spans="5:10" ht="15.75" customHeight="1">
      <c r="E938" s="177"/>
      <c r="F938" s="180"/>
      <c r="G938" s="180"/>
      <c r="H938" s="180"/>
      <c r="I938" s="121"/>
      <c r="J938" s="180"/>
    </row>
    <row r="939" spans="5:10" ht="15.75" customHeight="1">
      <c r="E939" s="177"/>
      <c r="F939" s="180"/>
      <c r="G939" s="180"/>
      <c r="H939" s="180"/>
      <c r="I939" s="121"/>
      <c r="J939" s="180"/>
    </row>
    <row r="940" spans="5:10" ht="15.75" customHeight="1">
      <c r="E940" s="177"/>
      <c r="F940" s="180"/>
      <c r="G940" s="180"/>
      <c r="H940" s="180"/>
      <c r="I940" s="121"/>
      <c r="J940" s="180"/>
    </row>
    <row r="941" spans="5:10" ht="15.75" customHeight="1">
      <c r="E941" s="177"/>
      <c r="F941" s="180"/>
      <c r="G941" s="180"/>
      <c r="H941" s="180"/>
      <c r="I941" s="121"/>
      <c r="J941" s="180"/>
    </row>
    <row r="942" spans="5:10" ht="15.75" customHeight="1">
      <c r="E942" s="177"/>
      <c r="F942" s="180"/>
      <c r="G942" s="180"/>
      <c r="H942" s="180"/>
      <c r="I942" s="121"/>
      <c r="J942" s="180"/>
    </row>
    <row r="943" spans="5:10" ht="15.75" customHeight="1">
      <c r="E943" s="177"/>
      <c r="F943" s="180"/>
      <c r="G943" s="180"/>
      <c r="H943" s="180"/>
      <c r="I943" s="121"/>
      <c r="J943" s="180"/>
    </row>
    <row r="944" spans="5:10" ht="15.75" customHeight="1">
      <c r="E944" s="177"/>
      <c r="F944" s="180"/>
      <c r="G944" s="180"/>
      <c r="H944" s="180"/>
      <c r="I944" s="121"/>
      <c r="J944" s="180"/>
    </row>
    <row r="945" spans="5:10" ht="15.75" customHeight="1">
      <c r="E945" s="177"/>
      <c r="F945" s="180"/>
      <c r="G945" s="180"/>
      <c r="H945" s="180"/>
      <c r="I945" s="121"/>
      <c r="J945" s="180"/>
    </row>
    <row r="946" spans="5:10" ht="15.75" customHeight="1">
      <c r="E946" s="177"/>
      <c r="F946" s="180"/>
      <c r="G946" s="180"/>
      <c r="H946" s="180"/>
      <c r="I946" s="121"/>
      <c r="J946" s="180"/>
    </row>
    <row r="947" spans="5:10" ht="15.75" customHeight="1">
      <c r="E947" s="177"/>
      <c r="F947" s="180"/>
      <c r="G947" s="180"/>
      <c r="H947" s="180"/>
      <c r="I947" s="121"/>
      <c r="J947" s="180"/>
    </row>
    <row r="948" spans="5:10" ht="15.75" customHeight="1">
      <c r="E948" s="177"/>
      <c r="F948" s="180"/>
      <c r="G948" s="180"/>
      <c r="H948" s="180"/>
      <c r="I948" s="121"/>
      <c r="J948" s="180"/>
    </row>
    <row r="949" spans="5:10" ht="15.75" customHeight="1">
      <c r="E949" s="177"/>
      <c r="F949" s="180"/>
      <c r="G949" s="180"/>
      <c r="H949" s="180"/>
      <c r="I949" s="121"/>
      <c r="J949" s="180"/>
    </row>
    <row r="950" spans="5:10" ht="15.75" customHeight="1">
      <c r="E950" s="177"/>
      <c r="F950" s="180"/>
      <c r="G950" s="180"/>
      <c r="H950" s="180"/>
      <c r="I950" s="121"/>
      <c r="J950" s="180"/>
    </row>
    <row r="951" spans="5:10" ht="15.75" customHeight="1">
      <c r="E951" s="177"/>
      <c r="F951" s="180"/>
      <c r="G951" s="180"/>
      <c r="H951" s="180"/>
      <c r="I951" s="121"/>
      <c r="J951" s="180"/>
    </row>
    <row r="952" spans="5:10" ht="15.75" customHeight="1">
      <c r="E952" s="177"/>
      <c r="F952" s="180"/>
      <c r="G952" s="180"/>
      <c r="H952" s="180"/>
      <c r="I952" s="121"/>
      <c r="J952" s="180"/>
    </row>
    <row r="953" spans="5:10" ht="15.75" customHeight="1">
      <c r="E953" s="177"/>
      <c r="F953" s="180"/>
      <c r="G953" s="180"/>
      <c r="H953" s="180"/>
      <c r="I953" s="121"/>
      <c r="J953" s="180"/>
    </row>
    <row r="954" spans="5:10" ht="15.75" customHeight="1">
      <c r="E954" s="177"/>
      <c r="F954" s="180"/>
      <c r="G954" s="180"/>
      <c r="H954" s="180"/>
      <c r="I954" s="121"/>
      <c r="J954" s="180"/>
    </row>
    <row r="955" spans="5:10" ht="15.75" customHeight="1">
      <c r="E955" s="177"/>
      <c r="F955" s="180"/>
      <c r="G955" s="180"/>
      <c r="H955" s="180"/>
      <c r="I955" s="121"/>
      <c r="J955" s="180"/>
    </row>
    <row r="956" spans="5:10" ht="15.75" customHeight="1">
      <c r="E956" s="177"/>
      <c r="F956" s="180"/>
      <c r="G956" s="180"/>
      <c r="H956" s="180"/>
      <c r="I956" s="121"/>
      <c r="J956" s="180"/>
    </row>
    <row r="957" spans="5:10" ht="15.75" customHeight="1">
      <c r="E957" s="177"/>
      <c r="F957" s="180"/>
      <c r="G957" s="180"/>
      <c r="H957" s="180"/>
      <c r="I957" s="121"/>
      <c r="J957" s="180"/>
    </row>
    <row r="958" spans="5:10" ht="15.75" customHeight="1">
      <c r="E958" s="177"/>
      <c r="F958" s="180"/>
      <c r="G958" s="180"/>
      <c r="H958" s="180"/>
      <c r="I958" s="121"/>
      <c r="J958" s="180"/>
    </row>
    <row r="959" spans="5:10" ht="15.75" customHeight="1">
      <c r="E959" s="177"/>
      <c r="F959" s="180"/>
      <c r="G959" s="180"/>
      <c r="H959" s="180"/>
      <c r="I959" s="121"/>
      <c r="J959" s="180"/>
    </row>
    <row r="960" spans="5:10" ht="15.75" customHeight="1">
      <c r="E960" s="177"/>
      <c r="F960" s="180"/>
      <c r="G960" s="180"/>
      <c r="H960" s="180"/>
      <c r="I960" s="121"/>
      <c r="J960" s="180"/>
    </row>
    <row r="961" spans="5:10" ht="15.75" customHeight="1">
      <c r="E961" s="177"/>
      <c r="F961" s="180"/>
      <c r="G961" s="180"/>
      <c r="H961" s="180"/>
      <c r="I961" s="121"/>
      <c r="J961" s="180"/>
    </row>
    <row r="962" spans="5:10" ht="15.75" customHeight="1">
      <c r="E962" s="177"/>
      <c r="F962" s="180"/>
      <c r="G962" s="180"/>
      <c r="H962" s="180"/>
      <c r="I962" s="121"/>
      <c r="J962" s="180"/>
    </row>
    <row r="963" spans="5:10" ht="15.75" customHeight="1">
      <c r="E963" s="177"/>
      <c r="F963" s="180"/>
      <c r="G963" s="180"/>
      <c r="H963" s="180"/>
      <c r="I963" s="121"/>
      <c r="J963" s="180"/>
    </row>
    <row r="964" spans="5:10" ht="15.75" customHeight="1">
      <c r="E964" s="177"/>
      <c r="F964" s="180"/>
      <c r="G964" s="180"/>
      <c r="H964" s="180"/>
      <c r="I964" s="121"/>
      <c r="J964" s="180"/>
    </row>
    <row r="965" spans="5:10" ht="15.75" customHeight="1">
      <c r="E965" s="177"/>
      <c r="F965" s="180"/>
      <c r="G965" s="180"/>
      <c r="H965" s="180"/>
      <c r="I965" s="121"/>
      <c r="J965" s="180"/>
    </row>
    <row r="966" spans="5:10" ht="15.75" customHeight="1">
      <c r="E966" s="177"/>
      <c r="F966" s="180"/>
      <c r="G966" s="180"/>
      <c r="H966" s="180"/>
      <c r="I966" s="121"/>
      <c r="J966" s="180"/>
    </row>
    <row r="967" spans="5:10" ht="15.75" customHeight="1">
      <c r="E967" s="177"/>
      <c r="F967" s="180"/>
      <c r="G967" s="180"/>
      <c r="H967" s="180"/>
      <c r="I967" s="121"/>
      <c r="J967" s="180"/>
    </row>
    <row r="968" spans="5:10" ht="15.75" customHeight="1">
      <c r="E968" s="177"/>
      <c r="F968" s="180"/>
      <c r="G968" s="180"/>
      <c r="H968" s="180"/>
      <c r="I968" s="121"/>
      <c r="J968" s="180"/>
    </row>
    <row r="969" spans="5:10" ht="15.75" customHeight="1">
      <c r="E969" s="177"/>
      <c r="F969" s="180"/>
      <c r="G969" s="180"/>
      <c r="H969" s="180"/>
      <c r="I969" s="121"/>
      <c r="J969" s="180"/>
    </row>
    <row r="970" spans="5:10" ht="15.75" customHeight="1">
      <c r="E970" s="177"/>
      <c r="F970" s="180"/>
      <c r="G970" s="180"/>
      <c r="H970" s="180"/>
      <c r="I970" s="121"/>
      <c r="J970" s="180"/>
    </row>
    <row r="971" spans="5:10" ht="15.75" customHeight="1">
      <c r="E971" s="177"/>
      <c r="F971" s="180"/>
      <c r="G971" s="180"/>
      <c r="H971" s="180"/>
      <c r="I971" s="121"/>
      <c r="J971" s="180"/>
    </row>
    <row r="972" spans="5:10" ht="15.75" customHeight="1">
      <c r="E972" s="177"/>
      <c r="F972" s="180"/>
      <c r="G972" s="180"/>
      <c r="H972" s="180"/>
      <c r="I972" s="121"/>
      <c r="J972" s="180"/>
    </row>
    <row r="973" spans="5:10" ht="15.75" customHeight="1">
      <c r="E973" s="177"/>
      <c r="F973" s="180"/>
      <c r="G973" s="180"/>
      <c r="H973" s="180"/>
      <c r="I973" s="121"/>
      <c r="J973" s="180"/>
    </row>
    <row r="974" spans="5:10" ht="15.75" customHeight="1">
      <c r="E974" s="177"/>
      <c r="F974" s="180"/>
      <c r="G974" s="180"/>
      <c r="H974" s="180"/>
      <c r="I974" s="121"/>
      <c r="J974" s="180"/>
    </row>
    <row r="975" spans="5:10" ht="15.75" customHeight="1">
      <c r="E975" s="177"/>
      <c r="F975" s="180"/>
      <c r="G975" s="180"/>
      <c r="H975" s="180"/>
      <c r="I975" s="121"/>
      <c r="J975" s="180"/>
    </row>
    <row r="976" spans="5:10" ht="15.75" customHeight="1">
      <c r="E976" s="177"/>
      <c r="F976" s="180"/>
      <c r="G976" s="180"/>
      <c r="H976" s="180"/>
      <c r="I976" s="121"/>
      <c r="J976" s="180"/>
    </row>
    <row r="977" spans="5:10" ht="15.75" customHeight="1">
      <c r="E977" s="177"/>
      <c r="F977" s="180"/>
      <c r="G977" s="180"/>
      <c r="H977" s="180"/>
      <c r="I977" s="121"/>
      <c r="J977" s="180"/>
    </row>
    <row r="978" spans="5:10" ht="15.75" customHeight="1">
      <c r="E978" s="177"/>
      <c r="F978" s="180"/>
      <c r="G978" s="180"/>
      <c r="H978" s="180"/>
      <c r="I978" s="121"/>
      <c r="J978" s="180"/>
    </row>
    <row r="979" spans="5:10" ht="15.75" customHeight="1">
      <c r="E979" s="177"/>
      <c r="F979" s="180"/>
      <c r="G979" s="180"/>
      <c r="H979" s="180"/>
      <c r="I979" s="121"/>
      <c r="J979" s="180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981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/>
  <cols>
    <col min="1" max="1" width="17.125" customWidth="1"/>
    <col min="2" max="2" width="7.37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5" customWidth="1"/>
    <col min="10" max="10" width="12" customWidth="1"/>
    <col min="11" max="24" width="7.5" customWidth="1"/>
  </cols>
  <sheetData>
    <row r="1" spans="1:24" ht="21">
      <c r="A1" s="198" t="s">
        <v>1595</v>
      </c>
      <c r="B1" s="198" t="s">
        <v>1291</v>
      </c>
      <c r="C1" s="198" t="s">
        <v>1292</v>
      </c>
      <c r="D1" s="198" t="s">
        <v>1293</v>
      </c>
      <c r="E1" s="217" t="s">
        <v>1294</v>
      </c>
      <c r="F1" s="198" t="s">
        <v>1</v>
      </c>
      <c r="G1" s="198" t="s">
        <v>3</v>
      </c>
      <c r="H1" s="198" t="s">
        <v>4</v>
      </c>
      <c r="I1" s="218" t="s">
        <v>2</v>
      </c>
      <c r="J1" s="198" t="s">
        <v>6</v>
      </c>
      <c r="K1" s="198" t="s">
        <v>1295</v>
      </c>
      <c r="L1" s="198" t="s">
        <v>1296</v>
      </c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ht="21">
      <c r="A2" s="198" t="s">
        <v>1595</v>
      </c>
      <c r="B2" s="92">
        <v>1</v>
      </c>
      <c r="C2" s="92" t="s">
        <v>1596</v>
      </c>
      <c r="D2" s="116"/>
      <c r="E2" s="136">
        <v>873</v>
      </c>
      <c r="F2" s="93" t="str">
        <f>+VLOOKUP(E2,Participants!$A$1:$F$2547,2,FALSE)</f>
        <v>Colton ginsburg</v>
      </c>
      <c r="G2" s="93" t="str">
        <f>+VLOOKUP(E2,Participants!$A$1:$F$2547,4,FALSE)</f>
        <v>STL</v>
      </c>
      <c r="H2" s="116" t="str">
        <f>+VLOOKUP(E2,Participants!$A$1:$F$2547,5,FALSE)</f>
        <v>M</v>
      </c>
      <c r="I2" s="94">
        <f>+VLOOKUP(E2,Participants!$A$1:$F$2547,3,FALSE)</f>
        <v>5</v>
      </c>
      <c r="J2" s="93" t="str">
        <f>+VLOOKUP(E2,Participants!$A$1:$G$2547,7,FALSE)</f>
        <v>JV BOYS</v>
      </c>
      <c r="K2" s="95">
        <v>1</v>
      </c>
      <c r="L2" s="95">
        <v>10</v>
      </c>
    </row>
    <row r="3" spans="1:24" ht="21">
      <c r="A3" s="198" t="s">
        <v>1595</v>
      </c>
      <c r="B3" s="92">
        <v>1</v>
      </c>
      <c r="C3" s="92" t="s">
        <v>1597</v>
      </c>
      <c r="D3" s="116"/>
      <c r="E3" s="136">
        <v>882</v>
      </c>
      <c r="F3" s="93" t="str">
        <f>+VLOOKUP(E3,Participants!$A$1:$F$2547,2,FALSE)</f>
        <v>Patrick McQuiggan</v>
      </c>
      <c r="G3" s="93" t="str">
        <f>+VLOOKUP(E3,Participants!$A$1:$F$2547,4,FALSE)</f>
        <v>STL</v>
      </c>
      <c r="H3" s="116" t="str">
        <f>+VLOOKUP(E3,Participants!$A$1:$F$2547,5,FALSE)</f>
        <v>M</v>
      </c>
      <c r="I3" s="94">
        <f>+VLOOKUP(E3,Participants!$A$1:$F$2547,3,FALSE)</f>
        <v>5</v>
      </c>
      <c r="J3" s="93" t="str">
        <f>+VLOOKUP(E3,Participants!$A$1:$G$2547,7,FALSE)</f>
        <v>JV BOYS</v>
      </c>
      <c r="K3" s="95">
        <v>2</v>
      </c>
      <c r="L3" s="95">
        <v>8</v>
      </c>
    </row>
    <row r="4" spans="1:24" ht="21">
      <c r="A4" s="198" t="s">
        <v>1595</v>
      </c>
      <c r="B4" s="92">
        <v>1</v>
      </c>
      <c r="C4" s="92" t="s">
        <v>1598</v>
      </c>
      <c r="D4" s="116"/>
      <c r="E4" s="136">
        <v>772</v>
      </c>
      <c r="F4" s="93" t="str">
        <f>+VLOOKUP(E4,Participants!$A$1:$F$2547,2,FALSE)</f>
        <v>Mason Foster</v>
      </c>
      <c r="G4" s="93" t="str">
        <f>+VLOOKUP(E4,Participants!$A$1:$F$2547,4,FALSE)</f>
        <v>SPS</v>
      </c>
      <c r="H4" s="116" t="str">
        <f>+VLOOKUP(E4,Participants!$A$1:$F$2547,5,FALSE)</f>
        <v>M</v>
      </c>
      <c r="I4" s="94">
        <f>+VLOOKUP(E4,Participants!$A$1:$F$2547,3,FALSE)</f>
        <v>5</v>
      </c>
      <c r="J4" s="93" t="str">
        <f>+VLOOKUP(E4,Participants!$A$1:$G$2547,7,FALSE)</f>
        <v>JV BOYS</v>
      </c>
      <c r="K4" s="95">
        <v>3</v>
      </c>
      <c r="L4" s="95">
        <v>6</v>
      </c>
    </row>
    <row r="5" spans="1:24" ht="21">
      <c r="A5" s="198" t="s">
        <v>1595</v>
      </c>
      <c r="B5" s="92">
        <v>1</v>
      </c>
      <c r="C5" s="92" t="s">
        <v>1599</v>
      </c>
      <c r="D5" s="116"/>
      <c r="E5" s="136">
        <v>505</v>
      </c>
      <c r="F5" s="93" t="str">
        <f>+VLOOKUP(E5,Participants!$A$1:$F$2547,2,FALSE)</f>
        <v>Jacob Birchok</v>
      </c>
      <c r="G5" s="93" t="str">
        <f>+VLOOKUP(E5,Participants!$A$1:$F$2547,4,FALSE)</f>
        <v>GRE</v>
      </c>
      <c r="H5" s="116" t="str">
        <f>+VLOOKUP(E5,Participants!$A$1:$F$2547,5,FALSE)</f>
        <v>M</v>
      </c>
      <c r="I5" s="94">
        <f>+VLOOKUP(E5,Participants!$A$1:$F$2547,3,FALSE)</f>
        <v>5</v>
      </c>
      <c r="J5" s="93" t="str">
        <f>+VLOOKUP(E5,Participants!$A$1:$G$2547,7,FALSE)</f>
        <v>JV BOYS</v>
      </c>
      <c r="K5" s="95">
        <v>4</v>
      </c>
      <c r="L5" s="95">
        <v>5</v>
      </c>
    </row>
    <row r="6" spans="1:24" ht="21">
      <c r="A6" s="198" t="s">
        <v>1595</v>
      </c>
      <c r="B6" s="92">
        <v>1</v>
      </c>
      <c r="C6" s="92" t="s">
        <v>1600</v>
      </c>
      <c r="D6" s="116"/>
      <c r="E6" s="136">
        <v>289</v>
      </c>
      <c r="F6" s="93" t="str">
        <f>+VLOOKUP(E6,Participants!$A$1:$F$2547,2,FALSE)</f>
        <v>Paul Farnan</v>
      </c>
      <c r="G6" s="93" t="str">
        <f>+VLOOKUP(E6,Participants!$A$1:$F$2547,4,FALSE)</f>
        <v>AMA</v>
      </c>
      <c r="H6" s="116" t="str">
        <f>+VLOOKUP(E6,Participants!$A$1:$F$2547,5,FALSE)</f>
        <v>M</v>
      </c>
      <c r="I6" s="94">
        <f>+VLOOKUP(E6,Participants!$A$1:$F$2547,3,FALSE)</f>
        <v>6</v>
      </c>
      <c r="J6" s="93" t="str">
        <f>+VLOOKUP(E6,Participants!$A$1:$G$2547,7,FALSE)</f>
        <v>JV BOYS</v>
      </c>
      <c r="K6" s="95">
        <v>5</v>
      </c>
      <c r="L6" s="95">
        <v>4</v>
      </c>
    </row>
    <row r="7" spans="1:24" ht="21">
      <c r="A7" s="198" t="s">
        <v>1595</v>
      </c>
      <c r="B7" s="92">
        <v>1</v>
      </c>
      <c r="C7" s="92" t="s">
        <v>1601</v>
      </c>
      <c r="D7" s="116"/>
      <c r="E7" s="136">
        <v>285</v>
      </c>
      <c r="F7" s="93" t="str">
        <f>+VLOOKUP(E7,Participants!$A$1:$F$2547,2,FALSE)</f>
        <v>John Pensock</v>
      </c>
      <c r="G7" s="93" t="str">
        <f>+VLOOKUP(E7,Participants!$A$1:$F$2547,4,FALSE)</f>
        <v>AMA</v>
      </c>
      <c r="H7" s="116" t="str">
        <f>+VLOOKUP(E7,Participants!$A$1:$F$2547,5,FALSE)</f>
        <v>M</v>
      </c>
      <c r="I7" s="94">
        <f>+VLOOKUP(E7,Participants!$A$1:$F$2547,3,FALSE)</f>
        <v>5</v>
      </c>
      <c r="J7" s="93" t="str">
        <f>+VLOOKUP(E7,Participants!$A$1:$G$2547,7,FALSE)</f>
        <v>JV BOYS</v>
      </c>
      <c r="K7" s="95">
        <v>6</v>
      </c>
      <c r="L7" s="95">
        <v>3</v>
      </c>
    </row>
    <row r="8" spans="1:24" ht="21">
      <c r="A8" s="198" t="s">
        <v>1595</v>
      </c>
      <c r="B8" s="92">
        <v>1</v>
      </c>
      <c r="C8" s="92" t="s">
        <v>1602</v>
      </c>
      <c r="D8" s="93"/>
      <c r="E8" s="136">
        <v>775</v>
      </c>
      <c r="F8" s="93" t="str">
        <f>+VLOOKUP(E8,Participants!$A$1:$F$2547,2,FALSE)</f>
        <v>Sam Hall</v>
      </c>
      <c r="G8" s="93" t="str">
        <f>+VLOOKUP(E8,Participants!$A$1:$F$2547,4,FALSE)</f>
        <v>SPS</v>
      </c>
      <c r="H8" s="116" t="str">
        <f>+VLOOKUP(E8,Participants!$A$1:$F$2547,5,FALSE)</f>
        <v>M</v>
      </c>
      <c r="I8" s="94">
        <f>+VLOOKUP(E8,Participants!$A$1:$F$2547,3,FALSE)</f>
        <v>6</v>
      </c>
      <c r="J8" s="93" t="str">
        <f>+VLOOKUP(E8,Participants!$A$1:$G$2547,7,FALSE)</f>
        <v>JV BOYS</v>
      </c>
      <c r="K8" s="95">
        <v>7</v>
      </c>
      <c r="L8" s="95">
        <v>2</v>
      </c>
    </row>
    <row r="9" spans="1:24" ht="21">
      <c r="A9" s="198" t="s">
        <v>1595</v>
      </c>
      <c r="B9" s="92">
        <v>1</v>
      </c>
      <c r="C9" s="92" t="s">
        <v>1603</v>
      </c>
      <c r="D9" s="116"/>
      <c r="E9" s="136">
        <v>774</v>
      </c>
      <c r="F9" s="93" t="str">
        <f>+VLOOKUP(E9,Participants!$A$1:$F$2547,2,FALSE)</f>
        <v>PJ Doherty</v>
      </c>
      <c r="G9" s="93" t="str">
        <f>+VLOOKUP(E9,Participants!$A$1:$F$2547,4,FALSE)</f>
        <v>SPS</v>
      </c>
      <c r="H9" s="116" t="str">
        <f>+VLOOKUP(E9,Participants!$A$1:$F$2547,5,FALSE)</f>
        <v>M</v>
      </c>
      <c r="I9" s="94">
        <f>+VLOOKUP(E9,Participants!$A$1:$F$2547,3,FALSE)</f>
        <v>6</v>
      </c>
      <c r="J9" s="93" t="str">
        <f>+VLOOKUP(E9,Participants!$A$1:$G$2547,7,FALSE)</f>
        <v>JV BOYS</v>
      </c>
      <c r="K9" s="95">
        <v>8</v>
      </c>
      <c r="L9" s="95">
        <v>1</v>
      </c>
    </row>
    <row r="10" spans="1:24" ht="21">
      <c r="A10" s="198" t="s">
        <v>1595</v>
      </c>
      <c r="B10" s="92">
        <v>1</v>
      </c>
      <c r="C10" s="92" t="s">
        <v>1604</v>
      </c>
      <c r="D10" s="116"/>
      <c r="E10" s="136">
        <v>290</v>
      </c>
      <c r="F10" s="93" t="str">
        <f>+VLOOKUP(E10,Participants!$A$1:$F$2547,2,FALSE)</f>
        <v>Samuel Anania</v>
      </c>
      <c r="G10" s="93" t="str">
        <f>+VLOOKUP(E10,Participants!$A$1:$F$2547,4,FALSE)</f>
        <v>AMA</v>
      </c>
      <c r="H10" s="116" t="str">
        <f>+VLOOKUP(E10,Participants!$A$1:$F$2547,5,FALSE)</f>
        <v>M</v>
      </c>
      <c r="I10" s="94">
        <f>+VLOOKUP(E10,Participants!$A$1:$F$2547,3,FALSE)</f>
        <v>6</v>
      </c>
      <c r="J10" s="93" t="str">
        <f>+VLOOKUP(E10,Participants!$A$1:$G$2547,7,FALSE)</f>
        <v>JV BOYS</v>
      </c>
      <c r="K10" s="95"/>
      <c r="L10" s="95"/>
    </row>
    <row r="11" spans="1:24" ht="21">
      <c r="A11" s="198" t="s">
        <v>1595</v>
      </c>
      <c r="B11" s="92">
        <v>1</v>
      </c>
      <c r="C11" s="92" t="s">
        <v>1605</v>
      </c>
      <c r="D11" s="116"/>
      <c r="E11" s="136">
        <v>1142</v>
      </c>
      <c r="F11" s="93" t="str">
        <f>+VLOOKUP(E11,Participants!$A$1:$F$2547,2,FALSE)</f>
        <v>Emerson Witter</v>
      </c>
      <c r="G11" s="93" t="str">
        <f>+VLOOKUP(E11,Participants!$A$1:$F$2547,4,FALSE)</f>
        <v>MCA</v>
      </c>
      <c r="H11" s="116" t="str">
        <f>+VLOOKUP(E11,Participants!$A$1:$F$2547,5,FALSE)</f>
        <v>M</v>
      </c>
      <c r="I11" s="94">
        <f>+VLOOKUP(E11,Participants!$A$1:$F$2547,3,FALSE)</f>
        <v>5</v>
      </c>
      <c r="J11" s="93" t="str">
        <f>+VLOOKUP(E11,Participants!$A$1:$G$2547,7,FALSE)</f>
        <v>JV BOYS</v>
      </c>
      <c r="K11" s="95"/>
      <c r="L11" s="95"/>
    </row>
    <row r="12" spans="1:24" ht="21">
      <c r="A12" s="199"/>
      <c r="B12" s="97"/>
      <c r="C12" s="97"/>
      <c r="D12" s="114"/>
      <c r="E12" s="155"/>
      <c r="F12" s="98"/>
      <c r="G12" s="98"/>
      <c r="H12" s="114"/>
      <c r="I12" s="99"/>
      <c r="J12" s="98"/>
      <c r="K12" s="100"/>
      <c r="L12" s="100"/>
    </row>
    <row r="13" spans="1:24" ht="21">
      <c r="A13" s="198" t="s">
        <v>1595</v>
      </c>
      <c r="B13" s="92">
        <v>1</v>
      </c>
      <c r="C13" s="92" t="s">
        <v>1606</v>
      </c>
      <c r="D13" s="116"/>
      <c r="E13" s="136">
        <v>869</v>
      </c>
      <c r="F13" s="93" t="str">
        <f>+VLOOKUP(E13,Participants!$A$1:$F$2547,2,FALSE)</f>
        <v>Mikayla Eckenrode</v>
      </c>
      <c r="G13" s="93" t="str">
        <f>+VLOOKUP(E13,Participants!$A$1:$F$2547,4,FALSE)</f>
        <v>STL</v>
      </c>
      <c r="H13" s="116" t="str">
        <f>+VLOOKUP(E13,Participants!$A$1:$F$2547,5,FALSE)</f>
        <v>F</v>
      </c>
      <c r="I13" s="94">
        <f>+VLOOKUP(E13,Participants!$A$1:$F$2547,3,FALSE)</f>
        <v>6</v>
      </c>
      <c r="J13" s="93" t="str">
        <f>+VLOOKUP(E13,Participants!$A$1:$G$2547,7,FALSE)</f>
        <v>JV GIRLS</v>
      </c>
      <c r="K13" s="95">
        <v>1</v>
      </c>
      <c r="L13" s="95">
        <v>10</v>
      </c>
    </row>
    <row r="14" spans="1:24" ht="21">
      <c r="A14" s="198" t="s">
        <v>1595</v>
      </c>
      <c r="B14" s="92">
        <v>2</v>
      </c>
      <c r="C14" s="92" t="s">
        <v>1607</v>
      </c>
      <c r="D14" s="116"/>
      <c r="E14" s="136">
        <v>465</v>
      </c>
      <c r="F14" s="93" t="str">
        <f>+VLOOKUP(E14,Participants!$A$1:$F$2547,2,FALSE)</f>
        <v>Katie Richardson</v>
      </c>
      <c r="G14" s="93" t="str">
        <f>+VLOOKUP(E14,Participants!$A$1:$F$2547,4,FALSE)</f>
        <v>ELZ</v>
      </c>
      <c r="H14" s="116" t="str">
        <f>+VLOOKUP(E14,Participants!$A$1:$F$2547,5,FALSE)</f>
        <v>F</v>
      </c>
      <c r="I14" s="94">
        <f>+VLOOKUP(E14,Participants!$A$1:$F$2547,3,FALSE)</f>
        <v>6</v>
      </c>
      <c r="J14" s="93" t="str">
        <f>+VLOOKUP(E14,Participants!$A$1:$G$2547,7,FALSE)</f>
        <v>JV GIRLS</v>
      </c>
      <c r="K14" s="95">
        <v>2</v>
      </c>
      <c r="L14" s="95">
        <v>8</v>
      </c>
    </row>
    <row r="15" spans="1:24" ht="21">
      <c r="A15" s="198" t="s">
        <v>1595</v>
      </c>
      <c r="B15" s="92">
        <v>1</v>
      </c>
      <c r="C15" s="92" t="s">
        <v>1608</v>
      </c>
      <c r="D15" s="116"/>
      <c r="E15" s="136">
        <v>759</v>
      </c>
      <c r="F15" s="93" t="str">
        <f>+VLOOKUP(E15,Participants!$A$1:$F$2547,2,FALSE)</f>
        <v>Ava Lenigan</v>
      </c>
      <c r="G15" s="93" t="str">
        <f>+VLOOKUP(E15,Participants!$A$1:$F$2547,4,FALSE)</f>
        <v>SPS</v>
      </c>
      <c r="H15" s="116" t="str">
        <f>+VLOOKUP(E15,Participants!$A$1:$F$2547,5,FALSE)</f>
        <v>F</v>
      </c>
      <c r="I15" s="94">
        <f>+VLOOKUP(E15,Participants!$A$1:$F$2547,3,FALSE)</f>
        <v>5</v>
      </c>
      <c r="J15" s="93" t="str">
        <f>+VLOOKUP(E15,Participants!$A$1:$G$2547,7,FALSE)</f>
        <v>JV GIRLS</v>
      </c>
      <c r="K15" s="95">
        <v>3</v>
      </c>
      <c r="L15" s="95">
        <v>6</v>
      </c>
    </row>
    <row r="16" spans="1:24" ht="21">
      <c r="A16" s="198" t="s">
        <v>1595</v>
      </c>
      <c r="B16" s="92">
        <v>1</v>
      </c>
      <c r="C16" s="92" t="s">
        <v>1609</v>
      </c>
      <c r="D16" s="93"/>
      <c r="E16" s="136">
        <v>119</v>
      </c>
      <c r="F16" s="93" t="str">
        <f>+VLOOKUP(E16,Participants!$A$1:$F$2547,2,FALSE)</f>
        <v>Isabel Stuckeman</v>
      </c>
      <c r="G16" s="93" t="str">
        <f>+VLOOKUP(E16,Participants!$A$1:$F$2547,4,FALSE)</f>
        <v>AGS</v>
      </c>
      <c r="H16" s="116" t="str">
        <f>+VLOOKUP(E16,Participants!$A$1:$F$2547,5,FALSE)</f>
        <v>F</v>
      </c>
      <c r="I16" s="94">
        <f>+VLOOKUP(E16,Participants!$A$1:$F$2547,3,FALSE)</f>
        <v>5</v>
      </c>
      <c r="J16" s="93" t="str">
        <f>+VLOOKUP(E16,Participants!$A$1:$G$2547,7,FALSE)</f>
        <v>JV GIRLS</v>
      </c>
      <c r="K16" s="95">
        <v>4</v>
      </c>
      <c r="L16" s="95">
        <v>5</v>
      </c>
    </row>
    <row r="17" spans="1:12" ht="21">
      <c r="A17" s="198" t="s">
        <v>1595</v>
      </c>
      <c r="B17" s="92">
        <v>1</v>
      </c>
      <c r="C17" s="92" t="s">
        <v>1610</v>
      </c>
      <c r="D17" s="116"/>
      <c r="E17" s="136">
        <v>766</v>
      </c>
      <c r="F17" s="93" t="str">
        <f>+VLOOKUP(E17,Participants!$A$1:$F$2547,2,FALSE)</f>
        <v>Shae Trombetta</v>
      </c>
      <c r="G17" s="93" t="str">
        <f>+VLOOKUP(E17,Participants!$A$1:$F$2547,4,FALSE)</f>
        <v>SPS</v>
      </c>
      <c r="H17" s="116" t="str">
        <f>+VLOOKUP(E17,Participants!$A$1:$F$2547,5,FALSE)</f>
        <v>F</v>
      </c>
      <c r="I17" s="94">
        <f>+VLOOKUP(E17,Participants!$A$1:$F$2547,3,FALSE)</f>
        <v>6</v>
      </c>
      <c r="J17" s="93" t="str">
        <f>+VLOOKUP(E17,Participants!$A$1:$G$2547,7,FALSE)</f>
        <v>JV GIRLS</v>
      </c>
      <c r="K17" s="95">
        <v>5</v>
      </c>
      <c r="L17" s="95">
        <v>4</v>
      </c>
    </row>
    <row r="18" spans="1:12" ht="21">
      <c r="A18" s="198" t="s">
        <v>1595</v>
      </c>
      <c r="B18" s="92">
        <v>1</v>
      </c>
      <c r="C18" s="92" t="s">
        <v>1611</v>
      </c>
      <c r="D18" s="116"/>
      <c r="E18" s="136">
        <v>959</v>
      </c>
      <c r="F18" s="93" t="str">
        <f>+VLOOKUP(E18,Participants!$A$1:$F$2547,2,FALSE)</f>
        <v>McKenna Crowley</v>
      </c>
      <c r="G18" s="93" t="str">
        <f>+VLOOKUP(E18,Participants!$A$1:$F$2547,4,FALSE)</f>
        <v>STT</v>
      </c>
      <c r="H18" s="116" t="str">
        <f>+VLOOKUP(E18,Participants!$A$1:$F$2547,5,FALSE)</f>
        <v>F</v>
      </c>
      <c r="I18" s="94">
        <f>+VLOOKUP(E18,Participants!$A$1:$F$2547,3,FALSE)</f>
        <v>5</v>
      </c>
      <c r="J18" s="93" t="str">
        <f>+VLOOKUP(E18,Participants!$A$1:$G$2547,7,FALSE)</f>
        <v>JV GIRLS</v>
      </c>
      <c r="K18" s="95">
        <v>6</v>
      </c>
      <c r="L18" s="95">
        <v>3</v>
      </c>
    </row>
    <row r="19" spans="1:12" ht="21">
      <c r="A19" s="198" t="s">
        <v>1595</v>
      </c>
      <c r="B19" s="92">
        <v>1</v>
      </c>
      <c r="C19" s="92" t="s">
        <v>1612</v>
      </c>
      <c r="D19" s="116"/>
      <c r="E19" s="136">
        <v>865</v>
      </c>
      <c r="F19" s="93" t="str">
        <f>+VLOOKUP(E19,Participants!$A$1:$F$2547,2,FALSE)</f>
        <v>Giada Hricisak</v>
      </c>
      <c r="G19" s="93" t="str">
        <f>+VLOOKUP(E19,Participants!$A$1:$F$2547,4,FALSE)</f>
        <v>STL</v>
      </c>
      <c r="H19" s="116" t="str">
        <f>+VLOOKUP(E19,Participants!$A$1:$F$2547,5,FALSE)</f>
        <v>F</v>
      </c>
      <c r="I19" s="94">
        <f>+VLOOKUP(E19,Participants!$A$1:$F$2547,3,FALSE)</f>
        <v>6</v>
      </c>
      <c r="J19" s="93" t="str">
        <f>+VLOOKUP(E19,Participants!$A$1:$G$2547,7,FALSE)</f>
        <v>JV GIRLS</v>
      </c>
      <c r="K19" s="95">
        <v>7</v>
      </c>
      <c r="L19" s="95">
        <v>2</v>
      </c>
    </row>
    <row r="20" spans="1:12" ht="15.75" customHeight="1">
      <c r="A20" s="198" t="s">
        <v>1595</v>
      </c>
      <c r="B20" s="92">
        <v>1</v>
      </c>
      <c r="C20" s="92" t="s">
        <v>1613</v>
      </c>
      <c r="D20" s="116"/>
      <c r="E20" s="136">
        <v>500</v>
      </c>
      <c r="F20" s="93" t="str">
        <f>+VLOOKUP(E20,Participants!$A$1:$F$2547,2,FALSE)</f>
        <v>Emily Harmanos</v>
      </c>
      <c r="G20" s="93" t="str">
        <f>+VLOOKUP(E20,Participants!$A$1:$F$2547,4,FALSE)</f>
        <v>GRE</v>
      </c>
      <c r="H20" s="116" t="str">
        <f>+VLOOKUP(E20,Participants!$A$1:$F$2547,5,FALSE)</f>
        <v>F</v>
      </c>
      <c r="I20" s="94">
        <f>+VLOOKUP(E20,Participants!$A$1:$F$2547,3,FALSE)</f>
        <v>5</v>
      </c>
      <c r="J20" s="93" t="str">
        <f>+VLOOKUP(E20,Participants!$A$1:$G$2547,7,FALSE)</f>
        <v>JV GIRLS</v>
      </c>
      <c r="K20" s="95">
        <v>8</v>
      </c>
      <c r="L20" s="95">
        <v>1</v>
      </c>
    </row>
    <row r="21" spans="1:12" ht="15.75" customHeight="1">
      <c r="A21" s="198" t="s">
        <v>1595</v>
      </c>
      <c r="B21" s="92">
        <v>1</v>
      </c>
      <c r="C21" s="92" t="s">
        <v>1614</v>
      </c>
      <c r="D21" s="116"/>
      <c r="E21" s="136">
        <v>758</v>
      </c>
      <c r="F21" s="93" t="str">
        <f>+VLOOKUP(E21,Participants!$A$1:$F$2547,2,FALSE)</f>
        <v>Anna Stickman</v>
      </c>
      <c r="G21" s="93" t="str">
        <f>+VLOOKUP(E21,Participants!$A$1:$F$2547,4,FALSE)</f>
        <v>SPS</v>
      </c>
      <c r="H21" s="116" t="str">
        <f>+VLOOKUP(E21,Participants!$A$1:$F$2547,5,FALSE)</f>
        <v>F</v>
      </c>
      <c r="I21" s="94">
        <f>+VLOOKUP(E21,Participants!$A$1:$F$2547,3,FALSE)</f>
        <v>6</v>
      </c>
      <c r="J21" s="93" t="str">
        <f>+VLOOKUP(E21,Participants!$A$1:$G$2547,7,FALSE)</f>
        <v>JV GIRLS</v>
      </c>
      <c r="K21" s="95"/>
      <c r="L21" s="95"/>
    </row>
    <row r="22" spans="1:12" ht="15.75" customHeight="1">
      <c r="A22" s="198" t="s">
        <v>1595</v>
      </c>
      <c r="B22" s="92">
        <v>2</v>
      </c>
      <c r="C22" s="158" t="s">
        <v>1615</v>
      </c>
      <c r="D22" s="127"/>
      <c r="E22" s="124">
        <v>467</v>
      </c>
      <c r="F22" s="127" t="str">
        <f>+VLOOKUP(E22,Participants!$A$1:$F$1546,2,FALSE)</f>
        <v>Sidney Nagel</v>
      </c>
      <c r="G22" s="127" t="str">
        <f>+VLOOKUP(E22,Participants!$A$1:$F$1546,4,FALSE)</f>
        <v>ELZ</v>
      </c>
      <c r="H22" s="128" t="str">
        <f>+VLOOKUP(E22,Participants!$A$1:$F$1546,5,FALSE)</f>
        <v>F</v>
      </c>
      <c r="I22" s="147">
        <f>+VLOOKUP(E22,Participants!$A$1:$F$1546,3,FALSE)</f>
        <v>6</v>
      </c>
      <c r="J22" s="127" t="str">
        <f>+VLOOKUP(E22,Participants!$A$1:$G$1546,7,FALSE)</f>
        <v>JV GIRLS</v>
      </c>
      <c r="K22" s="95"/>
      <c r="L22" s="95"/>
    </row>
    <row r="23" spans="1:12" ht="15.75" customHeight="1">
      <c r="A23" s="198" t="s">
        <v>1595</v>
      </c>
      <c r="B23" s="92">
        <v>1</v>
      </c>
      <c r="C23" s="92" t="s">
        <v>1616</v>
      </c>
      <c r="D23" s="116"/>
      <c r="E23" s="136">
        <v>761</v>
      </c>
      <c r="F23" s="93" t="str">
        <f>+VLOOKUP(E23,Participants!$A$1:$F$2547,2,FALSE)</f>
        <v>Elsa Snover</v>
      </c>
      <c r="G23" s="93" t="str">
        <f>+VLOOKUP(E23,Participants!$A$1:$F$2547,4,FALSE)</f>
        <v>SPS</v>
      </c>
      <c r="H23" s="116" t="str">
        <f>+VLOOKUP(E23,Participants!$A$1:$F$2547,5,FALSE)</f>
        <v>F</v>
      </c>
      <c r="I23" s="94">
        <f>+VLOOKUP(E23,Participants!$A$1:$F$2547,3,FALSE)</f>
        <v>5</v>
      </c>
      <c r="J23" s="93" t="str">
        <f>+VLOOKUP(E23,Participants!$A$1:$G$2547,7,FALSE)</f>
        <v>JV GIRLS</v>
      </c>
      <c r="K23" s="95"/>
      <c r="L23" s="93"/>
    </row>
    <row r="24" spans="1:12" ht="15.75" customHeight="1">
      <c r="A24" s="199"/>
      <c r="B24" s="97"/>
      <c r="C24" s="97"/>
      <c r="D24" s="114"/>
      <c r="E24" s="155"/>
      <c r="F24" s="98"/>
      <c r="G24" s="98"/>
      <c r="H24" s="114"/>
      <c r="I24" s="99"/>
      <c r="J24" s="98"/>
      <c r="K24" s="100"/>
      <c r="L24" s="100"/>
    </row>
    <row r="25" spans="1:12" ht="15.75" customHeight="1">
      <c r="A25" s="198" t="s">
        <v>1595</v>
      </c>
      <c r="B25" s="92">
        <v>2</v>
      </c>
      <c r="C25" s="92" t="s">
        <v>1617</v>
      </c>
      <c r="D25" s="116"/>
      <c r="E25" s="136">
        <v>780</v>
      </c>
      <c r="F25" s="93" t="str">
        <f>+VLOOKUP(E25,Participants!$A$1:$F$2547,2,FALSE)</f>
        <v>Everett Sargent</v>
      </c>
      <c r="G25" s="93" t="str">
        <f>+VLOOKUP(E25,Participants!$A$1:$F$2547,4,FALSE)</f>
        <v>SPS</v>
      </c>
      <c r="H25" s="116" t="str">
        <f>+VLOOKUP(E25,Participants!$A$1:$F$2547,5,FALSE)</f>
        <v>M</v>
      </c>
      <c r="I25" s="94">
        <f>+VLOOKUP(E25,Participants!$A$1:$F$2547,3,FALSE)</f>
        <v>8</v>
      </c>
      <c r="J25" s="93" t="str">
        <f>+VLOOKUP(E25,Participants!$A$1:$G$2547,7,FALSE)</f>
        <v>VARSITY BOYS</v>
      </c>
      <c r="K25" s="95">
        <v>1</v>
      </c>
      <c r="L25" s="95">
        <v>10</v>
      </c>
    </row>
    <row r="26" spans="1:12" ht="15.75" customHeight="1">
      <c r="A26" s="198" t="s">
        <v>1595</v>
      </c>
      <c r="B26" s="92">
        <v>2</v>
      </c>
      <c r="C26" s="92" t="s">
        <v>1618</v>
      </c>
      <c r="D26" s="116"/>
      <c r="E26" s="136">
        <v>156</v>
      </c>
      <c r="F26" s="93" t="str">
        <f>+VLOOKUP(E26,Participants!$A$1:$F$2547,2,FALSE)</f>
        <v>Carter Cross</v>
      </c>
      <c r="G26" s="93" t="str">
        <f>+VLOOKUP(E26,Participants!$A$1:$F$2547,4,FALSE)</f>
        <v>AGS</v>
      </c>
      <c r="H26" s="116" t="str">
        <f>+VLOOKUP(E26,Participants!$A$1:$F$2547,5,FALSE)</f>
        <v>M</v>
      </c>
      <c r="I26" s="94">
        <f>+VLOOKUP(E26,Participants!$A$1:$F$2547,3,FALSE)</f>
        <v>7</v>
      </c>
      <c r="J26" s="93" t="str">
        <f>+VLOOKUP(E26,Participants!$A$1:$G$2547,7,FALSE)</f>
        <v>VARSITY BOYS</v>
      </c>
      <c r="K26" s="95">
        <v>2</v>
      </c>
      <c r="L26" s="95">
        <v>8</v>
      </c>
    </row>
    <row r="27" spans="1:12" ht="15.75" customHeight="1">
      <c r="A27" s="198" t="s">
        <v>1595</v>
      </c>
      <c r="B27" s="92">
        <v>2</v>
      </c>
      <c r="C27" s="92" t="s">
        <v>1619</v>
      </c>
      <c r="D27" s="93"/>
      <c r="E27" s="136">
        <v>308</v>
      </c>
      <c r="F27" s="93" t="str">
        <f>+VLOOKUP(E27,Participants!$A$1:$F$2547,2,FALSE)</f>
        <v>Bruce Goodman</v>
      </c>
      <c r="G27" s="93" t="str">
        <f>+VLOOKUP(E27,Participants!$A$1:$F$2547,4,FALSE)</f>
        <v>AMA</v>
      </c>
      <c r="H27" s="116" t="str">
        <f>+VLOOKUP(E27,Participants!$A$1:$F$2547,5,FALSE)</f>
        <v>M</v>
      </c>
      <c r="I27" s="94">
        <f>+VLOOKUP(E27,Participants!$A$1:$F$2547,3,FALSE)</f>
        <v>7</v>
      </c>
      <c r="J27" s="93" t="str">
        <f>+VLOOKUP(E27,Participants!$A$1:$G$2547,7,FALSE)</f>
        <v>VARSITY BOYS</v>
      </c>
      <c r="K27" s="95">
        <v>3</v>
      </c>
      <c r="L27" s="95">
        <v>6</v>
      </c>
    </row>
    <row r="28" spans="1:12" ht="15.75" customHeight="1">
      <c r="A28" s="198" t="s">
        <v>1595</v>
      </c>
      <c r="B28" s="92">
        <v>2</v>
      </c>
      <c r="C28" s="92" t="s">
        <v>1620</v>
      </c>
      <c r="D28" s="116"/>
      <c r="E28" s="136">
        <v>902</v>
      </c>
      <c r="F28" s="93" t="str">
        <f>+VLOOKUP(E28,Participants!$A$1:$F$2547,2,FALSE)</f>
        <v>John Paul Rainone</v>
      </c>
      <c r="G28" s="93" t="str">
        <f>+VLOOKUP(E28,Participants!$A$1:$F$2547,4,FALSE)</f>
        <v>STL</v>
      </c>
      <c r="H28" s="116" t="str">
        <f>+VLOOKUP(E28,Participants!$A$1:$F$2547,5,FALSE)</f>
        <v>M</v>
      </c>
      <c r="I28" s="94">
        <f>+VLOOKUP(E28,Participants!$A$1:$F$2547,3,FALSE)</f>
        <v>8</v>
      </c>
      <c r="J28" s="93" t="str">
        <f>+VLOOKUP(E28,Participants!$A$1:$G$2547,7,FALSE)</f>
        <v>VARSITY BOYS</v>
      </c>
      <c r="K28" s="95">
        <v>4</v>
      </c>
      <c r="L28" s="95">
        <v>5</v>
      </c>
    </row>
    <row r="29" spans="1:12" ht="15.75" customHeight="1">
      <c r="A29" s="198" t="s">
        <v>1595</v>
      </c>
      <c r="B29" s="92">
        <v>2</v>
      </c>
      <c r="C29" s="92" t="s">
        <v>1621</v>
      </c>
      <c r="D29" s="93"/>
      <c r="E29" s="136">
        <v>980</v>
      </c>
      <c r="F29" s="93" t="str">
        <f>+VLOOKUP(E29,Participants!$A$1:$F$2547,2,FALSE)</f>
        <v>Seth Dumblosky</v>
      </c>
      <c r="G29" s="93" t="str">
        <f>+VLOOKUP(E29,Participants!$A$1:$F$2547,4,FALSE)</f>
        <v>STT</v>
      </c>
      <c r="H29" s="116" t="str">
        <f>+VLOOKUP(E29,Participants!$A$1:$F$2547,5,FALSE)</f>
        <v>M</v>
      </c>
      <c r="I29" s="94">
        <f>+VLOOKUP(E29,Participants!$A$1:$F$2547,3,FALSE)</f>
        <v>8</v>
      </c>
      <c r="J29" s="93" t="str">
        <f>+VLOOKUP(E29,Participants!$A$1:$G$2547,7,FALSE)</f>
        <v>VARSITY BOYS</v>
      </c>
      <c r="K29" s="95">
        <v>5</v>
      </c>
      <c r="L29" s="95">
        <v>4</v>
      </c>
    </row>
    <row r="30" spans="1:12" ht="15.75" customHeight="1">
      <c r="A30" s="198" t="s">
        <v>1595</v>
      </c>
      <c r="B30" s="92">
        <v>2</v>
      </c>
      <c r="C30" s="92" t="s">
        <v>1622</v>
      </c>
      <c r="D30" s="116"/>
      <c r="E30" s="136">
        <v>979</v>
      </c>
      <c r="F30" s="93" t="str">
        <f>+VLOOKUP(E30,Participants!$A$1:$F$2547,2,FALSE)</f>
        <v>Robert Hatala</v>
      </c>
      <c r="G30" s="93" t="str">
        <f>+VLOOKUP(E30,Participants!$A$1:$F$2547,4,FALSE)</f>
        <v>STT</v>
      </c>
      <c r="H30" s="116" t="str">
        <f>+VLOOKUP(E30,Participants!$A$1:$F$2547,5,FALSE)</f>
        <v>M</v>
      </c>
      <c r="I30" s="94">
        <f>+VLOOKUP(E30,Participants!$A$1:$F$2547,3,FALSE)</f>
        <v>8</v>
      </c>
      <c r="J30" s="93" t="str">
        <f>+VLOOKUP(E30,Participants!$A$1:$G$2547,7,FALSE)</f>
        <v>VARSITY BOYS</v>
      </c>
      <c r="K30" s="95">
        <v>6</v>
      </c>
      <c r="L30" s="95">
        <v>3</v>
      </c>
    </row>
    <row r="31" spans="1:12" ht="15.75" customHeight="1">
      <c r="A31" s="198" t="s">
        <v>1595</v>
      </c>
      <c r="B31" s="92">
        <v>2</v>
      </c>
      <c r="C31" s="158" t="s">
        <v>1623</v>
      </c>
      <c r="D31" s="127"/>
      <c r="E31" s="124">
        <v>975</v>
      </c>
      <c r="F31" s="93" t="str">
        <f>+VLOOKUP(E31,Participants!$A$1:$F$2547,2,FALSE)</f>
        <v>Chris Burgman</v>
      </c>
      <c r="G31" s="93" t="str">
        <f>+VLOOKUP(E31,Participants!$A$1:$F$2547,4,FALSE)</f>
        <v>STT</v>
      </c>
      <c r="H31" s="116" t="str">
        <f>+VLOOKUP(E31,Participants!$A$1:$F$2547,5,FALSE)</f>
        <v>M</v>
      </c>
      <c r="I31" s="94">
        <f>+VLOOKUP(E31,Participants!$A$1:$F$2547,3,FALSE)</f>
        <v>8</v>
      </c>
      <c r="J31" s="93" t="str">
        <f>+VLOOKUP(E31,Participants!$A$1:$G$2547,7,FALSE)</f>
        <v>VARSITY BOYS</v>
      </c>
      <c r="K31" s="95">
        <v>7</v>
      </c>
      <c r="L31" s="95">
        <v>2</v>
      </c>
    </row>
    <row r="32" spans="1:12" ht="15.75" customHeight="1">
      <c r="A32" s="198" t="s">
        <v>1595</v>
      </c>
      <c r="B32" s="92">
        <v>2</v>
      </c>
      <c r="C32" s="158" t="s">
        <v>1624</v>
      </c>
      <c r="D32" s="127"/>
      <c r="E32" s="124">
        <v>508</v>
      </c>
      <c r="F32" s="127" t="str">
        <f>+VLOOKUP(E32,Participants!$A$1:$F$1546,2,FALSE)</f>
        <v>Henry Buchanan</v>
      </c>
      <c r="G32" s="127" t="str">
        <f>+VLOOKUP(E32,Participants!$A$1:$F$1546,4,FALSE)</f>
        <v>GRE</v>
      </c>
      <c r="H32" s="128" t="str">
        <f>+VLOOKUP(E32,Participants!$A$1:$F$1546,5,FALSE)</f>
        <v>M</v>
      </c>
      <c r="I32" s="147">
        <f>+VLOOKUP(E32,Participants!$A$1:$F$1546,3,FALSE)</f>
        <v>7</v>
      </c>
      <c r="J32" s="127" t="str">
        <f>+VLOOKUP(E32,Participants!$A$1:$G$1546,7,FALSE)</f>
        <v>VARSITY BOYS</v>
      </c>
      <c r="K32" s="95">
        <v>8</v>
      </c>
      <c r="L32" s="95">
        <v>1</v>
      </c>
    </row>
    <row r="33" spans="1:24" ht="15.75" customHeight="1">
      <c r="A33" s="199"/>
      <c r="B33" s="97"/>
      <c r="C33" s="97"/>
      <c r="D33" s="98"/>
      <c r="E33" s="155"/>
      <c r="F33" s="98"/>
      <c r="G33" s="98"/>
      <c r="H33" s="114"/>
      <c r="I33" s="99"/>
      <c r="J33" s="98"/>
      <c r="K33" s="100"/>
      <c r="L33" s="100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</row>
    <row r="34" spans="1:24" ht="15.75" customHeight="1">
      <c r="A34" s="198" t="s">
        <v>1595</v>
      </c>
      <c r="B34" s="92">
        <v>2</v>
      </c>
      <c r="C34" s="92" t="s">
        <v>1625</v>
      </c>
      <c r="D34" s="93"/>
      <c r="E34" s="136">
        <v>776</v>
      </c>
      <c r="F34" s="93" t="str">
        <f>+VLOOKUP(E34,Participants!$A$1:$F$2547,2,FALSE)</f>
        <v>Allie Foster</v>
      </c>
      <c r="G34" s="93" t="str">
        <f>+VLOOKUP(E34,Participants!$A$1:$F$2547,4,FALSE)</f>
        <v>SPS</v>
      </c>
      <c r="H34" s="116" t="str">
        <f>+VLOOKUP(E34,Participants!$A$1:$F$2547,5,FALSE)</f>
        <v>F</v>
      </c>
      <c r="I34" s="94">
        <f>+VLOOKUP(E34,Participants!$A$1:$F$2547,3,FALSE)</f>
        <v>7</v>
      </c>
      <c r="J34" s="93" t="str">
        <f>+VLOOKUP(E34,Participants!$A$1:$G$2547,7,FALSE)</f>
        <v>VARSITY GIRLS</v>
      </c>
      <c r="K34" s="95">
        <v>1</v>
      </c>
      <c r="L34" s="95">
        <v>10</v>
      </c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</row>
    <row r="35" spans="1:24" ht="15.75" customHeight="1">
      <c r="A35" s="201" t="s">
        <v>1595</v>
      </c>
      <c r="B35" s="92">
        <v>2</v>
      </c>
      <c r="C35" s="92" t="s">
        <v>1626</v>
      </c>
      <c r="D35" s="116"/>
      <c r="E35" s="136">
        <v>887</v>
      </c>
      <c r="F35" s="93" t="str">
        <f>+VLOOKUP(E35,Participants!$A$1:$F$2547,2,FALSE)</f>
        <v>Isabella Sysak</v>
      </c>
      <c r="G35" s="93" t="str">
        <f>+VLOOKUP(E35,Participants!$A$1:$F$2547,4,FALSE)</f>
        <v>STL</v>
      </c>
      <c r="H35" s="116" t="str">
        <f>+VLOOKUP(E35,Participants!$A$1:$F$2547,5,FALSE)</f>
        <v>F</v>
      </c>
      <c r="I35" s="94">
        <f>+VLOOKUP(E35,Participants!$A$1:$F$2547,3,FALSE)</f>
        <v>7</v>
      </c>
      <c r="J35" s="93" t="str">
        <f>+VLOOKUP(E35,Participants!$A$1:$G$2547,7,FALSE)</f>
        <v>VARSITY GIRLS</v>
      </c>
      <c r="K35" s="126">
        <v>2</v>
      </c>
      <c r="L35" s="126">
        <v>8</v>
      </c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</row>
    <row r="36" spans="1:24" ht="15.75" customHeight="1">
      <c r="A36" s="198" t="s">
        <v>1595</v>
      </c>
      <c r="B36" s="92">
        <v>2</v>
      </c>
      <c r="C36" s="92" t="s">
        <v>1627</v>
      </c>
      <c r="D36" s="93"/>
      <c r="E36" s="136">
        <v>777</v>
      </c>
      <c r="F36" s="93" t="str">
        <f>+VLOOKUP(E36,Participants!$A$1:$F$2547,2,FALSE)</f>
        <v>Bridget McNamara</v>
      </c>
      <c r="G36" s="93" t="str">
        <f>+VLOOKUP(E36,Participants!$A$1:$F$2547,4,FALSE)</f>
        <v>SPS</v>
      </c>
      <c r="H36" s="116" t="str">
        <f>+VLOOKUP(E36,Participants!$A$1:$F$2547,5,FALSE)</f>
        <v>F</v>
      </c>
      <c r="I36" s="94">
        <f>+VLOOKUP(E36,Participants!$A$1:$F$2547,3,FALSE)</f>
        <v>8</v>
      </c>
      <c r="J36" s="93" t="str">
        <f>+VLOOKUP(E36,Participants!$A$1:$G$2547,7,FALSE)</f>
        <v>VARSITY GIRLS</v>
      </c>
      <c r="K36" s="95">
        <v>3</v>
      </c>
      <c r="L36" s="95">
        <v>6</v>
      </c>
    </row>
    <row r="37" spans="1:24" ht="15.75" customHeight="1">
      <c r="A37" s="204" t="s">
        <v>1595</v>
      </c>
      <c r="B37" s="92">
        <v>2</v>
      </c>
      <c r="C37" s="92" t="s">
        <v>1628</v>
      </c>
      <c r="D37" s="93"/>
      <c r="E37" s="136">
        <v>828</v>
      </c>
      <c r="F37" s="93" t="str">
        <f>+VLOOKUP(E37,Participants!$A$1:$F$2547,2,FALSE)</f>
        <v>Julie Lukasewicz</v>
      </c>
      <c r="G37" s="93" t="str">
        <f>+VLOOKUP(E37,Participants!$A$1:$F$2547,4,FALSE)</f>
        <v>STL</v>
      </c>
      <c r="H37" s="116" t="str">
        <f>+VLOOKUP(E37,Participants!$A$1:$F$2547,5,FALSE)</f>
        <v>F</v>
      </c>
      <c r="I37" s="94">
        <f>+VLOOKUP(E37,Participants!$A$1:$F$2547,3,FALSE)</f>
        <v>7</v>
      </c>
      <c r="J37" s="93" t="str">
        <f>+VLOOKUP(E37,Participants!$A$1:$G$2547,7,FALSE)</f>
        <v>VARSITY GIRLS</v>
      </c>
      <c r="K37" s="95">
        <v>4</v>
      </c>
      <c r="L37" s="95">
        <v>5</v>
      </c>
    </row>
    <row r="38" spans="1:24" ht="15.75" customHeight="1">
      <c r="A38" s="201" t="s">
        <v>1595</v>
      </c>
      <c r="B38" s="92">
        <v>2</v>
      </c>
      <c r="C38" s="92" t="s">
        <v>1629</v>
      </c>
      <c r="D38" s="116"/>
      <c r="E38" s="136">
        <v>147</v>
      </c>
      <c r="F38" s="93" t="str">
        <f>+VLOOKUP(E38,Participants!$A$1:$F$2547,2,FALSE)</f>
        <v>Mia Crofford</v>
      </c>
      <c r="G38" s="93" t="str">
        <f>+VLOOKUP(E38,Participants!$A$1:$F$2547,4,FALSE)</f>
        <v>AGS</v>
      </c>
      <c r="H38" s="116" t="str">
        <f>+VLOOKUP(E38,Participants!$A$1:$F$2547,5,FALSE)</f>
        <v>F</v>
      </c>
      <c r="I38" s="94">
        <f>+VLOOKUP(E38,Participants!$A$1:$F$2547,3,FALSE)</f>
        <v>8</v>
      </c>
      <c r="J38" s="93" t="str">
        <f>+VLOOKUP(E38,Participants!$A$1:$G$2547,7,FALSE)</f>
        <v>VARSITY GIRLS</v>
      </c>
      <c r="K38" s="126">
        <v>5</v>
      </c>
      <c r="L38" s="126">
        <v>4</v>
      </c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</row>
    <row r="39" spans="1:24" ht="15.75" customHeight="1">
      <c r="A39" s="201" t="s">
        <v>1595</v>
      </c>
      <c r="B39" s="92">
        <v>2</v>
      </c>
      <c r="C39" s="158" t="s">
        <v>1630</v>
      </c>
      <c r="D39" s="127"/>
      <c r="E39" s="124">
        <v>890</v>
      </c>
      <c r="F39" s="127" t="str">
        <f>+VLOOKUP(E39,Participants!$A$1:$F$1546,2,FALSE)</f>
        <v>Stella Birmingham</v>
      </c>
      <c r="G39" s="127" t="str">
        <f>+VLOOKUP(E39,Participants!$A$1:$F$1546,4,FALSE)</f>
        <v>STL</v>
      </c>
      <c r="H39" s="128" t="str">
        <f>+VLOOKUP(E39,Participants!$A$1:$F$1546,5,FALSE)</f>
        <v>F</v>
      </c>
      <c r="I39" s="147">
        <f>+VLOOKUP(E39,Participants!$A$1:$F$1546,3,FALSE)</f>
        <v>7</v>
      </c>
      <c r="J39" s="127" t="str">
        <f>+VLOOKUP(E39,Participants!$A$1:$G$1546,7,FALSE)</f>
        <v>VARSITY GIRLS</v>
      </c>
      <c r="K39" s="126">
        <v>6</v>
      </c>
      <c r="L39" s="126">
        <v>3</v>
      </c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</row>
    <row r="40" spans="1:24" ht="15.75" customHeight="1">
      <c r="A40" s="201" t="s">
        <v>1595</v>
      </c>
      <c r="B40" s="92">
        <v>2</v>
      </c>
      <c r="C40" s="158" t="s">
        <v>1631</v>
      </c>
      <c r="D40" s="127"/>
      <c r="E40" s="124">
        <v>301</v>
      </c>
      <c r="F40" s="127" t="str">
        <f>+VLOOKUP(E40,Participants!$A$1:$F$1546,2,FALSE)</f>
        <v>Makayla O'Neill</v>
      </c>
      <c r="G40" s="127" t="str">
        <f>+VLOOKUP(E40,Participants!$A$1:$F$1546,4,FALSE)</f>
        <v>AMA</v>
      </c>
      <c r="H40" s="128" t="str">
        <f>+VLOOKUP(E40,Participants!$A$1:$F$1546,5,FALSE)</f>
        <v>F</v>
      </c>
      <c r="I40" s="147">
        <f>+VLOOKUP(E40,Participants!$A$1:$F$1546,3,FALSE)</f>
        <v>7</v>
      </c>
      <c r="J40" s="127" t="str">
        <f>+VLOOKUP(E40,Participants!$A$1:$G$1546,7,FALSE)</f>
        <v>VARSITY GIRLS</v>
      </c>
      <c r="K40" s="126">
        <v>7</v>
      </c>
      <c r="L40" s="126">
        <v>2</v>
      </c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</row>
    <row r="41" spans="1:24" ht="15.75" customHeight="1">
      <c r="A41" s="201" t="s">
        <v>1595</v>
      </c>
      <c r="B41" s="92">
        <v>2</v>
      </c>
      <c r="C41" s="158" t="s">
        <v>1632</v>
      </c>
      <c r="D41" s="127"/>
      <c r="E41" s="124">
        <v>970</v>
      </c>
      <c r="F41" s="127" t="str">
        <f>+VLOOKUP(E41,Participants!$A$1:$F$1546,2,FALSE)</f>
        <v>Naho Fukasaku</v>
      </c>
      <c r="G41" s="127" t="str">
        <f>+VLOOKUP(E41,Participants!$A$1:$F$1546,4,FALSE)</f>
        <v>STT</v>
      </c>
      <c r="H41" s="128" t="str">
        <f>+VLOOKUP(E41,Participants!$A$1:$F$1546,5,FALSE)</f>
        <v>F</v>
      </c>
      <c r="I41" s="147">
        <f>+VLOOKUP(E41,Participants!$A$1:$F$1546,3,FALSE)</f>
        <v>8</v>
      </c>
      <c r="J41" s="127" t="str">
        <f>+VLOOKUP(E41,Participants!$A$1:$G$1546,7,FALSE)</f>
        <v>VARSITY GIRLS</v>
      </c>
      <c r="K41" s="126">
        <v>8</v>
      </c>
      <c r="L41" s="126">
        <v>1</v>
      </c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</row>
    <row r="42" spans="1:24" ht="15.75" customHeight="1">
      <c r="A42" s="199" t="s">
        <v>1595</v>
      </c>
      <c r="B42" s="114"/>
      <c r="C42" s="114"/>
      <c r="D42" s="98"/>
      <c r="E42" s="157"/>
      <c r="F42" s="98" t="e">
        <f>+VLOOKUP(E42,Participants!$A$1:$F$2547,2,FALSE)</f>
        <v>#N/A</v>
      </c>
      <c r="G42" s="98" t="e">
        <f>+VLOOKUP(E42,Participants!$A$1:$F$2547,4,FALSE)</f>
        <v>#N/A</v>
      </c>
      <c r="H42" s="114" t="e">
        <f>+VLOOKUP(E42,Participants!$A$1:$F$2547,5,FALSE)</f>
        <v>#N/A</v>
      </c>
      <c r="I42" s="99" t="e">
        <f>+VLOOKUP(E42,Participants!$A$1:$F$2547,3,FALSE)</f>
        <v>#N/A</v>
      </c>
      <c r="J42" s="98" t="e">
        <f>+VLOOKUP(E42,Participants!$A$1:$G$2547,7,FALSE)</f>
        <v>#N/A</v>
      </c>
      <c r="K42" s="98"/>
      <c r="L42" s="98"/>
    </row>
    <row r="43" spans="1:24" ht="15.75" customHeight="1">
      <c r="A43" s="198" t="s">
        <v>1595</v>
      </c>
      <c r="B43" s="206" t="s">
        <v>1307</v>
      </c>
      <c r="C43" s="92" t="s">
        <v>1633</v>
      </c>
      <c r="D43" s="116"/>
      <c r="E43" s="136">
        <v>844</v>
      </c>
      <c r="F43" s="93" t="str">
        <f>+VLOOKUP(E43,Participants!$A$1:$F$2547,2,FALSE)</f>
        <v>Liam ginsburg</v>
      </c>
      <c r="G43" s="93" t="str">
        <f>+VLOOKUP(E43,Participants!$A$1:$F$2547,4,FALSE)</f>
        <v>STL</v>
      </c>
      <c r="H43" s="116" t="str">
        <f>+VLOOKUP(E43,Participants!$A$1:$F$2547,5,FALSE)</f>
        <v>M</v>
      </c>
      <c r="I43" s="94">
        <f>+VLOOKUP(E43,Participants!$A$1:$F$2547,3,FALSE)</f>
        <v>2</v>
      </c>
      <c r="J43" s="93" t="str">
        <f>+VLOOKUP(E43,Participants!$A$1:$G$2547,7,FALSE)</f>
        <v>DEV BOYS</v>
      </c>
      <c r="K43" s="95">
        <v>1</v>
      </c>
      <c r="L43" s="95">
        <v>10</v>
      </c>
    </row>
    <row r="44" spans="1:24" ht="15.75" customHeight="1">
      <c r="A44" s="198" t="s">
        <v>1595</v>
      </c>
      <c r="B44" s="116"/>
      <c r="C44" s="92" t="s">
        <v>1634</v>
      </c>
      <c r="D44" s="116"/>
      <c r="E44" s="136">
        <v>849</v>
      </c>
      <c r="F44" s="93" t="str">
        <f>+VLOOKUP(E44,Participants!$A$1:$F$2547,2,FALSE)</f>
        <v>Ryder Hawkins</v>
      </c>
      <c r="G44" s="93" t="str">
        <f>+VLOOKUP(E44,Participants!$A$1:$F$2547,4,FALSE)</f>
        <v>STL</v>
      </c>
      <c r="H44" s="116" t="str">
        <f>+VLOOKUP(E44,Participants!$A$1:$F$2547,5,FALSE)</f>
        <v>M</v>
      </c>
      <c r="I44" s="94">
        <f>+VLOOKUP(E44,Participants!$A$1:$F$2547,3,FALSE)</f>
        <v>2</v>
      </c>
      <c r="J44" s="93" t="str">
        <f>+VLOOKUP(E44,Participants!$A$1:$G$2547,7,FALSE)</f>
        <v>DEV BOYS</v>
      </c>
      <c r="K44" s="95">
        <v>2</v>
      </c>
      <c r="L44" s="95">
        <v>8</v>
      </c>
    </row>
    <row r="45" spans="1:24" ht="15.75" customHeight="1">
      <c r="A45" s="198" t="s">
        <v>1595</v>
      </c>
      <c r="B45" s="116"/>
      <c r="C45" s="92" t="s">
        <v>1635</v>
      </c>
      <c r="D45" s="116"/>
      <c r="E45" s="136">
        <v>855</v>
      </c>
      <c r="F45" s="93" t="str">
        <f>+VLOOKUP(E45,Participants!$A$1:$F$2547,2,FALSE)</f>
        <v>Sam Mozes</v>
      </c>
      <c r="G45" s="93" t="str">
        <f>+VLOOKUP(E45,Participants!$A$1:$F$2547,4,FALSE)</f>
        <v>STL</v>
      </c>
      <c r="H45" s="116" t="str">
        <f>+VLOOKUP(E45,Participants!$A$1:$F$2547,5,FALSE)</f>
        <v>M</v>
      </c>
      <c r="I45" s="94">
        <f>+VLOOKUP(E45,Participants!$A$1:$F$2547,3,FALSE)</f>
        <v>4</v>
      </c>
      <c r="J45" s="93" t="str">
        <f>+VLOOKUP(E45,Participants!$A$1:$G$2547,7,FALSE)</f>
        <v>DEV BOYS</v>
      </c>
      <c r="K45" s="95">
        <v>3</v>
      </c>
      <c r="L45" s="95">
        <v>6</v>
      </c>
    </row>
    <row r="46" spans="1:24" ht="15.75" customHeight="1">
      <c r="A46" s="198" t="s">
        <v>1595</v>
      </c>
      <c r="B46" s="116"/>
      <c r="C46" s="92" t="s">
        <v>1636</v>
      </c>
      <c r="D46" s="116"/>
      <c r="E46" s="136">
        <v>852</v>
      </c>
      <c r="F46" s="93" t="str">
        <f>+VLOOKUP(E46,Participants!$A$1:$F$2547,2,FALSE)</f>
        <v>Reece Anderson</v>
      </c>
      <c r="G46" s="93" t="str">
        <f>+VLOOKUP(E46,Participants!$A$1:$F$2547,4,FALSE)</f>
        <v>STL</v>
      </c>
      <c r="H46" s="116" t="str">
        <f>+VLOOKUP(E46,Participants!$A$1:$F$2547,5,FALSE)</f>
        <v>M</v>
      </c>
      <c r="I46" s="94">
        <f>+VLOOKUP(E46,Participants!$A$1:$F$2547,3,FALSE)</f>
        <v>2</v>
      </c>
      <c r="J46" s="93" t="str">
        <f>+VLOOKUP(E46,Participants!$A$1:$G$2547,7,FALSE)</f>
        <v>DEV BOYS</v>
      </c>
      <c r="K46" s="95">
        <v>4</v>
      </c>
      <c r="L46" s="95">
        <v>5</v>
      </c>
    </row>
    <row r="47" spans="1:24" ht="15.75" customHeight="1">
      <c r="A47" s="198" t="s">
        <v>1595</v>
      </c>
      <c r="B47" s="116"/>
      <c r="C47" s="92" t="s">
        <v>1637</v>
      </c>
      <c r="D47" s="116"/>
      <c r="E47" s="136">
        <v>940</v>
      </c>
      <c r="F47" s="93" t="str">
        <f>+VLOOKUP(E47,Participants!$A$1:$F$2547,2,FALSE)</f>
        <v>Beau Peterson</v>
      </c>
      <c r="G47" s="93" t="str">
        <f>+VLOOKUP(E47,Participants!$A$1:$F$2547,4,FALSE)</f>
        <v>STT</v>
      </c>
      <c r="H47" s="116" t="str">
        <f>+VLOOKUP(E47,Participants!$A$1:$F$2547,5,FALSE)</f>
        <v>M</v>
      </c>
      <c r="I47" s="94">
        <f>+VLOOKUP(E47,Participants!$A$1:$F$2547,3,FALSE)</f>
        <v>4</v>
      </c>
      <c r="J47" s="93" t="str">
        <f>+VLOOKUP(E47,Participants!$A$1:$G$2547,7,FALSE)</f>
        <v>DEV BOYS</v>
      </c>
      <c r="K47" s="95">
        <v>5</v>
      </c>
      <c r="L47" s="95">
        <v>4</v>
      </c>
    </row>
    <row r="48" spans="1:24" ht="15.75" customHeight="1">
      <c r="A48" s="198" t="s">
        <v>1595</v>
      </c>
      <c r="B48" s="116"/>
      <c r="C48" s="92" t="s">
        <v>1638</v>
      </c>
      <c r="D48" s="116"/>
      <c r="E48" s="136">
        <v>101</v>
      </c>
      <c r="F48" s="93" t="str">
        <f>+VLOOKUP(E48,Participants!$A$1:$F$2547,2,FALSE)</f>
        <v>August Stuckeman</v>
      </c>
      <c r="G48" s="93" t="str">
        <f>+VLOOKUP(E48,Participants!$A$1:$F$2547,4,FALSE)</f>
        <v>AGS</v>
      </c>
      <c r="H48" s="116" t="str">
        <f>+VLOOKUP(E48,Participants!$A$1:$F$2547,5,FALSE)</f>
        <v>M</v>
      </c>
      <c r="I48" s="94">
        <f>+VLOOKUP(E48,Participants!$A$1:$F$2547,3,FALSE)</f>
        <v>3</v>
      </c>
      <c r="J48" s="93" t="str">
        <f>+VLOOKUP(E48,Participants!$A$1:$G$2547,7,FALSE)</f>
        <v>DEV BOYS</v>
      </c>
      <c r="K48" s="95">
        <v>6</v>
      </c>
      <c r="L48" s="95">
        <v>3</v>
      </c>
    </row>
    <row r="49" spans="1:12" ht="15.75" customHeight="1">
      <c r="A49" s="198" t="s">
        <v>1595</v>
      </c>
      <c r="B49" s="116"/>
      <c r="C49" s="92" t="s">
        <v>1639</v>
      </c>
      <c r="D49" s="116"/>
      <c r="E49" s="136">
        <v>742</v>
      </c>
      <c r="F49" s="93" t="str">
        <f>+VLOOKUP(E49,Participants!$A$1:$F$2547,2,FALSE)</f>
        <v>Dylan Ford</v>
      </c>
      <c r="G49" s="93" t="str">
        <f>+VLOOKUP(E49,Participants!$A$1:$F$2547,4,FALSE)</f>
        <v>SPS</v>
      </c>
      <c r="H49" s="116" t="str">
        <f>+VLOOKUP(E49,Participants!$A$1:$F$2547,5,FALSE)</f>
        <v>M</v>
      </c>
      <c r="I49" s="94">
        <f>+VLOOKUP(E49,Participants!$A$1:$F$2547,3,FALSE)</f>
        <v>4</v>
      </c>
      <c r="J49" s="93" t="str">
        <f>+VLOOKUP(E49,Participants!$A$1:$G$2547,7,FALSE)</f>
        <v>DEV BOYS</v>
      </c>
      <c r="K49" s="95">
        <v>7</v>
      </c>
      <c r="L49" s="95">
        <v>2</v>
      </c>
    </row>
    <row r="50" spans="1:12" ht="15.75" customHeight="1">
      <c r="A50" s="198" t="s">
        <v>1595</v>
      </c>
      <c r="B50" s="116"/>
      <c r="C50" s="92" t="s">
        <v>1640</v>
      </c>
      <c r="D50" s="116"/>
      <c r="E50" s="136">
        <v>825</v>
      </c>
      <c r="F50" s="93" t="str">
        <f>+VLOOKUP(E50,Participants!$A$1:$F$2547,2,FALSE)</f>
        <v>David Hricisak</v>
      </c>
      <c r="G50" s="93" t="str">
        <f>+VLOOKUP(E50,Participants!$A$1:$F$2547,4,FALSE)</f>
        <v>STL</v>
      </c>
      <c r="H50" s="116" t="str">
        <f>+VLOOKUP(E50,Participants!$A$1:$F$2547,5,FALSE)</f>
        <v>M</v>
      </c>
      <c r="I50" s="94">
        <f>+VLOOKUP(E50,Participants!$A$1:$F$2547,3,FALSE)</f>
        <v>4</v>
      </c>
      <c r="J50" s="93" t="str">
        <f>+VLOOKUP(E50,Participants!$A$1:$G$2547,7,FALSE)</f>
        <v>DEV BOYS</v>
      </c>
      <c r="K50" s="95">
        <v>8</v>
      </c>
      <c r="L50" s="95">
        <v>1</v>
      </c>
    </row>
    <row r="51" spans="1:12" ht="15.75" customHeight="1">
      <c r="A51" s="198" t="s">
        <v>1595</v>
      </c>
      <c r="B51" s="116"/>
      <c r="C51" s="92" t="s">
        <v>1641</v>
      </c>
      <c r="D51" s="116"/>
      <c r="E51" s="136">
        <v>561</v>
      </c>
      <c r="F51" s="93" t="str">
        <f>+VLOOKUP(E51,Participants!$A$1:$F$2547,2,FALSE)</f>
        <v>Nate Tottenham</v>
      </c>
      <c r="G51" s="93" t="str">
        <f>+VLOOKUP(E51,Participants!$A$1:$F$2547,4,FALSE)</f>
        <v>JAM</v>
      </c>
      <c r="H51" s="116" t="str">
        <f>+VLOOKUP(E51,Participants!$A$1:$F$2547,5,FALSE)</f>
        <v>M</v>
      </c>
      <c r="I51" s="94">
        <f>+VLOOKUP(E51,Participants!$A$1:$F$2547,3,FALSE)</f>
        <v>3</v>
      </c>
      <c r="J51" s="93" t="str">
        <f>+VLOOKUP(E51,Participants!$A$1:$G$2547,7,FALSE)</f>
        <v>DEV BOYS</v>
      </c>
      <c r="K51" s="95"/>
      <c r="L51" s="95"/>
    </row>
    <row r="52" spans="1:12" ht="15.75" customHeight="1">
      <c r="A52" s="198" t="s">
        <v>1595</v>
      </c>
      <c r="B52" s="116"/>
      <c r="C52" s="92" t="s">
        <v>1642</v>
      </c>
      <c r="D52" s="116"/>
      <c r="E52" s="136">
        <v>499</v>
      </c>
      <c r="F52" s="93" t="str">
        <f>+VLOOKUP(E52,Participants!$A$1:$F$2547,2,FALSE)</f>
        <v>Levi Buchanan</v>
      </c>
      <c r="G52" s="93" t="str">
        <f>+VLOOKUP(E52,Participants!$A$1:$F$2547,4,FALSE)</f>
        <v>GRE</v>
      </c>
      <c r="H52" s="116" t="str">
        <f>+VLOOKUP(E52,Participants!$A$1:$F$2547,5,FALSE)</f>
        <v>M</v>
      </c>
      <c r="I52" s="94">
        <f>+VLOOKUP(E52,Participants!$A$1:$F$2547,3,FALSE)</f>
        <v>1</v>
      </c>
      <c r="J52" s="93" t="str">
        <f>+VLOOKUP(E52,Participants!$A$1:$G$2547,7,FALSE)</f>
        <v>DEV BOYS</v>
      </c>
      <c r="K52" s="95"/>
      <c r="L52" s="95"/>
    </row>
    <row r="53" spans="1:12" ht="15.75" customHeight="1">
      <c r="A53" s="198" t="s">
        <v>1595</v>
      </c>
      <c r="B53" s="116"/>
      <c r="C53" s="92" t="s">
        <v>1643</v>
      </c>
      <c r="D53" s="116"/>
      <c r="E53" s="139">
        <v>752</v>
      </c>
      <c r="F53" s="93" t="str">
        <f>+VLOOKUP(E53,Participants!$A$1:$F$2547,2,FALSE)</f>
        <v>Ryan Stickman</v>
      </c>
      <c r="G53" s="93" t="str">
        <f>+VLOOKUP(E53,Participants!$A$1:$F$2547,4,FALSE)</f>
        <v>SPS</v>
      </c>
      <c r="H53" s="116" t="str">
        <f>+VLOOKUP(E53,Participants!$A$1:$F$2547,5,FALSE)</f>
        <v>M</v>
      </c>
      <c r="I53" s="94">
        <f>+VLOOKUP(E53,Participants!$A$1:$F$2547,3,FALSE)</f>
        <v>2</v>
      </c>
      <c r="J53" s="93" t="str">
        <f>+VLOOKUP(E53,Participants!$A$1:$G$2547,7,FALSE)</f>
        <v>DEV BOYS</v>
      </c>
      <c r="K53" s="95"/>
      <c r="L53" s="95"/>
    </row>
    <row r="54" spans="1:12" ht="21">
      <c r="A54" s="198" t="s">
        <v>1595</v>
      </c>
      <c r="B54" s="116"/>
      <c r="C54" s="92" t="s">
        <v>1644</v>
      </c>
      <c r="D54" s="116"/>
      <c r="E54" s="139">
        <v>816</v>
      </c>
      <c r="F54" s="93" t="str">
        <f>+VLOOKUP(E54,Participants!$A$1:$F$2547,2,FALSE)</f>
        <v>Baron Siewe</v>
      </c>
      <c r="G54" s="93" t="str">
        <f>+VLOOKUP(E54,Participants!$A$1:$F$2547,4,FALSE)</f>
        <v>STL</v>
      </c>
      <c r="H54" s="116" t="str">
        <f>+VLOOKUP(E54,Participants!$A$1:$F$2547,5,FALSE)</f>
        <v>M</v>
      </c>
      <c r="I54" s="94">
        <f>+VLOOKUP(E54,Participants!$A$1:$F$2547,3,FALSE)</f>
        <v>4</v>
      </c>
      <c r="J54" s="93" t="str">
        <f>+VLOOKUP(E54,Participants!$A$1:$G$2547,7,FALSE)</f>
        <v>DEV BOYS</v>
      </c>
      <c r="K54" s="95"/>
      <c r="L54" s="95"/>
    </row>
    <row r="55" spans="1:12" ht="15.75" customHeight="1">
      <c r="A55" s="199"/>
      <c r="B55" s="114"/>
      <c r="C55" s="97"/>
      <c r="D55" s="114"/>
      <c r="E55" s="155"/>
      <c r="F55" s="98"/>
      <c r="G55" s="98"/>
      <c r="H55" s="114"/>
      <c r="I55" s="99"/>
      <c r="J55" s="98"/>
      <c r="K55" s="100"/>
      <c r="L55" s="100"/>
    </row>
    <row r="56" spans="1:12" ht="15.75" customHeight="1">
      <c r="A56" s="198" t="s">
        <v>1595</v>
      </c>
      <c r="B56" s="116"/>
      <c r="C56" s="92" t="s">
        <v>1645</v>
      </c>
      <c r="D56" s="116"/>
      <c r="E56" s="136">
        <v>827</v>
      </c>
      <c r="F56" s="93" t="str">
        <f>+VLOOKUP(E56,Participants!$A$1:$F$2547,2,FALSE)</f>
        <v>Rachel Friday</v>
      </c>
      <c r="G56" s="93" t="str">
        <f>+VLOOKUP(E56,Participants!$A$1:$F$2547,4,FALSE)</f>
        <v>STL</v>
      </c>
      <c r="H56" s="116" t="str">
        <f>+VLOOKUP(E56,Participants!$A$1:$F$2547,5,FALSE)</f>
        <v>F</v>
      </c>
      <c r="I56" s="94">
        <f>+VLOOKUP(E56,Participants!$A$1:$F$2547,3,FALSE)</f>
        <v>4</v>
      </c>
      <c r="J56" s="93" t="str">
        <f>+VLOOKUP(E56,Participants!$A$1:$G$2547,7,FALSE)</f>
        <v>DEV GIRLS</v>
      </c>
      <c r="K56" s="95">
        <v>1</v>
      </c>
      <c r="L56" s="95">
        <v>10</v>
      </c>
    </row>
    <row r="57" spans="1:12" ht="15.75" customHeight="1">
      <c r="A57" s="198" t="s">
        <v>1595</v>
      </c>
      <c r="B57" s="116"/>
      <c r="C57" s="92" t="s">
        <v>1646</v>
      </c>
      <c r="D57" s="116"/>
      <c r="E57" s="136">
        <v>928</v>
      </c>
      <c r="F57" s="93" t="str">
        <f>+VLOOKUP(E57,Participants!$A$1:$F$2547,2,FALSE)</f>
        <v>Lexi Pearce</v>
      </c>
      <c r="G57" s="93" t="str">
        <f>+VLOOKUP(E57,Participants!$A$1:$F$2547,4,FALSE)</f>
        <v>STT</v>
      </c>
      <c r="H57" s="116" t="str">
        <f>+VLOOKUP(E57,Participants!$A$1:$F$2547,5,FALSE)</f>
        <v>F</v>
      </c>
      <c r="I57" s="94">
        <f>+VLOOKUP(E57,Participants!$A$1:$F$2547,3,FALSE)</f>
        <v>4</v>
      </c>
      <c r="J57" s="93" t="str">
        <f>+VLOOKUP(E57,Participants!$A$1:$G$2547,7,FALSE)</f>
        <v>DEV GIRLS</v>
      </c>
      <c r="K57" s="95">
        <v>2</v>
      </c>
      <c r="L57" s="95">
        <v>8</v>
      </c>
    </row>
    <row r="58" spans="1:12" ht="15.75" customHeight="1">
      <c r="A58" s="198" t="s">
        <v>1595</v>
      </c>
      <c r="B58" s="116"/>
      <c r="C58" s="92" t="s">
        <v>1647</v>
      </c>
      <c r="D58" s="116"/>
      <c r="E58" s="136">
        <v>822</v>
      </c>
      <c r="F58" s="93" t="str">
        <f>+VLOOKUP(E58,Participants!$A$1:$F$2547,2,FALSE)</f>
        <v>Addie Brogan</v>
      </c>
      <c r="G58" s="93" t="str">
        <f>+VLOOKUP(E58,Participants!$A$1:$F$2547,4,FALSE)</f>
        <v>STL</v>
      </c>
      <c r="H58" s="116" t="str">
        <f>+VLOOKUP(E58,Participants!$A$1:$F$2547,5,FALSE)</f>
        <v>F</v>
      </c>
      <c r="I58" s="94">
        <f>+VLOOKUP(E58,Participants!$A$1:$F$2547,3,FALSE)</f>
        <v>4</v>
      </c>
      <c r="J58" s="93" t="str">
        <f>+VLOOKUP(E58,Participants!$A$1:$G$2547,7,FALSE)</f>
        <v>DEV GIRLS</v>
      </c>
      <c r="K58" s="95">
        <v>3</v>
      </c>
      <c r="L58" s="95">
        <v>6</v>
      </c>
    </row>
    <row r="59" spans="1:12" ht="15.75" customHeight="1">
      <c r="A59" s="198" t="s">
        <v>1595</v>
      </c>
      <c r="B59" s="116"/>
      <c r="C59" s="92" t="s">
        <v>1648</v>
      </c>
      <c r="D59" s="116"/>
      <c r="E59" s="136">
        <v>186</v>
      </c>
      <c r="F59" s="93" t="str">
        <f>+VLOOKUP(E59,Participants!$A$1:$F$2547,2,FALSE)</f>
        <v>Elly O'Keefe</v>
      </c>
      <c r="G59" s="93" t="str">
        <f>+VLOOKUP(E59,Participants!$A$1:$F$2547,4,FALSE)</f>
        <v>AMA</v>
      </c>
      <c r="H59" s="116" t="str">
        <f>+VLOOKUP(E59,Participants!$A$1:$F$2547,5,FALSE)</f>
        <v>F</v>
      </c>
      <c r="I59" s="94">
        <f>+VLOOKUP(E59,Participants!$A$1:$F$2547,3,FALSE)</f>
        <v>3</v>
      </c>
      <c r="J59" s="93" t="str">
        <f>+VLOOKUP(E59,Participants!$A$1:$G$2547,7,FALSE)</f>
        <v>DEV GIRLS</v>
      </c>
      <c r="K59" s="95">
        <v>4</v>
      </c>
      <c r="L59" s="95">
        <v>5</v>
      </c>
    </row>
    <row r="60" spans="1:12" ht="15.75" customHeight="1">
      <c r="A60" s="198" t="s">
        <v>1595</v>
      </c>
      <c r="B60" s="116"/>
      <c r="C60" s="92" t="s">
        <v>1649</v>
      </c>
      <c r="D60" s="116"/>
      <c r="E60" s="136">
        <v>207</v>
      </c>
      <c r="F60" s="93" t="str">
        <f>+VLOOKUP(E60,Participants!$A$1:$F$2547,2,FALSE)</f>
        <v>Nora Silvis</v>
      </c>
      <c r="G60" s="93" t="str">
        <f>+VLOOKUP(E60,Participants!$A$1:$F$2547,4,FALSE)</f>
        <v>AMA</v>
      </c>
      <c r="H60" s="116" t="str">
        <f>+VLOOKUP(E60,Participants!$A$1:$F$2547,5,FALSE)</f>
        <v>F</v>
      </c>
      <c r="I60" s="94">
        <f>+VLOOKUP(E60,Participants!$A$1:$F$2547,3,FALSE)</f>
        <v>3</v>
      </c>
      <c r="J60" s="93" t="str">
        <f>+VLOOKUP(E60,Participants!$A$1:$G$2547,7,FALSE)</f>
        <v>DEV GIRLS</v>
      </c>
      <c r="K60" s="95">
        <v>5</v>
      </c>
      <c r="L60" s="95">
        <v>4</v>
      </c>
    </row>
    <row r="61" spans="1:12" ht="15.75" customHeight="1">
      <c r="A61" s="198" t="s">
        <v>1595</v>
      </c>
      <c r="B61" s="116"/>
      <c r="C61" s="92" t="s">
        <v>1650</v>
      </c>
      <c r="D61" s="116"/>
      <c r="E61" s="136">
        <v>197</v>
      </c>
      <c r="F61" s="93" t="str">
        <f>+VLOOKUP(E61,Participants!$A$1:$F$2547,2,FALSE)</f>
        <v>Kelly O'Keefe</v>
      </c>
      <c r="G61" s="93" t="str">
        <f>+VLOOKUP(E61,Participants!$A$1:$F$2547,4,FALSE)</f>
        <v>AMA</v>
      </c>
      <c r="H61" s="116" t="str">
        <f>+VLOOKUP(E61,Participants!$A$1:$F$2547,5,FALSE)</f>
        <v>F</v>
      </c>
      <c r="I61" s="94">
        <f>+VLOOKUP(E61,Participants!$A$1:$F$2547,3,FALSE)</f>
        <v>3</v>
      </c>
      <c r="J61" s="93" t="str">
        <f>+VLOOKUP(E61,Participants!$A$1:$G$2547,7,FALSE)</f>
        <v>DEV GIRLS</v>
      </c>
      <c r="K61" s="95">
        <v>6</v>
      </c>
      <c r="L61" s="95">
        <v>3</v>
      </c>
    </row>
    <row r="62" spans="1:12" ht="15.75" customHeight="1">
      <c r="A62" s="198" t="s">
        <v>1595</v>
      </c>
      <c r="B62" s="116"/>
      <c r="C62" s="92" t="s">
        <v>1651</v>
      </c>
      <c r="D62" s="116"/>
      <c r="E62" s="136">
        <v>488</v>
      </c>
      <c r="F62" s="93" t="str">
        <f>+VLOOKUP(E62,Participants!$A$1:$F$2547,2,FALSE)</f>
        <v>Chloe Boosel</v>
      </c>
      <c r="G62" s="93" t="str">
        <f>+VLOOKUP(E62,Participants!$A$1:$F$2547,4,FALSE)</f>
        <v>GRE</v>
      </c>
      <c r="H62" s="116" t="str">
        <f>+VLOOKUP(E62,Participants!$A$1:$F$2547,5,FALSE)</f>
        <v>F</v>
      </c>
      <c r="I62" s="94">
        <f>+VLOOKUP(E62,Participants!$A$1:$F$2547,3,FALSE)</f>
        <v>3</v>
      </c>
      <c r="J62" s="93" t="str">
        <f>+VLOOKUP(E62,Participants!$A$1:$G$2547,7,FALSE)</f>
        <v>DEV GIRLS</v>
      </c>
      <c r="K62" s="95">
        <v>7</v>
      </c>
      <c r="L62" s="95">
        <v>2</v>
      </c>
    </row>
    <row r="63" spans="1:12" ht="15.75" customHeight="1">
      <c r="A63" s="198" t="s">
        <v>1595</v>
      </c>
      <c r="B63" s="116"/>
      <c r="C63" s="92" t="s">
        <v>1652</v>
      </c>
      <c r="D63" s="116"/>
      <c r="E63" s="136">
        <v>491</v>
      </c>
      <c r="F63" s="93" t="str">
        <f>+VLOOKUP(E63,Participants!$A$1:$F$2547,2,FALSE)</f>
        <v>Emily Birchok</v>
      </c>
      <c r="G63" s="93" t="str">
        <f>+VLOOKUP(E63,Participants!$A$1:$F$2547,4,FALSE)</f>
        <v>GRE</v>
      </c>
      <c r="H63" s="116" t="str">
        <f>+VLOOKUP(E63,Participants!$A$1:$F$2547,5,FALSE)</f>
        <v>F</v>
      </c>
      <c r="I63" s="94">
        <f>+VLOOKUP(E63,Participants!$A$1:$F$2547,3,FALSE)</f>
        <v>4</v>
      </c>
      <c r="J63" s="93" t="str">
        <f>+VLOOKUP(E63,Participants!$A$1:$G$2547,7,FALSE)</f>
        <v>DEV GIRLS</v>
      </c>
      <c r="K63" s="95">
        <v>8</v>
      </c>
      <c r="L63" s="95">
        <v>1</v>
      </c>
    </row>
    <row r="64" spans="1:12" ht="15.75" customHeight="1">
      <c r="A64" s="198" t="s">
        <v>1595</v>
      </c>
      <c r="B64" s="116"/>
      <c r="C64" s="92" t="s">
        <v>1653</v>
      </c>
      <c r="D64" s="116"/>
      <c r="E64" s="136">
        <v>179</v>
      </c>
      <c r="F64" s="93" t="str">
        <f>+VLOOKUP(E64,Participants!$A$1:$F$2547,2,FALSE)</f>
        <v>Bella Kelm</v>
      </c>
      <c r="G64" s="93" t="str">
        <f>+VLOOKUP(E64,Participants!$A$1:$F$2547,4,FALSE)</f>
        <v>AMA</v>
      </c>
      <c r="H64" s="116" t="str">
        <f>+VLOOKUP(E64,Participants!$A$1:$F$2547,5,FALSE)</f>
        <v>F</v>
      </c>
      <c r="I64" s="94">
        <f>+VLOOKUP(E64,Participants!$A$1:$F$2547,3,FALSE)</f>
        <v>4</v>
      </c>
      <c r="J64" s="93" t="str">
        <f>+VLOOKUP(E64,Participants!$A$1:$G$2547,7,FALSE)</f>
        <v>DEV GIRLS</v>
      </c>
      <c r="K64" s="95"/>
      <c r="L64" s="95"/>
    </row>
    <row r="65" spans="1:12" ht="15.75" customHeight="1">
      <c r="A65" s="198" t="s">
        <v>1595</v>
      </c>
      <c r="B65" s="116"/>
      <c r="C65" s="92" t="s">
        <v>1654</v>
      </c>
      <c r="D65" s="116"/>
      <c r="E65" s="136">
        <v>810</v>
      </c>
      <c r="F65" s="93" t="str">
        <f>+VLOOKUP(E65,Participants!$A$1:$F$2547,2,FALSE)</f>
        <v>Mila Hricisak</v>
      </c>
      <c r="G65" s="93" t="str">
        <f>+VLOOKUP(E65,Participants!$A$1:$F$2547,4,FALSE)</f>
        <v>STL</v>
      </c>
      <c r="H65" s="116" t="str">
        <f>+VLOOKUP(E65,Participants!$A$1:$F$2547,5,FALSE)</f>
        <v>F</v>
      </c>
      <c r="I65" s="94">
        <f>+VLOOKUP(E65,Participants!$A$1:$F$2547,3,FALSE)</f>
        <v>2</v>
      </c>
      <c r="J65" s="93" t="str">
        <f>+VLOOKUP(E65,Participants!$A$1:$G$2547,7,FALSE)</f>
        <v>DEV GIRLS</v>
      </c>
      <c r="K65" s="95"/>
      <c r="L65" s="95"/>
    </row>
    <row r="66" spans="1:12" ht="15.75" customHeight="1">
      <c r="A66" s="198" t="s">
        <v>1595</v>
      </c>
      <c r="B66" s="116"/>
      <c r="C66" s="92"/>
      <c r="D66" s="116"/>
      <c r="E66" s="131"/>
      <c r="F66" s="93" t="e">
        <f>+VLOOKUP(E66,Participants!$A$1:$F$2547,2,FALSE)</f>
        <v>#N/A</v>
      </c>
      <c r="G66" s="93" t="e">
        <f>+VLOOKUP(E66,Participants!$A$1:$F$2547,4,FALSE)</f>
        <v>#N/A</v>
      </c>
      <c r="H66" s="116" t="e">
        <f>+VLOOKUP(E66,Participants!$A$1:$F$2547,5,FALSE)</f>
        <v>#N/A</v>
      </c>
      <c r="I66" s="94" t="e">
        <f>+VLOOKUP(E66,Participants!$A$1:$F$2547,3,FALSE)</f>
        <v>#N/A</v>
      </c>
      <c r="J66" s="93" t="e">
        <f>+VLOOKUP(E66,Participants!$A$1:$G$2547,7,FALSE)</f>
        <v>#N/A</v>
      </c>
      <c r="K66" s="95"/>
      <c r="L66" s="95"/>
    </row>
    <row r="67" spans="1:12" ht="15.75" customHeight="1">
      <c r="A67" s="198" t="s">
        <v>1595</v>
      </c>
      <c r="B67" s="116"/>
      <c r="C67" s="92"/>
      <c r="D67" s="116"/>
      <c r="E67" s="136"/>
      <c r="F67" s="93" t="e">
        <f>+VLOOKUP(E67,Participants!$A$1:$F$2547,2,FALSE)</f>
        <v>#N/A</v>
      </c>
      <c r="G67" s="93" t="e">
        <f>+VLOOKUP(E67,Participants!$A$1:$F$2547,4,FALSE)</f>
        <v>#N/A</v>
      </c>
      <c r="H67" s="116" t="e">
        <f>+VLOOKUP(E67,Participants!$A$1:$F$2547,5,FALSE)</f>
        <v>#N/A</v>
      </c>
      <c r="I67" s="94" t="e">
        <f>+VLOOKUP(E67,Participants!$A$1:$F$2547,3,FALSE)</f>
        <v>#N/A</v>
      </c>
      <c r="J67" s="93" t="e">
        <f>+VLOOKUP(E67,Participants!$A$1:$G$2547,7,FALSE)</f>
        <v>#N/A</v>
      </c>
      <c r="K67" s="95"/>
      <c r="L67" s="95"/>
    </row>
    <row r="68" spans="1:12" ht="15.75" customHeight="1">
      <c r="A68" s="198" t="s">
        <v>1595</v>
      </c>
      <c r="B68" s="116"/>
      <c r="C68" s="92"/>
      <c r="D68" s="116"/>
      <c r="E68" s="136"/>
      <c r="F68" s="93" t="e">
        <f>+VLOOKUP(E68,Participants!$A$1:$F$2547,2,FALSE)</f>
        <v>#N/A</v>
      </c>
      <c r="G68" s="93" t="e">
        <f>+VLOOKUP(E68,Participants!$A$1:$F$2547,4,FALSE)</f>
        <v>#N/A</v>
      </c>
      <c r="H68" s="116" t="e">
        <f>+VLOOKUP(E68,Participants!$A$1:$F$2547,5,FALSE)</f>
        <v>#N/A</v>
      </c>
      <c r="I68" s="94" t="e">
        <f>+VLOOKUP(E68,Participants!$A$1:$F$2547,3,FALSE)</f>
        <v>#N/A</v>
      </c>
      <c r="J68" s="93" t="e">
        <f>+VLOOKUP(E68,Participants!$A$1:$G$2547,7,FALSE)</f>
        <v>#N/A</v>
      </c>
      <c r="K68" s="93"/>
      <c r="L68" s="95"/>
    </row>
    <row r="69" spans="1:12" ht="15.75" customHeight="1">
      <c r="A69" s="198" t="s">
        <v>1595</v>
      </c>
      <c r="B69" s="116"/>
      <c r="C69" s="116"/>
      <c r="D69" s="116"/>
      <c r="E69" s="136"/>
      <c r="F69" s="93" t="e">
        <f>+VLOOKUP(E69,Participants!$A$1:$F$2547,2,FALSE)</f>
        <v>#N/A</v>
      </c>
      <c r="G69" s="93" t="e">
        <f>+VLOOKUP(E69,Participants!$A$1:$F$2547,4,FALSE)</f>
        <v>#N/A</v>
      </c>
      <c r="H69" s="116" t="e">
        <f>+VLOOKUP(E69,Participants!$A$1:$F$2547,5,FALSE)</f>
        <v>#N/A</v>
      </c>
      <c r="I69" s="94" t="e">
        <f>+VLOOKUP(E69,Participants!$A$1:$F$2547,3,FALSE)</f>
        <v>#N/A</v>
      </c>
      <c r="J69" s="93" t="e">
        <f>+VLOOKUP(E69,Participants!$A$1:$G$2547,7,FALSE)</f>
        <v>#N/A</v>
      </c>
      <c r="K69" s="93"/>
      <c r="L69" s="95"/>
    </row>
    <row r="70" spans="1:12" ht="15.75" customHeight="1">
      <c r="A70" s="198" t="s">
        <v>1595</v>
      </c>
      <c r="B70" s="116"/>
      <c r="C70" s="116"/>
      <c r="D70" s="116"/>
      <c r="E70" s="138"/>
      <c r="F70" s="93" t="e">
        <f>+VLOOKUP(E70,Participants!$A$1:$F$2547,2,FALSE)</f>
        <v>#N/A</v>
      </c>
      <c r="G70" s="93" t="e">
        <f>+VLOOKUP(E70,Participants!$A$1:$F$2547,4,FALSE)</f>
        <v>#N/A</v>
      </c>
      <c r="H70" s="116" t="e">
        <f>+VLOOKUP(E70,Participants!$A$1:$F$2547,5,FALSE)</f>
        <v>#N/A</v>
      </c>
      <c r="I70" s="94" t="e">
        <f>+VLOOKUP(E70,Participants!$A$1:$F$2547,3,FALSE)</f>
        <v>#N/A</v>
      </c>
      <c r="J70" s="93" t="e">
        <f>+VLOOKUP(E70,Participants!$A$1:$G$2547,7,FALSE)</f>
        <v>#N/A</v>
      </c>
      <c r="K70" s="93"/>
      <c r="L70" s="93"/>
    </row>
    <row r="71" spans="1:12" ht="15.75" customHeight="1">
      <c r="A71" s="198" t="s">
        <v>1595</v>
      </c>
      <c r="B71" s="116"/>
      <c r="C71" s="116"/>
      <c r="D71" s="116"/>
      <c r="E71" s="138"/>
      <c r="F71" s="93" t="e">
        <f>+VLOOKUP(E71,Participants!$A$1:$F$2547,2,FALSE)</f>
        <v>#N/A</v>
      </c>
      <c r="G71" s="93" t="e">
        <f>+VLOOKUP(E71,Participants!$A$1:$F$2547,4,FALSE)</f>
        <v>#N/A</v>
      </c>
      <c r="H71" s="116" t="e">
        <f>+VLOOKUP(E71,Participants!$A$1:$F$2547,5,FALSE)</f>
        <v>#N/A</v>
      </c>
      <c r="I71" s="94" t="e">
        <f>+VLOOKUP(E71,Participants!$A$1:$F$2547,3,FALSE)</f>
        <v>#N/A</v>
      </c>
      <c r="J71" s="93" t="e">
        <f>+VLOOKUP(E71,Participants!$A$1:$G$2547,7,FALSE)</f>
        <v>#N/A</v>
      </c>
      <c r="K71" s="93"/>
      <c r="L71" s="93"/>
    </row>
    <row r="72" spans="1:12" ht="15.75" customHeight="1">
      <c r="A72" s="198" t="s">
        <v>1595</v>
      </c>
      <c r="B72" s="116"/>
      <c r="C72" s="116"/>
      <c r="D72" s="116"/>
      <c r="E72" s="138"/>
      <c r="F72" s="93" t="e">
        <f>+VLOOKUP(E72,Participants!$A$1:$F$2547,2,FALSE)</f>
        <v>#N/A</v>
      </c>
      <c r="G72" s="93" t="e">
        <f>+VLOOKUP(E72,Participants!$A$1:$F$2547,4,FALSE)</f>
        <v>#N/A</v>
      </c>
      <c r="H72" s="116" t="e">
        <f>+VLOOKUP(E72,Participants!$A$1:$F$2547,5,FALSE)</f>
        <v>#N/A</v>
      </c>
      <c r="I72" s="94" t="e">
        <f>+VLOOKUP(E72,Participants!$A$1:$F$2547,3,FALSE)</f>
        <v>#N/A</v>
      </c>
      <c r="J72" s="93" t="e">
        <f>+VLOOKUP(E72,Participants!$A$1:$G$2547,7,FALSE)</f>
        <v>#N/A</v>
      </c>
      <c r="K72" s="93"/>
      <c r="L72" s="93"/>
    </row>
    <row r="73" spans="1:12" ht="15.75" customHeight="1">
      <c r="A73" s="198" t="s">
        <v>1595</v>
      </c>
      <c r="B73" s="116"/>
      <c r="C73" s="116"/>
      <c r="D73" s="116"/>
      <c r="E73" s="138"/>
      <c r="F73" s="93" t="e">
        <f>+VLOOKUP(E73,Participants!$A$1:$F$2547,2,FALSE)</f>
        <v>#N/A</v>
      </c>
      <c r="G73" s="93" t="e">
        <f>+VLOOKUP(E73,Participants!$A$1:$F$2547,4,FALSE)</f>
        <v>#N/A</v>
      </c>
      <c r="H73" s="116" t="e">
        <f>+VLOOKUP(E73,Participants!$A$1:$F$2547,5,FALSE)</f>
        <v>#N/A</v>
      </c>
      <c r="I73" s="94" t="e">
        <f>+VLOOKUP(E73,Participants!$A$1:$F$2547,3,FALSE)</f>
        <v>#N/A</v>
      </c>
      <c r="J73" s="93" t="e">
        <f>+VLOOKUP(E73,Participants!$A$1:$G$2547,7,FALSE)</f>
        <v>#N/A</v>
      </c>
      <c r="K73" s="93"/>
      <c r="L73" s="93"/>
    </row>
    <row r="74" spans="1:12" ht="15.75" customHeight="1">
      <c r="A74" s="198" t="s">
        <v>1595</v>
      </c>
      <c r="B74" s="116"/>
      <c r="C74" s="116"/>
      <c r="D74" s="116"/>
      <c r="E74" s="138"/>
      <c r="F74" s="93" t="e">
        <f>+VLOOKUP(E74,Participants!$A$1:$F$2547,2,FALSE)</f>
        <v>#N/A</v>
      </c>
      <c r="G74" s="93" t="e">
        <f>+VLOOKUP(E74,Participants!$A$1:$F$2547,4,FALSE)</f>
        <v>#N/A</v>
      </c>
      <c r="H74" s="116" t="e">
        <f>+VLOOKUP(E74,Participants!$A$1:$F$2547,5,FALSE)</f>
        <v>#N/A</v>
      </c>
      <c r="I74" s="94" t="e">
        <f>+VLOOKUP(E74,Participants!$A$1:$F$2547,3,FALSE)</f>
        <v>#N/A</v>
      </c>
      <c r="J74" s="93" t="e">
        <f>+VLOOKUP(E74,Participants!$A$1:$G$2547,7,FALSE)</f>
        <v>#N/A</v>
      </c>
      <c r="K74" s="93"/>
      <c r="L74" s="93"/>
    </row>
    <row r="75" spans="1:12" ht="15.75" customHeight="1">
      <c r="A75" s="198" t="s">
        <v>1595</v>
      </c>
      <c r="B75" s="116"/>
      <c r="C75" s="116"/>
      <c r="D75" s="116"/>
      <c r="E75" s="138"/>
      <c r="F75" s="93" t="e">
        <f>+VLOOKUP(E75,Participants!$A$1:$F$2547,2,FALSE)</f>
        <v>#N/A</v>
      </c>
      <c r="G75" s="93" t="e">
        <f>+VLOOKUP(E75,Participants!$A$1:$F$2547,4,FALSE)</f>
        <v>#N/A</v>
      </c>
      <c r="H75" s="116" t="e">
        <f>+VLOOKUP(E75,Participants!$A$1:$F$2547,5,FALSE)</f>
        <v>#N/A</v>
      </c>
      <c r="I75" s="94" t="e">
        <f>+VLOOKUP(E75,Participants!$A$1:$F$2547,3,FALSE)</f>
        <v>#N/A</v>
      </c>
      <c r="J75" s="93" t="e">
        <f>+VLOOKUP(E75,Participants!$A$1:$G$2547,7,FALSE)</f>
        <v>#N/A</v>
      </c>
      <c r="K75" s="93"/>
      <c r="L75" s="93"/>
    </row>
    <row r="76" spans="1:12" ht="15.75" customHeight="1">
      <c r="A76" s="198" t="s">
        <v>1595</v>
      </c>
      <c r="B76" s="116"/>
      <c r="C76" s="116"/>
      <c r="D76" s="116"/>
      <c r="E76" s="138"/>
      <c r="F76" s="93" t="e">
        <f>+VLOOKUP(E76,Participants!$A$1:$F$2547,2,FALSE)</f>
        <v>#N/A</v>
      </c>
      <c r="G76" s="93" t="e">
        <f>+VLOOKUP(E76,Participants!$A$1:$F$2547,4,FALSE)</f>
        <v>#N/A</v>
      </c>
      <c r="H76" s="116" t="e">
        <f>+VLOOKUP(E76,Participants!$A$1:$F$2547,5,FALSE)</f>
        <v>#N/A</v>
      </c>
      <c r="I76" s="94" t="e">
        <f>+VLOOKUP(E76,Participants!$A$1:$F$2547,3,FALSE)</f>
        <v>#N/A</v>
      </c>
      <c r="J76" s="93" t="e">
        <f>+VLOOKUP(E76,Participants!$A$1:$G$2547,7,FALSE)</f>
        <v>#N/A</v>
      </c>
      <c r="K76" s="93"/>
      <c r="L76" s="93"/>
    </row>
    <row r="77" spans="1:12" ht="15.75" customHeight="1">
      <c r="A77" s="198" t="s">
        <v>1595</v>
      </c>
      <c r="B77" s="116"/>
      <c r="C77" s="116"/>
      <c r="D77" s="116"/>
      <c r="E77" s="138"/>
      <c r="F77" s="93" t="e">
        <f>+VLOOKUP(E77,Participants!$A$1:$F$2547,2,FALSE)</f>
        <v>#N/A</v>
      </c>
      <c r="G77" s="93" t="e">
        <f>+VLOOKUP(E77,Participants!$A$1:$F$2547,4,FALSE)</f>
        <v>#N/A</v>
      </c>
      <c r="H77" s="116" t="e">
        <f>+VLOOKUP(E77,Participants!$A$1:$F$2547,5,FALSE)</f>
        <v>#N/A</v>
      </c>
      <c r="I77" s="94" t="e">
        <f>+VLOOKUP(E77,Participants!$A$1:$F$2547,3,FALSE)</f>
        <v>#N/A</v>
      </c>
      <c r="J77" s="93" t="e">
        <f>+VLOOKUP(E77,Participants!$A$1:$G$2547,7,FALSE)</f>
        <v>#N/A</v>
      </c>
      <c r="K77" s="93"/>
      <c r="L77" s="93"/>
    </row>
    <row r="78" spans="1:12" ht="15.75" customHeight="1">
      <c r="A78" s="198" t="s">
        <v>1595</v>
      </c>
      <c r="B78" s="116"/>
      <c r="C78" s="116"/>
      <c r="D78" s="116"/>
      <c r="E78" s="138"/>
      <c r="F78" s="93" t="e">
        <f>+VLOOKUP(E78,Participants!$A$1:$F$2547,2,FALSE)</f>
        <v>#N/A</v>
      </c>
      <c r="G78" s="93" t="e">
        <f>+VLOOKUP(E78,Participants!$A$1:$F$2547,4,FALSE)</f>
        <v>#N/A</v>
      </c>
      <c r="H78" s="116" t="e">
        <f>+VLOOKUP(E78,Participants!$A$1:$F$2547,5,FALSE)</f>
        <v>#N/A</v>
      </c>
      <c r="I78" s="94" t="e">
        <f>+VLOOKUP(E78,Participants!$A$1:$F$2547,3,FALSE)</f>
        <v>#N/A</v>
      </c>
      <c r="J78" s="93" t="e">
        <f>+VLOOKUP(E78,Participants!$A$1:$G$2547,7,FALSE)</f>
        <v>#N/A</v>
      </c>
      <c r="K78" s="93"/>
      <c r="L78" s="93"/>
    </row>
    <row r="79" spans="1:12" ht="15.75" customHeight="1">
      <c r="A79" s="198" t="s">
        <v>1595</v>
      </c>
      <c r="B79" s="116"/>
      <c r="C79" s="116"/>
      <c r="D79" s="116"/>
      <c r="E79" s="138"/>
      <c r="F79" s="93" t="e">
        <f>+VLOOKUP(E79,Participants!$A$1:$F$2547,2,FALSE)</f>
        <v>#N/A</v>
      </c>
      <c r="G79" s="93" t="e">
        <f>+VLOOKUP(E79,Participants!$A$1:$F$2547,4,FALSE)</f>
        <v>#N/A</v>
      </c>
      <c r="H79" s="116" t="e">
        <f>+VLOOKUP(E79,Participants!$A$1:$F$2547,5,FALSE)</f>
        <v>#N/A</v>
      </c>
      <c r="I79" s="94" t="e">
        <f>+VLOOKUP(E79,Participants!$A$1:$F$2547,3,FALSE)</f>
        <v>#N/A</v>
      </c>
      <c r="J79" s="93" t="e">
        <f>+VLOOKUP(E79,Participants!$A$1:$G$2547,7,FALSE)</f>
        <v>#N/A</v>
      </c>
      <c r="K79" s="93"/>
      <c r="L79" s="93"/>
    </row>
    <row r="80" spans="1:12" ht="15.75" customHeight="1">
      <c r="A80" s="198" t="s">
        <v>1595</v>
      </c>
      <c r="B80" s="116"/>
      <c r="C80" s="116"/>
      <c r="D80" s="116"/>
      <c r="E80" s="138"/>
      <c r="F80" s="93" t="e">
        <f>+VLOOKUP(E80,Participants!$A$1:$F$2547,2,FALSE)</f>
        <v>#N/A</v>
      </c>
      <c r="G80" s="93" t="e">
        <f>+VLOOKUP(E80,Participants!$A$1:$F$2547,4,FALSE)</f>
        <v>#N/A</v>
      </c>
      <c r="H80" s="116" t="e">
        <f>+VLOOKUP(E80,Participants!$A$1:$F$2547,5,FALSE)</f>
        <v>#N/A</v>
      </c>
      <c r="I80" s="94" t="e">
        <f>+VLOOKUP(E80,Participants!$A$1:$F$2547,3,FALSE)</f>
        <v>#N/A</v>
      </c>
      <c r="J80" s="93" t="e">
        <f>+VLOOKUP(E80,Participants!$A$1:$G$2547,7,FALSE)</f>
        <v>#N/A</v>
      </c>
      <c r="K80" s="93"/>
      <c r="L80" s="93"/>
    </row>
    <row r="81" spans="1:12" ht="15.75" customHeight="1">
      <c r="A81" s="198" t="s">
        <v>1595</v>
      </c>
      <c r="B81" s="116"/>
      <c r="C81" s="116"/>
      <c r="D81" s="116"/>
      <c r="E81" s="138"/>
      <c r="F81" s="93" t="e">
        <f>+VLOOKUP(E81,Participants!$A$1:$F$2547,2,FALSE)</f>
        <v>#N/A</v>
      </c>
      <c r="G81" s="93" t="e">
        <f>+VLOOKUP(E81,Participants!$A$1:$F$2547,4,FALSE)</f>
        <v>#N/A</v>
      </c>
      <c r="H81" s="116" t="e">
        <f>+VLOOKUP(E81,Participants!$A$1:$F$2547,5,FALSE)</f>
        <v>#N/A</v>
      </c>
      <c r="I81" s="94" t="e">
        <f>+VLOOKUP(E81,Participants!$A$1:$F$2547,3,FALSE)</f>
        <v>#N/A</v>
      </c>
      <c r="J81" s="93" t="e">
        <f>+VLOOKUP(E81,Participants!$A$1:$G$2547,7,FALSE)</f>
        <v>#N/A</v>
      </c>
      <c r="K81" s="93"/>
      <c r="L81" s="93"/>
    </row>
    <row r="82" spans="1:12" ht="15.75" customHeight="1">
      <c r="A82" s="198" t="s">
        <v>1595</v>
      </c>
      <c r="B82" s="116"/>
      <c r="C82" s="116"/>
      <c r="D82" s="116"/>
      <c r="E82" s="138"/>
      <c r="F82" s="93" t="e">
        <f>+VLOOKUP(E82,Participants!$A$1:$F$2547,2,FALSE)</f>
        <v>#N/A</v>
      </c>
      <c r="G82" s="93" t="e">
        <f>+VLOOKUP(E82,Participants!$A$1:$F$2547,4,FALSE)</f>
        <v>#N/A</v>
      </c>
      <c r="H82" s="116" t="e">
        <f>+VLOOKUP(E82,Participants!$A$1:$F$2547,5,FALSE)</f>
        <v>#N/A</v>
      </c>
      <c r="I82" s="94" t="e">
        <f>+VLOOKUP(E82,Participants!$A$1:$F$2547,3,FALSE)</f>
        <v>#N/A</v>
      </c>
      <c r="J82" s="93" t="e">
        <f>+VLOOKUP(E82,Participants!$A$1:$G$2547,7,FALSE)</f>
        <v>#N/A</v>
      </c>
      <c r="K82" s="93"/>
      <c r="L82" s="93"/>
    </row>
    <row r="83" spans="1:12" ht="15.75" customHeight="1">
      <c r="A83" s="198" t="s">
        <v>1595</v>
      </c>
      <c r="B83" s="116"/>
      <c r="C83" s="116"/>
      <c r="D83" s="116"/>
      <c r="E83" s="138"/>
      <c r="F83" s="93" t="e">
        <f>+VLOOKUP(E83,Participants!$A$1:$F$2547,2,FALSE)</f>
        <v>#N/A</v>
      </c>
      <c r="G83" s="93" t="e">
        <f>+VLOOKUP(E83,Participants!$A$1:$F$2547,4,FALSE)</f>
        <v>#N/A</v>
      </c>
      <c r="H83" s="116" t="e">
        <f>+VLOOKUP(E83,Participants!$A$1:$F$2547,5,FALSE)</f>
        <v>#N/A</v>
      </c>
      <c r="I83" s="94" t="e">
        <f>+VLOOKUP(E83,Participants!$A$1:$F$2547,3,FALSE)</f>
        <v>#N/A</v>
      </c>
      <c r="J83" s="93" t="e">
        <f>+VLOOKUP(E83,Participants!$A$1:$G$2547,7,FALSE)</f>
        <v>#N/A</v>
      </c>
      <c r="K83" s="93"/>
      <c r="L83" s="93"/>
    </row>
    <row r="84" spans="1:12" ht="15.75" customHeight="1">
      <c r="A84" s="198" t="s">
        <v>1595</v>
      </c>
      <c r="B84" s="116"/>
      <c r="C84" s="116"/>
      <c r="D84" s="116"/>
      <c r="E84" s="138"/>
      <c r="F84" s="93" t="e">
        <f>+VLOOKUP(E84,Participants!$A$1:$F$2547,2,FALSE)</f>
        <v>#N/A</v>
      </c>
      <c r="G84" s="93" t="e">
        <f>+VLOOKUP(E84,Participants!$A$1:$F$2547,4,FALSE)</f>
        <v>#N/A</v>
      </c>
      <c r="H84" s="116" t="e">
        <f>+VLOOKUP(E84,Participants!$A$1:$F$2547,5,FALSE)</f>
        <v>#N/A</v>
      </c>
      <c r="I84" s="94" t="e">
        <f>+VLOOKUP(E84,Participants!$A$1:$F$2547,3,FALSE)</f>
        <v>#N/A</v>
      </c>
      <c r="J84" s="93" t="e">
        <f>+VLOOKUP(E84,Participants!$A$1:$G$2547,7,FALSE)</f>
        <v>#N/A</v>
      </c>
      <c r="K84" s="93"/>
      <c r="L84" s="93"/>
    </row>
    <row r="85" spans="1:12" ht="15.75" customHeight="1">
      <c r="A85" s="198" t="s">
        <v>1595</v>
      </c>
      <c r="B85" s="116"/>
      <c r="C85" s="116"/>
      <c r="D85" s="116"/>
      <c r="E85" s="138"/>
      <c r="F85" s="93" t="e">
        <f>+VLOOKUP(E85,Participants!$A$1:$F$2547,2,FALSE)</f>
        <v>#N/A</v>
      </c>
      <c r="G85" s="93" t="e">
        <f>+VLOOKUP(E85,Participants!$A$1:$F$2547,4,FALSE)</f>
        <v>#N/A</v>
      </c>
      <c r="H85" s="116" t="e">
        <f>+VLOOKUP(E85,Participants!$A$1:$F$2547,5,FALSE)</f>
        <v>#N/A</v>
      </c>
      <c r="I85" s="94" t="e">
        <f>+VLOOKUP(E85,Participants!$A$1:$F$2547,3,FALSE)</f>
        <v>#N/A</v>
      </c>
      <c r="J85" s="93" t="e">
        <f>+VLOOKUP(E85,Participants!$A$1:$G$2547,7,FALSE)</f>
        <v>#N/A</v>
      </c>
      <c r="K85" s="93"/>
      <c r="L85" s="93"/>
    </row>
    <row r="86" spans="1:12" ht="15.75" customHeight="1">
      <c r="A86" s="198" t="s">
        <v>1595</v>
      </c>
      <c r="B86" s="116"/>
      <c r="C86" s="116"/>
      <c r="D86" s="116"/>
      <c r="E86" s="138"/>
      <c r="F86" s="93" t="e">
        <f>+VLOOKUP(E86,Participants!$A$1:$F$2547,2,FALSE)</f>
        <v>#N/A</v>
      </c>
      <c r="G86" s="93" t="e">
        <f>+VLOOKUP(E86,Participants!$A$1:$F$2547,4,FALSE)</f>
        <v>#N/A</v>
      </c>
      <c r="H86" s="116" t="e">
        <f>+VLOOKUP(E86,Participants!$A$1:$F$2547,5,FALSE)</f>
        <v>#N/A</v>
      </c>
      <c r="I86" s="94" t="e">
        <f>+VLOOKUP(E86,Participants!$A$1:$F$2547,3,FALSE)</f>
        <v>#N/A</v>
      </c>
      <c r="J86" s="93" t="e">
        <f>+VLOOKUP(E86,Participants!$A$1:$G$2547,7,FALSE)</f>
        <v>#N/A</v>
      </c>
      <c r="K86" s="93"/>
      <c r="L86" s="93"/>
    </row>
    <row r="87" spans="1:12" ht="15.75" customHeight="1">
      <c r="A87" s="198" t="s">
        <v>1595</v>
      </c>
      <c r="B87" s="116"/>
      <c r="C87" s="116"/>
      <c r="D87" s="116"/>
      <c r="E87" s="138"/>
      <c r="F87" s="93" t="e">
        <f>+VLOOKUP(E87,Participants!$A$1:$F$2547,2,FALSE)</f>
        <v>#N/A</v>
      </c>
      <c r="G87" s="93" t="e">
        <f>+VLOOKUP(E87,Participants!$A$1:$F$2547,4,FALSE)</f>
        <v>#N/A</v>
      </c>
      <c r="H87" s="116" t="e">
        <f>+VLOOKUP(E87,Participants!$A$1:$F$2547,5,FALSE)</f>
        <v>#N/A</v>
      </c>
      <c r="I87" s="94" t="e">
        <f>+VLOOKUP(E87,Participants!$A$1:$F$2547,3,FALSE)</f>
        <v>#N/A</v>
      </c>
      <c r="J87" s="93" t="e">
        <f>+VLOOKUP(E87,Participants!$A$1:$G$2547,7,FALSE)</f>
        <v>#N/A</v>
      </c>
      <c r="K87" s="93"/>
      <c r="L87" s="93"/>
    </row>
    <row r="88" spans="1:12" ht="15.75" customHeight="1">
      <c r="A88" s="198" t="s">
        <v>1595</v>
      </c>
      <c r="B88" s="116"/>
      <c r="C88" s="116"/>
      <c r="D88" s="116"/>
      <c r="E88" s="138"/>
      <c r="F88" s="93" t="e">
        <f>+VLOOKUP(E88,Participants!$A$1:$F$2547,2,FALSE)</f>
        <v>#N/A</v>
      </c>
      <c r="G88" s="93" t="e">
        <f>+VLOOKUP(E88,Participants!$A$1:$F$2547,4,FALSE)</f>
        <v>#N/A</v>
      </c>
      <c r="H88" s="116" t="e">
        <f>+VLOOKUP(E88,Participants!$A$1:$F$2547,5,FALSE)</f>
        <v>#N/A</v>
      </c>
      <c r="I88" s="94" t="e">
        <f>+VLOOKUP(E88,Participants!$A$1:$F$2547,3,FALSE)</f>
        <v>#N/A</v>
      </c>
      <c r="J88" s="93" t="e">
        <f>+VLOOKUP(E88,Participants!$A$1:$G$2547,7,FALSE)</f>
        <v>#N/A</v>
      </c>
      <c r="K88" s="93"/>
      <c r="L88" s="93"/>
    </row>
    <row r="89" spans="1:12" ht="15.75" customHeight="1">
      <c r="A89" s="198" t="s">
        <v>1595</v>
      </c>
      <c r="B89" s="116"/>
      <c r="C89" s="116"/>
      <c r="D89" s="116"/>
      <c r="E89" s="138"/>
      <c r="F89" s="93" t="e">
        <f>+VLOOKUP(E89,Participants!$A$1:$F$2547,2,FALSE)</f>
        <v>#N/A</v>
      </c>
      <c r="G89" s="93" t="e">
        <f>+VLOOKUP(E89,Participants!$A$1:$F$2547,4,FALSE)</f>
        <v>#N/A</v>
      </c>
      <c r="H89" s="116" t="e">
        <f>+VLOOKUP(E89,Participants!$A$1:$F$2547,5,FALSE)</f>
        <v>#N/A</v>
      </c>
      <c r="I89" s="94" t="e">
        <f>+VLOOKUP(E89,Participants!$A$1:$F$2547,3,FALSE)</f>
        <v>#N/A</v>
      </c>
      <c r="J89" s="93" t="e">
        <f>+VLOOKUP(E89,Participants!$A$1:$G$2547,7,FALSE)</f>
        <v>#N/A</v>
      </c>
      <c r="K89" s="93"/>
      <c r="L89" s="93"/>
    </row>
    <row r="90" spans="1:12" ht="15.75" customHeight="1">
      <c r="A90" s="198" t="s">
        <v>1595</v>
      </c>
      <c r="B90" s="116"/>
      <c r="C90" s="116"/>
      <c r="D90" s="116"/>
      <c r="E90" s="138"/>
      <c r="F90" s="93" t="e">
        <f>+VLOOKUP(E90,Participants!$A$1:$F$2547,2,FALSE)</f>
        <v>#N/A</v>
      </c>
      <c r="G90" s="93" t="e">
        <f>+VLOOKUP(E90,Participants!$A$1:$F$2547,4,FALSE)</f>
        <v>#N/A</v>
      </c>
      <c r="H90" s="116" t="e">
        <f>+VLOOKUP(E90,Participants!$A$1:$F$2547,5,FALSE)</f>
        <v>#N/A</v>
      </c>
      <c r="I90" s="94" t="e">
        <f>+VLOOKUP(E90,Participants!$A$1:$F$2547,3,FALSE)</f>
        <v>#N/A</v>
      </c>
      <c r="J90" s="93" t="e">
        <f>+VLOOKUP(E90,Participants!$A$1:$G$2547,7,FALSE)</f>
        <v>#N/A</v>
      </c>
      <c r="K90" s="93"/>
      <c r="L90" s="93"/>
    </row>
    <row r="91" spans="1:12" ht="15.75" customHeight="1">
      <c r="A91" s="198" t="s">
        <v>1595</v>
      </c>
      <c r="B91" s="116"/>
      <c r="C91" s="116"/>
      <c r="D91" s="116"/>
      <c r="E91" s="138"/>
      <c r="F91" s="93" t="e">
        <f>+VLOOKUP(E91,Participants!$A$1:$F$2547,2,FALSE)</f>
        <v>#N/A</v>
      </c>
      <c r="G91" s="93" t="e">
        <f>+VLOOKUP(E91,Participants!$A$1:$F$2547,4,FALSE)</f>
        <v>#N/A</v>
      </c>
      <c r="H91" s="116" t="e">
        <f>+VLOOKUP(E91,Participants!$A$1:$F$2547,5,FALSE)</f>
        <v>#N/A</v>
      </c>
      <c r="I91" s="94" t="e">
        <f>+VLOOKUP(E91,Participants!$A$1:$F$2547,3,FALSE)</f>
        <v>#N/A</v>
      </c>
      <c r="J91" s="93" t="e">
        <f>+VLOOKUP(E91,Participants!$A$1:$G$2547,7,FALSE)</f>
        <v>#N/A</v>
      </c>
      <c r="K91" s="93"/>
      <c r="L91" s="93"/>
    </row>
    <row r="92" spans="1:12" ht="15.75" customHeight="1">
      <c r="A92" s="198" t="s">
        <v>1595</v>
      </c>
      <c r="B92" s="116"/>
      <c r="C92" s="116"/>
      <c r="D92" s="116"/>
      <c r="E92" s="138"/>
      <c r="F92" s="93" t="e">
        <f>+VLOOKUP(E92,Participants!$A$1:$F$2547,2,FALSE)</f>
        <v>#N/A</v>
      </c>
      <c r="G92" s="93" t="e">
        <f>+VLOOKUP(E92,Participants!$A$1:$F$2547,4,FALSE)</f>
        <v>#N/A</v>
      </c>
      <c r="H92" s="116" t="e">
        <f>+VLOOKUP(E92,Participants!$A$1:$F$2547,5,FALSE)</f>
        <v>#N/A</v>
      </c>
      <c r="I92" s="94" t="e">
        <f>+VLOOKUP(E92,Participants!$A$1:$F$2547,3,FALSE)</f>
        <v>#N/A</v>
      </c>
      <c r="J92" s="93" t="e">
        <f>+VLOOKUP(E92,Participants!$A$1:$G$2547,7,FALSE)</f>
        <v>#N/A</v>
      </c>
      <c r="K92" s="93"/>
      <c r="L92" s="93"/>
    </row>
    <row r="93" spans="1:12" ht="15.75" customHeight="1">
      <c r="A93" s="198" t="s">
        <v>1595</v>
      </c>
      <c r="B93" s="116"/>
      <c r="C93" s="116"/>
      <c r="D93" s="116"/>
      <c r="E93" s="138"/>
      <c r="F93" s="93" t="e">
        <f>+VLOOKUP(E93,Participants!$A$1:$F$2547,2,FALSE)</f>
        <v>#N/A</v>
      </c>
      <c r="G93" s="93" t="e">
        <f>+VLOOKUP(E93,Participants!$A$1:$F$2547,4,FALSE)</f>
        <v>#N/A</v>
      </c>
      <c r="H93" s="116" t="e">
        <f>+VLOOKUP(E93,Participants!$A$1:$F$2547,5,FALSE)</f>
        <v>#N/A</v>
      </c>
      <c r="I93" s="94" t="e">
        <f>+VLOOKUP(E93,Participants!$A$1:$F$2547,3,FALSE)</f>
        <v>#N/A</v>
      </c>
      <c r="J93" s="93" t="e">
        <f>+VLOOKUP(E93,Participants!$A$1:$G$2547,7,FALSE)</f>
        <v>#N/A</v>
      </c>
      <c r="K93" s="93"/>
      <c r="L93" s="93"/>
    </row>
    <row r="94" spans="1:12" ht="15.75" customHeight="1">
      <c r="A94" s="198" t="s">
        <v>1595</v>
      </c>
      <c r="B94" s="116"/>
      <c r="C94" s="116"/>
      <c r="D94" s="116"/>
      <c r="E94" s="138"/>
      <c r="F94" s="93" t="e">
        <f>+VLOOKUP(E94,Participants!$A$1:$F$2547,2,FALSE)</f>
        <v>#N/A</v>
      </c>
      <c r="G94" s="93" t="e">
        <f>+VLOOKUP(E94,Participants!$A$1:$F$2547,4,FALSE)</f>
        <v>#N/A</v>
      </c>
      <c r="H94" s="116" t="e">
        <f>+VLOOKUP(E94,Participants!$A$1:$F$2547,5,FALSE)</f>
        <v>#N/A</v>
      </c>
      <c r="I94" s="94" t="e">
        <f>+VLOOKUP(E94,Participants!$A$1:$F$2547,3,FALSE)</f>
        <v>#N/A</v>
      </c>
      <c r="J94" s="93" t="e">
        <f>+VLOOKUP(E94,Participants!$A$1:$G$2547,7,FALSE)</f>
        <v>#N/A</v>
      </c>
      <c r="K94" s="93"/>
      <c r="L94" s="93"/>
    </row>
    <row r="95" spans="1:12" ht="15.75" customHeight="1">
      <c r="A95" s="198" t="s">
        <v>1595</v>
      </c>
      <c r="B95" s="116"/>
      <c r="C95" s="116"/>
      <c r="D95" s="116"/>
      <c r="E95" s="138"/>
      <c r="F95" s="93" t="e">
        <f>+VLOOKUP(E95,Participants!$A$1:$F$2547,2,FALSE)</f>
        <v>#N/A</v>
      </c>
      <c r="G95" s="93" t="e">
        <f>+VLOOKUP(E95,Participants!$A$1:$F$2547,4,FALSE)</f>
        <v>#N/A</v>
      </c>
      <c r="H95" s="116" t="e">
        <f>+VLOOKUP(E95,Participants!$A$1:$F$2547,5,FALSE)</f>
        <v>#N/A</v>
      </c>
      <c r="I95" s="94" t="e">
        <f>+VLOOKUP(E95,Participants!$A$1:$F$2547,3,FALSE)</f>
        <v>#N/A</v>
      </c>
      <c r="J95" s="93" t="e">
        <f>+VLOOKUP(E95,Participants!$A$1:$G$2547,7,FALSE)</f>
        <v>#N/A</v>
      </c>
      <c r="K95" s="93"/>
      <c r="L95" s="93"/>
    </row>
    <row r="96" spans="1:12" ht="15.75" customHeight="1">
      <c r="A96" s="198" t="s">
        <v>1595</v>
      </c>
      <c r="B96" s="116"/>
      <c r="C96" s="116"/>
      <c r="D96" s="116"/>
      <c r="E96" s="138"/>
      <c r="F96" s="93" t="e">
        <f>+VLOOKUP(E96,Participants!$A$1:$F$2547,2,FALSE)</f>
        <v>#N/A</v>
      </c>
      <c r="G96" s="93" t="e">
        <f>+VLOOKUP(E96,Participants!$A$1:$F$2547,4,FALSE)</f>
        <v>#N/A</v>
      </c>
      <c r="H96" s="116" t="e">
        <f>+VLOOKUP(E96,Participants!$A$1:$F$2547,5,FALSE)</f>
        <v>#N/A</v>
      </c>
      <c r="I96" s="94" t="e">
        <f>+VLOOKUP(E96,Participants!$A$1:$F$2547,3,FALSE)</f>
        <v>#N/A</v>
      </c>
      <c r="J96" s="93" t="e">
        <f>+VLOOKUP(E96,Participants!$A$1:$G$2547,7,FALSE)</f>
        <v>#N/A</v>
      </c>
      <c r="K96" s="93"/>
      <c r="L96" s="93"/>
    </row>
    <row r="97" spans="1:12" ht="15.75" customHeight="1">
      <c r="A97" s="198" t="s">
        <v>1595</v>
      </c>
      <c r="B97" s="116"/>
      <c r="C97" s="116"/>
      <c r="D97" s="116"/>
      <c r="E97" s="138"/>
      <c r="F97" s="93" t="e">
        <f>+VLOOKUP(E97,Participants!$A$1:$F$2547,2,FALSE)</f>
        <v>#N/A</v>
      </c>
      <c r="G97" s="93" t="e">
        <f>+VLOOKUP(E97,Participants!$A$1:$F$2547,4,FALSE)</f>
        <v>#N/A</v>
      </c>
      <c r="H97" s="116" t="e">
        <f>+VLOOKUP(E97,Participants!$A$1:$F$2547,5,FALSE)</f>
        <v>#N/A</v>
      </c>
      <c r="I97" s="94" t="e">
        <f>+VLOOKUP(E97,Participants!$A$1:$F$2547,3,FALSE)</f>
        <v>#N/A</v>
      </c>
      <c r="J97" s="93" t="e">
        <f>+VLOOKUP(E97,Participants!$A$1:$G$2547,7,FALSE)</f>
        <v>#N/A</v>
      </c>
      <c r="K97" s="93"/>
      <c r="L97" s="93"/>
    </row>
    <row r="98" spans="1:12" ht="15.75" customHeight="1">
      <c r="A98" s="198" t="s">
        <v>1595</v>
      </c>
      <c r="B98" s="116"/>
      <c r="C98" s="116"/>
      <c r="D98" s="116"/>
      <c r="E98" s="138"/>
      <c r="F98" s="93" t="e">
        <f>+VLOOKUP(E98,Participants!$A$1:$F$2547,2,FALSE)</f>
        <v>#N/A</v>
      </c>
      <c r="G98" s="93" t="e">
        <f>+VLOOKUP(E98,Participants!$A$1:$F$2547,4,FALSE)</f>
        <v>#N/A</v>
      </c>
      <c r="H98" s="116" t="e">
        <f>+VLOOKUP(E98,Participants!$A$1:$F$2547,5,FALSE)</f>
        <v>#N/A</v>
      </c>
      <c r="I98" s="94" t="e">
        <f>+VLOOKUP(E98,Participants!$A$1:$F$2547,3,FALSE)</f>
        <v>#N/A</v>
      </c>
      <c r="J98" s="93" t="e">
        <f>+VLOOKUP(E98,Participants!$A$1:$G$2547,7,FALSE)</f>
        <v>#N/A</v>
      </c>
      <c r="K98" s="93"/>
      <c r="L98" s="93"/>
    </row>
    <row r="99" spans="1:12" ht="15.75" customHeight="1">
      <c r="A99" s="198" t="s">
        <v>1595</v>
      </c>
      <c r="B99" s="116"/>
      <c r="C99" s="116"/>
      <c r="D99" s="116"/>
      <c r="E99" s="138"/>
      <c r="F99" s="93" t="e">
        <f>+VLOOKUP(E99,Participants!$A$1:$F$2547,2,FALSE)</f>
        <v>#N/A</v>
      </c>
      <c r="G99" s="93" t="e">
        <f>+VLOOKUP(E99,Participants!$A$1:$F$2547,4,FALSE)</f>
        <v>#N/A</v>
      </c>
      <c r="H99" s="116" t="e">
        <f>+VLOOKUP(E99,Participants!$A$1:$F$2547,5,FALSE)</f>
        <v>#N/A</v>
      </c>
      <c r="I99" s="94" t="e">
        <f>+VLOOKUP(E99,Participants!$A$1:$F$2547,3,FALSE)</f>
        <v>#N/A</v>
      </c>
      <c r="J99" s="93" t="e">
        <f>+VLOOKUP(E99,Participants!$A$1:$G$2547,7,FALSE)</f>
        <v>#N/A</v>
      </c>
      <c r="K99" s="93"/>
      <c r="L99" s="93"/>
    </row>
    <row r="100" spans="1:12" ht="15.75" customHeight="1">
      <c r="A100" s="198" t="s">
        <v>1595</v>
      </c>
      <c r="B100" s="116"/>
      <c r="C100" s="116"/>
      <c r="D100" s="116"/>
      <c r="E100" s="138"/>
      <c r="F100" s="93" t="e">
        <f>+VLOOKUP(E100,Participants!$A$1:$F$2547,2,FALSE)</f>
        <v>#N/A</v>
      </c>
      <c r="G100" s="93" t="e">
        <f>+VLOOKUP(E100,Participants!$A$1:$F$2547,4,FALSE)</f>
        <v>#N/A</v>
      </c>
      <c r="H100" s="116" t="e">
        <f>+VLOOKUP(E100,Participants!$A$1:$F$2547,5,FALSE)</f>
        <v>#N/A</v>
      </c>
      <c r="I100" s="94" t="e">
        <f>+VLOOKUP(E100,Participants!$A$1:$F$2547,3,FALSE)</f>
        <v>#N/A</v>
      </c>
      <c r="J100" s="93" t="e">
        <f>+VLOOKUP(E100,Participants!$A$1:$G$2547,7,FALSE)</f>
        <v>#N/A</v>
      </c>
      <c r="K100" s="93"/>
      <c r="L100" s="93"/>
    </row>
    <row r="101" spans="1:12" ht="15.75" customHeight="1">
      <c r="A101" s="198" t="s">
        <v>1595</v>
      </c>
      <c r="B101" s="116"/>
      <c r="C101" s="116"/>
      <c r="D101" s="116"/>
      <c r="E101" s="138"/>
      <c r="F101" s="93" t="e">
        <f>+VLOOKUP(E101,Participants!$A$1:$F$2547,2,FALSE)</f>
        <v>#N/A</v>
      </c>
      <c r="G101" s="93" t="e">
        <f>+VLOOKUP(E101,Participants!$A$1:$F$2547,4,FALSE)</f>
        <v>#N/A</v>
      </c>
      <c r="H101" s="116" t="e">
        <f>+VLOOKUP(E101,Participants!$A$1:$F$2547,5,FALSE)</f>
        <v>#N/A</v>
      </c>
      <c r="I101" s="94" t="e">
        <f>+VLOOKUP(E101,Participants!$A$1:$F$2547,3,FALSE)</f>
        <v>#N/A</v>
      </c>
      <c r="J101" s="93" t="e">
        <f>+VLOOKUP(E101,Participants!$A$1:$G$2547,7,FALSE)</f>
        <v>#N/A</v>
      </c>
      <c r="K101" s="93"/>
      <c r="L101" s="93"/>
    </row>
    <row r="102" spans="1:12" ht="15.75" customHeight="1">
      <c r="A102" s="198" t="s">
        <v>1595</v>
      </c>
      <c r="B102" s="116"/>
      <c r="C102" s="116"/>
      <c r="D102" s="116"/>
      <c r="E102" s="138"/>
      <c r="F102" s="93" t="e">
        <f>+VLOOKUP(E102,Participants!$A$1:$F$2547,2,FALSE)</f>
        <v>#N/A</v>
      </c>
      <c r="G102" s="93" t="e">
        <f>+VLOOKUP(E102,Participants!$A$1:$F$2547,4,FALSE)</f>
        <v>#N/A</v>
      </c>
      <c r="H102" s="116" t="e">
        <f>+VLOOKUP(E102,Participants!$A$1:$F$2547,5,FALSE)</f>
        <v>#N/A</v>
      </c>
      <c r="I102" s="94" t="e">
        <f>+VLOOKUP(E102,Participants!$A$1:$F$2547,3,FALSE)</f>
        <v>#N/A</v>
      </c>
      <c r="J102" s="93" t="e">
        <f>+VLOOKUP(E102,Participants!$A$1:$G$2547,7,FALSE)</f>
        <v>#N/A</v>
      </c>
      <c r="K102" s="93"/>
      <c r="L102" s="93"/>
    </row>
    <row r="103" spans="1:12" ht="15.75" customHeight="1">
      <c r="A103" s="198" t="s">
        <v>1595</v>
      </c>
      <c r="B103" s="116"/>
      <c r="C103" s="116"/>
      <c r="D103" s="116"/>
      <c r="E103" s="138"/>
      <c r="F103" s="93" t="e">
        <f>+VLOOKUP(E103,Participants!$A$1:$F$2547,2,FALSE)</f>
        <v>#N/A</v>
      </c>
      <c r="G103" s="93" t="e">
        <f>+VLOOKUP(E103,Participants!$A$1:$F$2547,4,FALSE)</f>
        <v>#N/A</v>
      </c>
      <c r="H103" s="116" t="e">
        <f>+VLOOKUP(E103,Participants!$A$1:$F$2547,5,FALSE)</f>
        <v>#N/A</v>
      </c>
      <c r="I103" s="94" t="e">
        <f>+VLOOKUP(E103,Participants!$A$1:$F$2547,3,FALSE)</f>
        <v>#N/A</v>
      </c>
      <c r="J103" s="93" t="e">
        <f>+VLOOKUP(E103,Participants!$A$1:$G$2547,7,FALSE)</f>
        <v>#N/A</v>
      </c>
      <c r="K103" s="93"/>
      <c r="L103" s="93"/>
    </row>
    <row r="104" spans="1:12" ht="15.75" customHeight="1">
      <c r="A104" s="198" t="s">
        <v>1595</v>
      </c>
      <c r="B104" s="116"/>
      <c r="C104" s="116"/>
      <c r="D104" s="116"/>
      <c r="E104" s="138"/>
      <c r="F104" s="93" t="e">
        <f>+VLOOKUP(E104,Participants!$A$1:$F$2547,2,FALSE)</f>
        <v>#N/A</v>
      </c>
      <c r="G104" s="93" t="e">
        <f>+VLOOKUP(E104,Participants!$A$1:$F$2547,4,FALSE)</f>
        <v>#N/A</v>
      </c>
      <c r="H104" s="116" t="e">
        <f>+VLOOKUP(E104,Participants!$A$1:$F$2547,5,FALSE)</f>
        <v>#N/A</v>
      </c>
      <c r="I104" s="94" t="e">
        <f>+VLOOKUP(E104,Participants!$A$1:$F$2547,3,FALSE)</f>
        <v>#N/A</v>
      </c>
      <c r="J104" s="93" t="e">
        <f>+VLOOKUP(E104,Participants!$A$1:$G$2547,7,FALSE)</f>
        <v>#N/A</v>
      </c>
      <c r="K104" s="93"/>
      <c r="L104" s="93"/>
    </row>
    <row r="105" spans="1:12" ht="15.75" customHeight="1">
      <c r="A105" s="198" t="s">
        <v>1595</v>
      </c>
      <c r="B105" s="116"/>
      <c r="C105" s="116"/>
      <c r="D105" s="116"/>
      <c r="E105" s="138"/>
      <c r="F105" s="93" t="e">
        <f>+VLOOKUP(E105,Participants!$A$1:$F$2547,2,FALSE)</f>
        <v>#N/A</v>
      </c>
      <c r="G105" s="93" t="e">
        <f>+VLOOKUP(E105,Participants!$A$1:$F$2547,4,FALSE)</f>
        <v>#N/A</v>
      </c>
      <c r="H105" s="116" t="e">
        <f>+VLOOKUP(E105,Participants!$A$1:$F$2547,5,FALSE)</f>
        <v>#N/A</v>
      </c>
      <c r="I105" s="94" t="e">
        <f>+VLOOKUP(E105,Participants!$A$1:$F$2547,3,FALSE)</f>
        <v>#N/A</v>
      </c>
      <c r="J105" s="93" t="e">
        <f>+VLOOKUP(E105,Participants!$A$1:$G$2547,7,FALSE)</f>
        <v>#N/A</v>
      </c>
      <c r="K105" s="93"/>
      <c r="L105" s="93"/>
    </row>
    <row r="106" spans="1:12" ht="15.75" customHeight="1">
      <c r="A106" s="198" t="s">
        <v>1595</v>
      </c>
      <c r="B106" s="116"/>
      <c r="C106" s="116"/>
      <c r="D106" s="116"/>
      <c r="E106" s="138"/>
      <c r="F106" s="93" t="e">
        <f>+VLOOKUP(E106,Participants!$A$1:$F$2547,2,FALSE)</f>
        <v>#N/A</v>
      </c>
      <c r="G106" s="93" t="e">
        <f>+VLOOKUP(E106,Participants!$A$1:$F$2547,4,FALSE)</f>
        <v>#N/A</v>
      </c>
      <c r="H106" s="116" t="e">
        <f>+VLOOKUP(E106,Participants!$A$1:$F$2547,5,FALSE)</f>
        <v>#N/A</v>
      </c>
      <c r="I106" s="94" t="e">
        <f>+VLOOKUP(E106,Participants!$A$1:$F$2547,3,FALSE)</f>
        <v>#N/A</v>
      </c>
      <c r="J106" s="93" t="e">
        <f>+VLOOKUP(E106,Participants!$A$1:$G$2547,7,FALSE)</f>
        <v>#N/A</v>
      </c>
      <c r="K106" s="93"/>
      <c r="L106" s="93"/>
    </row>
    <row r="107" spans="1:12" ht="15.75" customHeight="1">
      <c r="A107" s="198" t="s">
        <v>1595</v>
      </c>
      <c r="B107" s="116"/>
      <c r="C107" s="116"/>
      <c r="D107" s="116"/>
      <c r="E107" s="138"/>
      <c r="F107" s="93" t="e">
        <f>+VLOOKUP(E107,Participants!$A$1:$F$2547,2,FALSE)</f>
        <v>#N/A</v>
      </c>
      <c r="G107" s="93" t="e">
        <f>+VLOOKUP(E107,Participants!$A$1:$F$2547,4,FALSE)</f>
        <v>#N/A</v>
      </c>
      <c r="H107" s="116" t="e">
        <f>+VLOOKUP(E107,Participants!$A$1:$F$2547,5,FALSE)</f>
        <v>#N/A</v>
      </c>
      <c r="I107" s="94" t="e">
        <f>+VLOOKUP(E107,Participants!$A$1:$F$2547,3,FALSE)</f>
        <v>#N/A</v>
      </c>
      <c r="J107" s="93" t="e">
        <f>+VLOOKUP(E107,Participants!$A$1:$G$2547,7,FALSE)</f>
        <v>#N/A</v>
      </c>
      <c r="K107" s="93"/>
      <c r="L107" s="93"/>
    </row>
    <row r="108" spans="1:12" ht="15.75" customHeight="1">
      <c r="A108" s="198" t="s">
        <v>1595</v>
      </c>
      <c r="B108" s="116"/>
      <c r="C108" s="116"/>
      <c r="D108" s="116"/>
      <c r="E108" s="138"/>
      <c r="F108" s="93" t="e">
        <f>+VLOOKUP(E108,Participants!$A$1:$F$2547,2,FALSE)</f>
        <v>#N/A</v>
      </c>
      <c r="G108" s="93" t="e">
        <f>+VLOOKUP(E108,Participants!$A$1:$F$2547,4,FALSE)</f>
        <v>#N/A</v>
      </c>
      <c r="H108" s="116" t="e">
        <f>+VLOOKUP(E108,Participants!$A$1:$F$2547,5,FALSE)</f>
        <v>#N/A</v>
      </c>
      <c r="I108" s="94" t="e">
        <f>+VLOOKUP(E108,Participants!$A$1:$F$2547,3,FALSE)</f>
        <v>#N/A</v>
      </c>
      <c r="J108" s="93" t="e">
        <f>+VLOOKUP(E108,Participants!$A$1:$G$2547,7,FALSE)</f>
        <v>#N/A</v>
      </c>
      <c r="K108" s="93"/>
      <c r="L108" s="93"/>
    </row>
    <row r="109" spans="1:12" ht="15.75" customHeight="1">
      <c r="A109" s="198" t="s">
        <v>1595</v>
      </c>
      <c r="B109" s="116"/>
      <c r="C109" s="116"/>
      <c r="D109" s="116"/>
      <c r="E109" s="138"/>
      <c r="F109" s="93" t="e">
        <f>+VLOOKUP(E109,Participants!$A$1:$F$2547,2,FALSE)</f>
        <v>#N/A</v>
      </c>
      <c r="G109" s="93" t="e">
        <f>+VLOOKUP(E109,Participants!$A$1:$F$2547,4,FALSE)</f>
        <v>#N/A</v>
      </c>
      <c r="H109" s="116" t="e">
        <f>+VLOOKUP(E109,Participants!$A$1:$F$2547,5,FALSE)</f>
        <v>#N/A</v>
      </c>
      <c r="I109" s="94" t="e">
        <f>+VLOOKUP(E109,Participants!$A$1:$F$2547,3,FALSE)</f>
        <v>#N/A</v>
      </c>
      <c r="J109" s="93" t="e">
        <f>+VLOOKUP(E109,Participants!$A$1:$G$2547,7,FALSE)</f>
        <v>#N/A</v>
      </c>
      <c r="K109" s="93"/>
      <c r="L109" s="93"/>
    </row>
    <row r="110" spans="1:12" ht="15.75" customHeight="1">
      <c r="A110" s="198" t="s">
        <v>1595</v>
      </c>
      <c r="B110" s="116"/>
      <c r="C110" s="116"/>
      <c r="D110" s="116"/>
      <c r="E110" s="138"/>
      <c r="F110" s="93" t="e">
        <f>+VLOOKUP(E110,Participants!$A$1:$F$2547,2,FALSE)</f>
        <v>#N/A</v>
      </c>
      <c r="G110" s="93" t="e">
        <f>+VLOOKUP(E110,Participants!$A$1:$F$2547,4,FALSE)</f>
        <v>#N/A</v>
      </c>
      <c r="H110" s="116" t="e">
        <f>+VLOOKUP(E110,Participants!$A$1:$F$2547,5,FALSE)</f>
        <v>#N/A</v>
      </c>
      <c r="I110" s="94" t="e">
        <f>+VLOOKUP(E110,Participants!$A$1:$F$2547,3,FALSE)</f>
        <v>#N/A</v>
      </c>
      <c r="J110" s="93" t="e">
        <f>+VLOOKUP(E110,Participants!$A$1:$G$2547,7,FALSE)</f>
        <v>#N/A</v>
      </c>
      <c r="K110" s="93"/>
      <c r="L110" s="93"/>
    </row>
    <row r="111" spans="1:12" ht="15.75" customHeight="1">
      <c r="A111" s="198" t="s">
        <v>1595</v>
      </c>
      <c r="B111" s="116"/>
      <c r="C111" s="116"/>
      <c r="D111" s="116"/>
      <c r="E111" s="138"/>
      <c r="F111" s="93" t="e">
        <f>+VLOOKUP(E111,Participants!$A$1:$F$2547,2,FALSE)</f>
        <v>#N/A</v>
      </c>
      <c r="G111" s="93" t="e">
        <f>+VLOOKUP(E111,Participants!$A$1:$F$2547,4,FALSE)</f>
        <v>#N/A</v>
      </c>
      <c r="H111" s="116" t="e">
        <f>+VLOOKUP(E111,Participants!$A$1:$F$2547,5,FALSE)</f>
        <v>#N/A</v>
      </c>
      <c r="I111" s="94" t="e">
        <f>+VLOOKUP(E111,Participants!$A$1:$F$2547,3,FALSE)</f>
        <v>#N/A</v>
      </c>
      <c r="J111" s="93" t="e">
        <f>+VLOOKUP(E111,Participants!$A$1:$G$2547,7,FALSE)</f>
        <v>#N/A</v>
      </c>
      <c r="K111" s="93"/>
      <c r="L111" s="93"/>
    </row>
    <row r="112" spans="1:12" ht="15.75" customHeight="1">
      <c r="A112" s="198" t="s">
        <v>1595</v>
      </c>
      <c r="B112" s="116"/>
      <c r="C112" s="116"/>
      <c r="D112" s="116"/>
      <c r="E112" s="138"/>
      <c r="F112" s="93" t="e">
        <f>+VLOOKUP(E112,Participants!$A$1:$F$2547,2,FALSE)</f>
        <v>#N/A</v>
      </c>
      <c r="G112" s="93" t="e">
        <f>+VLOOKUP(E112,Participants!$A$1:$F$2547,4,FALSE)</f>
        <v>#N/A</v>
      </c>
      <c r="H112" s="116" t="e">
        <f>+VLOOKUP(E112,Participants!$A$1:$F$2547,5,FALSE)</f>
        <v>#N/A</v>
      </c>
      <c r="I112" s="94" t="e">
        <f>+VLOOKUP(E112,Participants!$A$1:$F$2547,3,FALSE)</f>
        <v>#N/A</v>
      </c>
      <c r="J112" s="93" t="e">
        <f>+VLOOKUP(E112,Participants!$A$1:$G$2547,7,FALSE)</f>
        <v>#N/A</v>
      </c>
      <c r="K112" s="93"/>
      <c r="L112" s="93"/>
    </row>
    <row r="113" spans="1:12" ht="15.75" customHeight="1">
      <c r="A113" s="198" t="s">
        <v>1595</v>
      </c>
      <c r="B113" s="116"/>
      <c r="C113" s="116"/>
      <c r="D113" s="116"/>
      <c r="E113" s="138"/>
      <c r="F113" s="93" t="e">
        <f>+VLOOKUP(E113,Participants!$A$1:$F$2547,2,FALSE)</f>
        <v>#N/A</v>
      </c>
      <c r="G113" s="93" t="e">
        <f>+VLOOKUP(E113,Participants!$A$1:$F$2547,4,FALSE)</f>
        <v>#N/A</v>
      </c>
      <c r="H113" s="116" t="e">
        <f>+VLOOKUP(E113,Participants!$A$1:$F$2547,5,FALSE)</f>
        <v>#N/A</v>
      </c>
      <c r="I113" s="94" t="e">
        <f>+VLOOKUP(E113,Participants!$A$1:$F$2547,3,FALSE)</f>
        <v>#N/A</v>
      </c>
      <c r="J113" s="93" t="e">
        <f>+VLOOKUP(E113,Participants!$A$1:$G$2547,7,FALSE)</f>
        <v>#N/A</v>
      </c>
      <c r="K113" s="93"/>
      <c r="L113" s="93"/>
    </row>
    <row r="114" spans="1:12" ht="15.75" customHeight="1">
      <c r="A114" s="198" t="s">
        <v>1595</v>
      </c>
      <c r="B114" s="116"/>
      <c r="C114" s="116"/>
      <c r="D114" s="116"/>
      <c r="E114" s="138"/>
      <c r="F114" s="93" t="e">
        <f>+VLOOKUP(E114,Participants!$A$1:$F$2547,2,FALSE)</f>
        <v>#N/A</v>
      </c>
      <c r="G114" s="93" t="e">
        <f>+VLOOKUP(E114,Participants!$A$1:$F$2547,4,FALSE)</f>
        <v>#N/A</v>
      </c>
      <c r="H114" s="116" t="e">
        <f>+VLOOKUP(E114,Participants!$A$1:$F$2547,5,FALSE)</f>
        <v>#N/A</v>
      </c>
      <c r="I114" s="94" t="e">
        <f>+VLOOKUP(E114,Participants!$A$1:$F$2547,3,FALSE)</f>
        <v>#N/A</v>
      </c>
      <c r="J114" s="93" t="e">
        <f>+VLOOKUP(E114,Participants!$A$1:$G$2547,7,FALSE)</f>
        <v>#N/A</v>
      </c>
      <c r="K114" s="93"/>
      <c r="L114" s="93"/>
    </row>
    <row r="115" spans="1:12" ht="15.75" customHeight="1">
      <c r="A115" s="198" t="s">
        <v>1595</v>
      </c>
      <c r="B115" s="116"/>
      <c r="C115" s="116"/>
      <c r="D115" s="116"/>
      <c r="E115" s="138"/>
      <c r="F115" s="93" t="e">
        <f>+VLOOKUP(E115,Participants!$A$1:$F$2547,2,FALSE)</f>
        <v>#N/A</v>
      </c>
      <c r="G115" s="93" t="e">
        <f>+VLOOKUP(E115,Participants!$A$1:$F$2547,4,FALSE)</f>
        <v>#N/A</v>
      </c>
      <c r="H115" s="116" t="e">
        <f>+VLOOKUP(E115,Participants!$A$1:$F$2547,5,FALSE)</f>
        <v>#N/A</v>
      </c>
      <c r="I115" s="94" t="e">
        <f>+VLOOKUP(E115,Participants!$A$1:$F$2547,3,FALSE)</f>
        <v>#N/A</v>
      </c>
      <c r="J115" s="93" t="e">
        <f>+VLOOKUP(E115,Participants!$A$1:$G$2547,7,FALSE)</f>
        <v>#N/A</v>
      </c>
      <c r="K115" s="93"/>
      <c r="L115" s="93"/>
    </row>
    <row r="116" spans="1:12" ht="15.75" customHeight="1">
      <c r="A116" s="198" t="s">
        <v>1595</v>
      </c>
      <c r="B116" s="116"/>
      <c r="C116" s="116"/>
      <c r="D116" s="116"/>
      <c r="E116" s="138"/>
      <c r="F116" s="93" t="e">
        <f>+VLOOKUP(E116,Participants!$A$1:$F$2547,2,FALSE)</f>
        <v>#N/A</v>
      </c>
      <c r="G116" s="93" t="e">
        <f>+VLOOKUP(E116,Participants!$A$1:$F$2547,4,FALSE)</f>
        <v>#N/A</v>
      </c>
      <c r="H116" s="116" t="e">
        <f>+VLOOKUP(E116,Participants!$A$1:$F$2547,5,FALSE)</f>
        <v>#N/A</v>
      </c>
      <c r="I116" s="94" t="e">
        <f>+VLOOKUP(E116,Participants!$A$1:$F$2547,3,FALSE)</f>
        <v>#N/A</v>
      </c>
      <c r="J116" s="93" t="e">
        <f>+VLOOKUP(E116,Participants!$A$1:$G$2547,7,FALSE)</f>
        <v>#N/A</v>
      </c>
      <c r="K116" s="93"/>
      <c r="L116" s="93"/>
    </row>
    <row r="117" spans="1:12" ht="15.75" customHeight="1">
      <c r="A117" s="198" t="s">
        <v>1595</v>
      </c>
      <c r="B117" s="116"/>
      <c r="C117" s="116"/>
      <c r="D117" s="116"/>
      <c r="E117" s="138"/>
      <c r="F117" s="93" t="e">
        <f>+VLOOKUP(E117,Participants!$A$1:$F$2547,2,FALSE)</f>
        <v>#N/A</v>
      </c>
      <c r="G117" s="93" t="e">
        <f>+VLOOKUP(E117,Participants!$A$1:$F$2547,4,FALSE)</f>
        <v>#N/A</v>
      </c>
      <c r="H117" s="116" t="e">
        <f>+VLOOKUP(E117,Participants!$A$1:$F$2547,5,FALSE)</f>
        <v>#N/A</v>
      </c>
      <c r="I117" s="94" t="e">
        <f>+VLOOKUP(E117,Participants!$A$1:$F$2547,3,FALSE)</f>
        <v>#N/A</v>
      </c>
      <c r="J117" s="93" t="e">
        <f>+VLOOKUP(E117,Participants!$A$1:$G$2547,7,FALSE)</f>
        <v>#N/A</v>
      </c>
      <c r="K117" s="93"/>
      <c r="L117" s="93"/>
    </row>
    <row r="118" spans="1:12" ht="15.75" customHeight="1">
      <c r="A118" s="198" t="s">
        <v>1595</v>
      </c>
      <c r="B118" s="116"/>
      <c r="C118" s="116"/>
      <c r="D118" s="116"/>
      <c r="E118" s="138"/>
      <c r="F118" s="93" t="e">
        <f>+VLOOKUP(E118,Participants!$A$1:$F$2547,2,FALSE)</f>
        <v>#N/A</v>
      </c>
      <c r="G118" s="93" t="e">
        <f>+VLOOKUP(E118,Participants!$A$1:$F$2547,4,FALSE)</f>
        <v>#N/A</v>
      </c>
      <c r="H118" s="116" t="e">
        <f>+VLOOKUP(E118,Participants!$A$1:$F$2547,5,FALSE)</f>
        <v>#N/A</v>
      </c>
      <c r="I118" s="94" t="e">
        <f>+VLOOKUP(E118,Participants!$A$1:$F$2547,3,FALSE)</f>
        <v>#N/A</v>
      </c>
      <c r="J118" s="93" t="e">
        <f>+VLOOKUP(E118,Participants!$A$1:$G$2547,7,FALSE)</f>
        <v>#N/A</v>
      </c>
      <c r="K118" s="93"/>
      <c r="L118" s="93"/>
    </row>
    <row r="119" spans="1:12" ht="15.75" customHeight="1">
      <c r="A119" s="198" t="s">
        <v>1595</v>
      </c>
      <c r="B119" s="116"/>
      <c r="C119" s="116"/>
      <c r="D119" s="116"/>
      <c r="E119" s="138"/>
      <c r="F119" s="93" t="e">
        <f>+VLOOKUP(E119,Participants!$A$1:$F$2547,2,FALSE)</f>
        <v>#N/A</v>
      </c>
      <c r="G119" s="93" t="e">
        <f>+VLOOKUP(E119,Participants!$A$1:$F$2547,4,FALSE)</f>
        <v>#N/A</v>
      </c>
      <c r="H119" s="116" t="e">
        <f>+VLOOKUP(E119,Participants!$A$1:$F$2547,5,FALSE)</f>
        <v>#N/A</v>
      </c>
      <c r="I119" s="94" t="e">
        <f>+VLOOKUP(E119,Participants!$A$1:$F$2547,3,FALSE)</f>
        <v>#N/A</v>
      </c>
      <c r="J119" s="93" t="e">
        <f>+VLOOKUP(E119,Participants!$A$1:$G$2547,7,FALSE)</f>
        <v>#N/A</v>
      </c>
      <c r="K119" s="93"/>
      <c r="L119" s="93"/>
    </row>
    <row r="120" spans="1:12" ht="15.75" customHeight="1">
      <c r="A120" s="198" t="s">
        <v>1595</v>
      </c>
      <c r="B120" s="116"/>
      <c r="C120" s="116"/>
      <c r="D120" s="116"/>
      <c r="E120" s="138"/>
      <c r="F120" s="93" t="e">
        <f>+VLOOKUP(E120,Participants!$A$1:$F$2547,2,FALSE)</f>
        <v>#N/A</v>
      </c>
      <c r="G120" s="93" t="e">
        <f>+VLOOKUP(E120,Participants!$A$1:$F$2547,4,FALSE)</f>
        <v>#N/A</v>
      </c>
      <c r="H120" s="116" t="e">
        <f>+VLOOKUP(E120,Participants!$A$1:$F$2547,5,FALSE)</f>
        <v>#N/A</v>
      </c>
      <c r="I120" s="94" t="e">
        <f>+VLOOKUP(E120,Participants!$A$1:$F$2547,3,FALSE)</f>
        <v>#N/A</v>
      </c>
      <c r="J120" s="93" t="e">
        <f>+VLOOKUP(E120,Participants!$A$1:$G$2547,7,FALSE)</f>
        <v>#N/A</v>
      </c>
      <c r="K120" s="93"/>
      <c r="L120" s="93"/>
    </row>
    <row r="121" spans="1:12" ht="15.75" customHeight="1">
      <c r="A121" s="198" t="s">
        <v>1595</v>
      </c>
      <c r="B121" s="116"/>
      <c r="C121" s="116"/>
      <c r="D121" s="116"/>
      <c r="E121" s="138"/>
      <c r="F121" s="93" t="e">
        <f>+VLOOKUP(E121,Participants!$A$1:$F$2547,2,FALSE)</f>
        <v>#N/A</v>
      </c>
      <c r="G121" s="93" t="e">
        <f>+VLOOKUP(E121,Participants!$A$1:$F$2547,4,FALSE)</f>
        <v>#N/A</v>
      </c>
      <c r="H121" s="116" t="e">
        <f>+VLOOKUP(E121,Participants!$A$1:$F$2547,5,FALSE)</f>
        <v>#N/A</v>
      </c>
      <c r="I121" s="94" t="e">
        <f>+VLOOKUP(E121,Participants!$A$1:$F$2547,3,FALSE)</f>
        <v>#N/A</v>
      </c>
      <c r="J121" s="93" t="e">
        <f>+VLOOKUP(E121,Participants!$A$1:$G$2547,7,FALSE)</f>
        <v>#N/A</v>
      </c>
      <c r="K121" s="93"/>
      <c r="L121" s="93"/>
    </row>
    <row r="122" spans="1:12" ht="15.75" customHeight="1">
      <c r="A122" s="198" t="s">
        <v>1595</v>
      </c>
      <c r="B122" s="116"/>
      <c r="C122" s="116"/>
      <c r="D122" s="116"/>
      <c r="E122" s="138"/>
      <c r="F122" s="93" t="e">
        <f>+VLOOKUP(E122,Participants!$A$1:$F$2547,2,FALSE)</f>
        <v>#N/A</v>
      </c>
      <c r="G122" s="93" t="e">
        <f>+VLOOKUP(E122,Participants!$A$1:$F$2547,4,FALSE)</f>
        <v>#N/A</v>
      </c>
      <c r="H122" s="116" t="e">
        <f>+VLOOKUP(E122,Participants!$A$1:$F$2547,5,FALSE)</f>
        <v>#N/A</v>
      </c>
      <c r="I122" s="94" t="e">
        <f>+VLOOKUP(E122,Participants!$A$1:$F$2547,3,FALSE)</f>
        <v>#N/A</v>
      </c>
      <c r="J122" s="93" t="e">
        <f>+VLOOKUP(E122,Participants!$A$1:$G$2547,7,FALSE)</f>
        <v>#N/A</v>
      </c>
      <c r="K122" s="93"/>
      <c r="L122" s="93"/>
    </row>
    <row r="123" spans="1:12" ht="15.75" customHeight="1">
      <c r="A123" s="198" t="s">
        <v>1595</v>
      </c>
      <c r="B123" s="116"/>
      <c r="C123" s="116"/>
      <c r="D123" s="116"/>
      <c r="E123" s="138"/>
      <c r="F123" s="93" t="e">
        <f>+VLOOKUP(E123,Participants!$A$1:$F$2547,2,FALSE)</f>
        <v>#N/A</v>
      </c>
      <c r="G123" s="93" t="e">
        <f>+VLOOKUP(E123,Participants!$A$1:$F$2547,4,FALSE)</f>
        <v>#N/A</v>
      </c>
      <c r="H123" s="116" t="e">
        <f>+VLOOKUP(E123,Participants!$A$1:$F$2547,5,FALSE)</f>
        <v>#N/A</v>
      </c>
      <c r="I123" s="94" t="e">
        <f>+VLOOKUP(E123,Participants!$A$1:$F$2547,3,FALSE)</f>
        <v>#N/A</v>
      </c>
      <c r="J123" s="93" t="e">
        <f>+VLOOKUP(E123,Participants!$A$1:$G$2547,7,FALSE)</f>
        <v>#N/A</v>
      </c>
      <c r="K123" s="93"/>
      <c r="L123" s="93"/>
    </row>
    <row r="124" spans="1:12" ht="15.75" customHeight="1">
      <c r="A124" s="198" t="s">
        <v>1595</v>
      </c>
      <c r="B124" s="116"/>
      <c r="C124" s="116"/>
      <c r="D124" s="116"/>
      <c r="E124" s="138"/>
      <c r="F124" s="93" t="e">
        <f>+VLOOKUP(E124,Participants!$A$1:$F$2547,2,FALSE)</f>
        <v>#N/A</v>
      </c>
      <c r="G124" s="93" t="e">
        <f>+VLOOKUP(E124,Participants!$A$1:$F$2547,4,FALSE)</f>
        <v>#N/A</v>
      </c>
      <c r="H124" s="116" t="e">
        <f>+VLOOKUP(E124,Participants!$A$1:$F$2547,5,FALSE)</f>
        <v>#N/A</v>
      </c>
      <c r="I124" s="94" t="e">
        <f>+VLOOKUP(E124,Participants!$A$1:$F$2547,3,FALSE)</f>
        <v>#N/A</v>
      </c>
      <c r="J124" s="93" t="e">
        <f>+VLOOKUP(E124,Participants!$A$1:$G$2547,7,FALSE)</f>
        <v>#N/A</v>
      </c>
      <c r="K124" s="93"/>
      <c r="L124" s="93"/>
    </row>
    <row r="125" spans="1:12" ht="15.75" customHeight="1">
      <c r="A125" s="198" t="s">
        <v>1595</v>
      </c>
      <c r="B125" s="116"/>
      <c r="C125" s="116"/>
      <c r="D125" s="116"/>
      <c r="E125" s="138"/>
      <c r="F125" s="93" t="e">
        <f>+VLOOKUP(E125,Participants!$A$1:$F$2547,2,FALSE)</f>
        <v>#N/A</v>
      </c>
      <c r="G125" s="93" t="e">
        <f>+VLOOKUP(E125,Participants!$A$1:$F$2547,4,FALSE)</f>
        <v>#N/A</v>
      </c>
      <c r="H125" s="116" t="e">
        <f>+VLOOKUP(E125,Participants!$A$1:$F$2547,5,FALSE)</f>
        <v>#N/A</v>
      </c>
      <c r="I125" s="94" t="e">
        <f>+VLOOKUP(E125,Participants!$A$1:$F$2547,3,FALSE)</f>
        <v>#N/A</v>
      </c>
      <c r="J125" s="93" t="e">
        <f>+VLOOKUP(E125,Participants!$A$1:$G$2547,7,FALSE)</f>
        <v>#N/A</v>
      </c>
      <c r="K125" s="93"/>
      <c r="L125" s="93"/>
    </row>
    <row r="126" spans="1:12" ht="15.75" customHeight="1">
      <c r="A126" s="198" t="s">
        <v>1595</v>
      </c>
      <c r="B126" s="116"/>
      <c r="C126" s="116"/>
      <c r="D126" s="116"/>
      <c r="E126" s="138"/>
      <c r="F126" s="93" t="e">
        <f>+VLOOKUP(E126,Participants!$A$1:$F$2547,2,FALSE)</f>
        <v>#N/A</v>
      </c>
      <c r="G126" s="93" t="e">
        <f>+VLOOKUP(E126,Participants!$A$1:$F$2547,4,FALSE)</f>
        <v>#N/A</v>
      </c>
      <c r="H126" s="116" t="e">
        <f>+VLOOKUP(E126,Participants!$A$1:$F$2547,5,FALSE)</f>
        <v>#N/A</v>
      </c>
      <c r="I126" s="94" t="e">
        <f>+VLOOKUP(E126,Participants!$A$1:$F$2547,3,FALSE)</f>
        <v>#N/A</v>
      </c>
      <c r="J126" s="93" t="e">
        <f>+VLOOKUP(E126,Participants!$A$1:$G$2547,7,FALSE)</f>
        <v>#N/A</v>
      </c>
      <c r="K126" s="93"/>
      <c r="L126" s="93"/>
    </row>
    <row r="127" spans="1:12" ht="15.75" customHeight="1">
      <c r="A127" s="198" t="s">
        <v>1595</v>
      </c>
      <c r="B127" s="116"/>
      <c r="C127" s="116"/>
      <c r="D127" s="116"/>
      <c r="E127" s="138"/>
      <c r="F127" s="93" t="e">
        <f>+VLOOKUP(E127,Participants!$A$1:$F$2547,2,FALSE)</f>
        <v>#N/A</v>
      </c>
      <c r="G127" s="93" t="e">
        <f>+VLOOKUP(E127,Participants!$A$1:$F$2547,4,FALSE)</f>
        <v>#N/A</v>
      </c>
      <c r="H127" s="116" t="e">
        <f>+VLOOKUP(E127,Participants!$A$1:$F$2547,5,FALSE)</f>
        <v>#N/A</v>
      </c>
      <c r="I127" s="94" t="e">
        <f>+VLOOKUP(E127,Participants!$A$1:$F$2547,3,FALSE)</f>
        <v>#N/A</v>
      </c>
      <c r="J127" s="93" t="e">
        <f>+VLOOKUP(E127,Participants!$A$1:$G$2547,7,FALSE)</f>
        <v>#N/A</v>
      </c>
      <c r="K127" s="93"/>
      <c r="L127" s="93"/>
    </row>
    <row r="128" spans="1:12" ht="15.75" customHeight="1">
      <c r="A128" s="198" t="s">
        <v>1595</v>
      </c>
      <c r="B128" s="116"/>
      <c r="C128" s="116"/>
      <c r="D128" s="116"/>
      <c r="E128" s="138"/>
      <c r="F128" s="93" t="e">
        <f>+VLOOKUP(E128,Participants!$A$1:$F$2547,2,FALSE)</f>
        <v>#N/A</v>
      </c>
      <c r="G128" s="93" t="e">
        <f>+VLOOKUP(E128,Participants!$A$1:$F$2547,4,FALSE)</f>
        <v>#N/A</v>
      </c>
      <c r="H128" s="116" t="e">
        <f>+VLOOKUP(E128,Participants!$A$1:$F$2547,5,FALSE)</f>
        <v>#N/A</v>
      </c>
      <c r="I128" s="94" t="e">
        <f>+VLOOKUP(E128,Participants!$A$1:$F$2547,3,FALSE)</f>
        <v>#N/A</v>
      </c>
      <c r="J128" s="93" t="e">
        <f>+VLOOKUP(E128,Participants!$A$1:$G$2547,7,FALSE)</f>
        <v>#N/A</v>
      </c>
      <c r="K128" s="93"/>
      <c r="L128" s="93"/>
    </row>
    <row r="129" spans="1:12" ht="15.75" customHeight="1">
      <c r="A129" s="198" t="s">
        <v>1595</v>
      </c>
      <c r="B129" s="116"/>
      <c r="C129" s="116"/>
      <c r="D129" s="116"/>
      <c r="E129" s="138"/>
      <c r="F129" s="93" t="e">
        <f>+VLOOKUP(E129,Participants!$A$1:$F$2547,2,FALSE)</f>
        <v>#N/A</v>
      </c>
      <c r="G129" s="93" t="e">
        <f>+VLOOKUP(E129,Participants!$A$1:$F$2547,4,FALSE)</f>
        <v>#N/A</v>
      </c>
      <c r="H129" s="116" t="e">
        <f>+VLOOKUP(E129,Participants!$A$1:$F$2547,5,FALSE)</f>
        <v>#N/A</v>
      </c>
      <c r="I129" s="94" t="e">
        <f>+VLOOKUP(E129,Participants!$A$1:$F$2547,3,FALSE)</f>
        <v>#N/A</v>
      </c>
      <c r="J129" s="93" t="e">
        <f>+VLOOKUP(E129,Participants!$A$1:$G$2547,7,FALSE)</f>
        <v>#N/A</v>
      </c>
      <c r="K129" s="93"/>
      <c r="L129" s="93"/>
    </row>
    <row r="130" spans="1:12" ht="15.75" customHeight="1">
      <c r="A130" s="198" t="s">
        <v>1595</v>
      </c>
      <c r="B130" s="116"/>
      <c r="C130" s="116"/>
      <c r="D130" s="116"/>
      <c r="E130" s="138"/>
      <c r="F130" s="93" t="e">
        <f>+VLOOKUP(E130,Participants!$A$1:$F$2547,2,FALSE)</f>
        <v>#N/A</v>
      </c>
      <c r="G130" s="93" t="e">
        <f>+VLOOKUP(E130,Participants!$A$1:$F$2547,4,FALSE)</f>
        <v>#N/A</v>
      </c>
      <c r="H130" s="116" t="e">
        <f>+VLOOKUP(E130,Participants!$A$1:$F$2547,5,FALSE)</f>
        <v>#N/A</v>
      </c>
      <c r="I130" s="94" t="e">
        <f>+VLOOKUP(E130,Participants!$A$1:$F$2547,3,FALSE)</f>
        <v>#N/A</v>
      </c>
      <c r="J130" s="93" t="e">
        <f>+VLOOKUP(E130,Participants!$A$1:$G$2547,7,FALSE)</f>
        <v>#N/A</v>
      </c>
      <c r="K130" s="93"/>
      <c r="L130" s="93"/>
    </row>
    <row r="131" spans="1:12" ht="15.75" customHeight="1">
      <c r="A131" s="198" t="s">
        <v>1595</v>
      </c>
      <c r="B131" s="116"/>
      <c r="C131" s="116"/>
      <c r="D131" s="116"/>
      <c r="E131" s="138"/>
      <c r="F131" s="93" t="e">
        <f>+VLOOKUP(E131,Participants!$A$1:$F$2547,2,FALSE)</f>
        <v>#N/A</v>
      </c>
      <c r="G131" s="93" t="e">
        <f>+VLOOKUP(E131,Participants!$A$1:$F$2547,4,FALSE)</f>
        <v>#N/A</v>
      </c>
      <c r="H131" s="116" t="e">
        <f>+VLOOKUP(E131,Participants!$A$1:$F$2547,5,FALSE)</f>
        <v>#N/A</v>
      </c>
      <c r="I131" s="94" t="e">
        <f>+VLOOKUP(E131,Participants!$A$1:$F$2547,3,FALSE)</f>
        <v>#N/A</v>
      </c>
      <c r="J131" s="93" t="e">
        <f>+VLOOKUP(E131,Participants!$A$1:$G$2547,7,FALSE)</f>
        <v>#N/A</v>
      </c>
      <c r="K131" s="93"/>
      <c r="L131" s="93"/>
    </row>
    <row r="132" spans="1:12" ht="15.75" customHeight="1">
      <c r="A132" s="198" t="s">
        <v>1595</v>
      </c>
      <c r="B132" s="116"/>
      <c r="C132" s="116"/>
      <c r="D132" s="116"/>
      <c r="E132" s="138"/>
      <c r="F132" s="93" t="e">
        <f>+VLOOKUP(E132,Participants!$A$1:$F$2547,2,FALSE)</f>
        <v>#N/A</v>
      </c>
      <c r="G132" s="93" t="e">
        <f>+VLOOKUP(E132,Participants!$A$1:$F$2547,4,FALSE)</f>
        <v>#N/A</v>
      </c>
      <c r="H132" s="116" t="e">
        <f>+VLOOKUP(E132,Participants!$A$1:$F$2547,5,FALSE)</f>
        <v>#N/A</v>
      </c>
      <c r="I132" s="94" t="e">
        <f>+VLOOKUP(E132,Participants!$A$1:$F$2547,3,FALSE)</f>
        <v>#N/A</v>
      </c>
      <c r="J132" s="93" t="e">
        <f>+VLOOKUP(E132,Participants!$A$1:$G$2547,7,FALSE)</f>
        <v>#N/A</v>
      </c>
      <c r="K132" s="93"/>
      <c r="L132" s="93"/>
    </row>
    <row r="133" spans="1:12" ht="15.75" customHeight="1">
      <c r="A133" s="198" t="s">
        <v>1595</v>
      </c>
      <c r="B133" s="116"/>
      <c r="C133" s="116"/>
      <c r="D133" s="116"/>
      <c r="E133" s="138"/>
      <c r="F133" s="93" t="e">
        <f>+VLOOKUP(E133,Participants!$A$1:$F$2547,2,FALSE)</f>
        <v>#N/A</v>
      </c>
      <c r="G133" s="93" t="e">
        <f>+VLOOKUP(E133,Participants!$A$1:$F$2547,4,FALSE)</f>
        <v>#N/A</v>
      </c>
      <c r="H133" s="116" t="e">
        <f>+VLOOKUP(E133,Participants!$A$1:$F$2547,5,FALSE)</f>
        <v>#N/A</v>
      </c>
      <c r="I133" s="94" t="e">
        <f>+VLOOKUP(E133,Participants!$A$1:$F$2547,3,FALSE)</f>
        <v>#N/A</v>
      </c>
      <c r="J133" s="93" t="e">
        <f>+VLOOKUP(E133,Participants!$A$1:$G$2547,7,FALSE)</f>
        <v>#N/A</v>
      </c>
      <c r="K133" s="93"/>
      <c r="L133" s="93"/>
    </row>
    <row r="134" spans="1:12" ht="15.75" customHeight="1">
      <c r="A134" s="198" t="s">
        <v>1595</v>
      </c>
      <c r="B134" s="116"/>
      <c r="C134" s="116"/>
      <c r="D134" s="116"/>
      <c r="E134" s="138"/>
      <c r="F134" s="93" t="e">
        <f>+VLOOKUP(E134,Participants!$A$1:$F$2547,2,FALSE)</f>
        <v>#N/A</v>
      </c>
      <c r="G134" s="93" t="e">
        <f>+VLOOKUP(E134,Participants!$A$1:$F$2547,4,FALSE)</f>
        <v>#N/A</v>
      </c>
      <c r="H134" s="116" t="e">
        <f>+VLOOKUP(E134,Participants!$A$1:$F$2547,5,FALSE)</f>
        <v>#N/A</v>
      </c>
      <c r="I134" s="94" t="e">
        <f>+VLOOKUP(E134,Participants!$A$1:$F$2547,3,FALSE)</f>
        <v>#N/A</v>
      </c>
      <c r="J134" s="93" t="e">
        <f>+VLOOKUP(E134,Participants!$A$1:$G$2547,7,FALSE)</f>
        <v>#N/A</v>
      </c>
      <c r="K134" s="93"/>
      <c r="L134" s="93"/>
    </row>
    <row r="135" spans="1:12" ht="15.75" customHeight="1">
      <c r="A135" s="198" t="s">
        <v>1595</v>
      </c>
      <c r="B135" s="116"/>
      <c r="C135" s="116"/>
      <c r="D135" s="116"/>
      <c r="E135" s="138"/>
      <c r="F135" s="93" t="e">
        <f>+VLOOKUP(E135,Participants!$A$1:$F$2547,2,FALSE)</f>
        <v>#N/A</v>
      </c>
      <c r="G135" s="93" t="e">
        <f>+VLOOKUP(E135,Participants!$A$1:$F$2547,4,FALSE)</f>
        <v>#N/A</v>
      </c>
      <c r="H135" s="116" t="e">
        <f>+VLOOKUP(E135,Participants!$A$1:$F$2547,5,FALSE)</f>
        <v>#N/A</v>
      </c>
      <c r="I135" s="94" t="e">
        <f>+VLOOKUP(E135,Participants!$A$1:$F$2547,3,FALSE)</f>
        <v>#N/A</v>
      </c>
      <c r="J135" s="93" t="e">
        <f>+VLOOKUP(E135,Participants!$A$1:$G$2547,7,FALSE)</f>
        <v>#N/A</v>
      </c>
      <c r="K135" s="93"/>
      <c r="L135" s="93"/>
    </row>
    <row r="136" spans="1:12" ht="15.75" customHeight="1">
      <c r="A136" s="198" t="s">
        <v>1595</v>
      </c>
      <c r="B136" s="116"/>
      <c r="C136" s="116"/>
      <c r="D136" s="116"/>
      <c r="E136" s="138"/>
      <c r="F136" s="93" t="e">
        <f>+VLOOKUP(E136,Participants!$A$1:$F$2547,2,FALSE)</f>
        <v>#N/A</v>
      </c>
      <c r="G136" s="93" t="e">
        <f>+VLOOKUP(E136,Participants!$A$1:$F$2547,4,FALSE)</f>
        <v>#N/A</v>
      </c>
      <c r="H136" s="116" t="e">
        <f>+VLOOKUP(E136,Participants!$A$1:$F$2547,5,FALSE)</f>
        <v>#N/A</v>
      </c>
      <c r="I136" s="94" t="e">
        <f>+VLOOKUP(E136,Participants!$A$1:$F$2547,3,FALSE)</f>
        <v>#N/A</v>
      </c>
      <c r="J136" s="93" t="e">
        <f>+VLOOKUP(E136,Participants!$A$1:$G$2547,7,FALSE)</f>
        <v>#N/A</v>
      </c>
      <c r="K136" s="93"/>
      <c r="L136" s="93"/>
    </row>
    <row r="137" spans="1:12" ht="15.75" customHeight="1">
      <c r="A137" s="198" t="s">
        <v>1595</v>
      </c>
      <c r="B137" s="116"/>
      <c r="C137" s="116"/>
      <c r="D137" s="116"/>
      <c r="E137" s="138"/>
      <c r="F137" s="93" t="e">
        <f>+VLOOKUP(E137,Participants!$A$1:$F$2547,2,FALSE)</f>
        <v>#N/A</v>
      </c>
      <c r="G137" s="93" t="e">
        <f>+VLOOKUP(E137,Participants!$A$1:$F$2547,4,FALSE)</f>
        <v>#N/A</v>
      </c>
      <c r="H137" s="116" t="e">
        <f>+VLOOKUP(E137,Participants!$A$1:$F$2547,5,FALSE)</f>
        <v>#N/A</v>
      </c>
      <c r="I137" s="94" t="e">
        <f>+VLOOKUP(E137,Participants!$A$1:$F$2547,3,FALSE)</f>
        <v>#N/A</v>
      </c>
      <c r="J137" s="93" t="e">
        <f>+VLOOKUP(E137,Participants!$A$1:$G$2547,7,FALSE)</f>
        <v>#N/A</v>
      </c>
      <c r="K137" s="93"/>
      <c r="L137" s="93"/>
    </row>
    <row r="138" spans="1:12" ht="15.75" customHeight="1">
      <c r="A138" s="198" t="s">
        <v>1595</v>
      </c>
      <c r="B138" s="116"/>
      <c r="C138" s="116"/>
      <c r="D138" s="116"/>
      <c r="E138" s="138"/>
      <c r="F138" s="93" t="e">
        <f>+VLOOKUP(E138,Participants!$A$1:$F$2547,2,FALSE)</f>
        <v>#N/A</v>
      </c>
      <c r="G138" s="93" t="e">
        <f>+VLOOKUP(E138,Participants!$A$1:$F$2547,4,FALSE)</f>
        <v>#N/A</v>
      </c>
      <c r="H138" s="116" t="e">
        <f>+VLOOKUP(E138,Participants!$A$1:$F$2547,5,FALSE)</f>
        <v>#N/A</v>
      </c>
      <c r="I138" s="94" t="e">
        <f>+VLOOKUP(E138,Participants!$A$1:$F$2547,3,FALSE)</f>
        <v>#N/A</v>
      </c>
      <c r="J138" s="93" t="e">
        <f>+VLOOKUP(E138,Participants!$A$1:$G$2547,7,FALSE)</f>
        <v>#N/A</v>
      </c>
      <c r="K138" s="93"/>
      <c r="L138" s="93"/>
    </row>
    <row r="139" spans="1:12" ht="15.75" customHeight="1">
      <c r="A139" s="198" t="s">
        <v>1595</v>
      </c>
      <c r="B139" s="116"/>
      <c r="C139" s="116"/>
      <c r="D139" s="116"/>
      <c r="E139" s="138"/>
      <c r="F139" s="93" t="e">
        <f>+VLOOKUP(E139,Participants!$A$1:$F$2547,2,FALSE)</f>
        <v>#N/A</v>
      </c>
      <c r="G139" s="93" t="e">
        <f>+VLOOKUP(E139,Participants!$A$1:$F$2547,4,FALSE)</f>
        <v>#N/A</v>
      </c>
      <c r="H139" s="116" t="e">
        <f>+VLOOKUP(E139,Participants!$A$1:$F$2547,5,FALSE)</f>
        <v>#N/A</v>
      </c>
      <c r="I139" s="94" t="e">
        <f>+VLOOKUP(E139,Participants!$A$1:$F$2547,3,FALSE)</f>
        <v>#N/A</v>
      </c>
      <c r="J139" s="93" t="e">
        <f>+VLOOKUP(E139,Participants!$A$1:$G$2547,7,FALSE)</f>
        <v>#N/A</v>
      </c>
      <c r="K139" s="93"/>
      <c r="L139" s="93"/>
    </row>
    <row r="140" spans="1:12" ht="15.75" customHeight="1">
      <c r="A140" s="198" t="s">
        <v>1595</v>
      </c>
      <c r="B140" s="116"/>
      <c r="C140" s="116"/>
      <c r="D140" s="116"/>
      <c r="E140" s="138"/>
      <c r="F140" s="93" t="e">
        <f>+VLOOKUP(E140,Participants!$A$1:$F$2547,2,FALSE)</f>
        <v>#N/A</v>
      </c>
      <c r="G140" s="93" t="e">
        <f>+VLOOKUP(E140,Participants!$A$1:$F$2547,4,FALSE)</f>
        <v>#N/A</v>
      </c>
      <c r="H140" s="116" t="e">
        <f>+VLOOKUP(E140,Participants!$A$1:$F$2547,5,FALSE)</f>
        <v>#N/A</v>
      </c>
      <c r="I140" s="94" t="e">
        <f>+VLOOKUP(E140,Participants!$A$1:$F$2547,3,FALSE)</f>
        <v>#N/A</v>
      </c>
      <c r="J140" s="93" t="e">
        <f>+VLOOKUP(E140,Participants!$A$1:$G$2547,7,FALSE)</f>
        <v>#N/A</v>
      </c>
      <c r="K140" s="93"/>
      <c r="L140" s="93"/>
    </row>
    <row r="141" spans="1:12" ht="15.75" customHeight="1">
      <c r="A141" s="198" t="s">
        <v>1595</v>
      </c>
      <c r="B141" s="116"/>
      <c r="C141" s="116"/>
      <c r="D141" s="116"/>
      <c r="E141" s="138"/>
      <c r="F141" s="93" t="e">
        <f>+VLOOKUP(E141,Participants!$A$1:$F$2547,2,FALSE)</f>
        <v>#N/A</v>
      </c>
      <c r="G141" s="93" t="e">
        <f>+VLOOKUP(E141,Participants!$A$1:$F$2547,4,FALSE)</f>
        <v>#N/A</v>
      </c>
      <c r="H141" s="116" t="e">
        <f>+VLOOKUP(E141,Participants!$A$1:$F$2547,5,FALSE)</f>
        <v>#N/A</v>
      </c>
      <c r="I141" s="94" t="e">
        <f>+VLOOKUP(E141,Participants!$A$1:$F$2547,3,FALSE)</f>
        <v>#N/A</v>
      </c>
      <c r="J141" s="93" t="e">
        <f>+VLOOKUP(E141,Participants!$A$1:$G$2547,7,FALSE)</f>
        <v>#N/A</v>
      </c>
      <c r="K141" s="93"/>
      <c r="L141" s="93"/>
    </row>
    <row r="142" spans="1:12" ht="15.75" customHeight="1">
      <c r="A142" s="198" t="s">
        <v>1595</v>
      </c>
      <c r="B142" s="116"/>
      <c r="C142" s="116"/>
      <c r="D142" s="116"/>
      <c r="E142" s="138"/>
      <c r="F142" s="93" t="e">
        <f>+VLOOKUP(E142,Participants!$A$1:$F$2547,2,FALSE)</f>
        <v>#N/A</v>
      </c>
      <c r="G142" s="93" t="e">
        <f>+VLOOKUP(E142,Participants!$A$1:$F$2547,4,FALSE)</f>
        <v>#N/A</v>
      </c>
      <c r="H142" s="116" t="e">
        <f>+VLOOKUP(E142,Participants!$A$1:$F$2547,5,FALSE)</f>
        <v>#N/A</v>
      </c>
      <c r="I142" s="94" t="e">
        <f>+VLOOKUP(E142,Participants!$A$1:$F$2547,3,FALSE)</f>
        <v>#N/A</v>
      </c>
      <c r="J142" s="93" t="e">
        <f>+VLOOKUP(E142,Participants!$A$1:$G$2547,7,FALSE)</f>
        <v>#N/A</v>
      </c>
      <c r="K142" s="93"/>
      <c r="L142" s="93"/>
    </row>
    <row r="143" spans="1:12" ht="15.75" customHeight="1">
      <c r="A143" s="198" t="s">
        <v>1595</v>
      </c>
      <c r="B143" s="116"/>
      <c r="C143" s="116"/>
      <c r="D143" s="116"/>
      <c r="E143" s="138"/>
      <c r="F143" s="93" t="e">
        <f>+VLOOKUP(E143,Participants!$A$1:$F$2547,2,FALSE)</f>
        <v>#N/A</v>
      </c>
      <c r="G143" s="93" t="e">
        <f>+VLOOKUP(E143,Participants!$A$1:$F$2547,4,FALSE)</f>
        <v>#N/A</v>
      </c>
      <c r="H143" s="116" t="e">
        <f>+VLOOKUP(E143,Participants!$A$1:$F$2547,5,FALSE)</f>
        <v>#N/A</v>
      </c>
      <c r="I143" s="94" t="e">
        <f>+VLOOKUP(E143,Participants!$A$1:$F$2547,3,FALSE)</f>
        <v>#N/A</v>
      </c>
      <c r="J143" s="93" t="e">
        <f>+VLOOKUP(E143,Participants!$A$1:$G$2547,7,FALSE)</f>
        <v>#N/A</v>
      </c>
      <c r="K143" s="93"/>
      <c r="L143" s="93"/>
    </row>
    <row r="144" spans="1:12" ht="15.75" customHeight="1">
      <c r="A144" s="198" t="s">
        <v>1595</v>
      </c>
      <c r="B144" s="116"/>
      <c r="C144" s="116"/>
      <c r="D144" s="116"/>
      <c r="E144" s="138"/>
      <c r="F144" s="93" t="e">
        <f>+VLOOKUP(E144,Participants!$A$1:$F$2547,2,FALSE)</f>
        <v>#N/A</v>
      </c>
      <c r="G144" s="93" t="e">
        <f>+VLOOKUP(E144,Participants!$A$1:$F$2547,4,FALSE)</f>
        <v>#N/A</v>
      </c>
      <c r="H144" s="116" t="e">
        <f>+VLOOKUP(E144,Participants!$A$1:$F$2547,5,FALSE)</f>
        <v>#N/A</v>
      </c>
      <c r="I144" s="94" t="e">
        <f>+VLOOKUP(E144,Participants!$A$1:$F$2547,3,FALSE)</f>
        <v>#N/A</v>
      </c>
      <c r="J144" s="93" t="e">
        <f>+VLOOKUP(E144,Participants!$A$1:$G$2547,7,FALSE)</f>
        <v>#N/A</v>
      </c>
      <c r="K144" s="93"/>
      <c r="L144" s="93"/>
    </row>
    <row r="145" spans="1:12" ht="15.75" customHeight="1">
      <c r="A145" s="198" t="s">
        <v>1595</v>
      </c>
      <c r="B145" s="116"/>
      <c r="C145" s="116"/>
      <c r="D145" s="116"/>
      <c r="E145" s="138"/>
      <c r="F145" s="93" t="e">
        <f>+VLOOKUP(E145,Participants!$A$1:$F$2547,2,FALSE)</f>
        <v>#N/A</v>
      </c>
      <c r="G145" s="93" t="e">
        <f>+VLOOKUP(E145,Participants!$A$1:$F$2547,4,FALSE)</f>
        <v>#N/A</v>
      </c>
      <c r="H145" s="116" t="e">
        <f>+VLOOKUP(E145,Participants!$A$1:$F$2547,5,FALSE)</f>
        <v>#N/A</v>
      </c>
      <c r="I145" s="94" t="e">
        <f>+VLOOKUP(E145,Participants!$A$1:$F$2547,3,FALSE)</f>
        <v>#N/A</v>
      </c>
      <c r="J145" s="93" t="e">
        <f>+VLOOKUP(E145,Participants!$A$1:$G$2547,7,FALSE)</f>
        <v>#N/A</v>
      </c>
      <c r="K145" s="93"/>
      <c r="L145" s="93"/>
    </row>
    <row r="146" spans="1:12" ht="15.75" customHeight="1">
      <c r="A146" s="198" t="s">
        <v>1595</v>
      </c>
      <c r="B146" s="116"/>
      <c r="C146" s="116"/>
      <c r="D146" s="116"/>
      <c r="E146" s="138"/>
      <c r="F146" s="93" t="e">
        <f>+VLOOKUP(E146,Participants!$A$1:$F$2547,2,FALSE)</f>
        <v>#N/A</v>
      </c>
      <c r="G146" s="93" t="e">
        <f>+VLOOKUP(E146,Participants!$A$1:$F$2547,4,FALSE)</f>
        <v>#N/A</v>
      </c>
      <c r="H146" s="116" t="e">
        <f>+VLOOKUP(E146,Participants!$A$1:$F$2547,5,FALSE)</f>
        <v>#N/A</v>
      </c>
      <c r="I146" s="94" t="e">
        <f>+VLOOKUP(E146,Participants!$A$1:$F$2547,3,FALSE)</f>
        <v>#N/A</v>
      </c>
      <c r="J146" s="93" t="e">
        <f>+VLOOKUP(E146,Participants!$A$1:$G$2547,7,FALSE)</f>
        <v>#N/A</v>
      </c>
      <c r="K146" s="93"/>
      <c r="L146" s="93"/>
    </row>
    <row r="147" spans="1:12" ht="15.75" customHeight="1">
      <c r="A147" s="198" t="s">
        <v>1595</v>
      </c>
      <c r="B147" s="116"/>
      <c r="C147" s="116"/>
      <c r="D147" s="116"/>
      <c r="E147" s="138"/>
      <c r="F147" s="93" t="e">
        <f>+VLOOKUP(E147,Participants!$A$1:$F$2547,2,FALSE)</f>
        <v>#N/A</v>
      </c>
      <c r="G147" s="93" t="e">
        <f>+VLOOKUP(E147,Participants!$A$1:$F$2547,4,FALSE)</f>
        <v>#N/A</v>
      </c>
      <c r="H147" s="116" t="e">
        <f>+VLOOKUP(E147,Participants!$A$1:$F$2547,5,FALSE)</f>
        <v>#N/A</v>
      </c>
      <c r="I147" s="94" t="e">
        <f>+VLOOKUP(E147,Participants!$A$1:$F$2547,3,FALSE)</f>
        <v>#N/A</v>
      </c>
      <c r="J147" s="93" t="e">
        <f>+VLOOKUP(E147,Participants!$A$1:$G$2547,7,FALSE)</f>
        <v>#N/A</v>
      </c>
      <c r="K147" s="93"/>
      <c r="L147" s="93"/>
    </row>
    <row r="148" spans="1:12" ht="15.75" customHeight="1">
      <c r="A148" s="198" t="s">
        <v>1595</v>
      </c>
      <c r="B148" s="116"/>
      <c r="C148" s="116"/>
      <c r="D148" s="116"/>
      <c r="E148" s="138"/>
      <c r="F148" s="93" t="e">
        <f>+VLOOKUP(E148,Participants!$A$1:$F$2547,2,FALSE)</f>
        <v>#N/A</v>
      </c>
      <c r="G148" s="93" t="e">
        <f>+VLOOKUP(E148,Participants!$A$1:$F$2547,4,FALSE)</f>
        <v>#N/A</v>
      </c>
      <c r="H148" s="116" t="e">
        <f>+VLOOKUP(E148,Participants!$A$1:$F$2547,5,FALSE)</f>
        <v>#N/A</v>
      </c>
      <c r="I148" s="94" t="e">
        <f>+VLOOKUP(E148,Participants!$A$1:$F$2547,3,FALSE)</f>
        <v>#N/A</v>
      </c>
      <c r="J148" s="93" t="e">
        <f>+VLOOKUP(E148,Participants!$A$1:$G$2547,7,FALSE)</f>
        <v>#N/A</v>
      </c>
      <c r="K148" s="93"/>
      <c r="L148" s="93"/>
    </row>
    <row r="149" spans="1:12" ht="15.75" customHeight="1">
      <c r="A149" s="198" t="s">
        <v>1595</v>
      </c>
      <c r="B149" s="116"/>
      <c r="C149" s="116"/>
      <c r="D149" s="116"/>
      <c r="E149" s="138"/>
      <c r="F149" s="93" t="e">
        <f>+VLOOKUP(E149,Participants!$A$1:$F$2547,2,FALSE)</f>
        <v>#N/A</v>
      </c>
      <c r="G149" s="93" t="e">
        <f>+VLOOKUP(E149,Participants!$A$1:$F$2547,4,FALSE)</f>
        <v>#N/A</v>
      </c>
      <c r="H149" s="116" t="e">
        <f>+VLOOKUP(E149,Participants!$A$1:$F$2547,5,FALSE)</f>
        <v>#N/A</v>
      </c>
      <c r="I149" s="94" t="e">
        <f>+VLOOKUP(E149,Participants!$A$1:$F$2547,3,FALSE)</f>
        <v>#N/A</v>
      </c>
      <c r="J149" s="93" t="e">
        <f>+VLOOKUP(E149,Participants!$A$1:$G$2547,7,FALSE)</f>
        <v>#N/A</v>
      </c>
      <c r="K149" s="93"/>
      <c r="L149" s="93"/>
    </row>
    <row r="150" spans="1:12" ht="15.75" customHeight="1">
      <c r="A150" s="198" t="s">
        <v>1595</v>
      </c>
      <c r="B150" s="116"/>
      <c r="C150" s="116"/>
      <c r="D150" s="116"/>
      <c r="E150" s="138"/>
      <c r="F150" s="93" t="e">
        <f>+VLOOKUP(E150,Participants!$A$1:$F$2547,2,FALSE)</f>
        <v>#N/A</v>
      </c>
      <c r="G150" s="93" t="e">
        <f>+VLOOKUP(E150,Participants!$A$1:$F$2547,4,FALSE)</f>
        <v>#N/A</v>
      </c>
      <c r="H150" s="116" t="e">
        <f>+VLOOKUP(E150,Participants!$A$1:$F$2547,5,FALSE)</f>
        <v>#N/A</v>
      </c>
      <c r="I150" s="94" t="e">
        <f>+VLOOKUP(E150,Participants!$A$1:$F$2547,3,FALSE)</f>
        <v>#N/A</v>
      </c>
      <c r="J150" s="93" t="e">
        <f>+VLOOKUP(E150,Participants!$A$1:$G$2547,7,FALSE)</f>
        <v>#N/A</v>
      </c>
      <c r="K150" s="93"/>
      <c r="L150" s="93"/>
    </row>
    <row r="151" spans="1:12" ht="15.75" customHeight="1">
      <c r="A151" s="198" t="s">
        <v>1595</v>
      </c>
      <c r="B151" s="116"/>
      <c r="C151" s="116"/>
      <c r="D151" s="116"/>
      <c r="E151" s="138"/>
      <c r="F151" s="93" t="e">
        <f>+VLOOKUP(E151,Participants!$A$1:$F$2547,2,FALSE)</f>
        <v>#N/A</v>
      </c>
      <c r="G151" s="93" t="e">
        <f>+VLOOKUP(E151,Participants!$A$1:$F$2547,4,FALSE)</f>
        <v>#N/A</v>
      </c>
      <c r="H151" s="116" t="e">
        <f>+VLOOKUP(E151,Participants!$A$1:$F$2547,5,FALSE)</f>
        <v>#N/A</v>
      </c>
      <c r="I151" s="94" t="e">
        <f>+VLOOKUP(E151,Participants!$A$1:$F$2547,3,FALSE)</f>
        <v>#N/A</v>
      </c>
      <c r="J151" s="93" t="e">
        <f>+VLOOKUP(E151,Participants!$A$1:$G$2547,7,FALSE)</f>
        <v>#N/A</v>
      </c>
      <c r="K151" s="93"/>
      <c r="L151" s="93"/>
    </row>
    <row r="152" spans="1:12" ht="15.75" customHeight="1">
      <c r="A152" s="198" t="s">
        <v>1595</v>
      </c>
      <c r="B152" s="116"/>
      <c r="C152" s="116"/>
      <c r="D152" s="116"/>
      <c r="E152" s="138"/>
      <c r="F152" s="93" t="e">
        <f>+VLOOKUP(E152,Participants!$A$1:$F$2547,2,FALSE)</f>
        <v>#N/A</v>
      </c>
      <c r="G152" s="93" t="e">
        <f>+VLOOKUP(E152,Participants!$A$1:$F$2547,4,FALSE)</f>
        <v>#N/A</v>
      </c>
      <c r="H152" s="116" t="e">
        <f>+VLOOKUP(E152,Participants!$A$1:$F$2547,5,FALSE)</f>
        <v>#N/A</v>
      </c>
      <c r="I152" s="94" t="e">
        <f>+VLOOKUP(E152,Participants!$A$1:$F$2547,3,FALSE)</f>
        <v>#N/A</v>
      </c>
      <c r="J152" s="93" t="e">
        <f>+VLOOKUP(E152,Participants!$A$1:$G$2547,7,FALSE)</f>
        <v>#N/A</v>
      </c>
      <c r="K152" s="93"/>
      <c r="L152" s="93"/>
    </row>
    <row r="153" spans="1:12" ht="15.75" customHeight="1">
      <c r="A153" s="198" t="s">
        <v>1595</v>
      </c>
      <c r="B153" s="116"/>
      <c r="C153" s="116"/>
      <c r="D153" s="116"/>
      <c r="E153" s="138"/>
      <c r="F153" s="93" t="e">
        <f>+VLOOKUP(E153,Participants!$A$1:$F$2547,2,FALSE)</f>
        <v>#N/A</v>
      </c>
      <c r="G153" s="93" t="e">
        <f>+VLOOKUP(E153,Participants!$A$1:$F$2547,4,FALSE)</f>
        <v>#N/A</v>
      </c>
      <c r="H153" s="116" t="e">
        <f>+VLOOKUP(E153,Participants!$A$1:$F$2547,5,FALSE)</f>
        <v>#N/A</v>
      </c>
      <c r="I153" s="94" t="e">
        <f>+VLOOKUP(E153,Participants!$A$1:$F$2547,3,FALSE)</f>
        <v>#N/A</v>
      </c>
      <c r="J153" s="93" t="e">
        <f>+VLOOKUP(E153,Participants!$A$1:$G$2547,7,FALSE)</f>
        <v>#N/A</v>
      </c>
      <c r="K153" s="93"/>
      <c r="L153" s="93"/>
    </row>
    <row r="154" spans="1:12" ht="15.75" customHeight="1">
      <c r="A154" s="198" t="s">
        <v>1595</v>
      </c>
      <c r="B154" s="116"/>
      <c r="C154" s="116"/>
      <c r="D154" s="116"/>
      <c r="E154" s="138"/>
      <c r="F154" s="93" t="e">
        <f>+VLOOKUP(E154,Participants!$A$1:$F$2547,2,FALSE)</f>
        <v>#N/A</v>
      </c>
      <c r="G154" s="93" t="e">
        <f>+VLOOKUP(E154,Participants!$A$1:$F$2547,4,FALSE)</f>
        <v>#N/A</v>
      </c>
      <c r="H154" s="116" t="e">
        <f>+VLOOKUP(E154,Participants!$A$1:$F$2547,5,FALSE)</f>
        <v>#N/A</v>
      </c>
      <c r="I154" s="94" t="e">
        <f>+VLOOKUP(E154,Participants!$A$1:$F$2547,3,FALSE)</f>
        <v>#N/A</v>
      </c>
      <c r="J154" s="93" t="e">
        <f>+VLOOKUP(E154,Participants!$A$1:$G$2547,7,FALSE)</f>
        <v>#N/A</v>
      </c>
      <c r="K154" s="93"/>
      <c r="L154" s="93"/>
    </row>
    <row r="155" spans="1:12" ht="15.75" customHeight="1">
      <c r="A155" s="198" t="s">
        <v>1595</v>
      </c>
      <c r="B155" s="116"/>
      <c r="C155" s="116"/>
      <c r="D155" s="116"/>
      <c r="E155" s="138"/>
      <c r="F155" s="93" t="e">
        <f>+VLOOKUP(E155,Participants!$A$1:$F$2547,2,FALSE)</f>
        <v>#N/A</v>
      </c>
      <c r="G155" s="93" t="e">
        <f>+VLOOKUP(E155,Participants!$A$1:$F$2547,4,FALSE)</f>
        <v>#N/A</v>
      </c>
      <c r="H155" s="116" t="e">
        <f>+VLOOKUP(E155,Participants!$A$1:$F$2547,5,FALSE)</f>
        <v>#N/A</v>
      </c>
      <c r="I155" s="94" t="e">
        <f>+VLOOKUP(E155,Participants!$A$1:$F$2547,3,FALSE)</f>
        <v>#N/A</v>
      </c>
      <c r="J155" s="93" t="e">
        <f>+VLOOKUP(E155,Participants!$A$1:$G$2547,7,FALSE)</f>
        <v>#N/A</v>
      </c>
      <c r="K155" s="93"/>
      <c r="L155" s="93"/>
    </row>
    <row r="156" spans="1:12" ht="15.75" customHeight="1">
      <c r="A156" s="198" t="s">
        <v>1595</v>
      </c>
      <c r="B156" s="116"/>
      <c r="C156" s="116"/>
      <c r="D156" s="116"/>
      <c r="E156" s="138"/>
      <c r="F156" s="93" t="e">
        <f>+VLOOKUP(E156,Participants!$A$1:$F$2547,2,FALSE)</f>
        <v>#N/A</v>
      </c>
      <c r="G156" s="93" t="e">
        <f>+VLOOKUP(E156,Participants!$A$1:$F$2547,4,FALSE)</f>
        <v>#N/A</v>
      </c>
      <c r="H156" s="116" t="e">
        <f>+VLOOKUP(E156,Participants!$A$1:$F$2547,5,FALSE)</f>
        <v>#N/A</v>
      </c>
      <c r="I156" s="94" t="e">
        <f>+VLOOKUP(E156,Participants!$A$1:$F$2547,3,FALSE)</f>
        <v>#N/A</v>
      </c>
      <c r="J156" s="93" t="e">
        <f>+VLOOKUP(E156,Participants!$A$1:$G$2547,7,FALSE)</f>
        <v>#N/A</v>
      </c>
      <c r="K156" s="93"/>
      <c r="L156" s="93"/>
    </row>
    <row r="157" spans="1:12" ht="15.75" customHeight="1">
      <c r="A157" s="198" t="s">
        <v>1595</v>
      </c>
      <c r="B157" s="116"/>
      <c r="C157" s="116"/>
      <c r="D157" s="116"/>
      <c r="E157" s="138"/>
      <c r="F157" s="93" t="e">
        <f>+VLOOKUP(E157,Participants!$A$1:$F$2547,2,FALSE)</f>
        <v>#N/A</v>
      </c>
      <c r="G157" s="93" t="e">
        <f>+VLOOKUP(E157,Participants!$A$1:$F$2547,4,FALSE)</f>
        <v>#N/A</v>
      </c>
      <c r="H157" s="116" t="e">
        <f>+VLOOKUP(E157,Participants!$A$1:$F$2547,5,FALSE)</f>
        <v>#N/A</v>
      </c>
      <c r="I157" s="94" t="e">
        <f>+VLOOKUP(E157,Participants!$A$1:$F$2547,3,FALSE)</f>
        <v>#N/A</v>
      </c>
      <c r="J157" s="93" t="e">
        <f>+VLOOKUP(E157,Participants!$A$1:$G$2547,7,FALSE)</f>
        <v>#N/A</v>
      </c>
      <c r="K157" s="93"/>
      <c r="L157" s="93"/>
    </row>
    <row r="158" spans="1:12" ht="15.75" customHeight="1">
      <c r="A158" s="198" t="s">
        <v>1595</v>
      </c>
      <c r="B158" s="116"/>
      <c r="C158" s="116"/>
      <c r="D158" s="116"/>
      <c r="E158" s="138"/>
      <c r="F158" s="93" t="e">
        <f>+VLOOKUP(E158,Participants!$A$1:$F$2547,2,FALSE)</f>
        <v>#N/A</v>
      </c>
      <c r="G158" s="93" t="e">
        <f>+VLOOKUP(E158,Participants!$A$1:$F$2547,4,FALSE)</f>
        <v>#N/A</v>
      </c>
      <c r="H158" s="116" t="e">
        <f>+VLOOKUP(E158,Participants!$A$1:$F$2547,5,FALSE)</f>
        <v>#N/A</v>
      </c>
      <c r="I158" s="94" t="e">
        <f>+VLOOKUP(E158,Participants!$A$1:$F$2547,3,FALSE)</f>
        <v>#N/A</v>
      </c>
      <c r="J158" s="93" t="e">
        <f>+VLOOKUP(E158,Participants!$A$1:$G$2547,7,FALSE)</f>
        <v>#N/A</v>
      </c>
      <c r="K158" s="93"/>
      <c r="L158" s="93"/>
    </row>
    <row r="159" spans="1:12" ht="15.75" customHeight="1">
      <c r="A159" s="198" t="s">
        <v>1595</v>
      </c>
      <c r="B159" s="116"/>
      <c r="C159" s="116"/>
      <c r="D159" s="116"/>
      <c r="E159" s="138"/>
      <c r="F159" s="93" t="e">
        <f>+VLOOKUP(E159,Participants!$A$1:$F$2547,2,FALSE)</f>
        <v>#N/A</v>
      </c>
      <c r="G159" s="93" t="e">
        <f>+VLOOKUP(E159,Participants!$A$1:$F$2547,4,FALSE)</f>
        <v>#N/A</v>
      </c>
      <c r="H159" s="116" t="e">
        <f>+VLOOKUP(E159,Participants!$A$1:$F$2547,5,FALSE)</f>
        <v>#N/A</v>
      </c>
      <c r="I159" s="94" t="e">
        <f>+VLOOKUP(E159,Participants!$A$1:$F$2547,3,FALSE)</f>
        <v>#N/A</v>
      </c>
      <c r="J159" s="93" t="e">
        <f>+VLOOKUP(E159,Participants!$A$1:$G$2547,7,FALSE)</f>
        <v>#N/A</v>
      </c>
      <c r="K159" s="93"/>
      <c r="L159" s="93"/>
    </row>
    <row r="160" spans="1:12" ht="15.75" customHeight="1">
      <c r="A160" s="198" t="s">
        <v>1595</v>
      </c>
      <c r="B160" s="116"/>
      <c r="C160" s="116"/>
      <c r="D160" s="116"/>
      <c r="E160" s="138"/>
      <c r="F160" s="93" t="e">
        <f>+VLOOKUP(E160,Participants!$A$1:$F$2547,2,FALSE)</f>
        <v>#N/A</v>
      </c>
      <c r="G160" s="93" t="e">
        <f>+VLOOKUP(E160,Participants!$A$1:$F$2547,4,FALSE)</f>
        <v>#N/A</v>
      </c>
      <c r="H160" s="116" t="e">
        <f>+VLOOKUP(E160,Participants!$A$1:$F$2547,5,FALSE)</f>
        <v>#N/A</v>
      </c>
      <c r="I160" s="94" t="e">
        <f>+VLOOKUP(E160,Participants!$A$1:$F$2547,3,FALSE)</f>
        <v>#N/A</v>
      </c>
      <c r="J160" s="93" t="e">
        <f>+VLOOKUP(E160,Participants!$A$1:$G$2547,7,FALSE)</f>
        <v>#N/A</v>
      </c>
      <c r="K160" s="93"/>
      <c r="L160" s="93"/>
    </row>
    <row r="161" spans="1:12" ht="15.75" customHeight="1">
      <c r="A161" s="198" t="s">
        <v>1595</v>
      </c>
      <c r="B161" s="116"/>
      <c r="C161" s="116"/>
      <c r="D161" s="116"/>
      <c r="E161" s="138"/>
      <c r="F161" s="93" t="e">
        <f>+VLOOKUP(E161,Participants!$A$1:$F$2547,2,FALSE)</f>
        <v>#N/A</v>
      </c>
      <c r="G161" s="93" t="e">
        <f>+VLOOKUP(E161,Participants!$A$1:$F$2547,4,FALSE)</f>
        <v>#N/A</v>
      </c>
      <c r="H161" s="116" t="e">
        <f>+VLOOKUP(E161,Participants!$A$1:$F$2547,5,FALSE)</f>
        <v>#N/A</v>
      </c>
      <c r="I161" s="94" t="e">
        <f>+VLOOKUP(E161,Participants!$A$1:$F$2547,3,FALSE)</f>
        <v>#N/A</v>
      </c>
      <c r="J161" s="93" t="e">
        <f>+VLOOKUP(E161,Participants!$A$1:$G$2547,7,FALSE)</f>
        <v>#N/A</v>
      </c>
      <c r="K161" s="93"/>
      <c r="L161" s="93"/>
    </row>
    <row r="162" spans="1:12" ht="15.75" customHeight="1">
      <c r="A162" s="198" t="s">
        <v>1595</v>
      </c>
      <c r="B162" s="116"/>
      <c r="C162" s="116"/>
      <c r="D162" s="116"/>
      <c r="E162" s="138"/>
      <c r="F162" s="93" t="e">
        <f>+VLOOKUP(E162,Participants!$A$1:$F$2547,2,FALSE)</f>
        <v>#N/A</v>
      </c>
      <c r="G162" s="93" t="e">
        <f>+VLOOKUP(E162,Participants!$A$1:$F$2547,4,FALSE)</f>
        <v>#N/A</v>
      </c>
      <c r="H162" s="116" t="e">
        <f>+VLOOKUP(E162,Participants!$A$1:$F$2547,5,FALSE)</f>
        <v>#N/A</v>
      </c>
      <c r="I162" s="94" t="e">
        <f>+VLOOKUP(E162,Participants!$A$1:$F$2547,3,FALSE)</f>
        <v>#N/A</v>
      </c>
      <c r="J162" s="93" t="e">
        <f>+VLOOKUP(E162,Participants!$A$1:$G$2547,7,FALSE)</f>
        <v>#N/A</v>
      </c>
      <c r="K162" s="93"/>
      <c r="L162" s="93"/>
    </row>
    <row r="163" spans="1:12" ht="15.75" customHeight="1">
      <c r="A163" s="198" t="s">
        <v>1595</v>
      </c>
      <c r="B163" s="116"/>
      <c r="C163" s="116"/>
      <c r="D163" s="116"/>
      <c r="E163" s="138"/>
      <c r="F163" s="93" t="e">
        <f>+VLOOKUP(E163,Participants!$A$1:$F$2547,2,FALSE)</f>
        <v>#N/A</v>
      </c>
      <c r="G163" s="93" t="e">
        <f>+VLOOKUP(E163,Participants!$A$1:$F$2547,4,FALSE)</f>
        <v>#N/A</v>
      </c>
      <c r="H163" s="116" t="e">
        <f>+VLOOKUP(E163,Participants!$A$1:$F$2547,5,FALSE)</f>
        <v>#N/A</v>
      </c>
      <c r="I163" s="94" t="e">
        <f>+VLOOKUP(E163,Participants!$A$1:$F$2547,3,FALSE)</f>
        <v>#N/A</v>
      </c>
      <c r="J163" s="93" t="e">
        <f>+VLOOKUP(E163,Participants!$A$1:$G$2547,7,FALSE)</f>
        <v>#N/A</v>
      </c>
      <c r="K163" s="93"/>
      <c r="L163" s="93"/>
    </row>
    <row r="164" spans="1:12" ht="15.75" customHeight="1">
      <c r="E164" s="177"/>
      <c r="H164" s="180"/>
      <c r="I164" s="121"/>
    </row>
    <row r="165" spans="1:12" ht="15.75" customHeight="1">
      <c r="E165" s="177"/>
      <c r="H165" s="180"/>
      <c r="I165" s="121"/>
    </row>
    <row r="166" spans="1:12" ht="15.75" customHeight="1">
      <c r="E166" s="177"/>
      <c r="H166" s="180"/>
      <c r="I166" s="121"/>
    </row>
    <row r="167" spans="1:12" ht="15.75" customHeight="1">
      <c r="E167" s="177"/>
      <c r="H167" s="180"/>
      <c r="I167" s="121"/>
    </row>
    <row r="168" spans="1:12" ht="15.75" customHeight="1">
      <c r="E168" s="177"/>
      <c r="H168" s="180"/>
      <c r="I168" s="121"/>
    </row>
    <row r="169" spans="1:12" ht="15.75" customHeight="1">
      <c r="E169" s="177"/>
      <c r="H169" s="180"/>
      <c r="I169" s="121"/>
    </row>
    <row r="170" spans="1:12" ht="15.75" customHeight="1">
      <c r="E170" s="177"/>
      <c r="H170" s="180"/>
      <c r="I170" s="121"/>
    </row>
    <row r="171" spans="1:12" ht="15.75" customHeight="1">
      <c r="E171" s="177"/>
      <c r="H171" s="180"/>
      <c r="I171" s="121"/>
    </row>
    <row r="172" spans="1:12" ht="15.75" customHeight="1">
      <c r="E172" s="177"/>
      <c r="H172" s="180"/>
      <c r="I172" s="121"/>
    </row>
    <row r="173" spans="1:12" ht="15.75" customHeight="1">
      <c r="E173" s="177"/>
      <c r="H173" s="180"/>
      <c r="I173" s="121"/>
    </row>
    <row r="174" spans="1:12" ht="15.75" customHeight="1">
      <c r="E174" s="177"/>
      <c r="H174" s="180"/>
      <c r="I174" s="121"/>
    </row>
    <row r="175" spans="1:12" ht="15.75" customHeight="1">
      <c r="E175" s="177"/>
      <c r="H175" s="180"/>
      <c r="I175" s="121"/>
    </row>
    <row r="176" spans="1:12" ht="15.75" customHeight="1">
      <c r="E176" s="177"/>
      <c r="H176" s="180"/>
      <c r="I176" s="121"/>
    </row>
    <row r="177" spans="5:9" ht="15.75" customHeight="1">
      <c r="E177" s="177"/>
      <c r="H177" s="180"/>
      <c r="I177" s="121"/>
    </row>
    <row r="178" spans="5:9" ht="15.75" customHeight="1">
      <c r="E178" s="177"/>
      <c r="H178" s="180"/>
      <c r="I178" s="121"/>
    </row>
    <row r="179" spans="5:9" ht="15.75" customHeight="1">
      <c r="E179" s="177"/>
      <c r="H179" s="180"/>
      <c r="I179" s="121"/>
    </row>
    <row r="180" spans="5:9" ht="15.75" customHeight="1">
      <c r="E180" s="177"/>
      <c r="H180" s="180"/>
      <c r="I180" s="121"/>
    </row>
    <row r="181" spans="5:9" ht="15.75" customHeight="1">
      <c r="E181" s="177"/>
      <c r="H181" s="180"/>
      <c r="I181" s="121"/>
    </row>
    <row r="182" spans="5:9" ht="15.75" customHeight="1">
      <c r="E182" s="177"/>
      <c r="H182" s="180"/>
      <c r="I182" s="121"/>
    </row>
    <row r="183" spans="5:9" ht="15.75" customHeight="1">
      <c r="E183" s="177"/>
      <c r="H183" s="180"/>
      <c r="I183" s="121"/>
    </row>
    <row r="184" spans="5:9" ht="15.75" customHeight="1">
      <c r="E184" s="177"/>
      <c r="H184" s="180"/>
      <c r="I184" s="121"/>
    </row>
    <row r="185" spans="5:9" ht="15.75" customHeight="1">
      <c r="E185" s="177"/>
      <c r="H185" s="180"/>
      <c r="I185" s="121"/>
    </row>
    <row r="186" spans="5:9" ht="15.75" customHeight="1">
      <c r="E186" s="177"/>
      <c r="H186" s="180"/>
      <c r="I186" s="121"/>
    </row>
    <row r="187" spans="5:9" ht="15.75" customHeight="1">
      <c r="E187" s="177"/>
      <c r="H187" s="180"/>
      <c r="I187" s="121"/>
    </row>
    <row r="188" spans="5:9" ht="15.75" customHeight="1">
      <c r="E188" s="177"/>
      <c r="H188" s="180"/>
      <c r="I188" s="121"/>
    </row>
    <row r="189" spans="5:9" ht="15.75" customHeight="1">
      <c r="E189" s="177"/>
      <c r="H189" s="180"/>
      <c r="I189" s="121"/>
    </row>
    <row r="190" spans="5:9" ht="15.75" customHeight="1">
      <c r="E190" s="177"/>
      <c r="H190" s="180"/>
      <c r="I190" s="121"/>
    </row>
    <row r="191" spans="5:9" ht="15.75" customHeight="1">
      <c r="E191" s="177"/>
      <c r="H191" s="180"/>
      <c r="I191" s="121"/>
    </row>
    <row r="192" spans="5:9" ht="15.75" customHeight="1">
      <c r="E192" s="177"/>
      <c r="H192" s="180"/>
      <c r="I192" s="121"/>
    </row>
    <row r="193" spans="5:9" ht="15.75" customHeight="1">
      <c r="E193" s="177"/>
      <c r="H193" s="180"/>
      <c r="I193" s="121"/>
    </row>
    <row r="194" spans="5:9" ht="15.75" customHeight="1">
      <c r="E194" s="177"/>
      <c r="H194" s="180"/>
      <c r="I194" s="121"/>
    </row>
    <row r="195" spans="5:9" ht="15.75" customHeight="1">
      <c r="E195" s="177"/>
      <c r="H195" s="180"/>
      <c r="I195" s="121"/>
    </row>
    <row r="196" spans="5:9" ht="15.75" customHeight="1">
      <c r="E196" s="177"/>
      <c r="H196" s="180"/>
      <c r="I196" s="121"/>
    </row>
    <row r="197" spans="5:9" ht="15.75" customHeight="1">
      <c r="E197" s="177"/>
      <c r="H197" s="180"/>
      <c r="I197" s="121"/>
    </row>
    <row r="198" spans="5:9" ht="15.75" customHeight="1">
      <c r="E198" s="177"/>
      <c r="H198" s="180"/>
      <c r="I198" s="121"/>
    </row>
    <row r="199" spans="5:9" ht="15.75" customHeight="1">
      <c r="E199" s="177"/>
      <c r="H199" s="180"/>
      <c r="I199" s="121"/>
    </row>
    <row r="200" spans="5:9" ht="15.75" customHeight="1">
      <c r="E200" s="177"/>
      <c r="H200" s="180"/>
      <c r="I200" s="121"/>
    </row>
    <row r="201" spans="5:9" ht="15.75" customHeight="1">
      <c r="E201" s="177"/>
      <c r="H201" s="180"/>
      <c r="I201" s="121"/>
    </row>
    <row r="202" spans="5:9" ht="15.75" customHeight="1">
      <c r="E202" s="177"/>
      <c r="H202" s="180"/>
      <c r="I202" s="121"/>
    </row>
    <row r="203" spans="5:9" ht="15.75" customHeight="1">
      <c r="E203" s="177"/>
      <c r="H203" s="180"/>
      <c r="I203" s="121"/>
    </row>
    <row r="204" spans="5:9" ht="15.75" customHeight="1">
      <c r="E204" s="177"/>
      <c r="H204" s="180"/>
      <c r="I204" s="121"/>
    </row>
    <row r="205" spans="5:9" ht="15.75" customHeight="1">
      <c r="E205" s="177"/>
      <c r="H205" s="180"/>
      <c r="I205" s="121"/>
    </row>
    <row r="206" spans="5:9" ht="15.75" customHeight="1">
      <c r="E206" s="177"/>
      <c r="H206" s="180"/>
      <c r="I206" s="121"/>
    </row>
    <row r="207" spans="5:9" ht="15.75" customHeight="1">
      <c r="E207" s="177"/>
      <c r="H207" s="180"/>
      <c r="I207" s="121"/>
    </row>
    <row r="208" spans="5:9" ht="15.75" customHeight="1">
      <c r="E208" s="177"/>
      <c r="H208" s="180"/>
      <c r="I208" s="121"/>
    </row>
    <row r="209" spans="5:9" ht="15.75" customHeight="1">
      <c r="E209" s="177"/>
      <c r="H209" s="180"/>
      <c r="I209" s="121"/>
    </row>
    <row r="210" spans="5:9" ht="15.75" customHeight="1">
      <c r="E210" s="177"/>
      <c r="H210" s="180"/>
      <c r="I210" s="121"/>
    </row>
    <row r="211" spans="5:9" ht="15.75" customHeight="1">
      <c r="E211" s="177"/>
      <c r="H211" s="180"/>
      <c r="I211" s="121"/>
    </row>
    <row r="212" spans="5:9" ht="15.75" customHeight="1">
      <c r="E212" s="177"/>
      <c r="H212" s="180"/>
      <c r="I212" s="121"/>
    </row>
    <row r="213" spans="5:9" ht="15.75" customHeight="1">
      <c r="E213" s="177"/>
      <c r="H213" s="180"/>
      <c r="I213" s="121"/>
    </row>
    <row r="214" spans="5:9" ht="15.75" customHeight="1">
      <c r="E214" s="177"/>
      <c r="H214" s="180"/>
      <c r="I214" s="121"/>
    </row>
    <row r="215" spans="5:9" ht="15.75" customHeight="1">
      <c r="E215" s="177"/>
      <c r="H215" s="180"/>
      <c r="I215" s="121"/>
    </row>
    <row r="216" spans="5:9" ht="15.75" customHeight="1">
      <c r="E216" s="177"/>
      <c r="H216" s="180"/>
      <c r="I216" s="121"/>
    </row>
    <row r="217" spans="5:9" ht="15.75" customHeight="1">
      <c r="E217" s="177"/>
      <c r="H217" s="180"/>
      <c r="I217" s="121"/>
    </row>
    <row r="218" spans="5:9" ht="15.75" customHeight="1">
      <c r="E218" s="177"/>
      <c r="H218" s="180"/>
      <c r="I218" s="121"/>
    </row>
    <row r="219" spans="5:9" ht="15.75" customHeight="1">
      <c r="E219" s="177"/>
      <c r="H219" s="180"/>
      <c r="I219" s="121"/>
    </row>
    <row r="220" spans="5:9" ht="15.75" customHeight="1">
      <c r="E220" s="177"/>
      <c r="H220" s="180"/>
      <c r="I220" s="121"/>
    </row>
    <row r="221" spans="5:9" ht="15.75" customHeight="1">
      <c r="E221" s="177"/>
      <c r="H221" s="180"/>
      <c r="I221" s="121"/>
    </row>
    <row r="222" spans="5:9" ht="15.75" customHeight="1">
      <c r="E222" s="177"/>
      <c r="H222" s="180"/>
      <c r="I222" s="121"/>
    </row>
    <row r="223" spans="5:9" ht="15.75" customHeight="1">
      <c r="E223" s="177"/>
      <c r="H223" s="180"/>
      <c r="I223" s="121"/>
    </row>
    <row r="224" spans="5:9" ht="15.75" customHeight="1">
      <c r="E224" s="177"/>
      <c r="H224" s="180"/>
      <c r="I224" s="121"/>
    </row>
    <row r="225" spans="5:9" ht="15.75" customHeight="1">
      <c r="E225" s="177"/>
      <c r="H225" s="180"/>
      <c r="I225" s="121"/>
    </row>
    <row r="226" spans="5:9" ht="15.75" customHeight="1">
      <c r="E226" s="177"/>
      <c r="H226" s="180"/>
      <c r="I226" s="121"/>
    </row>
    <row r="227" spans="5:9" ht="15.75" customHeight="1">
      <c r="E227" s="177"/>
      <c r="H227" s="180"/>
      <c r="I227" s="121"/>
    </row>
    <row r="228" spans="5:9" ht="15.75" customHeight="1">
      <c r="E228" s="177"/>
      <c r="H228" s="180"/>
      <c r="I228" s="121"/>
    </row>
    <row r="229" spans="5:9" ht="15.75" customHeight="1">
      <c r="E229" s="177"/>
      <c r="H229" s="180"/>
      <c r="I229" s="121"/>
    </row>
    <row r="230" spans="5:9" ht="15.75" customHeight="1">
      <c r="E230" s="177"/>
      <c r="H230" s="180"/>
      <c r="I230" s="121"/>
    </row>
    <row r="231" spans="5:9" ht="15.75" customHeight="1">
      <c r="E231" s="177"/>
      <c r="H231" s="180"/>
      <c r="I231" s="121"/>
    </row>
    <row r="232" spans="5:9" ht="15.75" customHeight="1">
      <c r="E232" s="177"/>
      <c r="H232" s="180"/>
      <c r="I232" s="121"/>
    </row>
    <row r="233" spans="5:9" ht="15.75" customHeight="1">
      <c r="E233" s="177"/>
      <c r="H233" s="180"/>
      <c r="I233" s="121"/>
    </row>
    <row r="234" spans="5:9" ht="15.75" customHeight="1">
      <c r="E234" s="177"/>
      <c r="H234" s="180"/>
      <c r="I234" s="121"/>
    </row>
    <row r="235" spans="5:9" ht="15.75" customHeight="1">
      <c r="E235" s="177"/>
      <c r="H235" s="180"/>
      <c r="I235" s="121"/>
    </row>
    <row r="236" spans="5:9" ht="15.75" customHeight="1">
      <c r="E236" s="177"/>
      <c r="H236" s="180"/>
      <c r="I236" s="121"/>
    </row>
    <row r="237" spans="5:9" ht="15.75" customHeight="1">
      <c r="E237" s="177"/>
      <c r="H237" s="180"/>
      <c r="I237" s="121"/>
    </row>
    <row r="238" spans="5:9" ht="15.75" customHeight="1">
      <c r="E238" s="177"/>
      <c r="H238" s="180"/>
      <c r="I238" s="121"/>
    </row>
    <row r="239" spans="5:9" ht="15.75" customHeight="1">
      <c r="E239" s="177"/>
      <c r="H239" s="180"/>
      <c r="I239" s="121"/>
    </row>
    <row r="240" spans="5:9" ht="15.75" customHeight="1">
      <c r="E240" s="177"/>
      <c r="H240" s="180"/>
      <c r="I240" s="121"/>
    </row>
    <row r="241" spans="5:9" ht="15.75" customHeight="1">
      <c r="E241" s="177"/>
      <c r="H241" s="180"/>
      <c r="I241" s="121"/>
    </row>
    <row r="242" spans="5:9" ht="15.75" customHeight="1">
      <c r="E242" s="177"/>
      <c r="H242" s="180"/>
      <c r="I242" s="121"/>
    </row>
    <row r="243" spans="5:9" ht="15.75" customHeight="1">
      <c r="E243" s="177"/>
      <c r="H243" s="180"/>
      <c r="I243" s="121"/>
    </row>
    <row r="244" spans="5:9" ht="15.75" customHeight="1">
      <c r="E244" s="177"/>
      <c r="H244" s="180"/>
      <c r="I244" s="121"/>
    </row>
    <row r="245" spans="5:9" ht="15.75" customHeight="1">
      <c r="E245" s="177"/>
      <c r="H245" s="180"/>
      <c r="I245" s="121"/>
    </row>
    <row r="246" spans="5:9" ht="15.75" customHeight="1">
      <c r="E246" s="177"/>
      <c r="H246" s="180"/>
      <c r="I246" s="121"/>
    </row>
    <row r="247" spans="5:9" ht="15.75" customHeight="1">
      <c r="E247" s="177"/>
      <c r="H247" s="180"/>
      <c r="I247" s="121"/>
    </row>
    <row r="248" spans="5:9" ht="15.75" customHeight="1">
      <c r="E248" s="177"/>
      <c r="H248" s="180"/>
      <c r="I248" s="121"/>
    </row>
    <row r="249" spans="5:9" ht="15.75" customHeight="1">
      <c r="E249" s="177"/>
      <c r="H249" s="180"/>
      <c r="I249" s="121"/>
    </row>
    <row r="250" spans="5:9" ht="15.75" customHeight="1">
      <c r="E250" s="177"/>
      <c r="H250" s="180"/>
      <c r="I250" s="121"/>
    </row>
    <row r="251" spans="5:9" ht="15.75" customHeight="1">
      <c r="E251" s="177"/>
      <c r="H251" s="180"/>
      <c r="I251" s="121"/>
    </row>
    <row r="252" spans="5:9" ht="15.75" customHeight="1">
      <c r="E252" s="177"/>
      <c r="H252" s="180"/>
      <c r="I252" s="121"/>
    </row>
    <row r="253" spans="5:9" ht="15.75" customHeight="1">
      <c r="E253" s="177"/>
      <c r="H253" s="180"/>
      <c r="I253" s="121"/>
    </row>
    <row r="254" spans="5:9" ht="15.75" customHeight="1">
      <c r="E254" s="177"/>
      <c r="H254" s="180"/>
      <c r="I254" s="121"/>
    </row>
    <row r="255" spans="5:9" ht="15.75" customHeight="1">
      <c r="E255" s="177"/>
      <c r="H255" s="180"/>
      <c r="I255" s="121"/>
    </row>
    <row r="256" spans="5:9" ht="15.75" customHeight="1">
      <c r="E256" s="177"/>
      <c r="H256" s="180"/>
      <c r="I256" s="121"/>
    </row>
    <row r="257" spans="5:9" ht="15.75" customHeight="1">
      <c r="E257" s="177"/>
      <c r="H257" s="180"/>
      <c r="I257" s="121"/>
    </row>
    <row r="258" spans="5:9" ht="15.75" customHeight="1">
      <c r="E258" s="177"/>
      <c r="H258" s="180"/>
      <c r="I258" s="121"/>
    </row>
    <row r="259" spans="5:9" ht="15.75" customHeight="1">
      <c r="E259" s="177"/>
      <c r="H259" s="180"/>
      <c r="I259" s="121"/>
    </row>
    <row r="260" spans="5:9" ht="15.75" customHeight="1">
      <c r="E260" s="177"/>
      <c r="H260" s="180"/>
      <c r="I260" s="121"/>
    </row>
    <row r="261" spans="5:9" ht="15.75" customHeight="1">
      <c r="E261" s="177"/>
      <c r="H261" s="180"/>
      <c r="I261" s="121"/>
    </row>
    <row r="262" spans="5:9" ht="15.75" customHeight="1">
      <c r="E262" s="177"/>
      <c r="H262" s="180"/>
      <c r="I262" s="121"/>
    </row>
    <row r="263" spans="5:9" ht="15.75" customHeight="1">
      <c r="E263" s="177"/>
      <c r="H263" s="180"/>
      <c r="I263" s="121"/>
    </row>
    <row r="264" spans="5:9" ht="15.75" customHeight="1">
      <c r="E264" s="177"/>
      <c r="H264" s="180"/>
      <c r="I264" s="121"/>
    </row>
    <row r="265" spans="5:9" ht="15.75" customHeight="1">
      <c r="E265" s="177"/>
      <c r="H265" s="180"/>
      <c r="I265" s="121"/>
    </row>
    <row r="266" spans="5:9" ht="15.75" customHeight="1">
      <c r="E266" s="177"/>
      <c r="H266" s="180"/>
      <c r="I266" s="121"/>
    </row>
    <row r="267" spans="5:9" ht="15.75" customHeight="1">
      <c r="E267" s="177"/>
      <c r="H267" s="180"/>
      <c r="I267" s="121"/>
    </row>
    <row r="268" spans="5:9" ht="15.75" customHeight="1">
      <c r="E268" s="177"/>
      <c r="H268" s="180"/>
      <c r="I268" s="121"/>
    </row>
    <row r="269" spans="5:9" ht="15.75" customHeight="1">
      <c r="E269" s="177"/>
      <c r="H269" s="180"/>
      <c r="I269" s="121"/>
    </row>
    <row r="270" spans="5:9" ht="15.75" customHeight="1">
      <c r="E270" s="177"/>
      <c r="H270" s="180"/>
      <c r="I270" s="121"/>
    </row>
    <row r="271" spans="5:9" ht="15.75" customHeight="1">
      <c r="E271" s="177"/>
      <c r="H271" s="180"/>
      <c r="I271" s="121"/>
    </row>
    <row r="272" spans="5:9" ht="15.75" customHeight="1">
      <c r="E272" s="177"/>
      <c r="H272" s="180"/>
      <c r="I272" s="121"/>
    </row>
    <row r="273" spans="5:9" ht="15.75" customHeight="1">
      <c r="E273" s="177"/>
      <c r="H273" s="180"/>
      <c r="I273" s="121"/>
    </row>
    <row r="274" spans="5:9" ht="15.75" customHeight="1">
      <c r="E274" s="177"/>
      <c r="H274" s="180"/>
      <c r="I274" s="121"/>
    </row>
    <row r="275" spans="5:9" ht="15.75" customHeight="1">
      <c r="E275" s="177"/>
      <c r="H275" s="180"/>
      <c r="I275" s="121"/>
    </row>
    <row r="276" spans="5:9" ht="15.75" customHeight="1">
      <c r="E276" s="177"/>
      <c r="H276" s="180"/>
      <c r="I276" s="121"/>
    </row>
    <row r="277" spans="5:9" ht="15.75" customHeight="1">
      <c r="E277" s="177"/>
      <c r="H277" s="180"/>
      <c r="I277" s="121"/>
    </row>
    <row r="278" spans="5:9" ht="15.75" customHeight="1">
      <c r="E278" s="177"/>
      <c r="H278" s="180"/>
      <c r="I278" s="121"/>
    </row>
    <row r="279" spans="5:9" ht="15.75" customHeight="1">
      <c r="E279" s="177"/>
      <c r="H279" s="180"/>
      <c r="I279" s="121"/>
    </row>
    <row r="280" spans="5:9" ht="15.75" customHeight="1">
      <c r="E280" s="177"/>
      <c r="H280" s="180"/>
      <c r="I280" s="121"/>
    </row>
    <row r="281" spans="5:9" ht="15.75" customHeight="1">
      <c r="E281" s="177"/>
      <c r="H281" s="180"/>
      <c r="I281" s="121"/>
    </row>
    <row r="282" spans="5:9" ht="15.75" customHeight="1">
      <c r="E282" s="177"/>
      <c r="H282" s="180"/>
      <c r="I282" s="121"/>
    </row>
    <row r="283" spans="5:9" ht="15.75" customHeight="1">
      <c r="E283" s="177"/>
      <c r="H283" s="180"/>
      <c r="I283" s="121"/>
    </row>
    <row r="284" spans="5:9" ht="15.75" customHeight="1">
      <c r="E284" s="177"/>
      <c r="H284" s="180"/>
      <c r="I284" s="121"/>
    </row>
    <row r="285" spans="5:9" ht="15.75" customHeight="1">
      <c r="E285" s="177"/>
      <c r="H285" s="180"/>
      <c r="I285" s="121"/>
    </row>
    <row r="286" spans="5:9" ht="15.75" customHeight="1">
      <c r="E286" s="177"/>
      <c r="H286" s="180"/>
      <c r="I286" s="121"/>
    </row>
    <row r="287" spans="5:9" ht="15.75" customHeight="1">
      <c r="E287" s="177"/>
      <c r="H287" s="180"/>
      <c r="I287" s="121"/>
    </row>
    <row r="288" spans="5:9" ht="15.75" customHeight="1">
      <c r="E288" s="177"/>
      <c r="H288" s="180"/>
      <c r="I288" s="121"/>
    </row>
    <row r="289" spans="5:9" ht="15.75" customHeight="1">
      <c r="E289" s="177"/>
      <c r="H289" s="180"/>
      <c r="I289" s="121"/>
    </row>
    <row r="290" spans="5:9" ht="15.75" customHeight="1">
      <c r="E290" s="177"/>
      <c r="H290" s="180"/>
      <c r="I290" s="121"/>
    </row>
    <row r="291" spans="5:9" ht="15.75" customHeight="1">
      <c r="E291" s="177"/>
      <c r="H291" s="180"/>
      <c r="I291" s="121"/>
    </row>
    <row r="292" spans="5:9" ht="15.75" customHeight="1">
      <c r="E292" s="177"/>
      <c r="H292" s="180"/>
      <c r="I292" s="121"/>
    </row>
    <row r="293" spans="5:9" ht="15.75" customHeight="1">
      <c r="E293" s="177"/>
      <c r="H293" s="180"/>
      <c r="I293" s="121"/>
    </row>
    <row r="294" spans="5:9" ht="15.75" customHeight="1">
      <c r="E294" s="177"/>
      <c r="H294" s="180"/>
      <c r="I294" s="121"/>
    </row>
    <row r="295" spans="5:9" ht="15.75" customHeight="1">
      <c r="E295" s="177"/>
      <c r="H295" s="180"/>
      <c r="I295" s="121"/>
    </row>
    <row r="296" spans="5:9" ht="15.75" customHeight="1">
      <c r="E296" s="177"/>
      <c r="H296" s="180"/>
      <c r="I296" s="121"/>
    </row>
    <row r="297" spans="5:9" ht="15.75" customHeight="1">
      <c r="E297" s="177"/>
      <c r="H297" s="180"/>
      <c r="I297" s="121"/>
    </row>
    <row r="298" spans="5:9" ht="15.75" customHeight="1">
      <c r="E298" s="177"/>
      <c r="H298" s="180"/>
      <c r="I298" s="121"/>
    </row>
    <row r="299" spans="5:9" ht="15.75" customHeight="1">
      <c r="E299" s="177"/>
      <c r="H299" s="180"/>
      <c r="I299" s="121"/>
    </row>
    <row r="300" spans="5:9" ht="15.75" customHeight="1">
      <c r="E300" s="177"/>
      <c r="H300" s="180"/>
      <c r="I300" s="121"/>
    </row>
    <row r="301" spans="5:9" ht="15.75" customHeight="1">
      <c r="E301" s="177"/>
      <c r="H301" s="180"/>
      <c r="I301" s="121"/>
    </row>
    <row r="302" spans="5:9" ht="15.75" customHeight="1">
      <c r="E302" s="177"/>
      <c r="H302" s="180"/>
      <c r="I302" s="121"/>
    </row>
    <row r="303" spans="5:9" ht="15.75" customHeight="1">
      <c r="E303" s="177"/>
      <c r="H303" s="180"/>
      <c r="I303" s="121"/>
    </row>
    <row r="304" spans="5:9" ht="15.75" customHeight="1">
      <c r="E304" s="177"/>
      <c r="H304" s="180"/>
      <c r="I304" s="121"/>
    </row>
    <row r="305" spans="5:9" ht="15.75" customHeight="1">
      <c r="E305" s="177"/>
      <c r="H305" s="180"/>
      <c r="I305" s="121"/>
    </row>
    <row r="306" spans="5:9" ht="15.75" customHeight="1">
      <c r="E306" s="177"/>
      <c r="H306" s="180"/>
      <c r="I306" s="121"/>
    </row>
    <row r="307" spans="5:9" ht="15.75" customHeight="1">
      <c r="E307" s="177"/>
      <c r="H307" s="180"/>
      <c r="I307" s="121"/>
    </row>
    <row r="308" spans="5:9" ht="15.75" customHeight="1">
      <c r="E308" s="177"/>
      <c r="H308" s="180"/>
      <c r="I308" s="121"/>
    </row>
    <row r="309" spans="5:9" ht="15.75" customHeight="1">
      <c r="E309" s="177"/>
      <c r="H309" s="180"/>
      <c r="I309" s="121"/>
    </row>
    <row r="310" spans="5:9" ht="15.75" customHeight="1">
      <c r="E310" s="177"/>
      <c r="H310" s="180"/>
      <c r="I310" s="121"/>
    </row>
    <row r="311" spans="5:9" ht="15.75" customHeight="1">
      <c r="E311" s="177"/>
      <c r="H311" s="180"/>
      <c r="I311" s="121"/>
    </row>
    <row r="312" spans="5:9" ht="15.75" customHeight="1">
      <c r="E312" s="177"/>
      <c r="H312" s="180"/>
      <c r="I312" s="121"/>
    </row>
    <row r="313" spans="5:9" ht="15.75" customHeight="1">
      <c r="E313" s="177"/>
      <c r="H313" s="180"/>
      <c r="I313" s="121"/>
    </row>
    <row r="314" spans="5:9" ht="15.75" customHeight="1">
      <c r="E314" s="177"/>
      <c r="H314" s="180"/>
      <c r="I314" s="121"/>
    </row>
    <row r="315" spans="5:9" ht="15.75" customHeight="1">
      <c r="E315" s="177"/>
      <c r="H315" s="180"/>
      <c r="I315" s="121"/>
    </row>
    <row r="316" spans="5:9" ht="15.75" customHeight="1">
      <c r="E316" s="177"/>
      <c r="H316" s="180"/>
      <c r="I316" s="121"/>
    </row>
    <row r="317" spans="5:9" ht="15.75" customHeight="1">
      <c r="E317" s="177"/>
      <c r="H317" s="180"/>
      <c r="I317" s="121"/>
    </row>
    <row r="318" spans="5:9" ht="15.75" customHeight="1">
      <c r="E318" s="177"/>
      <c r="H318" s="180"/>
      <c r="I318" s="121"/>
    </row>
    <row r="319" spans="5:9" ht="15.75" customHeight="1">
      <c r="E319" s="177"/>
      <c r="H319" s="180"/>
      <c r="I319" s="121"/>
    </row>
    <row r="320" spans="5:9" ht="15.75" customHeight="1">
      <c r="E320" s="177"/>
      <c r="H320" s="180"/>
      <c r="I320" s="121"/>
    </row>
    <row r="321" spans="5:9" ht="15.75" customHeight="1">
      <c r="E321" s="177"/>
      <c r="H321" s="180"/>
      <c r="I321" s="121"/>
    </row>
    <row r="322" spans="5:9" ht="15.75" customHeight="1">
      <c r="E322" s="177"/>
      <c r="H322" s="180"/>
      <c r="I322" s="121"/>
    </row>
    <row r="323" spans="5:9" ht="15.75" customHeight="1">
      <c r="E323" s="177"/>
      <c r="H323" s="180"/>
      <c r="I323" s="121"/>
    </row>
    <row r="324" spans="5:9" ht="15.75" customHeight="1">
      <c r="E324" s="177"/>
      <c r="H324" s="180"/>
      <c r="I324" s="121"/>
    </row>
    <row r="325" spans="5:9" ht="15.75" customHeight="1">
      <c r="E325" s="177"/>
      <c r="H325" s="180"/>
      <c r="I325" s="121"/>
    </row>
    <row r="326" spans="5:9" ht="15.75" customHeight="1">
      <c r="E326" s="177"/>
      <c r="H326" s="180"/>
      <c r="I326" s="121"/>
    </row>
    <row r="327" spans="5:9" ht="15.75" customHeight="1">
      <c r="E327" s="177"/>
      <c r="H327" s="180"/>
      <c r="I327" s="121"/>
    </row>
    <row r="328" spans="5:9" ht="15.75" customHeight="1">
      <c r="E328" s="177"/>
      <c r="H328" s="180"/>
      <c r="I328" s="121"/>
    </row>
    <row r="329" spans="5:9" ht="15.75" customHeight="1">
      <c r="E329" s="177"/>
      <c r="H329" s="180"/>
      <c r="I329" s="121"/>
    </row>
    <row r="330" spans="5:9" ht="15.75" customHeight="1">
      <c r="E330" s="177"/>
      <c r="H330" s="180"/>
      <c r="I330" s="121"/>
    </row>
    <row r="331" spans="5:9" ht="15.75" customHeight="1">
      <c r="E331" s="177"/>
      <c r="H331" s="180"/>
      <c r="I331" s="121"/>
    </row>
    <row r="332" spans="5:9" ht="15.75" customHeight="1">
      <c r="E332" s="177"/>
      <c r="H332" s="180"/>
      <c r="I332" s="121"/>
    </row>
    <row r="333" spans="5:9" ht="15.75" customHeight="1">
      <c r="E333" s="177"/>
      <c r="H333" s="180"/>
      <c r="I333" s="121"/>
    </row>
    <row r="334" spans="5:9" ht="15.75" customHeight="1">
      <c r="E334" s="177"/>
      <c r="H334" s="180"/>
      <c r="I334" s="121"/>
    </row>
    <row r="335" spans="5:9" ht="15.75" customHeight="1">
      <c r="E335" s="177"/>
      <c r="H335" s="180"/>
      <c r="I335" s="121"/>
    </row>
    <row r="336" spans="5:9" ht="15.75" customHeight="1">
      <c r="E336" s="177"/>
      <c r="H336" s="180"/>
      <c r="I336" s="121"/>
    </row>
    <row r="337" spans="1:23" ht="15.75" customHeight="1">
      <c r="E337" s="177"/>
      <c r="H337" s="180"/>
      <c r="I337" s="121"/>
    </row>
    <row r="338" spans="1:23" ht="15.75" customHeight="1">
      <c r="B338" s="208" t="s">
        <v>8</v>
      </c>
      <c r="C338" s="208" t="s">
        <v>1580</v>
      </c>
      <c r="D338" s="208" t="s">
        <v>49</v>
      </c>
      <c r="E338" s="213" t="s">
        <v>58</v>
      </c>
      <c r="F338" s="208" t="s">
        <v>1581</v>
      </c>
      <c r="G338" s="208" t="s">
        <v>1582</v>
      </c>
      <c r="H338" s="214" t="s">
        <v>1583</v>
      </c>
      <c r="I338" s="215" t="s">
        <v>1584</v>
      </c>
      <c r="J338" s="208" t="s">
        <v>1585</v>
      </c>
      <c r="K338" s="208" t="s">
        <v>1586</v>
      </c>
      <c r="L338" s="208" t="s">
        <v>1587</v>
      </c>
      <c r="M338" s="208" t="s">
        <v>1588</v>
      </c>
      <c r="N338" s="208" t="s">
        <v>37</v>
      </c>
      <c r="O338" s="208" t="s">
        <v>40</v>
      </c>
      <c r="P338" s="208" t="s">
        <v>47</v>
      </c>
      <c r="Q338" s="208" t="s">
        <v>52</v>
      </c>
      <c r="R338" s="208" t="s">
        <v>70</v>
      </c>
      <c r="S338" s="208" t="s">
        <v>1589</v>
      </c>
      <c r="T338" s="208" t="s">
        <v>1590</v>
      </c>
      <c r="U338" s="208" t="s">
        <v>1591</v>
      </c>
      <c r="V338" s="208" t="s">
        <v>1592</v>
      </c>
      <c r="W338" s="208" t="s">
        <v>1593</v>
      </c>
    </row>
    <row r="339" spans="1:23" ht="15.75" customHeight="1">
      <c r="A339" s="216" t="s">
        <v>100</v>
      </c>
      <c r="B339" s="216" t="e">
        <f t="shared" ref="B339:W339" si="0">+SUMIF(#REF!,B$338,#REF!)</f>
        <v>#REF!</v>
      </c>
      <c r="C339" s="216" t="e">
        <f t="shared" si="0"/>
        <v>#REF!</v>
      </c>
      <c r="D339" s="216" t="e">
        <f t="shared" si="0"/>
        <v>#REF!</v>
      </c>
      <c r="E339" s="179" t="e">
        <f t="shared" si="0"/>
        <v>#REF!</v>
      </c>
      <c r="F339" s="216" t="e">
        <f t="shared" si="0"/>
        <v>#REF!</v>
      </c>
      <c r="G339" s="216" t="e">
        <f t="shared" si="0"/>
        <v>#REF!</v>
      </c>
      <c r="H339" s="180" t="e">
        <f t="shared" si="0"/>
        <v>#REF!</v>
      </c>
      <c r="I339" s="121" t="e">
        <f t="shared" si="0"/>
        <v>#REF!</v>
      </c>
      <c r="J339" s="216" t="e">
        <f t="shared" si="0"/>
        <v>#REF!</v>
      </c>
      <c r="K339" s="216" t="e">
        <f t="shared" si="0"/>
        <v>#REF!</v>
      </c>
      <c r="L339" s="216" t="e">
        <f t="shared" si="0"/>
        <v>#REF!</v>
      </c>
      <c r="M339" s="216" t="e">
        <f t="shared" si="0"/>
        <v>#REF!</v>
      </c>
      <c r="N339" s="216" t="e">
        <f t="shared" si="0"/>
        <v>#REF!</v>
      </c>
      <c r="O339" s="216" t="e">
        <f t="shared" si="0"/>
        <v>#REF!</v>
      </c>
      <c r="P339" s="216" t="e">
        <f t="shared" si="0"/>
        <v>#REF!</v>
      </c>
      <c r="Q339" s="216" t="e">
        <f t="shared" si="0"/>
        <v>#REF!</v>
      </c>
      <c r="R339" s="216" t="e">
        <f t="shared" si="0"/>
        <v>#REF!</v>
      </c>
      <c r="S339" s="216" t="e">
        <f t="shared" si="0"/>
        <v>#REF!</v>
      </c>
      <c r="T339" s="216" t="e">
        <f t="shared" si="0"/>
        <v>#REF!</v>
      </c>
      <c r="U339" s="216" t="e">
        <f t="shared" si="0"/>
        <v>#REF!</v>
      </c>
      <c r="V339" s="216" t="e">
        <f t="shared" si="0"/>
        <v>#REF!</v>
      </c>
      <c r="W339" s="216" t="e">
        <f t="shared" si="0"/>
        <v>#REF!</v>
      </c>
    </row>
    <row r="340" spans="1:23" ht="15.75" customHeight="1">
      <c r="A340" s="216" t="s">
        <v>104</v>
      </c>
      <c r="B340" s="216">
        <f t="shared" ref="B340:W340" si="1">+SUMIF($G$2:$G$6,B$338,$L$2:$L$6)</f>
        <v>0</v>
      </c>
      <c r="C340" s="216">
        <f t="shared" si="1"/>
        <v>0</v>
      </c>
      <c r="D340" s="216">
        <f t="shared" si="1"/>
        <v>0</v>
      </c>
      <c r="E340" s="179">
        <f t="shared" si="1"/>
        <v>0</v>
      </c>
      <c r="F340" s="216">
        <f t="shared" si="1"/>
        <v>0</v>
      </c>
      <c r="G340" s="216">
        <f t="shared" si="1"/>
        <v>0</v>
      </c>
      <c r="H340" s="180">
        <f t="shared" si="1"/>
        <v>0</v>
      </c>
      <c r="I340" s="121">
        <f t="shared" si="1"/>
        <v>0</v>
      </c>
      <c r="J340" s="216">
        <f t="shared" si="1"/>
        <v>0</v>
      </c>
      <c r="K340" s="216">
        <f t="shared" si="1"/>
        <v>0</v>
      </c>
      <c r="L340" s="216">
        <f t="shared" si="1"/>
        <v>0</v>
      </c>
      <c r="M340" s="216">
        <f t="shared" si="1"/>
        <v>0</v>
      </c>
      <c r="N340" s="216">
        <f t="shared" si="1"/>
        <v>0</v>
      </c>
      <c r="O340" s="216">
        <f t="shared" si="1"/>
        <v>5</v>
      </c>
      <c r="P340" s="216">
        <f t="shared" si="1"/>
        <v>0</v>
      </c>
      <c r="Q340" s="216">
        <f t="shared" si="1"/>
        <v>0</v>
      </c>
      <c r="R340" s="216">
        <f t="shared" si="1"/>
        <v>18</v>
      </c>
      <c r="S340" s="216">
        <f t="shared" si="1"/>
        <v>0</v>
      </c>
      <c r="T340" s="216">
        <f t="shared" si="1"/>
        <v>0</v>
      </c>
      <c r="U340" s="216">
        <f t="shared" si="1"/>
        <v>0</v>
      </c>
      <c r="V340" s="216">
        <f t="shared" si="1"/>
        <v>0</v>
      </c>
      <c r="W340" s="216">
        <f t="shared" si="1"/>
        <v>0</v>
      </c>
    </row>
    <row r="341" spans="1:23" ht="15.75" customHeight="1">
      <c r="A341" s="216" t="s">
        <v>98</v>
      </c>
      <c r="B341" s="216" t="e">
        <f t="shared" ref="B341:W341" si="2">+SUMIF(#REF!,B$338,#REF!)</f>
        <v>#REF!</v>
      </c>
      <c r="C341" s="216" t="e">
        <f t="shared" si="2"/>
        <v>#REF!</v>
      </c>
      <c r="D341" s="216" t="e">
        <f t="shared" si="2"/>
        <v>#REF!</v>
      </c>
      <c r="E341" s="179" t="e">
        <f t="shared" si="2"/>
        <v>#REF!</v>
      </c>
      <c r="F341" s="216" t="e">
        <f t="shared" si="2"/>
        <v>#REF!</v>
      </c>
      <c r="G341" s="216" t="e">
        <f t="shared" si="2"/>
        <v>#REF!</v>
      </c>
      <c r="H341" s="180" t="e">
        <f t="shared" si="2"/>
        <v>#REF!</v>
      </c>
      <c r="I341" s="121" t="e">
        <f t="shared" si="2"/>
        <v>#REF!</v>
      </c>
      <c r="J341" s="216" t="e">
        <f t="shared" si="2"/>
        <v>#REF!</v>
      </c>
      <c r="K341" s="216" t="e">
        <f t="shared" si="2"/>
        <v>#REF!</v>
      </c>
      <c r="L341" s="216" t="e">
        <f t="shared" si="2"/>
        <v>#REF!</v>
      </c>
      <c r="M341" s="216" t="e">
        <f t="shared" si="2"/>
        <v>#REF!</v>
      </c>
      <c r="N341" s="216" t="e">
        <f t="shared" si="2"/>
        <v>#REF!</v>
      </c>
      <c r="O341" s="216" t="e">
        <f t="shared" si="2"/>
        <v>#REF!</v>
      </c>
      <c r="P341" s="216" t="e">
        <f t="shared" si="2"/>
        <v>#REF!</v>
      </c>
      <c r="Q341" s="216" t="e">
        <f t="shared" si="2"/>
        <v>#REF!</v>
      </c>
      <c r="R341" s="216" t="e">
        <f t="shared" si="2"/>
        <v>#REF!</v>
      </c>
      <c r="S341" s="216" t="e">
        <f t="shared" si="2"/>
        <v>#REF!</v>
      </c>
      <c r="T341" s="216" t="e">
        <f t="shared" si="2"/>
        <v>#REF!</v>
      </c>
      <c r="U341" s="216" t="e">
        <f t="shared" si="2"/>
        <v>#REF!</v>
      </c>
      <c r="V341" s="216" t="e">
        <f t="shared" si="2"/>
        <v>#REF!</v>
      </c>
      <c r="W341" s="216" t="e">
        <f t="shared" si="2"/>
        <v>#REF!</v>
      </c>
    </row>
    <row r="342" spans="1:23" ht="15.75" customHeight="1">
      <c r="A342" s="216" t="s">
        <v>102</v>
      </c>
      <c r="B342" s="216">
        <f t="shared" ref="B342:W342" si="3">+SUMIF($G$7:$G$71,B$338,$L$7:$L$71)</f>
        <v>0</v>
      </c>
      <c r="C342" s="216">
        <f t="shared" si="3"/>
        <v>0</v>
      </c>
      <c r="D342" s="216">
        <f t="shared" si="3"/>
        <v>0</v>
      </c>
      <c r="E342" s="179">
        <f t="shared" si="3"/>
        <v>0</v>
      </c>
      <c r="F342" s="216">
        <f t="shared" si="3"/>
        <v>0</v>
      </c>
      <c r="G342" s="216">
        <f t="shared" si="3"/>
        <v>0</v>
      </c>
      <c r="H342" s="180">
        <f t="shared" si="3"/>
        <v>0</v>
      </c>
      <c r="I342" s="121">
        <f t="shared" si="3"/>
        <v>0</v>
      </c>
      <c r="J342" s="216">
        <f t="shared" si="3"/>
        <v>0</v>
      </c>
      <c r="K342" s="216">
        <f t="shared" si="3"/>
        <v>0</v>
      </c>
      <c r="L342" s="216">
        <f t="shared" si="3"/>
        <v>0</v>
      </c>
      <c r="M342" s="216">
        <f t="shared" si="3"/>
        <v>0</v>
      </c>
      <c r="N342" s="216">
        <f t="shared" si="3"/>
        <v>0</v>
      </c>
      <c r="O342" s="216">
        <f t="shared" si="3"/>
        <v>5</v>
      </c>
      <c r="P342" s="216">
        <f t="shared" si="3"/>
        <v>0</v>
      </c>
      <c r="Q342" s="216">
        <f t="shared" si="3"/>
        <v>0</v>
      </c>
      <c r="R342" s="216">
        <f t="shared" si="3"/>
        <v>79</v>
      </c>
      <c r="S342" s="216">
        <f t="shared" si="3"/>
        <v>0</v>
      </c>
      <c r="T342" s="216">
        <f t="shared" si="3"/>
        <v>0</v>
      </c>
      <c r="U342" s="216">
        <f t="shared" si="3"/>
        <v>0</v>
      </c>
      <c r="V342" s="216">
        <f t="shared" si="3"/>
        <v>0</v>
      </c>
      <c r="W342" s="216">
        <f t="shared" si="3"/>
        <v>0</v>
      </c>
    </row>
    <row r="343" spans="1:23" ht="15.75" customHeight="1">
      <c r="A343" s="216" t="s">
        <v>1594</v>
      </c>
      <c r="B343" s="216" t="e">
        <f t="shared" ref="B343:W343" si="4">SUM(B339:B342)</f>
        <v>#REF!</v>
      </c>
      <c r="C343" s="216" t="e">
        <f t="shared" si="4"/>
        <v>#REF!</v>
      </c>
      <c r="D343" s="216" t="e">
        <f t="shared" si="4"/>
        <v>#REF!</v>
      </c>
      <c r="E343" s="179" t="e">
        <f t="shared" si="4"/>
        <v>#REF!</v>
      </c>
      <c r="F343" s="216" t="e">
        <f t="shared" si="4"/>
        <v>#REF!</v>
      </c>
      <c r="G343" s="216" t="e">
        <f t="shared" si="4"/>
        <v>#REF!</v>
      </c>
      <c r="H343" s="180" t="e">
        <f t="shared" si="4"/>
        <v>#REF!</v>
      </c>
      <c r="I343" s="121" t="e">
        <f t="shared" si="4"/>
        <v>#REF!</v>
      </c>
      <c r="J343" s="216" t="e">
        <f t="shared" si="4"/>
        <v>#REF!</v>
      </c>
      <c r="K343" s="216" t="e">
        <f t="shared" si="4"/>
        <v>#REF!</v>
      </c>
      <c r="L343" s="216" t="e">
        <f t="shared" si="4"/>
        <v>#REF!</v>
      </c>
      <c r="M343" s="216" t="e">
        <f t="shared" si="4"/>
        <v>#REF!</v>
      </c>
      <c r="N343" s="216" t="e">
        <f t="shared" si="4"/>
        <v>#REF!</v>
      </c>
      <c r="O343" s="216" t="e">
        <f t="shared" si="4"/>
        <v>#REF!</v>
      </c>
      <c r="P343" s="216" t="e">
        <f t="shared" si="4"/>
        <v>#REF!</v>
      </c>
      <c r="Q343" s="216" t="e">
        <f t="shared" si="4"/>
        <v>#REF!</v>
      </c>
      <c r="R343" s="216" t="e">
        <f t="shared" si="4"/>
        <v>#REF!</v>
      </c>
      <c r="S343" s="216" t="e">
        <f t="shared" si="4"/>
        <v>#REF!</v>
      </c>
      <c r="T343" s="216" t="e">
        <f t="shared" si="4"/>
        <v>#REF!</v>
      </c>
      <c r="U343" s="216" t="e">
        <f t="shared" si="4"/>
        <v>#REF!</v>
      </c>
      <c r="V343" s="216" t="e">
        <f t="shared" si="4"/>
        <v>#REF!</v>
      </c>
      <c r="W343" s="216" t="e">
        <f t="shared" si="4"/>
        <v>#REF!</v>
      </c>
    </row>
    <row r="344" spans="1:23" ht="15.75" customHeight="1">
      <c r="E344" s="177"/>
      <c r="H344" s="180"/>
      <c r="I344" s="121"/>
    </row>
    <row r="345" spans="1:23" ht="15.75" customHeight="1">
      <c r="E345" s="177"/>
      <c r="H345" s="180"/>
      <c r="I345" s="121"/>
    </row>
    <row r="346" spans="1:23" ht="15.75" customHeight="1">
      <c r="E346" s="177"/>
      <c r="H346" s="180"/>
      <c r="I346" s="121"/>
    </row>
    <row r="347" spans="1:23" ht="15.75" customHeight="1">
      <c r="E347" s="177"/>
      <c r="H347" s="180"/>
      <c r="I347" s="121"/>
    </row>
    <row r="348" spans="1:23" ht="15.75" customHeight="1">
      <c r="E348" s="177"/>
      <c r="H348" s="180"/>
      <c r="I348" s="121"/>
    </row>
    <row r="349" spans="1:23" ht="15.75" customHeight="1">
      <c r="E349" s="177"/>
      <c r="H349" s="180"/>
      <c r="I349" s="121"/>
    </row>
    <row r="350" spans="1:23" ht="15.75" customHeight="1">
      <c r="E350" s="177"/>
      <c r="H350" s="180"/>
      <c r="I350" s="121"/>
    </row>
    <row r="351" spans="1:23" ht="15.75" customHeight="1">
      <c r="E351" s="177"/>
      <c r="H351" s="180"/>
      <c r="I351" s="121"/>
    </row>
    <row r="352" spans="1:23" ht="15.75" customHeight="1">
      <c r="E352" s="177"/>
      <c r="H352" s="180"/>
      <c r="I352" s="121"/>
    </row>
    <row r="353" spans="5:9" ht="15.75" customHeight="1">
      <c r="E353" s="177"/>
      <c r="H353" s="180"/>
      <c r="I353" s="121"/>
    </row>
    <row r="354" spans="5:9" ht="15.75" customHeight="1">
      <c r="E354" s="177"/>
      <c r="H354" s="180"/>
      <c r="I354" s="121"/>
    </row>
    <row r="355" spans="5:9" ht="15.75" customHeight="1">
      <c r="E355" s="177"/>
      <c r="H355" s="180"/>
      <c r="I355" s="121"/>
    </row>
    <row r="356" spans="5:9" ht="15.75" customHeight="1">
      <c r="E356" s="177"/>
      <c r="H356" s="180"/>
      <c r="I356" s="121"/>
    </row>
    <row r="357" spans="5:9" ht="15.75" customHeight="1">
      <c r="E357" s="177"/>
      <c r="H357" s="180"/>
      <c r="I357" s="121"/>
    </row>
    <row r="358" spans="5:9" ht="15.75" customHeight="1">
      <c r="E358" s="177"/>
      <c r="H358" s="180"/>
      <c r="I358" s="121"/>
    </row>
    <row r="359" spans="5:9" ht="15.75" customHeight="1">
      <c r="E359" s="177"/>
      <c r="H359" s="180"/>
      <c r="I359" s="121"/>
    </row>
    <row r="360" spans="5:9" ht="15.75" customHeight="1">
      <c r="E360" s="177"/>
      <c r="H360" s="180"/>
      <c r="I360" s="121"/>
    </row>
    <row r="361" spans="5:9" ht="15.75" customHeight="1">
      <c r="E361" s="177"/>
      <c r="H361" s="180"/>
      <c r="I361" s="121"/>
    </row>
    <row r="362" spans="5:9" ht="15.75" customHeight="1">
      <c r="E362" s="177"/>
      <c r="H362" s="180"/>
      <c r="I362" s="121"/>
    </row>
    <row r="363" spans="5:9" ht="15.75" customHeight="1">
      <c r="E363" s="177"/>
      <c r="H363" s="180"/>
      <c r="I363" s="121"/>
    </row>
    <row r="364" spans="5:9" ht="15.75" customHeight="1">
      <c r="E364" s="177"/>
      <c r="H364" s="180"/>
      <c r="I364" s="121"/>
    </row>
    <row r="365" spans="5:9" ht="15.75" customHeight="1">
      <c r="E365" s="177"/>
      <c r="H365" s="180"/>
      <c r="I365" s="121"/>
    </row>
    <row r="366" spans="5:9" ht="15.75" customHeight="1">
      <c r="E366" s="177"/>
      <c r="H366" s="180"/>
      <c r="I366" s="121"/>
    </row>
    <row r="367" spans="5:9" ht="15.75" customHeight="1">
      <c r="E367" s="177"/>
      <c r="H367" s="180"/>
      <c r="I367" s="121"/>
    </row>
    <row r="368" spans="5:9" ht="15.75" customHeight="1">
      <c r="E368" s="177"/>
      <c r="H368" s="180"/>
      <c r="I368" s="121"/>
    </row>
    <row r="369" spans="5:9" ht="15.75" customHeight="1">
      <c r="E369" s="177"/>
      <c r="H369" s="180"/>
      <c r="I369" s="121"/>
    </row>
    <row r="370" spans="5:9" ht="15.75" customHeight="1">
      <c r="E370" s="177"/>
      <c r="H370" s="180"/>
      <c r="I370" s="121"/>
    </row>
    <row r="371" spans="5:9" ht="15.75" customHeight="1">
      <c r="E371" s="177"/>
      <c r="H371" s="180"/>
      <c r="I371" s="121"/>
    </row>
    <row r="372" spans="5:9" ht="15.75" customHeight="1">
      <c r="E372" s="177"/>
      <c r="H372" s="180"/>
      <c r="I372" s="121"/>
    </row>
    <row r="373" spans="5:9" ht="15.75" customHeight="1">
      <c r="E373" s="177"/>
      <c r="H373" s="180"/>
      <c r="I373" s="121"/>
    </row>
    <row r="374" spans="5:9" ht="15.75" customHeight="1">
      <c r="E374" s="177"/>
      <c r="H374" s="180"/>
      <c r="I374" s="121"/>
    </row>
    <row r="375" spans="5:9" ht="15.75" customHeight="1">
      <c r="E375" s="177"/>
      <c r="H375" s="180"/>
      <c r="I375" s="121"/>
    </row>
    <row r="376" spans="5:9" ht="15.75" customHeight="1">
      <c r="E376" s="177"/>
      <c r="H376" s="180"/>
      <c r="I376" s="121"/>
    </row>
    <row r="377" spans="5:9" ht="15.75" customHeight="1">
      <c r="E377" s="177"/>
      <c r="H377" s="180"/>
      <c r="I377" s="121"/>
    </row>
    <row r="378" spans="5:9" ht="15.75" customHeight="1">
      <c r="E378" s="177"/>
      <c r="H378" s="180"/>
      <c r="I378" s="121"/>
    </row>
    <row r="379" spans="5:9" ht="15.75" customHeight="1">
      <c r="E379" s="177"/>
      <c r="H379" s="180"/>
      <c r="I379" s="121"/>
    </row>
    <row r="380" spans="5:9" ht="15.75" customHeight="1">
      <c r="E380" s="177"/>
      <c r="H380" s="180"/>
      <c r="I380" s="121"/>
    </row>
    <row r="381" spans="5:9" ht="15.75" customHeight="1">
      <c r="E381" s="177"/>
      <c r="H381" s="180"/>
      <c r="I381" s="121"/>
    </row>
    <row r="382" spans="5:9" ht="15.75" customHeight="1">
      <c r="E382" s="177"/>
      <c r="H382" s="180"/>
      <c r="I382" s="121"/>
    </row>
    <row r="383" spans="5:9" ht="15.75" customHeight="1">
      <c r="E383" s="177"/>
      <c r="H383" s="180"/>
      <c r="I383" s="121"/>
    </row>
    <row r="384" spans="5:9" ht="15.75" customHeight="1">
      <c r="E384" s="177"/>
      <c r="H384" s="180"/>
      <c r="I384" s="121"/>
    </row>
    <row r="385" spans="5:9" ht="15.75" customHeight="1">
      <c r="E385" s="177"/>
      <c r="H385" s="180"/>
      <c r="I385" s="121"/>
    </row>
    <row r="386" spans="5:9" ht="15.75" customHeight="1">
      <c r="E386" s="177"/>
      <c r="H386" s="180"/>
      <c r="I386" s="121"/>
    </row>
    <row r="387" spans="5:9" ht="15.75" customHeight="1">
      <c r="E387" s="177"/>
      <c r="H387" s="180"/>
      <c r="I387" s="121"/>
    </row>
    <row r="388" spans="5:9" ht="15.75" customHeight="1">
      <c r="E388" s="177"/>
      <c r="H388" s="180"/>
      <c r="I388" s="121"/>
    </row>
    <row r="389" spans="5:9" ht="15.75" customHeight="1">
      <c r="E389" s="177"/>
      <c r="H389" s="180"/>
      <c r="I389" s="121"/>
    </row>
    <row r="390" spans="5:9" ht="15.75" customHeight="1">
      <c r="E390" s="177"/>
      <c r="H390" s="180"/>
      <c r="I390" s="121"/>
    </row>
    <row r="391" spans="5:9" ht="15.75" customHeight="1">
      <c r="E391" s="177"/>
      <c r="H391" s="180"/>
      <c r="I391" s="121"/>
    </row>
    <row r="392" spans="5:9" ht="15.75" customHeight="1">
      <c r="E392" s="177"/>
      <c r="H392" s="180"/>
      <c r="I392" s="121"/>
    </row>
    <row r="393" spans="5:9" ht="15.75" customHeight="1">
      <c r="E393" s="177"/>
      <c r="H393" s="180"/>
      <c r="I393" s="121"/>
    </row>
    <row r="394" spans="5:9" ht="15.75" customHeight="1">
      <c r="E394" s="177"/>
      <c r="H394" s="180"/>
      <c r="I394" s="121"/>
    </row>
    <row r="395" spans="5:9" ht="15.75" customHeight="1">
      <c r="E395" s="177"/>
      <c r="H395" s="180"/>
      <c r="I395" s="121"/>
    </row>
    <row r="396" spans="5:9" ht="15.75" customHeight="1">
      <c r="E396" s="177"/>
      <c r="H396" s="180"/>
      <c r="I396" s="121"/>
    </row>
    <row r="397" spans="5:9" ht="15.75" customHeight="1">
      <c r="E397" s="177"/>
      <c r="H397" s="180"/>
      <c r="I397" s="121"/>
    </row>
    <row r="398" spans="5:9" ht="15.75" customHeight="1">
      <c r="E398" s="177"/>
      <c r="H398" s="180"/>
      <c r="I398" s="121"/>
    </row>
    <row r="399" spans="5:9" ht="15.75" customHeight="1">
      <c r="E399" s="177"/>
      <c r="H399" s="180"/>
      <c r="I399" s="121"/>
    </row>
    <row r="400" spans="5:9" ht="15.75" customHeight="1">
      <c r="E400" s="177"/>
      <c r="H400" s="180"/>
      <c r="I400" s="121"/>
    </row>
    <row r="401" spans="5:9" ht="15.75" customHeight="1">
      <c r="E401" s="177"/>
      <c r="H401" s="180"/>
      <c r="I401" s="121"/>
    </row>
    <row r="402" spans="5:9" ht="15.75" customHeight="1">
      <c r="E402" s="177"/>
      <c r="H402" s="180"/>
      <c r="I402" s="121"/>
    </row>
    <row r="403" spans="5:9" ht="15.75" customHeight="1">
      <c r="E403" s="177"/>
      <c r="H403" s="180"/>
      <c r="I403" s="121"/>
    </row>
    <row r="404" spans="5:9" ht="15.75" customHeight="1">
      <c r="E404" s="177"/>
      <c r="H404" s="180"/>
      <c r="I404" s="121"/>
    </row>
    <row r="405" spans="5:9" ht="15.75" customHeight="1">
      <c r="E405" s="177"/>
      <c r="H405" s="180"/>
      <c r="I405" s="121"/>
    </row>
    <row r="406" spans="5:9" ht="15.75" customHeight="1">
      <c r="E406" s="177"/>
      <c r="H406" s="180"/>
      <c r="I406" s="121"/>
    </row>
    <row r="407" spans="5:9" ht="15.75" customHeight="1">
      <c r="E407" s="177"/>
      <c r="H407" s="180"/>
      <c r="I407" s="121"/>
    </row>
    <row r="408" spans="5:9" ht="15.75" customHeight="1">
      <c r="E408" s="177"/>
      <c r="H408" s="180"/>
      <c r="I408" s="121"/>
    </row>
    <row r="409" spans="5:9" ht="15.75" customHeight="1">
      <c r="E409" s="177"/>
      <c r="H409" s="180"/>
      <c r="I409" s="121"/>
    </row>
    <row r="410" spans="5:9" ht="15.75" customHeight="1">
      <c r="E410" s="177"/>
      <c r="H410" s="180"/>
      <c r="I410" s="121"/>
    </row>
    <row r="411" spans="5:9" ht="15.75" customHeight="1">
      <c r="E411" s="177"/>
      <c r="H411" s="180"/>
      <c r="I411" s="121"/>
    </row>
    <row r="412" spans="5:9" ht="15.75" customHeight="1">
      <c r="E412" s="177"/>
      <c r="H412" s="180"/>
      <c r="I412" s="121"/>
    </row>
    <row r="413" spans="5:9" ht="15.75" customHeight="1">
      <c r="E413" s="177"/>
      <c r="H413" s="180"/>
      <c r="I413" s="121"/>
    </row>
    <row r="414" spans="5:9" ht="15.75" customHeight="1">
      <c r="E414" s="177"/>
      <c r="H414" s="180"/>
      <c r="I414" s="121"/>
    </row>
    <row r="415" spans="5:9" ht="15.75" customHeight="1">
      <c r="E415" s="177"/>
      <c r="H415" s="180"/>
      <c r="I415" s="121"/>
    </row>
    <row r="416" spans="5:9" ht="15.75" customHeight="1">
      <c r="E416" s="177"/>
      <c r="H416" s="180"/>
      <c r="I416" s="121"/>
    </row>
    <row r="417" spans="5:9" ht="15.75" customHeight="1">
      <c r="E417" s="177"/>
      <c r="H417" s="180"/>
      <c r="I417" s="121"/>
    </row>
    <row r="418" spans="5:9" ht="15.75" customHeight="1">
      <c r="E418" s="177"/>
      <c r="H418" s="180"/>
      <c r="I418" s="121"/>
    </row>
    <row r="419" spans="5:9" ht="15.75" customHeight="1">
      <c r="E419" s="177"/>
      <c r="H419" s="180"/>
      <c r="I419" s="121"/>
    </row>
    <row r="420" spans="5:9" ht="15.75" customHeight="1">
      <c r="E420" s="177"/>
      <c r="H420" s="180"/>
      <c r="I420" s="121"/>
    </row>
    <row r="421" spans="5:9" ht="15.75" customHeight="1">
      <c r="E421" s="177"/>
      <c r="H421" s="180"/>
      <c r="I421" s="121"/>
    </row>
    <row r="422" spans="5:9" ht="15.75" customHeight="1">
      <c r="E422" s="177"/>
      <c r="H422" s="180"/>
      <c r="I422" s="121"/>
    </row>
    <row r="423" spans="5:9" ht="15.75" customHeight="1">
      <c r="E423" s="177"/>
      <c r="H423" s="180"/>
      <c r="I423" s="121"/>
    </row>
    <row r="424" spans="5:9" ht="15.75" customHeight="1">
      <c r="E424" s="177"/>
      <c r="H424" s="180"/>
      <c r="I424" s="121"/>
    </row>
    <row r="425" spans="5:9" ht="15.75" customHeight="1">
      <c r="E425" s="177"/>
      <c r="H425" s="180"/>
      <c r="I425" s="121"/>
    </row>
    <row r="426" spans="5:9" ht="15.75" customHeight="1">
      <c r="E426" s="177"/>
      <c r="H426" s="180"/>
      <c r="I426" s="121"/>
    </row>
    <row r="427" spans="5:9" ht="15.75" customHeight="1">
      <c r="E427" s="177"/>
      <c r="H427" s="180"/>
      <c r="I427" s="121"/>
    </row>
    <row r="428" spans="5:9" ht="15.75" customHeight="1">
      <c r="E428" s="177"/>
      <c r="H428" s="180"/>
      <c r="I428" s="121"/>
    </row>
    <row r="429" spans="5:9" ht="15.75" customHeight="1">
      <c r="E429" s="177"/>
      <c r="H429" s="180"/>
      <c r="I429" s="121"/>
    </row>
    <row r="430" spans="5:9" ht="15.75" customHeight="1">
      <c r="E430" s="177"/>
      <c r="H430" s="180"/>
      <c r="I430" s="121"/>
    </row>
    <row r="431" spans="5:9" ht="15.75" customHeight="1">
      <c r="E431" s="177"/>
      <c r="H431" s="180"/>
      <c r="I431" s="121"/>
    </row>
    <row r="432" spans="5:9" ht="15.75" customHeight="1">
      <c r="E432" s="177"/>
      <c r="H432" s="180"/>
      <c r="I432" s="121"/>
    </row>
    <row r="433" spans="5:9" ht="15.75" customHeight="1">
      <c r="E433" s="177"/>
      <c r="H433" s="180"/>
      <c r="I433" s="121"/>
    </row>
    <row r="434" spans="5:9" ht="15.75" customHeight="1">
      <c r="E434" s="177"/>
      <c r="H434" s="180"/>
      <c r="I434" s="121"/>
    </row>
    <row r="435" spans="5:9" ht="15.75" customHeight="1">
      <c r="E435" s="177"/>
      <c r="H435" s="180"/>
      <c r="I435" s="121"/>
    </row>
    <row r="436" spans="5:9" ht="15.75" customHeight="1">
      <c r="E436" s="177"/>
      <c r="H436" s="180"/>
      <c r="I436" s="121"/>
    </row>
    <row r="437" spans="5:9" ht="15.75" customHeight="1">
      <c r="E437" s="177"/>
      <c r="H437" s="180"/>
      <c r="I437" s="121"/>
    </row>
    <row r="438" spans="5:9" ht="15.75" customHeight="1">
      <c r="E438" s="177"/>
      <c r="H438" s="180"/>
      <c r="I438" s="121"/>
    </row>
    <row r="439" spans="5:9" ht="15.75" customHeight="1">
      <c r="E439" s="177"/>
      <c r="H439" s="180"/>
      <c r="I439" s="121"/>
    </row>
    <row r="440" spans="5:9" ht="15.75" customHeight="1">
      <c r="E440" s="177"/>
      <c r="H440" s="180"/>
      <c r="I440" s="121"/>
    </row>
    <row r="441" spans="5:9" ht="15.75" customHeight="1">
      <c r="E441" s="177"/>
      <c r="H441" s="180"/>
      <c r="I441" s="121"/>
    </row>
    <row r="442" spans="5:9" ht="15.75" customHeight="1">
      <c r="E442" s="177"/>
      <c r="H442" s="180"/>
      <c r="I442" s="121"/>
    </row>
    <row r="443" spans="5:9" ht="15.75" customHeight="1">
      <c r="E443" s="177"/>
      <c r="H443" s="180"/>
      <c r="I443" s="121"/>
    </row>
    <row r="444" spans="5:9" ht="15.75" customHeight="1">
      <c r="E444" s="177"/>
      <c r="H444" s="180"/>
      <c r="I444" s="121"/>
    </row>
    <row r="445" spans="5:9" ht="15.75" customHeight="1">
      <c r="E445" s="177"/>
      <c r="H445" s="180"/>
      <c r="I445" s="121"/>
    </row>
    <row r="446" spans="5:9" ht="15.75" customHeight="1">
      <c r="E446" s="177"/>
      <c r="H446" s="180"/>
      <c r="I446" s="121"/>
    </row>
    <row r="447" spans="5:9" ht="15.75" customHeight="1">
      <c r="E447" s="177"/>
      <c r="H447" s="180"/>
      <c r="I447" s="121"/>
    </row>
    <row r="448" spans="5:9" ht="15.75" customHeight="1">
      <c r="E448" s="177"/>
      <c r="H448" s="180"/>
      <c r="I448" s="121"/>
    </row>
    <row r="449" spans="5:9" ht="15.75" customHeight="1">
      <c r="E449" s="177"/>
      <c r="H449" s="180"/>
      <c r="I449" s="121"/>
    </row>
    <row r="450" spans="5:9" ht="15.75" customHeight="1">
      <c r="E450" s="177"/>
      <c r="H450" s="180"/>
      <c r="I450" s="121"/>
    </row>
    <row r="451" spans="5:9" ht="15.75" customHeight="1">
      <c r="E451" s="177"/>
      <c r="H451" s="180"/>
      <c r="I451" s="121"/>
    </row>
    <row r="452" spans="5:9" ht="15.75" customHeight="1">
      <c r="E452" s="177"/>
      <c r="H452" s="180"/>
      <c r="I452" s="121"/>
    </row>
    <row r="453" spans="5:9" ht="15.75" customHeight="1">
      <c r="E453" s="177"/>
      <c r="H453" s="180"/>
      <c r="I453" s="121"/>
    </row>
    <row r="454" spans="5:9" ht="15.75" customHeight="1">
      <c r="E454" s="177"/>
      <c r="H454" s="180"/>
      <c r="I454" s="121"/>
    </row>
    <row r="455" spans="5:9" ht="15.75" customHeight="1">
      <c r="E455" s="177"/>
      <c r="H455" s="180"/>
      <c r="I455" s="121"/>
    </row>
    <row r="456" spans="5:9" ht="15.75" customHeight="1">
      <c r="E456" s="177"/>
      <c r="H456" s="180"/>
      <c r="I456" s="121"/>
    </row>
    <row r="457" spans="5:9" ht="15.75" customHeight="1">
      <c r="E457" s="177"/>
      <c r="H457" s="180"/>
      <c r="I457" s="121"/>
    </row>
    <row r="458" spans="5:9" ht="15.75" customHeight="1">
      <c r="E458" s="177"/>
      <c r="H458" s="180"/>
      <c r="I458" s="121"/>
    </row>
    <row r="459" spans="5:9" ht="15.75" customHeight="1">
      <c r="E459" s="177"/>
      <c r="H459" s="180"/>
      <c r="I459" s="121"/>
    </row>
    <row r="460" spans="5:9" ht="15.75" customHeight="1">
      <c r="E460" s="177"/>
      <c r="H460" s="180"/>
      <c r="I460" s="121"/>
    </row>
    <row r="461" spans="5:9" ht="15.75" customHeight="1">
      <c r="E461" s="177"/>
      <c r="H461" s="180"/>
      <c r="I461" s="121"/>
    </row>
    <row r="462" spans="5:9" ht="15.75" customHeight="1">
      <c r="E462" s="177"/>
      <c r="H462" s="180"/>
      <c r="I462" s="121"/>
    </row>
    <row r="463" spans="5:9" ht="15.75" customHeight="1">
      <c r="E463" s="177"/>
      <c r="H463" s="180"/>
      <c r="I463" s="121"/>
    </row>
    <row r="464" spans="5:9" ht="15.75" customHeight="1">
      <c r="E464" s="177"/>
      <c r="H464" s="180"/>
      <c r="I464" s="121"/>
    </row>
    <row r="465" spans="5:9" ht="15.75" customHeight="1">
      <c r="E465" s="177"/>
      <c r="H465" s="180"/>
      <c r="I465" s="121"/>
    </row>
    <row r="466" spans="5:9" ht="15.75" customHeight="1">
      <c r="E466" s="177"/>
      <c r="H466" s="180"/>
      <c r="I466" s="121"/>
    </row>
    <row r="467" spans="5:9" ht="15.75" customHeight="1">
      <c r="E467" s="177"/>
      <c r="H467" s="180"/>
      <c r="I467" s="121"/>
    </row>
    <row r="468" spans="5:9" ht="15.75" customHeight="1">
      <c r="E468" s="177"/>
      <c r="H468" s="180"/>
      <c r="I468" s="121"/>
    </row>
    <row r="469" spans="5:9" ht="15.75" customHeight="1">
      <c r="E469" s="177"/>
      <c r="H469" s="180"/>
      <c r="I469" s="121"/>
    </row>
    <row r="470" spans="5:9" ht="15.75" customHeight="1">
      <c r="E470" s="177"/>
      <c r="H470" s="180"/>
      <c r="I470" s="121"/>
    </row>
    <row r="471" spans="5:9" ht="15.75" customHeight="1">
      <c r="E471" s="177"/>
      <c r="H471" s="180"/>
      <c r="I471" s="121"/>
    </row>
    <row r="472" spans="5:9" ht="15.75" customHeight="1">
      <c r="E472" s="177"/>
      <c r="H472" s="180"/>
      <c r="I472" s="121"/>
    </row>
    <row r="473" spans="5:9" ht="15.75" customHeight="1">
      <c r="E473" s="177"/>
      <c r="H473" s="180"/>
      <c r="I473" s="121"/>
    </row>
    <row r="474" spans="5:9" ht="15.75" customHeight="1">
      <c r="E474" s="177"/>
      <c r="H474" s="180"/>
      <c r="I474" s="121"/>
    </row>
    <row r="475" spans="5:9" ht="15.75" customHeight="1">
      <c r="E475" s="177"/>
      <c r="H475" s="180"/>
      <c r="I475" s="121"/>
    </row>
    <row r="476" spans="5:9" ht="15.75" customHeight="1">
      <c r="E476" s="177"/>
      <c r="H476" s="180"/>
      <c r="I476" s="121"/>
    </row>
    <row r="477" spans="5:9" ht="15.75" customHeight="1">
      <c r="E477" s="177"/>
      <c r="H477" s="180"/>
      <c r="I477" s="121"/>
    </row>
    <row r="478" spans="5:9" ht="15.75" customHeight="1">
      <c r="E478" s="177"/>
      <c r="H478" s="180"/>
      <c r="I478" s="121"/>
    </row>
    <row r="479" spans="5:9" ht="15.75" customHeight="1">
      <c r="E479" s="177"/>
      <c r="H479" s="180"/>
      <c r="I479" s="121"/>
    </row>
    <row r="480" spans="5:9" ht="15.75" customHeight="1">
      <c r="E480" s="177"/>
      <c r="H480" s="180"/>
      <c r="I480" s="121"/>
    </row>
    <row r="481" spans="5:9" ht="15.75" customHeight="1">
      <c r="E481" s="177"/>
      <c r="H481" s="180"/>
      <c r="I481" s="121"/>
    </row>
    <row r="482" spans="5:9" ht="15.75" customHeight="1">
      <c r="E482" s="177"/>
      <c r="H482" s="180"/>
      <c r="I482" s="121"/>
    </row>
    <row r="483" spans="5:9" ht="15.75" customHeight="1">
      <c r="E483" s="177"/>
      <c r="H483" s="180"/>
      <c r="I483" s="121"/>
    </row>
    <row r="484" spans="5:9" ht="15.75" customHeight="1">
      <c r="E484" s="177"/>
      <c r="H484" s="180"/>
      <c r="I484" s="121"/>
    </row>
    <row r="485" spans="5:9" ht="15.75" customHeight="1">
      <c r="E485" s="177"/>
      <c r="H485" s="180"/>
      <c r="I485" s="121"/>
    </row>
    <row r="486" spans="5:9" ht="15.75" customHeight="1">
      <c r="E486" s="177"/>
      <c r="H486" s="180"/>
      <c r="I486" s="121"/>
    </row>
    <row r="487" spans="5:9" ht="15.75" customHeight="1">
      <c r="E487" s="177"/>
      <c r="H487" s="180"/>
      <c r="I487" s="121"/>
    </row>
    <row r="488" spans="5:9" ht="15.75" customHeight="1">
      <c r="E488" s="177"/>
      <c r="H488" s="180"/>
      <c r="I488" s="121"/>
    </row>
    <row r="489" spans="5:9" ht="15.75" customHeight="1">
      <c r="E489" s="177"/>
      <c r="H489" s="180"/>
      <c r="I489" s="121"/>
    </row>
    <row r="490" spans="5:9" ht="15.75" customHeight="1">
      <c r="E490" s="177"/>
      <c r="H490" s="180"/>
      <c r="I490" s="121"/>
    </row>
    <row r="491" spans="5:9" ht="15.75" customHeight="1">
      <c r="E491" s="177"/>
      <c r="H491" s="180"/>
      <c r="I491" s="121"/>
    </row>
    <row r="492" spans="5:9" ht="15.75" customHeight="1">
      <c r="E492" s="177"/>
      <c r="H492" s="180"/>
      <c r="I492" s="121"/>
    </row>
    <row r="493" spans="5:9" ht="15.75" customHeight="1">
      <c r="E493" s="177"/>
      <c r="H493" s="180"/>
      <c r="I493" s="121"/>
    </row>
    <row r="494" spans="5:9" ht="15.75" customHeight="1">
      <c r="E494" s="177"/>
      <c r="H494" s="180"/>
      <c r="I494" s="121"/>
    </row>
    <row r="495" spans="5:9" ht="15.75" customHeight="1">
      <c r="E495" s="177"/>
      <c r="H495" s="180"/>
      <c r="I495" s="121"/>
    </row>
    <row r="496" spans="5:9" ht="15.75" customHeight="1">
      <c r="E496" s="177"/>
      <c r="H496" s="180"/>
      <c r="I496" s="121"/>
    </row>
    <row r="497" spans="5:9" ht="15.75" customHeight="1">
      <c r="E497" s="177"/>
      <c r="H497" s="180"/>
      <c r="I497" s="121"/>
    </row>
    <row r="498" spans="5:9" ht="15.75" customHeight="1">
      <c r="E498" s="177"/>
      <c r="H498" s="180"/>
      <c r="I498" s="121"/>
    </row>
    <row r="499" spans="5:9" ht="15.75" customHeight="1">
      <c r="E499" s="177"/>
      <c r="H499" s="180"/>
      <c r="I499" s="121"/>
    </row>
    <row r="500" spans="5:9" ht="15.75" customHeight="1">
      <c r="E500" s="177"/>
      <c r="H500" s="180"/>
      <c r="I500" s="121"/>
    </row>
    <row r="501" spans="5:9" ht="15.75" customHeight="1">
      <c r="E501" s="177"/>
      <c r="H501" s="180"/>
      <c r="I501" s="121"/>
    </row>
    <row r="502" spans="5:9" ht="15.75" customHeight="1">
      <c r="E502" s="177"/>
      <c r="H502" s="180"/>
      <c r="I502" s="121"/>
    </row>
    <row r="503" spans="5:9" ht="15.75" customHeight="1">
      <c r="E503" s="177"/>
      <c r="H503" s="180"/>
      <c r="I503" s="121"/>
    </row>
    <row r="504" spans="5:9" ht="15.75" customHeight="1">
      <c r="E504" s="177"/>
      <c r="H504" s="180"/>
      <c r="I504" s="121"/>
    </row>
    <row r="505" spans="5:9" ht="15.75" customHeight="1">
      <c r="E505" s="177"/>
      <c r="H505" s="180"/>
      <c r="I505" s="121"/>
    </row>
    <row r="506" spans="5:9" ht="15.75" customHeight="1">
      <c r="E506" s="177"/>
      <c r="H506" s="180"/>
      <c r="I506" s="121"/>
    </row>
    <row r="507" spans="5:9" ht="15.75" customHeight="1">
      <c r="E507" s="177"/>
      <c r="H507" s="180"/>
      <c r="I507" s="121"/>
    </row>
    <row r="508" spans="5:9" ht="15.75" customHeight="1">
      <c r="E508" s="177"/>
      <c r="H508" s="180"/>
      <c r="I508" s="121"/>
    </row>
    <row r="509" spans="5:9" ht="15.75" customHeight="1">
      <c r="E509" s="177"/>
      <c r="H509" s="180"/>
      <c r="I509" s="121"/>
    </row>
    <row r="510" spans="5:9" ht="15.75" customHeight="1">
      <c r="E510" s="177"/>
      <c r="H510" s="180"/>
      <c r="I510" s="121"/>
    </row>
    <row r="511" spans="5:9" ht="15.75" customHeight="1">
      <c r="E511" s="177"/>
      <c r="H511" s="180"/>
      <c r="I511" s="121"/>
    </row>
    <row r="512" spans="5:9" ht="15.75" customHeight="1">
      <c r="E512" s="177"/>
      <c r="H512" s="180"/>
      <c r="I512" s="121"/>
    </row>
    <row r="513" spans="5:9" ht="15.75" customHeight="1">
      <c r="E513" s="177"/>
      <c r="H513" s="180"/>
      <c r="I513" s="121"/>
    </row>
    <row r="514" spans="5:9" ht="15.75" customHeight="1">
      <c r="E514" s="177"/>
      <c r="H514" s="180"/>
      <c r="I514" s="121"/>
    </row>
    <row r="515" spans="5:9" ht="15.75" customHeight="1">
      <c r="E515" s="177"/>
      <c r="H515" s="180"/>
      <c r="I515" s="121"/>
    </row>
    <row r="516" spans="5:9" ht="15.75" customHeight="1">
      <c r="E516" s="177"/>
      <c r="H516" s="180"/>
      <c r="I516" s="121"/>
    </row>
    <row r="517" spans="5:9" ht="15.75" customHeight="1">
      <c r="E517" s="177"/>
      <c r="H517" s="180"/>
      <c r="I517" s="121"/>
    </row>
    <row r="518" spans="5:9" ht="15.75" customHeight="1">
      <c r="E518" s="177"/>
      <c r="H518" s="180"/>
      <c r="I518" s="121"/>
    </row>
    <row r="519" spans="5:9" ht="15.75" customHeight="1">
      <c r="E519" s="177"/>
      <c r="H519" s="180"/>
      <c r="I519" s="121"/>
    </row>
    <row r="520" spans="5:9" ht="15.75" customHeight="1">
      <c r="E520" s="177"/>
      <c r="H520" s="180"/>
      <c r="I520" s="121"/>
    </row>
    <row r="521" spans="5:9" ht="15.75" customHeight="1">
      <c r="E521" s="177"/>
      <c r="H521" s="180"/>
      <c r="I521" s="121"/>
    </row>
    <row r="522" spans="5:9" ht="15.75" customHeight="1">
      <c r="E522" s="177"/>
      <c r="H522" s="180"/>
      <c r="I522" s="121"/>
    </row>
    <row r="523" spans="5:9" ht="15.75" customHeight="1">
      <c r="E523" s="177"/>
      <c r="H523" s="180"/>
      <c r="I523" s="121"/>
    </row>
    <row r="524" spans="5:9" ht="15.75" customHeight="1">
      <c r="E524" s="177"/>
      <c r="H524" s="180"/>
      <c r="I524" s="121"/>
    </row>
    <row r="525" spans="5:9" ht="15.75" customHeight="1">
      <c r="E525" s="177"/>
      <c r="H525" s="180"/>
      <c r="I525" s="121"/>
    </row>
    <row r="526" spans="5:9" ht="15.75" customHeight="1">
      <c r="E526" s="177"/>
      <c r="H526" s="180"/>
      <c r="I526" s="121"/>
    </row>
    <row r="527" spans="5:9" ht="15.75" customHeight="1">
      <c r="E527" s="177"/>
      <c r="H527" s="180"/>
      <c r="I527" s="121"/>
    </row>
    <row r="528" spans="5:9" ht="15.75" customHeight="1">
      <c r="E528" s="177"/>
      <c r="H528" s="180"/>
      <c r="I528" s="121"/>
    </row>
    <row r="529" spans="5:9" ht="15.75" customHeight="1">
      <c r="E529" s="177"/>
      <c r="H529" s="180"/>
      <c r="I529" s="121"/>
    </row>
    <row r="530" spans="5:9" ht="15.75" customHeight="1">
      <c r="E530" s="177"/>
      <c r="H530" s="180"/>
      <c r="I530" s="121"/>
    </row>
    <row r="531" spans="5:9" ht="15.75" customHeight="1">
      <c r="E531" s="177"/>
      <c r="H531" s="180"/>
      <c r="I531" s="121"/>
    </row>
    <row r="532" spans="5:9" ht="15.75" customHeight="1">
      <c r="E532" s="177"/>
      <c r="H532" s="180"/>
      <c r="I532" s="121"/>
    </row>
    <row r="533" spans="5:9" ht="15.75" customHeight="1">
      <c r="E533" s="177"/>
      <c r="H533" s="180"/>
      <c r="I533" s="121"/>
    </row>
    <row r="534" spans="5:9" ht="15.75" customHeight="1">
      <c r="E534" s="177"/>
      <c r="H534" s="180"/>
      <c r="I534" s="121"/>
    </row>
    <row r="535" spans="5:9" ht="15.75" customHeight="1">
      <c r="E535" s="177"/>
      <c r="H535" s="180"/>
      <c r="I535" s="121"/>
    </row>
    <row r="536" spans="5:9" ht="15.75" customHeight="1">
      <c r="E536" s="177"/>
      <c r="H536" s="180"/>
      <c r="I536" s="121"/>
    </row>
    <row r="537" spans="5:9" ht="15.75" customHeight="1">
      <c r="E537" s="177"/>
      <c r="H537" s="180"/>
      <c r="I537" s="121"/>
    </row>
    <row r="538" spans="5:9" ht="15.75" customHeight="1">
      <c r="E538" s="177"/>
      <c r="H538" s="180"/>
      <c r="I538" s="121"/>
    </row>
    <row r="539" spans="5:9" ht="15.75" customHeight="1">
      <c r="E539" s="177"/>
      <c r="H539" s="180"/>
      <c r="I539" s="121"/>
    </row>
    <row r="540" spans="5:9" ht="15.75" customHeight="1">
      <c r="E540" s="177"/>
      <c r="H540" s="180"/>
      <c r="I540" s="121"/>
    </row>
    <row r="541" spans="5:9" ht="15.75" customHeight="1">
      <c r="E541" s="177"/>
      <c r="H541" s="180"/>
      <c r="I541" s="121"/>
    </row>
    <row r="542" spans="5:9" ht="15.75" customHeight="1">
      <c r="E542" s="177"/>
      <c r="H542" s="180"/>
      <c r="I542" s="121"/>
    </row>
    <row r="543" spans="5:9" ht="15.75" customHeight="1">
      <c r="E543" s="177"/>
      <c r="H543" s="180"/>
      <c r="I543" s="121"/>
    </row>
    <row r="544" spans="5:9" ht="15.75" customHeight="1">
      <c r="E544" s="177"/>
      <c r="H544" s="180"/>
      <c r="I544" s="121"/>
    </row>
    <row r="545" spans="5:9" ht="15.75" customHeight="1">
      <c r="E545" s="177"/>
      <c r="H545" s="180"/>
      <c r="I545" s="121"/>
    </row>
    <row r="546" spans="5:9" ht="15.75" customHeight="1">
      <c r="E546" s="177"/>
      <c r="H546" s="180"/>
      <c r="I546" s="121"/>
    </row>
    <row r="547" spans="5:9" ht="15.75" customHeight="1">
      <c r="E547" s="177"/>
      <c r="H547" s="180"/>
      <c r="I547" s="121"/>
    </row>
    <row r="548" spans="5:9" ht="15.75" customHeight="1">
      <c r="E548" s="177"/>
      <c r="H548" s="180"/>
      <c r="I548" s="121"/>
    </row>
    <row r="549" spans="5:9" ht="15.75" customHeight="1">
      <c r="E549" s="177"/>
      <c r="H549" s="180"/>
      <c r="I549" s="121"/>
    </row>
    <row r="550" spans="5:9" ht="15.75" customHeight="1">
      <c r="E550" s="177"/>
      <c r="H550" s="180"/>
      <c r="I550" s="121"/>
    </row>
    <row r="551" spans="5:9" ht="15.75" customHeight="1">
      <c r="E551" s="177"/>
      <c r="H551" s="180"/>
      <c r="I551" s="121"/>
    </row>
    <row r="552" spans="5:9" ht="15.75" customHeight="1">
      <c r="E552" s="177"/>
      <c r="H552" s="180"/>
      <c r="I552" s="121"/>
    </row>
    <row r="553" spans="5:9" ht="15.75" customHeight="1">
      <c r="E553" s="177"/>
      <c r="H553" s="180"/>
      <c r="I553" s="121"/>
    </row>
    <row r="554" spans="5:9" ht="15.75" customHeight="1">
      <c r="E554" s="177"/>
      <c r="H554" s="180"/>
      <c r="I554" s="121"/>
    </row>
    <row r="555" spans="5:9" ht="15.75" customHeight="1">
      <c r="E555" s="177"/>
      <c r="H555" s="180"/>
      <c r="I555" s="121"/>
    </row>
    <row r="556" spans="5:9" ht="15.75" customHeight="1">
      <c r="E556" s="177"/>
      <c r="H556" s="180"/>
      <c r="I556" s="121"/>
    </row>
    <row r="557" spans="5:9" ht="15.75" customHeight="1">
      <c r="E557" s="177"/>
      <c r="H557" s="180"/>
      <c r="I557" s="121"/>
    </row>
    <row r="558" spans="5:9" ht="15.75" customHeight="1">
      <c r="E558" s="177"/>
      <c r="H558" s="180"/>
      <c r="I558" s="121"/>
    </row>
    <row r="559" spans="5:9" ht="15.75" customHeight="1">
      <c r="E559" s="177"/>
      <c r="H559" s="180"/>
      <c r="I559" s="121"/>
    </row>
    <row r="560" spans="5:9" ht="15.75" customHeight="1">
      <c r="E560" s="177"/>
      <c r="H560" s="180"/>
      <c r="I560" s="121"/>
    </row>
    <row r="561" spans="5:9" ht="15.75" customHeight="1">
      <c r="E561" s="177"/>
      <c r="H561" s="180"/>
      <c r="I561" s="121"/>
    </row>
    <row r="562" spans="5:9" ht="15.75" customHeight="1">
      <c r="E562" s="177"/>
      <c r="H562" s="180"/>
      <c r="I562" s="121"/>
    </row>
    <row r="563" spans="5:9" ht="15.75" customHeight="1">
      <c r="E563" s="177"/>
      <c r="H563" s="180"/>
      <c r="I563" s="121"/>
    </row>
    <row r="564" spans="5:9" ht="15.75" customHeight="1">
      <c r="E564" s="177"/>
      <c r="H564" s="180"/>
      <c r="I564" s="121"/>
    </row>
    <row r="565" spans="5:9" ht="15.75" customHeight="1">
      <c r="E565" s="177"/>
      <c r="H565" s="180"/>
      <c r="I565" s="121"/>
    </row>
    <row r="566" spans="5:9" ht="15.75" customHeight="1">
      <c r="E566" s="177"/>
      <c r="H566" s="180"/>
      <c r="I566" s="121"/>
    </row>
    <row r="567" spans="5:9" ht="15.75" customHeight="1">
      <c r="E567" s="177"/>
      <c r="H567" s="180"/>
      <c r="I567" s="121"/>
    </row>
    <row r="568" spans="5:9" ht="15.75" customHeight="1">
      <c r="E568" s="177"/>
      <c r="H568" s="180"/>
      <c r="I568" s="121"/>
    </row>
    <row r="569" spans="5:9" ht="15.75" customHeight="1">
      <c r="E569" s="177"/>
      <c r="H569" s="180"/>
      <c r="I569" s="121"/>
    </row>
    <row r="570" spans="5:9" ht="15.75" customHeight="1">
      <c r="E570" s="177"/>
      <c r="H570" s="180"/>
      <c r="I570" s="121"/>
    </row>
    <row r="571" spans="5:9" ht="15.75" customHeight="1">
      <c r="E571" s="177"/>
      <c r="H571" s="180"/>
      <c r="I571" s="121"/>
    </row>
    <row r="572" spans="5:9" ht="15.75" customHeight="1">
      <c r="E572" s="177"/>
      <c r="H572" s="180"/>
      <c r="I572" s="121"/>
    </row>
    <row r="573" spans="5:9" ht="15.75" customHeight="1">
      <c r="E573" s="177"/>
      <c r="H573" s="180"/>
      <c r="I573" s="121"/>
    </row>
    <row r="574" spans="5:9" ht="15.75" customHeight="1">
      <c r="E574" s="177"/>
      <c r="H574" s="180"/>
      <c r="I574" s="121"/>
    </row>
    <row r="575" spans="5:9" ht="15.75" customHeight="1">
      <c r="E575" s="177"/>
      <c r="H575" s="180"/>
      <c r="I575" s="121"/>
    </row>
    <row r="576" spans="5:9" ht="15.75" customHeight="1">
      <c r="E576" s="177"/>
      <c r="H576" s="180"/>
      <c r="I576" s="121"/>
    </row>
    <row r="577" spans="5:9" ht="15.75" customHeight="1">
      <c r="E577" s="177"/>
      <c r="H577" s="180"/>
      <c r="I577" s="121"/>
    </row>
    <row r="578" spans="5:9" ht="15.75" customHeight="1">
      <c r="E578" s="177"/>
      <c r="H578" s="180"/>
      <c r="I578" s="121"/>
    </row>
    <row r="579" spans="5:9" ht="15.75" customHeight="1">
      <c r="E579" s="177"/>
      <c r="H579" s="180"/>
      <c r="I579" s="121"/>
    </row>
    <row r="580" spans="5:9" ht="15.75" customHeight="1">
      <c r="E580" s="177"/>
      <c r="H580" s="180"/>
      <c r="I580" s="121"/>
    </row>
    <row r="581" spans="5:9" ht="15.75" customHeight="1">
      <c r="E581" s="177"/>
      <c r="H581" s="180"/>
      <c r="I581" s="121"/>
    </row>
    <row r="582" spans="5:9" ht="15.75" customHeight="1">
      <c r="E582" s="177"/>
      <c r="H582" s="180"/>
      <c r="I582" s="121"/>
    </row>
    <row r="583" spans="5:9" ht="15.75" customHeight="1">
      <c r="E583" s="177"/>
      <c r="H583" s="180"/>
      <c r="I583" s="121"/>
    </row>
    <row r="584" spans="5:9" ht="15.75" customHeight="1">
      <c r="E584" s="177"/>
      <c r="H584" s="180"/>
      <c r="I584" s="121"/>
    </row>
    <row r="585" spans="5:9" ht="15.75" customHeight="1">
      <c r="E585" s="177"/>
      <c r="H585" s="180"/>
      <c r="I585" s="121"/>
    </row>
    <row r="586" spans="5:9" ht="15.75" customHeight="1">
      <c r="E586" s="177"/>
      <c r="H586" s="180"/>
      <c r="I586" s="121"/>
    </row>
    <row r="587" spans="5:9" ht="15.75" customHeight="1">
      <c r="E587" s="177"/>
      <c r="H587" s="180"/>
      <c r="I587" s="121"/>
    </row>
    <row r="588" spans="5:9" ht="15.75" customHeight="1">
      <c r="E588" s="177"/>
      <c r="H588" s="180"/>
      <c r="I588" s="121"/>
    </row>
    <row r="589" spans="5:9" ht="15.75" customHeight="1">
      <c r="E589" s="177"/>
      <c r="H589" s="180"/>
      <c r="I589" s="121"/>
    </row>
    <row r="590" spans="5:9" ht="15.75" customHeight="1">
      <c r="E590" s="177"/>
      <c r="H590" s="180"/>
      <c r="I590" s="121"/>
    </row>
    <row r="591" spans="5:9" ht="15.75" customHeight="1">
      <c r="E591" s="177"/>
      <c r="H591" s="180"/>
      <c r="I591" s="121"/>
    </row>
    <row r="592" spans="5:9" ht="15.75" customHeight="1">
      <c r="E592" s="177"/>
      <c r="H592" s="180"/>
      <c r="I592" s="121"/>
    </row>
    <row r="593" spans="5:9" ht="15.75" customHeight="1">
      <c r="E593" s="177"/>
      <c r="H593" s="180"/>
      <c r="I593" s="121"/>
    </row>
    <row r="594" spans="5:9" ht="15.75" customHeight="1">
      <c r="E594" s="177"/>
      <c r="H594" s="180"/>
      <c r="I594" s="121"/>
    </row>
    <row r="595" spans="5:9" ht="15.75" customHeight="1">
      <c r="E595" s="177"/>
      <c r="H595" s="180"/>
      <c r="I595" s="121"/>
    </row>
    <row r="596" spans="5:9" ht="15.75" customHeight="1">
      <c r="E596" s="177"/>
      <c r="H596" s="180"/>
      <c r="I596" s="121"/>
    </row>
    <row r="597" spans="5:9" ht="15.75" customHeight="1">
      <c r="E597" s="177"/>
      <c r="H597" s="180"/>
      <c r="I597" s="121"/>
    </row>
    <row r="598" spans="5:9" ht="15.75" customHeight="1">
      <c r="E598" s="177"/>
      <c r="H598" s="180"/>
      <c r="I598" s="121"/>
    </row>
    <row r="599" spans="5:9" ht="15.75" customHeight="1">
      <c r="E599" s="177"/>
      <c r="H599" s="180"/>
      <c r="I599" s="121"/>
    </row>
    <row r="600" spans="5:9" ht="15.75" customHeight="1">
      <c r="E600" s="177"/>
      <c r="H600" s="180"/>
      <c r="I600" s="121"/>
    </row>
    <row r="601" spans="5:9" ht="15.75" customHeight="1">
      <c r="E601" s="177"/>
      <c r="H601" s="180"/>
      <c r="I601" s="121"/>
    </row>
    <row r="602" spans="5:9" ht="15.75" customHeight="1">
      <c r="E602" s="177"/>
      <c r="H602" s="180"/>
      <c r="I602" s="121"/>
    </row>
    <row r="603" spans="5:9" ht="15.75" customHeight="1">
      <c r="E603" s="177"/>
      <c r="H603" s="180"/>
      <c r="I603" s="121"/>
    </row>
    <row r="604" spans="5:9" ht="15.75" customHeight="1">
      <c r="E604" s="177"/>
      <c r="H604" s="180"/>
      <c r="I604" s="121"/>
    </row>
    <row r="605" spans="5:9" ht="15.75" customHeight="1">
      <c r="E605" s="177"/>
      <c r="H605" s="180"/>
      <c r="I605" s="121"/>
    </row>
    <row r="606" spans="5:9" ht="15.75" customHeight="1">
      <c r="E606" s="177"/>
      <c r="H606" s="180"/>
      <c r="I606" s="121"/>
    </row>
    <row r="607" spans="5:9" ht="15.75" customHeight="1">
      <c r="E607" s="177"/>
      <c r="H607" s="180"/>
      <c r="I607" s="121"/>
    </row>
    <row r="608" spans="5:9" ht="15.75" customHeight="1">
      <c r="E608" s="177"/>
      <c r="H608" s="180"/>
      <c r="I608" s="121"/>
    </row>
    <row r="609" spans="5:9" ht="15.75" customHeight="1">
      <c r="E609" s="177"/>
      <c r="H609" s="180"/>
      <c r="I609" s="121"/>
    </row>
    <row r="610" spans="5:9" ht="15.75" customHeight="1">
      <c r="E610" s="177"/>
      <c r="H610" s="180"/>
      <c r="I610" s="121"/>
    </row>
    <row r="611" spans="5:9" ht="15.75" customHeight="1">
      <c r="E611" s="177"/>
      <c r="H611" s="180"/>
      <c r="I611" s="121"/>
    </row>
    <row r="612" spans="5:9" ht="15.75" customHeight="1">
      <c r="E612" s="177"/>
      <c r="H612" s="180"/>
      <c r="I612" s="121"/>
    </row>
    <row r="613" spans="5:9" ht="15.75" customHeight="1">
      <c r="E613" s="177"/>
      <c r="H613" s="180"/>
      <c r="I613" s="121"/>
    </row>
    <row r="614" spans="5:9" ht="15.75" customHeight="1">
      <c r="E614" s="177"/>
      <c r="H614" s="180"/>
      <c r="I614" s="121"/>
    </row>
    <row r="615" spans="5:9" ht="15.75" customHeight="1">
      <c r="E615" s="177"/>
      <c r="H615" s="180"/>
      <c r="I615" s="121"/>
    </row>
    <row r="616" spans="5:9" ht="15.75" customHeight="1">
      <c r="E616" s="177"/>
      <c r="H616" s="180"/>
      <c r="I616" s="121"/>
    </row>
    <row r="617" spans="5:9" ht="15.75" customHeight="1">
      <c r="E617" s="177"/>
      <c r="H617" s="180"/>
      <c r="I617" s="121"/>
    </row>
    <row r="618" spans="5:9" ht="15.75" customHeight="1">
      <c r="E618" s="177"/>
      <c r="H618" s="180"/>
      <c r="I618" s="121"/>
    </row>
    <row r="619" spans="5:9" ht="15.75" customHeight="1">
      <c r="E619" s="177"/>
      <c r="H619" s="180"/>
      <c r="I619" s="121"/>
    </row>
    <row r="620" spans="5:9" ht="15.75" customHeight="1">
      <c r="E620" s="177"/>
      <c r="H620" s="180"/>
      <c r="I620" s="121"/>
    </row>
    <row r="621" spans="5:9" ht="15.75" customHeight="1">
      <c r="E621" s="177"/>
      <c r="H621" s="180"/>
      <c r="I621" s="121"/>
    </row>
    <row r="622" spans="5:9" ht="15.75" customHeight="1">
      <c r="E622" s="177"/>
      <c r="H622" s="180"/>
      <c r="I622" s="121"/>
    </row>
    <row r="623" spans="5:9" ht="15.75" customHeight="1">
      <c r="E623" s="177"/>
      <c r="H623" s="180"/>
      <c r="I623" s="121"/>
    </row>
    <row r="624" spans="5:9" ht="15.75" customHeight="1">
      <c r="E624" s="177"/>
      <c r="H624" s="180"/>
      <c r="I624" s="121"/>
    </row>
    <row r="625" spans="5:9" ht="15.75" customHeight="1">
      <c r="E625" s="177"/>
      <c r="H625" s="180"/>
      <c r="I625" s="121"/>
    </row>
    <row r="626" spans="5:9" ht="15.75" customHeight="1">
      <c r="E626" s="177"/>
      <c r="H626" s="180"/>
      <c r="I626" s="121"/>
    </row>
    <row r="627" spans="5:9" ht="15.75" customHeight="1">
      <c r="E627" s="177"/>
      <c r="H627" s="180"/>
      <c r="I627" s="121"/>
    </row>
    <row r="628" spans="5:9" ht="15.75" customHeight="1">
      <c r="E628" s="177"/>
      <c r="H628" s="180"/>
      <c r="I628" s="121"/>
    </row>
    <row r="629" spans="5:9" ht="15.75" customHeight="1">
      <c r="E629" s="177"/>
      <c r="H629" s="180"/>
      <c r="I629" s="121"/>
    </row>
    <row r="630" spans="5:9" ht="15.75" customHeight="1">
      <c r="E630" s="177"/>
      <c r="H630" s="180"/>
      <c r="I630" s="121"/>
    </row>
    <row r="631" spans="5:9" ht="15.75" customHeight="1">
      <c r="E631" s="177"/>
      <c r="H631" s="180"/>
      <c r="I631" s="121"/>
    </row>
    <row r="632" spans="5:9" ht="15.75" customHeight="1">
      <c r="E632" s="177"/>
      <c r="H632" s="180"/>
      <c r="I632" s="121"/>
    </row>
    <row r="633" spans="5:9" ht="15.75" customHeight="1">
      <c r="E633" s="177"/>
      <c r="H633" s="180"/>
      <c r="I633" s="121"/>
    </row>
    <row r="634" spans="5:9" ht="15.75" customHeight="1">
      <c r="E634" s="177"/>
      <c r="H634" s="180"/>
      <c r="I634" s="121"/>
    </row>
    <row r="635" spans="5:9" ht="15.75" customHeight="1">
      <c r="E635" s="177"/>
      <c r="H635" s="180"/>
      <c r="I635" s="121"/>
    </row>
    <row r="636" spans="5:9" ht="15.75" customHeight="1">
      <c r="E636" s="177"/>
      <c r="H636" s="180"/>
      <c r="I636" s="121"/>
    </row>
    <row r="637" spans="5:9" ht="15.75" customHeight="1">
      <c r="E637" s="177"/>
      <c r="H637" s="180"/>
      <c r="I637" s="121"/>
    </row>
    <row r="638" spans="5:9" ht="15.75" customHeight="1">
      <c r="E638" s="177"/>
      <c r="H638" s="180"/>
      <c r="I638" s="121"/>
    </row>
    <row r="639" spans="5:9" ht="15.75" customHeight="1">
      <c r="E639" s="177"/>
      <c r="H639" s="180"/>
      <c r="I639" s="121"/>
    </row>
    <row r="640" spans="5:9" ht="15.75" customHeight="1">
      <c r="E640" s="177"/>
      <c r="H640" s="180"/>
      <c r="I640" s="121"/>
    </row>
    <row r="641" spans="5:9" ht="15.75" customHeight="1">
      <c r="E641" s="177"/>
      <c r="H641" s="180"/>
      <c r="I641" s="121"/>
    </row>
    <row r="642" spans="5:9" ht="15.75" customHeight="1">
      <c r="E642" s="177"/>
      <c r="H642" s="180"/>
      <c r="I642" s="121"/>
    </row>
    <row r="643" spans="5:9" ht="15.75" customHeight="1">
      <c r="E643" s="177"/>
      <c r="H643" s="180"/>
      <c r="I643" s="121"/>
    </row>
    <row r="644" spans="5:9" ht="15.75" customHeight="1">
      <c r="E644" s="177"/>
      <c r="H644" s="180"/>
      <c r="I644" s="121"/>
    </row>
    <row r="645" spans="5:9" ht="15.75" customHeight="1">
      <c r="E645" s="177"/>
      <c r="H645" s="180"/>
      <c r="I645" s="121"/>
    </row>
    <row r="646" spans="5:9" ht="15.75" customHeight="1">
      <c r="E646" s="177"/>
      <c r="H646" s="180"/>
      <c r="I646" s="121"/>
    </row>
    <row r="647" spans="5:9" ht="15.75" customHeight="1">
      <c r="E647" s="177"/>
      <c r="H647" s="180"/>
      <c r="I647" s="121"/>
    </row>
    <row r="648" spans="5:9" ht="15.75" customHeight="1">
      <c r="E648" s="177"/>
      <c r="H648" s="180"/>
      <c r="I648" s="121"/>
    </row>
    <row r="649" spans="5:9" ht="15.75" customHeight="1">
      <c r="E649" s="177"/>
      <c r="H649" s="180"/>
      <c r="I649" s="121"/>
    </row>
    <row r="650" spans="5:9" ht="15.75" customHeight="1">
      <c r="E650" s="177"/>
      <c r="H650" s="180"/>
      <c r="I650" s="121"/>
    </row>
    <row r="651" spans="5:9" ht="15.75" customHeight="1">
      <c r="E651" s="177"/>
      <c r="H651" s="180"/>
      <c r="I651" s="121"/>
    </row>
    <row r="652" spans="5:9" ht="15.75" customHeight="1">
      <c r="E652" s="177"/>
      <c r="H652" s="180"/>
      <c r="I652" s="121"/>
    </row>
    <row r="653" spans="5:9" ht="15.75" customHeight="1">
      <c r="E653" s="177"/>
      <c r="H653" s="180"/>
      <c r="I653" s="121"/>
    </row>
    <row r="654" spans="5:9" ht="15.75" customHeight="1">
      <c r="E654" s="177"/>
      <c r="H654" s="180"/>
      <c r="I654" s="121"/>
    </row>
    <row r="655" spans="5:9" ht="15.75" customHeight="1">
      <c r="E655" s="177"/>
      <c r="H655" s="180"/>
      <c r="I655" s="121"/>
    </row>
    <row r="656" spans="5:9" ht="15.75" customHeight="1">
      <c r="E656" s="177"/>
      <c r="H656" s="180"/>
      <c r="I656" s="121"/>
    </row>
    <row r="657" spans="5:9" ht="15.75" customHeight="1">
      <c r="E657" s="177"/>
      <c r="H657" s="180"/>
      <c r="I657" s="121"/>
    </row>
    <row r="658" spans="5:9" ht="15.75" customHeight="1">
      <c r="E658" s="177"/>
      <c r="H658" s="180"/>
      <c r="I658" s="121"/>
    </row>
    <row r="659" spans="5:9" ht="15.75" customHeight="1">
      <c r="E659" s="177"/>
      <c r="H659" s="180"/>
      <c r="I659" s="121"/>
    </row>
    <row r="660" spans="5:9" ht="15.75" customHeight="1">
      <c r="E660" s="177"/>
      <c r="H660" s="180"/>
      <c r="I660" s="121"/>
    </row>
    <row r="661" spans="5:9" ht="15.75" customHeight="1">
      <c r="E661" s="177"/>
      <c r="H661" s="180"/>
      <c r="I661" s="121"/>
    </row>
    <row r="662" spans="5:9" ht="15.75" customHeight="1">
      <c r="E662" s="177"/>
      <c r="H662" s="180"/>
      <c r="I662" s="121"/>
    </row>
    <row r="663" spans="5:9" ht="15.75" customHeight="1">
      <c r="E663" s="177"/>
      <c r="H663" s="180"/>
      <c r="I663" s="121"/>
    </row>
    <row r="664" spans="5:9" ht="15.75" customHeight="1">
      <c r="E664" s="177"/>
      <c r="H664" s="180"/>
      <c r="I664" s="121"/>
    </row>
    <row r="665" spans="5:9" ht="15.75" customHeight="1">
      <c r="E665" s="177"/>
      <c r="H665" s="180"/>
      <c r="I665" s="121"/>
    </row>
    <row r="666" spans="5:9" ht="15.75" customHeight="1">
      <c r="E666" s="177"/>
      <c r="H666" s="180"/>
      <c r="I666" s="121"/>
    </row>
    <row r="667" spans="5:9" ht="15.75" customHeight="1">
      <c r="E667" s="177"/>
      <c r="H667" s="180"/>
      <c r="I667" s="121"/>
    </row>
    <row r="668" spans="5:9" ht="15.75" customHeight="1">
      <c r="E668" s="177"/>
      <c r="H668" s="180"/>
      <c r="I668" s="121"/>
    </row>
    <row r="669" spans="5:9" ht="15.75" customHeight="1">
      <c r="E669" s="177"/>
      <c r="H669" s="180"/>
      <c r="I669" s="121"/>
    </row>
    <row r="670" spans="5:9" ht="15.75" customHeight="1">
      <c r="E670" s="177"/>
      <c r="H670" s="180"/>
      <c r="I670" s="121"/>
    </row>
    <row r="671" spans="5:9" ht="15.75" customHeight="1">
      <c r="E671" s="177"/>
      <c r="H671" s="180"/>
      <c r="I671" s="121"/>
    </row>
    <row r="672" spans="5:9" ht="15.75" customHeight="1">
      <c r="E672" s="177"/>
      <c r="H672" s="180"/>
      <c r="I672" s="121"/>
    </row>
    <row r="673" spans="5:9" ht="15.75" customHeight="1">
      <c r="E673" s="177"/>
      <c r="H673" s="180"/>
      <c r="I673" s="121"/>
    </row>
    <row r="674" spans="5:9" ht="15.75" customHeight="1">
      <c r="E674" s="177"/>
      <c r="H674" s="180"/>
      <c r="I674" s="121"/>
    </row>
    <row r="675" spans="5:9" ht="15.75" customHeight="1">
      <c r="E675" s="177"/>
      <c r="H675" s="180"/>
      <c r="I675" s="121"/>
    </row>
    <row r="676" spans="5:9" ht="15.75" customHeight="1">
      <c r="E676" s="177"/>
      <c r="H676" s="180"/>
      <c r="I676" s="121"/>
    </row>
    <row r="677" spans="5:9" ht="15.75" customHeight="1">
      <c r="E677" s="177"/>
      <c r="H677" s="180"/>
      <c r="I677" s="121"/>
    </row>
    <row r="678" spans="5:9" ht="15.75" customHeight="1">
      <c r="E678" s="177"/>
      <c r="H678" s="180"/>
      <c r="I678" s="121"/>
    </row>
    <row r="679" spans="5:9" ht="15.75" customHeight="1">
      <c r="E679" s="177"/>
      <c r="H679" s="180"/>
      <c r="I679" s="121"/>
    </row>
    <row r="680" spans="5:9" ht="15.75" customHeight="1">
      <c r="E680" s="177"/>
      <c r="H680" s="180"/>
      <c r="I680" s="121"/>
    </row>
    <row r="681" spans="5:9" ht="15.75" customHeight="1">
      <c r="E681" s="177"/>
      <c r="H681" s="180"/>
      <c r="I681" s="121"/>
    </row>
    <row r="682" spans="5:9" ht="15.75" customHeight="1">
      <c r="E682" s="177"/>
      <c r="H682" s="180"/>
      <c r="I682" s="121"/>
    </row>
    <row r="683" spans="5:9" ht="15.75" customHeight="1">
      <c r="E683" s="177"/>
      <c r="H683" s="180"/>
      <c r="I683" s="121"/>
    </row>
    <row r="684" spans="5:9" ht="15.75" customHeight="1">
      <c r="E684" s="177"/>
      <c r="H684" s="180"/>
      <c r="I684" s="121"/>
    </row>
    <row r="685" spans="5:9" ht="15.75" customHeight="1">
      <c r="E685" s="177"/>
      <c r="H685" s="180"/>
      <c r="I685" s="121"/>
    </row>
    <row r="686" spans="5:9" ht="15.75" customHeight="1">
      <c r="E686" s="177"/>
      <c r="H686" s="180"/>
      <c r="I686" s="121"/>
    </row>
    <row r="687" spans="5:9" ht="15.75" customHeight="1">
      <c r="E687" s="177"/>
      <c r="H687" s="180"/>
      <c r="I687" s="121"/>
    </row>
    <row r="688" spans="5:9" ht="15.75" customHeight="1">
      <c r="E688" s="177"/>
      <c r="H688" s="180"/>
      <c r="I688" s="121"/>
    </row>
    <row r="689" spans="5:9" ht="15.75" customHeight="1">
      <c r="E689" s="177"/>
      <c r="H689" s="180"/>
      <c r="I689" s="121"/>
    </row>
    <row r="690" spans="5:9" ht="15.75" customHeight="1">
      <c r="E690" s="177"/>
      <c r="H690" s="180"/>
      <c r="I690" s="121"/>
    </row>
    <row r="691" spans="5:9" ht="15.75" customHeight="1">
      <c r="E691" s="177"/>
      <c r="H691" s="180"/>
      <c r="I691" s="121"/>
    </row>
    <row r="692" spans="5:9" ht="15.75" customHeight="1">
      <c r="E692" s="177"/>
      <c r="H692" s="180"/>
      <c r="I692" s="121"/>
    </row>
    <row r="693" spans="5:9" ht="15.75" customHeight="1">
      <c r="E693" s="177"/>
      <c r="H693" s="180"/>
      <c r="I693" s="121"/>
    </row>
    <row r="694" spans="5:9" ht="15.75" customHeight="1">
      <c r="E694" s="177"/>
      <c r="H694" s="180"/>
      <c r="I694" s="121"/>
    </row>
    <row r="695" spans="5:9" ht="15.75" customHeight="1">
      <c r="E695" s="177"/>
      <c r="H695" s="180"/>
      <c r="I695" s="121"/>
    </row>
    <row r="696" spans="5:9" ht="15.75" customHeight="1">
      <c r="E696" s="177"/>
      <c r="H696" s="180"/>
      <c r="I696" s="121"/>
    </row>
    <row r="697" spans="5:9" ht="15.75" customHeight="1">
      <c r="E697" s="177"/>
      <c r="H697" s="180"/>
      <c r="I697" s="121"/>
    </row>
    <row r="698" spans="5:9" ht="15.75" customHeight="1">
      <c r="E698" s="177"/>
      <c r="H698" s="180"/>
      <c r="I698" s="121"/>
    </row>
    <row r="699" spans="5:9" ht="15.75" customHeight="1">
      <c r="E699" s="177"/>
      <c r="H699" s="180"/>
      <c r="I699" s="121"/>
    </row>
    <row r="700" spans="5:9" ht="15.75" customHeight="1">
      <c r="E700" s="177"/>
      <c r="H700" s="180"/>
      <c r="I700" s="121"/>
    </row>
    <row r="701" spans="5:9" ht="15.75" customHeight="1">
      <c r="E701" s="177"/>
      <c r="H701" s="180"/>
      <c r="I701" s="121"/>
    </row>
    <row r="702" spans="5:9" ht="15.75" customHeight="1">
      <c r="E702" s="177"/>
      <c r="H702" s="180"/>
      <c r="I702" s="121"/>
    </row>
    <row r="703" spans="5:9" ht="15.75" customHeight="1">
      <c r="E703" s="177"/>
      <c r="H703" s="180"/>
      <c r="I703" s="121"/>
    </row>
    <row r="704" spans="5:9" ht="15.75" customHeight="1">
      <c r="E704" s="177"/>
      <c r="H704" s="180"/>
      <c r="I704" s="121"/>
    </row>
    <row r="705" spans="5:9" ht="15.75" customHeight="1">
      <c r="E705" s="177"/>
      <c r="H705" s="180"/>
      <c r="I705" s="121"/>
    </row>
    <row r="706" spans="5:9" ht="15.75" customHeight="1">
      <c r="E706" s="177"/>
      <c r="H706" s="180"/>
      <c r="I706" s="121"/>
    </row>
    <row r="707" spans="5:9" ht="15.75" customHeight="1">
      <c r="E707" s="177"/>
      <c r="H707" s="180"/>
      <c r="I707" s="121"/>
    </row>
    <row r="708" spans="5:9" ht="15.75" customHeight="1">
      <c r="E708" s="177"/>
      <c r="H708" s="180"/>
      <c r="I708" s="121"/>
    </row>
    <row r="709" spans="5:9" ht="15.75" customHeight="1">
      <c r="E709" s="177"/>
      <c r="H709" s="180"/>
      <c r="I709" s="121"/>
    </row>
    <row r="710" spans="5:9" ht="15.75" customHeight="1">
      <c r="E710" s="177"/>
      <c r="H710" s="180"/>
      <c r="I710" s="121"/>
    </row>
    <row r="711" spans="5:9" ht="15.75" customHeight="1">
      <c r="E711" s="177"/>
      <c r="H711" s="180"/>
      <c r="I711" s="121"/>
    </row>
    <row r="712" spans="5:9" ht="15.75" customHeight="1">
      <c r="E712" s="177"/>
      <c r="H712" s="180"/>
      <c r="I712" s="121"/>
    </row>
    <row r="713" spans="5:9" ht="15.75" customHeight="1">
      <c r="E713" s="177"/>
      <c r="H713" s="180"/>
      <c r="I713" s="121"/>
    </row>
    <row r="714" spans="5:9" ht="15.75" customHeight="1">
      <c r="E714" s="177"/>
      <c r="H714" s="180"/>
      <c r="I714" s="121"/>
    </row>
    <row r="715" spans="5:9" ht="15.75" customHeight="1">
      <c r="E715" s="177"/>
      <c r="H715" s="180"/>
      <c r="I715" s="121"/>
    </row>
    <row r="716" spans="5:9" ht="15.75" customHeight="1">
      <c r="E716" s="177"/>
      <c r="H716" s="180"/>
      <c r="I716" s="121"/>
    </row>
    <row r="717" spans="5:9" ht="15.75" customHeight="1">
      <c r="E717" s="177"/>
      <c r="H717" s="180"/>
      <c r="I717" s="121"/>
    </row>
    <row r="718" spans="5:9" ht="15.75" customHeight="1">
      <c r="E718" s="177"/>
      <c r="H718" s="180"/>
      <c r="I718" s="121"/>
    </row>
    <row r="719" spans="5:9" ht="15.75" customHeight="1">
      <c r="E719" s="177"/>
      <c r="H719" s="180"/>
      <c r="I719" s="121"/>
    </row>
    <row r="720" spans="5:9" ht="15.75" customHeight="1">
      <c r="E720" s="177"/>
      <c r="H720" s="180"/>
      <c r="I720" s="121"/>
    </row>
    <row r="721" spans="5:9" ht="15.75" customHeight="1">
      <c r="E721" s="177"/>
      <c r="H721" s="180"/>
      <c r="I721" s="121"/>
    </row>
    <row r="722" spans="5:9" ht="15.75" customHeight="1">
      <c r="E722" s="177"/>
      <c r="H722" s="180"/>
      <c r="I722" s="121"/>
    </row>
    <row r="723" spans="5:9" ht="15.75" customHeight="1">
      <c r="E723" s="177"/>
      <c r="H723" s="180"/>
      <c r="I723" s="121"/>
    </row>
    <row r="724" spans="5:9" ht="15.75" customHeight="1">
      <c r="E724" s="177"/>
      <c r="H724" s="180"/>
      <c r="I724" s="121"/>
    </row>
    <row r="725" spans="5:9" ht="15.75" customHeight="1">
      <c r="E725" s="177"/>
      <c r="H725" s="180"/>
      <c r="I725" s="121"/>
    </row>
    <row r="726" spans="5:9" ht="15.75" customHeight="1">
      <c r="E726" s="177"/>
      <c r="H726" s="180"/>
      <c r="I726" s="121"/>
    </row>
    <row r="727" spans="5:9" ht="15.75" customHeight="1">
      <c r="E727" s="177"/>
      <c r="H727" s="180"/>
      <c r="I727" s="121"/>
    </row>
    <row r="728" spans="5:9" ht="15.75" customHeight="1">
      <c r="E728" s="177"/>
      <c r="H728" s="180"/>
      <c r="I728" s="121"/>
    </row>
    <row r="729" spans="5:9" ht="15.75" customHeight="1">
      <c r="E729" s="177"/>
      <c r="H729" s="180"/>
      <c r="I729" s="121"/>
    </row>
    <row r="730" spans="5:9" ht="15.75" customHeight="1">
      <c r="E730" s="177"/>
      <c r="H730" s="180"/>
      <c r="I730" s="121"/>
    </row>
    <row r="731" spans="5:9" ht="15.75" customHeight="1">
      <c r="E731" s="177"/>
      <c r="H731" s="180"/>
      <c r="I731" s="121"/>
    </row>
    <row r="732" spans="5:9" ht="15.75" customHeight="1">
      <c r="E732" s="177"/>
      <c r="H732" s="180"/>
      <c r="I732" s="121"/>
    </row>
    <row r="733" spans="5:9" ht="15.75" customHeight="1">
      <c r="E733" s="177"/>
      <c r="H733" s="180"/>
      <c r="I733" s="121"/>
    </row>
    <row r="734" spans="5:9" ht="15.75" customHeight="1">
      <c r="E734" s="177"/>
      <c r="H734" s="180"/>
      <c r="I734" s="121"/>
    </row>
    <row r="735" spans="5:9" ht="15.75" customHeight="1">
      <c r="E735" s="177"/>
      <c r="H735" s="180"/>
      <c r="I735" s="121"/>
    </row>
    <row r="736" spans="5:9" ht="15.75" customHeight="1">
      <c r="E736" s="177"/>
      <c r="H736" s="180"/>
      <c r="I736" s="121"/>
    </row>
    <row r="737" spans="5:9" ht="15.75" customHeight="1">
      <c r="E737" s="177"/>
      <c r="H737" s="180"/>
      <c r="I737" s="121"/>
    </row>
    <row r="738" spans="5:9" ht="15.75" customHeight="1">
      <c r="E738" s="177"/>
      <c r="H738" s="180"/>
      <c r="I738" s="121"/>
    </row>
    <row r="739" spans="5:9" ht="15.75" customHeight="1">
      <c r="E739" s="177"/>
      <c r="H739" s="180"/>
      <c r="I739" s="121"/>
    </row>
    <row r="740" spans="5:9" ht="15.75" customHeight="1">
      <c r="E740" s="177"/>
      <c r="H740" s="180"/>
      <c r="I740" s="121"/>
    </row>
    <row r="741" spans="5:9" ht="15.75" customHeight="1">
      <c r="E741" s="177"/>
      <c r="H741" s="180"/>
      <c r="I741" s="121"/>
    </row>
    <row r="742" spans="5:9" ht="15.75" customHeight="1">
      <c r="E742" s="177"/>
      <c r="H742" s="180"/>
      <c r="I742" s="121"/>
    </row>
    <row r="743" spans="5:9" ht="15.75" customHeight="1">
      <c r="E743" s="177"/>
      <c r="H743" s="180"/>
      <c r="I743" s="121"/>
    </row>
    <row r="744" spans="5:9" ht="15.75" customHeight="1">
      <c r="E744" s="177"/>
      <c r="H744" s="180"/>
      <c r="I744" s="121"/>
    </row>
    <row r="745" spans="5:9" ht="15.75" customHeight="1">
      <c r="E745" s="177"/>
      <c r="H745" s="180"/>
      <c r="I745" s="121"/>
    </row>
    <row r="746" spans="5:9" ht="15.75" customHeight="1">
      <c r="E746" s="177"/>
      <c r="H746" s="180"/>
      <c r="I746" s="121"/>
    </row>
    <row r="747" spans="5:9" ht="15.75" customHeight="1">
      <c r="E747" s="177"/>
      <c r="H747" s="180"/>
      <c r="I747" s="121"/>
    </row>
    <row r="748" spans="5:9" ht="15.75" customHeight="1">
      <c r="E748" s="177"/>
      <c r="H748" s="180"/>
      <c r="I748" s="121"/>
    </row>
    <row r="749" spans="5:9" ht="15.75" customHeight="1">
      <c r="E749" s="177"/>
      <c r="H749" s="180"/>
      <c r="I749" s="121"/>
    </row>
    <row r="750" spans="5:9" ht="15.75" customHeight="1">
      <c r="E750" s="177"/>
      <c r="H750" s="180"/>
      <c r="I750" s="121"/>
    </row>
    <row r="751" spans="5:9" ht="15.75" customHeight="1">
      <c r="E751" s="177"/>
      <c r="H751" s="180"/>
      <c r="I751" s="121"/>
    </row>
    <row r="752" spans="5:9" ht="15.75" customHeight="1">
      <c r="E752" s="177"/>
      <c r="H752" s="180"/>
      <c r="I752" s="121"/>
    </row>
    <row r="753" spans="5:9" ht="15.75" customHeight="1">
      <c r="E753" s="177"/>
      <c r="H753" s="180"/>
      <c r="I753" s="121"/>
    </row>
    <row r="754" spans="5:9" ht="15.75" customHeight="1">
      <c r="E754" s="177"/>
      <c r="H754" s="180"/>
      <c r="I754" s="121"/>
    </row>
    <row r="755" spans="5:9" ht="15.75" customHeight="1">
      <c r="E755" s="177"/>
      <c r="H755" s="180"/>
      <c r="I755" s="121"/>
    </row>
    <row r="756" spans="5:9" ht="15.75" customHeight="1">
      <c r="E756" s="177"/>
      <c r="H756" s="180"/>
      <c r="I756" s="121"/>
    </row>
    <row r="757" spans="5:9" ht="15.75" customHeight="1">
      <c r="E757" s="177"/>
      <c r="H757" s="180"/>
      <c r="I757" s="121"/>
    </row>
    <row r="758" spans="5:9" ht="15.75" customHeight="1">
      <c r="E758" s="177"/>
      <c r="H758" s="180"/>
      <c r="I758" s="121"/>
    </row>
    <row r="759" spans="5:9" ht="15.75" customHeight="1">
      <c r="E759" s="177"/>
      <c r="H759" s="180"/>
      <c r="I759" s="121"/>
    </row>
    <row r="760" spans="5:9" ht="15.75" customHeight="1">
      <c r="E760" s="177"/>
      <c r="H760" s="180"/>
      <c r="I760" s="121"/>
    </row>
    <row r="761" spans="5:9" ht="15.75" customHeight="1">
      <c r="E761" s="177"/>
      <c r="H761" s="180"/>
      <c r="I761" s="121"/>
    </row>
    <row r="762" spans="5:9" ht="15.75" customHeight="1">
      <c r="E762" s="177"/>
      <c r="H762" s="180"/>
      <c r="I762" s="121"/>
    </row>
    <row r="763" spans="5:9" ht="15.75" customHeight="1">
      <c r="E763" s="177"/>
      <c r="H763" s="180"/>
      <c r="I763" s="121"/>
    </row>
    <row r="764" spans="5:9" ht="15.75" customHeight="1">
      <c r="E764" s="177"/>
      <c r="H764" s="180"/>
      <c r="I764" s="121"/>
    </row>
    <row r="765" spans="5:9" ht="15.75" customHeight="1">
      <c r="E765" s="177"/>
      <c r="H765" s="180"/>
      <c r="I765" s="121"/>
    </row>
    <row r="766" spans="5:9" ht="15.75" customHeight="1">
      <c r="E766" s="177"/>
      <c r="H766" s="180"/>
      <c r="I766" s="121"/>
    </row>
    <row r="767" spans="5:9" ht="15.75" customHeight="1">
      <c r="E767" s="177"/>
      <c r="H767" s="180"/>
      <c r="I767" s="121"/>
    </row>
    <row r="768" spans="5:9" ht="15.75" customHeight="1">
      <c r="E768" s="177"/>
      <c r="H768" s="180"/>
      <c r="I768" s="121"/>
    </row>
    <row r="769" spans="5:9" ht="15.75" customHeight="1">
      <c r="E769" s="177"/>
      <c r="H769" s="180"/>
      <c r="I769" s="121"/>
    </row>
    <row r="770" spans="5:9" ht="15.75" customHeight="1">
      <c r="E770" s="177"/>
      <c r="H770" s="180"/>
      <c r="I770" s="121"/>
    </row>
    <row r="771" spans="5:9" ht="15.75" customHeight="1">
      <c r="E771" s="177"/>
      <c r="H771" s="180"/>
      <c r="I771" s="121"/>
    </row>
    <row r="772" spans="5:9" ht="15.75" customHeight="1">
      <c r="E772" s="177"/>
      <c r="H772" s="180"/>
      <c r="I772" s="121"/>
    </row>
    <row r="773" spans="5:9" ht="15.75" customHeight="1">
      <c r="E773" s="177"/>
      <c r="H773" s="180"/>
      <c r="I773" s="121"/>
    </row>
    <row r="774" spans="5:9" ht="15.75" customHeight="1">
      <c r="E774" s="177"/>
      <c r="H774" s="180"/>
      <c r="I774" s="121"/>
    </row>
    <row r="775" spans="5:9" ht="15.75" customHeight="1">
      <c r="E775" s="177"/>
      <c r="H775" s="180"/>
      <c r="I775" s="121"/>
    </row>
    <row r="776" spans="5:9" ht="15.75" customHeight="1">
      <c r="E776" s="177"/>
      <c r="H776" s="180"/>
      <c r="I776" s="121"/>
    </row>
    <row r="777" spans="5:9" ht="15.75" customHeight="1">
      <c r="E777" s="177"/>
      <c r="H777" s="180"/>
      <c r="I777" s="121"/>
    </row>
    <row r="778" spans="5:9" ht="15.75" customHeight="1">
      <c r="E778" s="177"/>
      <c r="H778" s="180"/>
      <c r="I778" s="121"/>
    </row>
    <row r="779" spans="5:9" ht="15.75" customHeight="1">
      <c r="E779" s="177"/>
      <c r="H779" s="180"/>
      <c r="I779" s="121"/>
    </row>
    <row r="780" spans="5:9" ht="15.75" customHeight="1">
      <c r="E780" s="177"/>
      <c r="H780" s="180"/>
      <c r="I780" s="121"/>
    </row>
    <row r="781" spans="5:9" ht="15.75" customHeight="1">
      <c r="E781" s="177"/>
      <c r="H781" s="180"/>
      <c r="I781" s="121"/>
    </row>
    <row r="782" spans="5:9" ht="15.75" customHeight="1">
      <c r="E782" s="177"/>
      <c r="H782" s="180"/>
      <c r="I782" s="121"/>
    </row>
    <row r="783" spans="5:9" ht="15.75" customHeight="1">
      <c r="E783" s="177"/>
      <c r="H783" s="180"/>
      <c r="I783" s="121"/>
    </row>
    <row r="784" spans="5:9" ht="15.75" customHeight="1">
      <c r="E784" s="177"/>
      <c r="H784" s="180"/>
      <c r="I784" s="121"/>
    </row>
    <row r="785" spans="5:9" ht="15.75" customHeight="1">
      <c r="E785" s="177"/>
      <c r="H785" s="180"/>
      <c r="I785" s="121"/>
    </row>
    <row r="786" spans="5:9" ht="15.75" customHeight="1">
      <c r="E786" s="177"/>
      <c r="H786" s="180"/>
      <c r="I786" s="121"/>
    </row>
    <row r="787" spans="5:9" ht="15.75" customHeight="1">
      <c r="E787" s="177"/>
      <c r="H787" s="180"/>
      <c r="I787" s="121"/>
    </row>
    <row r="788" spans="5:9" ht="15.75" customHeight="1">
      <c r="E788" s="177"/>
      <c r="H788" s="180"/>
      <c r="I788" s="121"/>
    </row>
    <row r="789" spans="5:9" ht="15.75" customHeight="1">
      <c r="E789" s="177"/>
      <c r="H789" s="180"/>
      <c r="I789" s="121"/>
    </row>
    <row r="790" spans="5:9" ht="15.75" customHeight="1">
      <c r="E790" s="177"/>
      <c r="H790" s="180"/>
      <c r="I790" s="121"/>
    </row>
    <row r="791" spans="5:9" ht="15.75" customHeight="1">
      <c r="E791" s="177"/>
      <c r="H791" s="180"/>
      <c r="I791" s="121"/>
    </row>
    <row r="792" spans="5:9" ht="15.75" customHeight="1">
      <c r="E792" s="177"/>
      <c r="H792" s="180"/>
      <c r="I792" s="121"/>
    </row>
    <row r="793" spans="5:9" ht="15.75" customHeight="1">
      <c r="E793" s="177"/>
      <c r="H793" s="180"/>
      <c r="I793" s="121"/>
    </row>
    <row r="794" spans="5:9" ht="15.75" customHeight="1">
      <c r="E794" s="177"/>
      <c r="H794" s="180"/>
      <c r="I794" s="121"/>
    </row>
    <row r="795" spans="5:9" ht="15.75" customHeight="1">
      <c r="E795" s="177"/>
      <c r="H795" s="180"/>
      <c r="I795" s="121"/>
    </row>
    <row r="796" spans="5:9" ht="15.75" customHeight="1">
      <c r="E796" s="177"/>
      <c r="H796" s="180"/>
      <c r="I796" s="121"/>
    </row>
    <row r="797" spans="5:9" ht="15.75" customHeight="1">
      <c r="E797" s="177"/>
      <c r="H797" s="180"/>
      <c r="I797" s="121"/>
    </row>
    <row r="798" spans="5:9" ht="15.75" customHeight="1">
      <c r="E798" s="177"/>
      <c r="H798" s="180"/>
      <c r="I798" s="121"/>
    </row>
    <row r="799" spans="5:9" ht="15.75" customHeight="1">
      <c r="E799" s="177"/>
      <c r="H799" s="180"/>
      <c r="I799" s="121"/>
    </row>
    <row r="800" spans="5:9" ht="15.75" customHeight="1">
      <c r="E800" s="177"/>
      <c r="H800" s="180"/>
      <c r="I800" s="121"/>
    </row>
    <row r="801" spans="5:9" ht="15.75" customHeight="1">
      <c r="E801" s="177"/>
      <c r="H801" s="180"/>
      <c r="I801" s="121"/>
    </row>
    <row r="802" spans="5:9" ht="15.75" customHeight="1">
      <c r="E802" s="177"/>
      <c r="H802" s="180"/>
      <c r="I802" s="121"/>
    </row>
    <row r="803" spans="5:9" ht="15.75" customHeight="1">
      <c r="E803" s="177"/>
      <c r="H803" s="180"/>
      <c r="I803" s="121"/>
    </row>
    <row r="804" spans="5:9" ht="15.75" customHeight="1">
      <c r="E804" s="177"/>
      <c r="H804" s="180"/>
      <c r="I804" s="121"/>
    </row>
    <row r="805" spans="5:9" ht="15.75" customHeight="1">
      <c r="E805" s="177"/>
      <c r="H805" s="180"/>
      <c r="I805" s="121"/>
    </row>
    <row r="806" spans="5:9" ht="15.75" customHeight="1">
      <c r="E806" s="177"/>
      <c r="H806" s="180"/>
      <c r="I806" s="121"/>
    </row>
    <row r="807" spans="5:9" ht="15.75" customHeight="1">
      <c r="E807" s="177"/>
      <c r="H807" s="180"/>
      <c r="I807" s="121"/>
    </row>
    <row r="808" spans="5:9" ht="15.75" customHeight="1">
      <c r="E808" s="177"/>
      <c r="H808" s="180"/>
      <c r="I808" s="121"/>
    </row>
    <row r="809" spans="5:9" ht="15.75" customHeight="1">
      <c r="E809" s="177"/>
      <c r="H809" s="180"/>
      <c r="I809" s="121"/>
    </row>
    <row r="810" spans="5:9" ht="15.75" customHeight="1">
      <c r="E810" s="177"/>
      <c r="H810" s="180"/>
      <c r="I810" s="121"/>
    </row>
    <row r="811" spans="5:9" ht="15.75" customHeight="1">
      <c r="E811" s="177"/>
      <c r="H811" s="180"/>
      <c r="I811" s="121"/>
    </row>
    <row r="812" spans="5:9" ht="15.75" customHeight="1">
      <c r="E812" s="177"/>
      <c r="H812" s="180"/>
      <c r="I812" s="121"/>
    </row>
    <row r="813" spans="5:9" ht="15.75" customHeight="1">
      <c r="E813" s="177"/>
      <c r="H813" s="180"/>
      <c r="I813" s="121"/>
    </row>
    <row r="814" spans="5:9" ht="15.75" customHeight="1">
      <c r="E814" s="177"/>
      <c r="H814" s="180"/>
      <c r="I814" s="121"/>
    </row>
    <row r="815" spans="5:9" ht="15.75" customHeight="1">
      <c r="E815" s="177"/>
      <c r="H815" s="180"/>
      <c r="I815" s="121"/>
    </row>
    <row r="816" spans="5:9" ht="15.75" customHeight="1">
      <c r="E816" s="177"/>
      <c r="H816" s="180"/>
      <c r="I816" s="121"/>
    </row>
    <row r="817" spans="5:9" ht="15.75" customHeight="1">
      <c r="E817" s="177"/>
      <c r="H817" s="180"/>
      <c r="I817" s="121"/>
    </row>
    <row r="818" spans="5:9" ht="15.75" customHeight="1">
      <c r="E818" s="177"/>
      <c r="H818" s="180"/>
      <c r="I818" s="121"/>
    </row>
    <row r="819" spans="5:9" ht="15.75" customHeight="1">
      <c r="E819" s="177"/>
      <c r="H819" s="180"/>
      <c r="I819" s="121"/>
    </row>
    <row r="820" spans="5:9" ht="15.75" customHeight="1">
      <c r="E820" s="177"/>
      <c r="H820" s="180"/>
      <c r="I820" s="121"/>
    </row>
    <row r="821" spans="5:9" ht="15.75" customHeight="1">
      <c r="E821" s="177"/>
      <c r="H821" s="180"/>
      <c r="I821" s="121"/>
    </row>
    <row r="822" spans="5:9" ht="15.75" customHeight="1">
      <c r="E822" s="177"/>
      <c r="H822" s="180"/>
      <c r="I822" s="121"/>
    </row>
    <row r="823" spans="5:9" ht="15.75" customHeight="1">
      <c r="E823" s="177"/>
      <c r="H823" s="180"/>
      <c r="I823" s="121"/>
    </row>
    <row r="824" spans="5:9" ht="15.75" customHeight="1">
      <c r="E824" s="177"/>
      <c r="H824" s="180"/>
      <c r="I824" s="121"/>
    </row>
    <row r="825" spans="5:9" ht="15.75" customHeight="1">
      <c r="E825" s="177"/>
      <c r="H825" s="180"/>
      <c r="I825" s="121"/>
    </row>
    <row r="826" spans="5:9" ht="15.75" customHeight="1">
      <c r="E826" s="177"/>
      <c r="H826" s="180"/>
      <c r="I826" s="121"/>
    </row>
    <row r="827" spans="5:9" ht="15.75" customHeight="1">
      <c r="E827" s="177"/>
      <c r="H827" s="180"/>
      <c r="I827" s="121"/>
    </row>
    <row r="828" spans="5:9" ht="15.75" customHeight="1">
      <c r="E828" s="177"/>
      <c r="H828" s="180"/>
      <c r="I828" s="121"/>
    </row>
    <row r="829" spans="5:9" ht="15.75" customHeight="1">
      <c r="E829" s="177"/>
      <c r="H829" s="180"/>
      <c r="I829" s="121"/>
    </row>
    <row r="830" spans="5:9" ht="15.75" customHeight="1">
      <c r="E830" s="177"/>
      <c r="H830" s="180"/>
      <c r="I830" s="121"/>
    </row>
    <row r="831" spans="5:9" ht="15.75" customHeight="1">
      <c r="E831" s="177"/>
      <c r="H831" s="180"/>
      <c r="I831" s="121"/>
    </row>
    <row r="832" spans="5:9" ht="15.75" customHeight="1">
      <c r="E832" s="177"/>
      <c r="H832" s="180"/>
      <c r="I832" s="121"/>
    </row>
    <row r="833" spans="5:9" ht="15.75" customHeight="1">
      <c r="E833" s="177"/>
      <c r="H833" s="180"/>
      <c r="I833" s="121"/>
    </row>
    <row r="834" spans="5:9" ht="15.75" customHeight="1">
      <c r="E834" s="177"/>
      <c r="H834" s="180"/>
      <c r="I834" s="121"/>
    </row>
    <row r="835" spans="5:9" ht="15.75" customHeight="1">
      <c r="E835" s="177"/>
      <c r="H835" s="180"/>
      <c r="I835" s="121"/>
    </row>
    <row r="836" spans="5:9" ht="15.75" customHeight="1">
      <c r="E836" s="177"/>
      <c r="H836" s="180"/>
      <c r="I836" s="121"/>
    </row>
    <row r="837" spans="5:9" ht="15.75" customHeight="1">
      <c r="E837" s="177"/>
      <c r="H837" s="180"/>
      <c r="I837" s="121"/>
    </row>
    <row r="838" spans="5:9" ht="15.75" customHeight="1">
      <c r="E838" s="177"/>
      <c r="H838" s="180"/>
      <c r="I838" s="121"/>
    </row>
    <row r="839" spans="5:9" ht="15.75" customHeight="1">
      <c r="E839" s="177"/>
      <c r="H839" s="180"/>
      <c r="I839" s="121"/>
    </row>
    <row r="840" spans="5:9" ht="15.75" customHeight="1">
      <c r="E840" s="177"/>
      <c r="H840" s="180"/>
      <c r="I840" s="121"/>
    </row>
    <row r="841" spans="5:9" ht="15.75" customHeight="1">
      <c r="E841" s="177"/>
      <c r="H841" s="180"/>
      <c r="I841" s="121"/>
    </row>
    <row r="842" spans="5:9" ht="15.75" customHeight="1">
      <c r="E842" s="177"/>
      <c r="H842" s="180"/>
      <c r="I842" s="121"/>
    </row>
    <row r="843" spans="5:9" ht="15.75" customHeight="1">
      <c r="E843" s="177"/>
      <c r="H843" s="180"/>
      <c r="I843" s="121"/>
    </row>
    <row r="844" spans="5:9" ht="15.75" customHeight="1">
      <c r="E844" s="177"/>
      <c r="H844" s="180"/>
      <c r="I844" s="121"/>
    </row>
    <row r="845" spans="5:9" ht="15.75" customHeight="1">
      <c r="E845" s="177"/>
      <c r="H845" s="180"/>
      <c r="I845" s="121"/>
    </row>
    <row r="846" spans="5:9" ht="15.75" customHeight="1">
      <c r="E846" s="177"/>
      <c r="H846" s="180"/>
      <c r="I846" s="121"/>
    </row>
    <row r="847" spans="5:9" ht="15.75" customHeight="1">
      <c r="E847" s="177"/>
      <c r="H847" s="180"/>
      <c r="I847" s="121"/>
    </row>
    <row r="848" spans="5:9" ht="15.75" customHeight="1">
      <c r="E848" s="177"/>
      <c r="H848" s="180"/>
      <c r="I848" s="121"/>
    </row>
    <row r="849" spans="5:9" ht="15.75" customHeight="1">
      <c r="E849" s="177"/>
      <c r="H849" s="180"/>
      <c r="I849" s="121"/>
    </row>
    <row r="850" spans="5:9" ht="15.75" customHeight="1">
      <c r="E850" s="177"/>
      <c r="H850" s="180"/>
      <c r="I850" s="121"/>
    </row>
    <row r="851" spans="5:9" ht="15.75" customHeight="1">
      <c r="E851" s="177"/>
      <c r="H851" s="180"/>
      <c r="I851" s="121"/>
    </row>
    <row r="852" spans="5:9" ht="15.75" customHeight="1">
      <c r="E852" s="177"/>
      <c r="H852" s="180"/>
      <c r="I852" s="121"/>
    </row>
    <row r="853" spans="5:9" ht="15.75" customHeight="1">
      <c r="E853" s="177"/>
      <c r="H853" s="180"/>
      <c r="I853" s="121"/>
    </row>
    <row r="854" spans="5:9" ht="15.75" customHeight="1">
      <c r="E854" s="177"/>
      <c r="H854" s="180"/>
      <c r="I854" s="121"/>
    </row>
    <row r="855" spans="5:9" ht="15.75" customHeight="1">
      <c r="E855" s="177"/>
      <c r="H855" s="180"/>
      <c r="I855" s="121"/>
    </row>
    <row r="856" spans="5:9" ht="15.75" customHeight="1">
      <c r="E856" s="177"/>
      <c r="H856" s="180"/>
      <c r="I856" s="121"/>
    </row>
    <row r="857" spans="5:9" ht="15.75" customHeight="1">
      <c r="E857" s="177"/>
      <c r="H857" s="180"/>
      <c r="I857" s="121"/>
    </row>
    <row r="858" spans="5:9" ht="15.75" customHeight="1">
      <c r="E858" s="177"/>
      <c r="H858" s="180"/>
      <c r="I858" s="121"/>
    </row>
    <row r="859" spans="5:9" ht="15.75" customHeight="1">
      <c r="E859" s="177"/>
      <c r="H859" s="180"/>
      <c r="I859" s="121"/>
    </row>
    <row r="860" spans="5:9" ht="15.75" customHeight="1">
      <c r="E860" s="177"/>
      <c r="H860" s="180"/>
      <c r="I860" s="121"/>
    </row>
    <row r="861" spans="5:9" ht="15.75" customHeight="1">
      <c r="E861" s="177"/>
      <c r="H861" s="180"/>
      <c r="I861" s="121"/>
    </row>
    <row r="862" spans="5:9" ht="15.75" customHeight="1">
      <c r="E862" s="177"/>
      <c r="H862" s="180"/>
      <c r="I862" s="121"/>
    </row>
    <row r="863" spans="5:9" ht="15.75" customHeight="1">
      <c r="E863" s="177"/>
      <c r="H863" s="180"/>
      <c r="I863" s="121"/>
    </row>
    <row r="864" spans="5:9" ht="15.75" customHeight="1">
      <c r="E864" s="177"/>
      <c r="H864" s="180"/>
      <c r="I864" s="121"/>
    </row>
    <row r="865" spans="5:9" ht="15.75" customHeight="1">
      <c r="E865" s="177"/>
      <c r="H865" s="180"/>
      <c r="I865" s="121"/>
    </row>
    <row r="866" spans="5:9" ht="15.75" customHeight="1">
      <c r="E866" s="177"/>
      <c r="H866" s="180"/>
      <c r="I866" s="121"/>
    </row>
    <row r="867" spans="5:9" ht="15.75" customHeight="1">
      <c r="E867" s="177"/>
      <c r="H867" s="180"/>
      <c r="I867" s="121"/>
    </row>
    <row r="868" spans="5:9" ht="15.75" customHeight="1">
      <c r="E868" s="177"/>
      <c r="H868" s="180"/>
      <c r="I868" s="121"/>
    </row>
    <row r="869" spans="5:9" ht="15.75" customHeight="1">
      <c r="E869" s="177"/>
      <c r="H869" s="180"/>
      <c r="I869" s="121"/>
    </row>
    <row r="870" spans="5:9" ht="15.75" customHeight="1">
      <c r="E870" s="177"/>
      <c r="H870" s="180"/>
      <c r="I870" s="121"/>
    </row>
    <row r="871" spans="5:9" ht="15.75" customHeight="1">
      <c r="E871" s="177"/>
      <c r="H871" s="180"/>
      <c r="I871" s="121"/>
    </row>
    <row r="872" spans="5:9" ht="15.75" customHeight="1">
      <c r="E872" s="177"/>
      <c r="H872" s="180"/>
      <c r="I872" s="121"/>
    </row>
    <row r="873" spans="5:9" ht="15.75" customHeight="1">
      <c r="E873" s="177"/>
      <c r="H873" s="180"/>
      <c r="I873" s="121"/>
    </row>
    <row r="874" spans="5:9" ht="15.75" customHeight="1">
      <c r="E874" s="177"/>
      <c r="H874" s="180"/>
      <c r="I874" s="121"/>
    </row>
    <row r="875" spans="5:9" ht="15.75" customHeight="1">
      <c r="E875" s="177"/>
      <c r="H875" s="180"/>
      <c r="I875" s="121"/>
    </row>
    <row r="876" spans="5:9" ht="15.75" customHeight="1">
      <c r="E876" s="177"/>
      <c r="H876" s="180"/>
      <c r="I876" s="121"/>
    </row>
    <row r="877" spans="5:9" ht="15.75" customHeight="1">
      <c r="E877" s="177"/>
      <c r="H877" s="180"/>
      <c r="I877" s="121"/>
    </row>
    <row r="878" spans="5:9" ht="15.75" customHeight="1">
      <c r="E878" s="177"/>
      <c r="H878" s="180"/>
      <c r="I878" s="121"/>
    </row>
    <row r="879" spans="5:9" ht="15.75" customHeight="1">
      <c r="E879" s="177"/>
      <c r="H879" s="180"/>
      <c r="I879" s="121"/>
    </row>
    <row r="880" spans="5:9" ht="15.75" customHeight="1">
      <c r="E880" s="177"/>
      <c r="H880" s="180"/>
      <c r="I880" s="121"/>
    </row>
    <row r="881" spans="5:9" ht="15.75" customHeight="1">
      <c r="E881" s="177"/>
      <c r="H881" s="180"/>
      <c r="I881" s="121"/>
    </row>
    <row r="882" spans="5:9" ht="15.75" customHeight="1">
      <c r="E882" s="177"/>
      <c r="H882" s="180"/>
      <c r="I882" s="121"/>
    </row>
    <row r="883" spans="5:9" ht="15.75" customHeight="1">
      <c r="E883" s="177"/>
      <c r="H883" s="180"/>
      <c r="I883" s="121"/>
    </row>
    <row r="884" spans="5:9" ht="15.75" customHeight="1">
      <c r="E884" s="177"/>
      <c r="H884" s="180"/>
      <c r="I884" s="121"/>
    </row>
    <row r="885" spans="5:9" ht="15.75" customHeight="1">
      <c r="E885" s="177"/>
      <c r="H885" s="180"/>
      <c r="I885" s="121"/>
    </row>
    <row r="886" spans="5:9" ht="15.75" customHeight="1">
      <c r="E886" s="177"/>
      <c r="H886" s="180"/>
      <c r="I886" s="121"/>
    </row>
    <row r="887" spans="5:9" ht="15.75" customHeight="1">
      <c r="E887" s="177"/>
      <c r="H887" s="180"/>
      <c r="I887" s="121"/>
    </row>
    <row r="888" spans="5:9" ht="15.75" customHeight="1">
      <c r="E888" s="177"/>
      <c r="H888" s="180"/>
      <c r="I888" s="121"/>
    </row>
    <row r="889" spans="5:9" ht="15.75" customHeight="1">
      <c r="E889" s="177"/>
      <c r="H889" s="180"/>
      <c r="I889" s="121"/>
    </row>
    <row r="890" spans="5:9" ht="15.75" customHeight="1">
      <c r="E890" s="177"/>
      <c r="H890" s="180"/>
      <c r="I890" s="121"/>
    </row>
    <row r="891" spans="5:9" ht="15.75" customHeight="1">
      <c r="E891" s="177"/>
      <c r="H891" s="180"/>
      <c r="I891" s="121"/>
    </row>
    <row r="892" spans="5:9" ht="15.75" customHeight="1">
      <c r="E892" s="177"/>
      <c r="H892" s="180"/>
      <c r="I892" s="121"/>
    </row>
    <row r="893" spans="5:9" ht="15.75" customHeight="1">
      <c r="E893" s="177"/>
      <c r="H893" s="180"/>
      <c r="I893" s="121"/>
    </row>
    <row r="894" spans="5:9" ht="15.75" customHeight="1">
      <c r="E894" s="177"/>
      <c r="H894" s="180"/>
      <c r="I894" s="121"/>
    </row>
    <row r="895" spans="5:9" ht="15.75" customHeight="1">
      <c r="E895" s="177"/>
      <c r="H895" s="180"/>
      <c r="I895" s="121"/>
    </row>
    <row r="896" spans="5:9" ht="15.75" customHeight="1">
      <c r="E896" s="177"/>
      <c r="H896" s="180"/>
      <c r="I896" s="121"/>
    </row>
    <row r="897" spans="5:9" ht="15.75" customHeight="1">
      <c r="E897" s="177"/>
      <c r="H897" s="180"/>
      <c r="I897" s="121"/>
    </row>
    <row r="898" spans="5:9" ht="15.75" customHeight="1">
      <c r="E898" s="177"/>
      <c r="H898" s="180"/>
      <c r="I898" s="121"/>
    </row>
    <row r="899" spans="5:9" ht="15.75" customHeight="1">
      <c r="E899" s="177"/>
      <c r="H899" s="180"/>
      <c r="I899" s="121"/>
    </row>
    <row r="900" spans="5:9" ht="15.75" customHeight="1">
      <c r="E900" s="177"/>
      <c r="H900" s="180"/>
      <c r="I900" s="121"/>
    </row>
    <row r="901" spans="5:9" ht="15.75" customHeight="1">
      <c r="E901" s="177"/>
      <c r="H901" s="180"/>
      <c r="I901" s="121"/>
    </row>
    <row r="902" spans="5:9" ht="15.75" customHeight="1">
      <c r="E902" s="177"/>
      <c r="H902" s="180"/>
      <c r="I902" s="121"/>
    </row>
    <row r="903" spans="5:9" ht="15.75" customHeight="1">
      <c r="E903" s="177"/>
      <c r="H903" s="180"/>
      <c r="I903" s="121"/>
    </row>
    <row r="904" spans="5:9" ht="15.75" customHeight="1">
      <c r="E904" s="177"/>
      <c r="H904" s="180"/>
      <c r="I904" s="121"/>
    </row>
    <row r="905" spans="5:9" ht="15.75" customHeight="1">
      <c r="E905" s="177"/>
      <c r="H905" s="180"/>
      <c r="I905" s="121"/>
    </row>
    <row r="906" spans="5:9" ht="15.75" customHeight="1">
      <c r="E906" s="177"/>
      <c r="H906" s="180"/>
      <c r="I906" s="121"/>
    </row>
    <row r="907" spans="5:9" ht="15.75" customHeight="1">
      <c r="E907" s="177"/>
      <c r="H907" s="180"/>
      <c r="I907" s="121"/>
    </row>
    <row r="908" spans="5:9" ht="15.75" customHeight="1">
      <c r="E908" s="177"/>
      <c r="H908" s="180"/>
      <c r="I908" s="121"/>
    </row>
    <row r="909" spans="5:9" ht="15.75" customHeight="1">
      <c r="E909" s="177"/>
      <c r="H909" s="180"/>
      <c r="I909" s="121"/>
    </row>
    <row r="910" spans="5:9" ht="15.75" customHeight="1">
      <c r="E910" s="177"/>
      <c r="H910" s="180"/>
      <c r="I910" s="121"/>
    </row>
    <row r="911" spans="5:9" ht="15.75" customHeight="1">
      <c r="E911" s="177"/>
      <c r="H911" s="180"/>
      <c r="I911" s="121"/>
    </row>
    <row r="912" spans="5:9" ht="15.75" customHeight="1">
      <c r="E912" s="177"/>
      <c r="H912" s="180"/>
      <c r="I912" s="121"/>
    </row>
    <row r="913" spans="5:9" ht="15.75" customHeight="1">
      <c r="E913" s="177"/>
      <c r="H913" s="180"/>
      <c r="I913" s="121"/>
    </row>
    <row r="914" spans="5:9" ht="15.75" customHeight="1">
      <c r="E914" s="177"/>
      <c r="H914" s="180"/>
      <c r="I914" s="121"/>
    </row>
    <row r="915" spans="5:9" ht="15.75" customHeight="1">
      <c r="E915" s="177"/>
      <c r="H915" s="180"/>
      <c r="I915" s="121"/>
    </row>
    <row r="916" spans="5:9" ht="15.75" customHeight="1">
      <c r="E916" s="177"/>
      <c r="H916" s="180"/>
      <c r="I916" s="121"/>
    </row>
    <row r="917" spans="5:9" ht="15.75" customHeight="1">
      <c r="E917" s="177"/>
      <c r="H917" s="180"/>
      <c r="I917" s="121"/>
    </row>
    <row r="918" spans="5:9" ht="15.75" customHeight="1">
      <c r="E918" s="177"/>
      <c r="H918" s="180"/>
      <c r="I918" s="121"/>
    </row>
    <row r="919" spans="5:9" ht="15.75" customHeight="1">
      <c r="E919" s="177"/>
      <c r="H919" s="180"/>
      <c r="I919" s="121"/>
    </row>
    <row r="920" spans="5:9" ht="15.75" customHeight="1">
      <c r="E920" s="177"/>
      <c r="H920" s="180"/>
      <c r="I920" s="121"/>
    </row>
    <row r="921" spans="5:9" ht="15.75" customHeight="1">
      <c r="E921" s="177"/>
      <c r="H921" s="180"/>
      <c r="I921" s="121"/>
    </row>
    <row r="922" spans="5:9" ht="15.75" customHeight="1">
      <c r="E922" s="177"/>
      <c r="H922" s="180"/>
      <c r="I922" s="121"/>
    </row>
    <row r="923" spans="5:9" ht="15.75" customHeight="1">
      <c r="E923" s="177"/>
      <c r="H923" s="180"/>
      <c r="I923" s="121"/>
    </row>
    <row r="924" spans="5:9" ht="15.75" customHeight="1">
      <c r="E924" s="177"/>
      <c r="H924" s="180"/>
      <c r="I924" s="121"/>
    </row>
    <row r="925" spans="5:9" ht="15.75" customHeight="1">
      <c r="E925" s="177"/>
      <c r="H925" s="180"/>
      <c r="I925" s="121"/>
    </row>
    <row r="926" spans="5:9" ht="15.75" customHeight="1">
      <c r="E926" s="177"/>
      <c r="H926" s="180"/>
      <c r="I926" s="121"/>
    </row>
    <row r="927" spans="5:9" ht="15.75" customHeight="1">
      <c r="E927" s="177"/>
      <c r="H927" s="180"/>
      <c r="I927" s="121"/>
    </row>
    <row r="928" spans="5:9" ht="15.75" customHeight="1">
      <c r="E928" s="177"/>
      <c r="H928" s="180"/>
      <c r="I928" s="121"/>
    </row>
    <row r="929" spans="5:9" ht="15.75" customHeight="1">
      <c r="E929" s="177"/>
      <c r="H929" s="180"/>
      <c r="I929" s="121"/>
    </row>
    <row r="930" spans="5:9" ht="15.75" customHeight="1">
      <c r="E930" s="177"/>
      <c r="H930" s="180"/>
      <c r="I930" s="121"/>
    </row>
    <row r="931" spans="5:9" ht="15.75" customHeight="1">
      <c r="E931" s="177"/>
      <c r="H931" s="180"/>
      <c r="I931" s="121"/>
    </row>
    <row r="932" spans="5:9" ht="15.75" customHeight="1">
      <c r="E932" s="177"/>
      <c r="H932" s="180"/>
      <c r="I932" s="121"/>
    </row>
    <row r="933" spans="5:9" ht="15.75" customHeight="1">
      <c r="E933" s="177"/>
      <c r="H933" s="180"/>
      <c r="I933" s="121"/>
    </row>
    <row r="934" spans="5:9" ht="15.75" customHeight="1">
      <c r="E934" s="177"/>
      <c r="H934" s="180"/>
      <c r="I934" s="121"/>
    </row>
    <row r="935" spans="5:9" ht="15.75" customHeight="1">
      <c r="E935" s="177"/>
      <c r="H935" s="180"/>
      <c r="I935" s="121"/>
    </row>
    <row r="936" spans="5:9" ht="15.75" customHeight="1">
      <c r="E936" s="177"/>
      <c r="H936" s="180"/>
      <c r="I936" s="121"/>
    </row>
    <row r="937" spans="5:9" ht="15.75" customHeight="1">
      <c r="E937" s="177"/>
      <c r="H937" s="180"/>
      <c r="I937" s="121"/>
    </row>
    <row r="938" spans="5:9" ht="15.75" customHeight="1">
      <c r="E938" s="177"/>
      <c r="H938" s="180"/>
      <c r="I938" s="121"/>
    </row>
    <row r="939" spans="5:9" ht="15.75" customHeight="1">
      <c r="E939" s="177"/>
      <c r="H939" s="180"/>
      <c r="I939" s="121"/>
    </row>
    <row r="940" spans="5:9" ht="15.75" customHeight="1">
      <c r="E940" s="177"/>
      <c r="H940" s="180"/>
      <c r="I940" s="121"/>
    </row>
    <row r="941" spans="5:9" ht="15.75" customHeight="1">
      <c r="E941" s="177"/>
      <c r="H941" s="180"/>
      <c r="I941" s="121"/>
    </row>
    <row r="942" spans="5:9" ht="15.75" customHeight="1">
      <c r="E942" s="177"/>
      <c r="H942" s="180"/>
      <c r="I942" s="121"/>
    </row>
    <row r="943" spans="5:9" ht="15.75" customHeight="1">
      <c r="E943" s="177"/>
      <c r="H943" s="180"/>
      <c r="I943" s="121"/>
    </row>
    <row r="944" spans="5:9" ht="15.75" customHeight="1">
      <c r="E944" s="177"/>
      <c r="H944" s="180"/>
      <c r="I944" s="121"/>
    </row>
    <row r="945" spans="5:9" ht="15.75" customHeight="1">
      <c r="E945" s="177"/>
      <c r="H945" s="180"/>
      <c r="I945" s="121"/>
    </row>
    <row r="946" spans="5:9" ht="15.75" customHeight="1">
      <c r="E946" s="177"/>
      <c r="H946" s="180"/>
      <c r="I946" s="121"/>
    </row>
    <row r="947" spans="5:9" ht="15.75" customHeight="1">
      <c r="E947" s="177"/>
      <c r="H947" s="180"/>
      <c r="I947" s="121"/>
    </row>
    <row r="948" spans="5:9" ht="15.75" customHeight="1">
      <c r="E948" s="177"/>
      <c r="H948" s="180"/>
      <c r="I948" s="121"/>
    </row>
    <row r="949" spans="5:9" ht="15.75" customHeight="1">
      <c r="E949" s="177"/>
      <c r="H949" s="180"/>
      <c r="I949" s="121"/>
    </row>
    <row r="950" spans="5:9" ht="15.75" customHeight="1">
      <c r="E950" s="177"/>
      <c r="H950" s="180"/>
      <c r="I950" s="121"/>
    </row>
    <row r="951" spans="5:9" ht="15.75" customHeight="1">
      <c r="E951" s="177"/>
      <c r="H951" s="180"/>
      <c r="I951" s="121"/>
    </row>
    <row r="952" spans="5:9" ht="15.75" customHeight="1">
      <c r="E952" s="177"/>
      <c r="H952" s="180"/>
      <c r="I952" s="121"/>
    </row>
    <row r="953" spans="5:9" ht="15.75" customHeight="1">
      <c r="E953" s="177"/>
      <c r="H953" s="180"/>
      <c r="I953" s="121"/>
    </row>
    <row r="954" spans="5:9" ht="15.75" customHeight="1">
      <c r="E954" s="177"/>
      <c r="H954" s="180"/>
      <c r="I954" s="121"/>
    </row>
    <row r="955" spans="5:9" ht="15.75" customHeight="1">
      <c r="E955" s="177"/>
      <c r="H955" s="180"/>
      <c r="I955" s="121"/>
    </row>
    <row r="956" spans="5:9" ht="15.75" customHeight="1">
      <c r="E956" s="177"/>
      <c r="H956" s="180"/>
      <c r="I956" s="121"/>
    </row>
    <row r="957" spans="5:9" ht="15.75" customHeight="1">
      <c r="E957" s="177"/>
      <c r="H957" s="180"/>
      <c r="I957" s="121"/>
    </row>
    <row r="958" spans="5:9" ht="15.75" customHeight="1">
      <c r="E958" s="177"/>
      <c r="H958" s="180"/>
      <c r="I958" s="121"/>
    </row>
    <row r="959" spans="5:9" ht="15.75" customHeight="1">
      <c r="E959" s="177"/>
      <c r="H959" s="180"/>
      <c r="I959" s="121"/>
    </row>
    <row r="960" spans="5:9" ht="15.75" customHeight="1">
      <c r="E960" s="177"/>
      <c r="H960" s="180"/>
      <c r="I960" s="121"/>
    </row>
    <row r="961" spans="5:9" ht="15.75" customHeight="1">
      <c r="E961" s="177"/>
      <c r="H961" s="180"/>
      <c r="I961" s="121"/>
    </row>
    <row r="962" spans="5:9" ht="15.75" customHeight="1">
      <c r="E962" s="177"/>
      <c r="H962" s="180"/>
      <c r="I962" s="121"/>
    </row>
    <row r="963" spans="5:9" ht="15.75" customHeight="1">
      <c r="E963" s="177"/>
      <c r="H963" s="180"/>
      <c r="I963" s="121"/>
    </row>
    <row r="964" spans="5:9" ht="15.75" customHeight="1">
      <c r="E964" s="177"/>
      <c r="H964" s="180"/>
      <c r="I964" s="121"/>
    </row>
    <row r="965" spans="5:9" ht="15.75" customHeight="1">
      <c r="E965" s="177"/>
      <c r="H965" s="180"/>
      <c r="I965" s="121"/>
    </row>
    <row r="966" spans="5:9" ht="15.75" customHeight="1">
      <c r="E966" s="177"/>
      <c r="H966" s="180"/>
      <c r="I966" s="121"/>
    </row>
    <row r="967" spans="5:9" ht="15.75" customHeight="1">
      <c r="E967" s="177"/>
      <c r="H967" s="180"/>
      <c r="I967" s="121"/>
    </row>
    <row r="968" spans="5:9" ht="15.75" customHeight="1">
      <c r="E968" s="177"/>
      <c r="H968" s="180"/>
      <c r="I968" s="121"/>
    </row>
    <row r="969" spans="5:9" ht="15.75" customHeight="1">
      <c r="E969" s="177"/>
      <c r="H969" s="180"/>
      <c r="I969" s="121"/>
    </row>
    <row r="970" spans="5:9" ht="15.75" customHeight="1">
      <c r="E970" s="177"/>
      <c r="H970" s="180"/>
      <c r="I970" s="121"/>
    </row>
    <row r="971" spans="5:9" ht="15.75" customHeight="1">
      <c r="E971" s="177"/>
      <c r="H971" s="180"/>
      <c r="I971" s="121"/>
    </row>
    <row r="972" spans="5:9" ht="15.75" customHeight="1">
      <c r="E972" s="177"/>
      <c r="H972" s="180"/>
      <c r="I972" s="121"/>
    </row>
    <row r="973" spans="5:9" ht="15.75" customHeight="1">
      <c r="E973" s="177"/>
      <c r="H973" s="180"/>
      <c r="I973" s="121"/>
    </row>
    <row r="974" spans="5:9" ht="15.75" customHeight="1">
      <c r="E974" s="177"/>
      <c r="H974" s="180"/>
      <c r="I974" s="121"/>
    </row>
    <row r="975" spans="5:9" ht="15.75" customHeight="1">
      <c r="E975" s="177"/>
      <c r="H975" s="180"/>
      <c r="I975" s="121"/>
    </row>
    <row r="976" spans="5:9" ht="15.75" customHeight="1">
      <c r="E976" s="177"/>
      <c r="H976" s="180"/>
      <c r="I976" s="121"/>
    </row>
    <row r="977" spans="5:9" ht="15.75" customHeight="1">
      <c r="E977" s="177"/>
      <c r="H977" s="180"/>
      <c r="I977" s="121"/>
    </row>
    <row r="978" spans="5:9" ht="15.75" customHeight="1">
      <c r="E978" s="177"/>
      <c r="H978" s="180"/>
      <c r="I978" s="121"/>
    </row>
    <row r="979" spans="5:9" ht="15.75" customHeight="1">
      <c r="E979" s="177"/>
      <c r="H979" s="180"/>
      <c r="I979" s="121"/>
    </row>
    <row r="980" spans="5:9" ht="15.75" customHeight="1">
      <c r="E980" s="177"/>
      <c r="H980" s="180"/>
      <c r="I980" s="121"/>
    </row>
    <row r="981" spans="5:9" ht="15.75" customHeight="1">
      <c r="E981" s="177"/>
      <c r="H981" s="180"/>
      <c r="I981" s="121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995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/>
  <cols>
    <col min="1" max="1" width="17.125" customWidth="1"/>
    <col min="2" max="2" width="7.37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5" customWidth="1"/>
    <col min="10" max="10" width="12" customWidth="1"/>
    <col min="11" max="24" width="7.5" customWidth="1"/>
  </cols>
  <sheetData>
    <row r="1" spans="1:24" ht="21">
      <c r="A1" s="194" t="s">
        <v>1655</v>
      </c>
      <c r="B1" s="194" t="s">
        <v>1291</v>
      </c>
      <c r="C1" s="194" t="s">
        <v>1292</v>
      </c>
      <c r="D1" s="194" t="s">
        <v>1293</v>
      </c>
      <c r="E1" s="195" t="s">
        <v>1294</v>
      </c>
      <c r="F1" s="194" t="s">
        <v>1</v>
      </c>
      <c r="G1" s="194" t="s">
        <v>3</v>
      </c>
      <c r="H1" s="194" t="s">
        <v>4</v>
      </c>
      <c r="I1" s="194" t="s">
        <v>2</v>
      </c>
      <c r="J1" s="194" t="s">
        <v>6</v>
      </c>
      <c r="K1" s="194" t="s">
        <v>1295</v>
      </c>
      <c r="L1" s="194" t="s">
        <v>1296</v>
      </c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ht="21">
      <c r="A2" s="198" t="s">
        <v>1656</v>
      </c>
      <c r="B2" s="219"/>
      <c r="C2" s="92" t="s">
        <v>1657</v>
      </c>
      <c r="D2" s="93"/>
      <c r="E2" s="136">
        <v>873</v>
      </c>
      <c r="F2" s="93" t="str">
        <f>+VLOOKUP(E2,Participants!$A$1:$F$2547,2,FALSE)</f>
        <v>Colton ginsburg</v>
      </c>
      <c r="G2" s="93" t="str">
        <f>+VLOOKUP(E2,Participants!$A$1:$F$2547,4,FALSE)</f>
        <v>STL</v>
      </c>
      <c r="H2" s="93" t="str">
        <f>+VLOOKUP(E2,Participants!$A$1:$F$2547,5,FALSE)</f>
        <v>M</v>
      </c>
      <c r="I2" s="93">
        <f>+VLOOKUP(E2,Participants!$A$1:$F$2547,3,FALSE)</f>
        <v>5</v>
      </c>
      <c r="J2" s="93" t="str">
        <f>+VLOOKUP(E2,Participants!$A$1:$G$2547,7,FALSE)</f>
        <v>JV BOYS</v>
      </c>
      <c r="K2" s="95">
        <v>1</v>
      </c>
      <c r="L2" s="95">
        <v>10</v>
      </c>
    </row>
    <row r="3" spans="1:24" ht="21">
      <c r="A3" s="198" t="s">
        <v>1656</v>
      </c>
      <c r="B3" s="219"/>
      <c r="C3" s="92" t="s">
        <v>1658</v>
      </c>
      <c r="D3" s="93"/>
      <c r="E3" s="136">
        <v>844</v>
      </c>
      <c r="F3" s="93" t="str">
        <f>+VLOOKUP(E3,Participants!$A$1:$F$2547,2,FALSE)</f>
        <v>Liam ginsburg</v>
      </c>
      <c r="G3" s="93" t="str">
        <f>+VLOOKUP(E3,Participants!$A$1:$F$2547,4,FALSE)</f>
        <v>STL</v>
      </c>
      <c r="H3" s="93" t="str">
        <f>+VLOOKUP(E3,Participants!$A$1:$F$2547,5,FALSE)</f>
        <v>M</v>
      </c>
      <c r="I3" s="93">
        <f>+VLOOKUP(E3,Participants!$A$1:$F$2547,3,FALSE)</f>
        <v>2</v>
      </c>
      <c r="J3" s="95" t="s">
        <v>1659</v>
      </c>
      <c r="K3" s="95">
        <v>2</v>
      </c>
      <c r="L3" s="95">
        <v>8</v>
      </c>
    </row>
    <row r="4" spans="1:24" ht="21">
      <c r="A4" s="198" t="s">
        <v>1656</v>
      </c>
      <c r="B4" s="219"/>
      <c r="C4" s="92" t="s">
        <v>1660</v>
      </c>
      <c r="D4" s="93"/>
      <c r="E4" s="139">
        <v>882</v>
      </c>
      <c r="F4" s="93" t="str">
        <f>+VLOOKUP(E4,Participants!$A$1:$F$2547,2,FALSE)</f>
        <v>Patrick McQuiggan</v>
      </c>
      <c r="G4" s="93" t="str">
        <f>+VLOOKUP(E4,Participants!$A$1:$F$2547,4,FALSE)</f>
        <v>STL</v>
      </c>
      <c r="H4" s="93" t="str">
        <f>+VLOOKUP(E4,Participants!$A$1:$F$2547,5,FALSE)</f>
        <v>M</v>
      </c>
      <c r="I4" s="93">
        <f>+VLOOKUP(E4,Participants!$A$1:$F$2547,3,FALSE)</f>
        <v>5</v>
      </c>
      <c r="J4" s="93" t="str">
        <f>+VLOOKUP(E4,Participants!$A$1:$G$2547,7,FALSE)</f>
        <v>JV BOYS</v>
      </c>
      <c r="K4" s="95">
        <v>3</v>
      </c>
      <c r="L4" s="95">
        <v>6</v>
      </c>
    </row>
    <row r="5" spans="1:24" ht="21">
      <c r="A5" s="198" t="s">
        <v>1656</v>
      </c>
      <c r="B5" s="219"/>
      <c r="C5" s="92" t="s">
        <v>1661</v>
      </c>
      <c r="D5" s="93"/>
      <c r="E5" s="139">
        <v>292</v>
      </c>
      <c r="F5" s="93" t="str">
        <f>+VLOOKUP(E5,Participants!$A$1:$F$2547,2,FALSE)</f>
        <v>Tyler Kovalcik</v>
      </c>
      <c r="G5" s="93" t="str">
        <f>+VLOOKUP(E5,Participants!$A$1:$F$2547,4,FALSE)</f>
        <v>AMA</v>
      </c>
      <c r="H5" s="93" t="str">
        <f>+VLOOKUP(E5,Participants!$A$1:$F$2547,5,FALSE)</f>
        <v>M</v>
      </c>
      <c r="I5" s="93">
        <f>+VLOOKUP(E5,Participants!$A$1:$F$2547,3,FALSE)</f>
        <v>6</v>
      </c>
      <c r="J5" s="93" t="str">
        <f>+VLOOKUP(E5,Participants!$A$1:$G$2547,7,FALSE)</f>
        <v>JV BOYS</v>
      </c>
      <c r="K5" s="95">
        <v>4</v>
      </c>
      <c r="L5" s="95">
        <v>5</v>
      </c>
    </row>
    <row r="6" spans="1:24" ht="21">
      <c r="A6" s="198" t="s">
        <v>1656</v>
      </c>
      <c r="B6" s="219"/>
      <c r="C6" s="92" t="s">
        <v>1662</v>
      </c>
      <c r="D6" s="93"/>
      <c r="E6" s="136">
        <v>876</v>
      </c>
      <c r="F6" s="93" t="str">
        <f>+VLOOKUP(E6,Participants!$A$1:$F$2547,2,FALSE)</f>
        <v>Elijah Klipstine</v>
      </c>
      <c r="G6" s="93" t="str">
        <f>+VLOOKUP(E6,Participants!$A$1:$F$2547,4,FALSE)</f>
        <v>STL</v>
      </c>
      <c r="H6" s="93" t="str">
        <f>+VLOOKUP(E6,Participants!$A$1:$F$2547,5,FALSE)</f>
        <v>M</v>
      </c>
      <c r="I6" s="93">
        <f>+VLOOKUP(E6,Participants!$A$1:$F$2547,3,FALSE)</f>
        <v>5</v>
      </c>
      <c r="J6" s="93" t="str">
        <f>+VLOOKUP(E6,Participants!$A$1:$G$2547,7,FALSE)</f>
        <v>JV BOYS</v>
      </c>
      <c r="K6" s="95">
        <v>5</v>
      </c>
      <c r="L6" s="95">
        <v>4</v>
      </c>
    </row>
    <row r="7" spans="1:24" ht="21">
      <c r="A7" s="198" t="s">
        <v>1656</v>
      </c>
      <c r="B7" s="219"/>
      <c r="C7" s="92" t="s">
        <v>1663</v>
      </c>
      <c r="D7" s="116"/>
      <c r="E7" s="136">
        <v>278</v>
      </c>
      <c r="F7" s="93" t="str">
        <f>+VLOOKUP(E7,Participants!$A$1:$F$2547,2,FALSE)</f>
        <v>Alexander Fellin</v>
      </c>
      <c r="G7" s="93" t="str">
        <f>+VLOOKUP(E7,Participants!$A$1:$F$2547,4,FALSE)</f>
        <v>AMA</v>
      </c>
      <c r="H7" s="93" t="str">
        <f>+VLOOKUP(E7,Participants!$A$1:$F$2547,5,FALSE)</f>
        <v>M</v>
      </c>
      <c r="I7" s="93">
        <f>+VLOOKUP(E7,Participants!$A$1:$F$2547,3,FALSE)</f>
        <v>5</v>
      </c>
      <c r="J7" s="93" t="str">
        <f>+VLOOKUP(E7,Participants!$A$1:$G$2547,7,FALSE)</f>
        <v>JV BOYS</v>
      </c>
      <c r="K7" s="95">
        <v>6</v>
      </c>
      <c r="L7" s="95">
        <v>3</v>
      </c>
    </row>
    <row r="8" spans="1:24" ht="21">
      <c r="A8" s="198" t="s">
        <v>1656</v>
      </c>
      <c r="B8" s="219"/>
      <c r="C8" s="92" t="s">
        <v>1664</v>
      </c>
      <c r="D8" s="116"/>
      <c r="E8" s="136">
        <v>872</v>
      </c>
      <c r="F8" s="93" t="str">
        <f>+VLOOKUP(E8,Participants!$A$1:$F$2547,2,FALSE)</f>
        <v>Caius Belldina</v>
      </c>
      <c r="G8" s="93" t="str">
        <f>+VLOOKUP(E8,Participants!$A$1:$F$2547,4,FALSE)</f>
        <v>STL</v>
      </c>
      <c r="H8" s="93" t="str">
        <f>+VLOOKUP(E8,Participants!$A$1:$F$2547,5,FALSE)</f>
        <v>M</v>
      </c>
      <c r="I8" s="93">
        <f>+VLOOKUP(E8,Participants!$A$1:$F$2547,3,FALSE)</f>
        <v>5</v>
      </c>
      <c r="J8" s="93" t="str">
        <f>+VLOOKUP(E8,Participants!$A$1:$G$2547,7,FALSE)</f>
        <v>JV BOYS</v>
      </c>
      <c r="K8" s="95">
        <v>7</v>
      </c>
      <c r="L8" s="95">
        <v>2</v>
      </c>
    </row>
    <row r="9" spans="1:24" ht="21">
      <c r="A9" s="198" t="s">
        <v>1656</v>
      </c>
      <c r="B9" s="219"/>
      <c r="C9" s="92" t="s">
        <v>1665</v>
      </c>
      <c r="D9" s="116"/>
      <c r="E9" s="136">
        <v>289</v>
      </c>
      <c r="F9" s="93" t="str">
        <f>+VLOOKUP(E9,Participants!$A$1:$F$2547,2,FALSE)</f>
        <v>Paul Farnan</v>
      </c>
      <c r="G9" s="93" t="str">
        <f>+VLOOKUP(E9,Participants!$A$1:$F$2547,4,FALSE)</f>
        <v>AMA</v>
      </c>
      <c r="H9" s="93" t="str">
        <f>+VLOOKUP(E9,Participants!$A$1:$F$2547,5,FALSE)</f>
        <v>M</v>
      </c>
      <c r="I9" s="93">
        <f>+VLOOKUP(E9,Participants!$A$1:$F$2547,3,FALSE)</f>
        <v>6</v>
      </c>
      <c r="J9" s="93" t="str">
        <f>+VLOOKUP(E9,Participants!$A$1:$G$2547,7,FALSE)</f>
        <v>JV BOYS</v>
      </c>
      <c r="K9" s="95">
        <v>8</v>
      </c>
      <c r="L9" s="95">
        <v>1</v>
      </c>
    </row>
    <row r="10" spans="1:24" ht="21">
      <c r="A10" s="198" t="s">
        <v>1656</v>
      </c>
      <c r="B10" s="219"/>
      <c r="C10" s="92" t="s">
        <v>1666</v>
      </c>
      <c r="D10" s="116"/>
      <c r="E10" s="136">
        <v>285</v>
      </c>
      <c r="F10" s="93" t="str">
        <f>+VLOOKUP(E10,Participants!$A$1:$F$2547,2,FALSE)</f>
        <v>John Pensock</v>
      </c>
      <c r="G10" s="93" t="str">
        <f>+VLOOKUP(E10,Participants!$A$1:$F$2547,4,FALSE)</f>
        <v>AMA</v>
      </c>
      <c r="H10" s="93" t="str">
        <f>+VLOOKUP(E10,Participants!$A$1:$F$2547,5,FALSE)</f>
        <v>M</v>
      </c>
      <c r="I10" s="93">
        <f>+VLOOKUP(E10,Participants!$A$1:$F$2547,3,FALSE)</f>
        <v>5</v>
      </c>
      <c r="J10" s="93" t="str">
        <f>+VLOOKUP(E10,Participants!$A$1:$G$2547,7,FALSE)</f>
        <v>JV BOYS</v>
      </c>
      <c r="K10" s="95"/>
      <c r="L10" s="95"/>
    </row>
    <row r="11" spans="1:24" ht="21">
      <c r="A11" s="198" t="s">
        <v>1656</v>
      </c>
      <c r="B11" s="219"/>
      <c r="C11" s="92" t="s">
        <v>1667</v>
      </c>
      <c r="D11" s="116"/>
      <c r="E11" s="136">
        <v>884</v>
      </c>
      <c r="F11" s="93" t="str">
        <f>+VLOOKUP(E11,Participants!$A$1:$F$2547,2,FALSE)</f>
        <v>Ronan Sipe</v>
      </c>
      <c r="G11" s="93" t="str">
        <f>+VLOOKUP(E11,Participants!$A$1:$F$2547,4,FALSE)</f>
        <v>STL</v>
      </c>
      <c r="H11" s="93" t="str">
        <f>+VLOOKUP(E11,Participants!$A$1:$F$2547,5,FALSE)</f>
        <v>M</v>
      </c>
      <c r="I11" s="93">
        <f>+VLOOKUP(E11,Participants!$A$1:$F$2547,3,FALSE)</f>
        <v>5</v>
      </c>
      <c r="J11" s="93" t="str">
        <f>+VLOOKUP(E11,Participants!$A$1:$G$2547,7,FALSE)</f>
        <v>JV BOYS</v>
      </c>
      <c r="K11" s="95"/>
      <c r="L11" s="95"/>
    </row>
    <row r="12" spans="1:24" ht="21">
      <c r="A12" s="198" t="s">
        <v>1656</v>
      </c>
      <c r="B12" s="219"/>
      <c r="C12" s="92" t="s">
        <v>1668</v>
      </c>
      <c r="D12" s="116"/>
      <c r="E12" s="136">
        <v>875</v>
      </c>
      <c r="F12" s="93" t="str">
        <f>+VLOOKUP(E12,Participants!$A$1:$F$2547,2,FALSE)</f>
        <v>Domenic Conzemius</v>
      </c>
      <c r="G12" s="93" t="str">
        <f>+VLOOKUP(E12,Participants!$A$1:$F$2547,4,FALSE)</f>
        <v>STL</v>
      </c>
      <c r="H12" s="93" t="str">
        <f>+VLOOKUP(E12,Participants!$A$1:$F$2547,5,FALSE)</f>
        <v>M</v>
      </c>
      <c r="I12" s="93">
        <f>+VLOOKUP(E12,Participants!$A$1:$F$2547,3,FALSE)</f>
        <v>5</v>
      </c>
      <c r="J12" s="93" t="str">
        <f>+VLOOKUP(E12,Participants!$A$1:$G$2547,7,FALSE)</f>
        <v>JV BOYS</v>
      </c>
      <c r="K12" s="93"/>
      <c r="L12" s="93"/>
    </row>
    <row r="13" spans="1:24" ht="21">
      <c r="A13" s="199"/>
      <c r="B13" s="220"/>
      <c r="C13" s="97"/>
      <c r="D13" s="114"/>
      <c r="E13" s="161"/>
      <c r="F13" s="98"/>
      <c r="G13" s="98"/>
      <c r="H13" s="98"/>
      <c r="I13" s="98"/>
      <c r="J13" s="98"/>
      <c r="K13" s="100"/>
      <c r="L13" s="100"/>
    </row>
    <row r="14" spans="1:24" ht="21">
      <c r="A14" s="198" t="s">
        <v>1656</v>
      </c>
      <c r="B14" s="219"/>
      <c r="C14" s="92" t="s">
        <v>1669</v>
      </c>
      <c r="D14" s="116"/>
      <c r="E14" s="131">
        <v>869</v>
      </c>
      <c r="F14" s="93" t="str">
        <f>+VLOOKUP(E14,Participants!$A$1:$F$2547,2,FALSE)</f>
        <v>Mikayla Eckenrode</v>
      </c>
      <c r="G14" s="93" t="str">
        <f>+VLOOKUP(E14,Participants!$A$1:$F$2547,4,FALSE)</f>
        <v>STL</v>
      </c>
      <c r="H14" s="93" t="str">
        <f>+VLOOKUP(E14,Participants!$A$1:$F$2547,5,FALSE)</f>
        <v>F</v>
      </c>
      <c r="I14" s="93">
        <f>+VLOOKUP(E14,Participants!$A$1:$F$2547,3,FALSE)</f>
        <v>6</v>
      </c>
      <c r="J14" s="93" t="str">
        <f>+VLOOKUP(E14,Participants!$A$1:$G$2547,7,FALSE)</f>
        <v>JV GIRLS</v>
      </c>
      <c r="K14" s="95">
        <v>1</v>
      </c>
      <c r="L14" s="95">
        <v>10</v>
      </c>
    </row>
    <row r="15" spans="1:24" ht="21">
      <c r="A15" s="198" t="s">
        <v>1656</v>
      </c>
      <c r="B15" s="219"/>
      <c r="C15" s="92" t="s">
        <v>1670</v>
      </c>
      <c r="D15" s="93"/>
      <c r="E15" s="136">
        <v>271</v>
      </c>
      <c r="F15" s="93" t="str">
        <f>+VLOOKUP(E15,Participants!$A$1:$F$2547,2,FALSE)</f>
        <v>Madison Fellin</v>
      </c>
      <c r="G15" s="93" t="str">
        <f>+VLOOKUP(E15,Participants!$A$1:$F$2547,4,FALSE)</f>
        <v>AMA</v>
      </c>
      <c r="H15" s="93" t="str">
        <f>+VLOOKUP(E15,Participants!$A$1:$F$2547,5,FALSE)</f>
        <v>F</v>
      </c>
      <c r="I15" s="93">
        <f>+VLOOKUP(E15,Participants!$A$1:$F$2547,3,FALSE)</f>
        <v>5</v>
      </c>
      <c r="J15" s="93" t="str">
        <f>+VLOOKUP(E15,Participants!$A$1:$G$2547,7,FALSE)</f>
        <v>JV GIRLS</v>
      </c>
      <c r="K15" s="95">
        <v>2</v>
      </c>
      <c r="L15" s="95">
        <v>8</v>
      </c>
    </row>
    <row r="16" spans="1:24" ht="21">
      <c r="A16" s="198" t="s">
        <v>1656</v>
      </c>
      <c r="B16" s="219"/>
      <c r="C16" s="92" t="s">
        <v>1671</v>
      </c>
      <c r="D16" s="116"/>
      <c r="E16" s="136">
        <v>465</v>
      </c>
      <c r="F16" s="93" t="str">
        <f>+VLOOKUP(E16,Participants!$A$1:$F$2547,2,FALSE)</f>
        <v>Katie Richardson</v>
      </c>
      <c r="G16" s="93" t="str">
        <f>+VLOOKUP(E16,Participants!$A$1:$F$2547,4,FALSE)</f>
        <v>ELZ</v>
      </c>
      <c r="H16" s="93" t="str">
        <f>+VLOOKUP(E16,Participants!$A$1:$F$2547,5,FALSE)</f>
        <v>F</v>
      </c>
      <c r="I16" s="93">
        <f>+VLOOKUP(E16,Participants!$A$1:$F$2547,3,FALSE)</f>
        <v>6</v>
      </c>
      <c r="J16" s="93" t="str">
        <f>+VLOOKUP(E16,Participants!$A$1:$G$2547,7,FALSE)</f>
        <v>JV GIRLS</v>
      </c>
      <c r="K16" s="95">
        <v>3</v>
      </c>
      <c r="L16" s="95">
        <v>6</v>
      </c>
    </row>
    <row r="17" spans="1:12" ht="21">
      <c r="A17" s="198" t="s">
        <v>1656</v>
      </c>
      <c r="B17" s="219"/>
      <c r="C17" s="92" t="s">
        <v>1672</v>
      </c>
      <c r="D17" s="116"/>
      <c r="E17" s="136">
        <v>865</v>
      </c>
      <c r="F17" s="93" t="str">
        <f>+VLOOKUP(E17,Participants!$A$1:$F$2547,2,FALSE)</f>
        <v>Giada Hricisak</v>
      </c>
      <c r="G17" s="93" t="str">
        <f>+VLOOKUP(E17,Participants!$A$1:$F$2547,4,FALSE)</f>
        <v>STL</v>
      </c>
      <c r="H17" s="93" t="str">
        <f>+VLOOKUP(E17,Participants!$A$1:$F$2547,5,FALSE)</f>
        <v>F</v>
      </c>
      <c r="I17" s="93">
        <f>+VLOOKUP(E17,Participants!$A$1:$F$2547,3,FALSE)</f>
        <v>6</v>
      </c>
      <c r="J17" s="93" t="str">
        <f>+VLOOKUP(E17,Participants!$A$1:$G$2547,7,FALSE)</f>
        <v>JV GIRLS</v>
      </c>
      <c r="K17" s="95">
        <v>4</v>
      </c>
      <c r="L17" s="95">
        <v>5</v>
      </c>
    </row>
    <row r="18" spans="1:12" ht="21">
      <c r="A18" s="198" t="s">
        <v>1656</v>
      </c>
      <c r="B18" s="219"/>
      <c r="C18" s="92" t="s">
        <v>1673</v>
      </c>
      <c r="D18" s="93"/>
      <c r="E18" s="136">
        <v>121</v>
      </c>
      <c r="F18" s="93" t="str">
        <f>+VLOOKUP(E18,Participants!$A$1:$F$2547,2,FALSE)</f>
        <v>Lindsay Bressler</v>
      </c>
      <c r="G18" s="93" t="str">
        <f>+VLOOKUP(E18,Participants!$A$1:$F$2547,4,FALSE)</f>
        <v>AGS</v>
      </c>
      <c r="H18" s="93" t="str">
        <f>+VLOOKUP(E18,Participants!$A$1:$F$2547,5,FALSE)</f>
        <v>F</v>
      </c>
      <c r="I18" s="93">
        <f>+VLOOKUP(E18,Participants!$A$1:$F$2547,3,FALSE)</f>
        <v>6</v>
      </c>
      <c r="J18" s="93" t="str">
        <f>+VLOOKUP(E18,Participants!$A$1:$G$2547,7,FALSE)</f>
        <v>JV GIRLS</v>
      </c>
      <c r="K18" s="95">
        <v>5</v>
      </c>
      <c r="L18" s="95">
        <v>4</v>
      </c>
    </row>
    <row r="19" spans="1:12" ht="21">
      <c r="A19" s="198" t="s">
        <v>1656</v>
      </c>
      <c r="B19" s="219"/>
      <c r="C19" s="92" t="s">
        <v>1673</v>
      </c>
      <c r="D19" s="116"/>
      <c r="E19" s="136">
        <v>117</v>
      </c>
      <c r="F19" s="93" t="str">
        <f>+VLOOKUP(E19,Participants!$A$1:$F$2547,2,FALSE)</f>
        <v>Eva Crofford</v>
      </c>
      <c r="G19" s="93" t="str">
        <f>+VLOOKUP(E19,Participants!$A$1:$F$2547,4,FALSE)</f>
        <v>AGS</v>
      </c>
      <c r="H19" s="93" t="str">
        <f>+VLOOKUP(E19,Participants!$A$1:$F$2547,5,FALSE)</f>
        <v>F</v>
      </c>
      <c r="I19" s="93">
        <f>+VLOOKUP(E19,Participants!$A$1:$F$2547,3,FALSE)</f>
        <v>5</v>
      </c>
      <c r="J19" s="93" t="str">
        <f>+VLOOKUP(E19,Participants!$A$1:$G$2547,7,FALSE)</f>
        <v>JV GIRLS</v>
      </c>
      <c r="K19" s="95">
        <v>6</v>
      </c>
      <c r="L19" s="95">
        <v>3</v>
      </c>
    </row>
    <row r="20" spans="1:12" ht="21">
      <c r="A20" s="199"/>
      <c r="B20" s="220"/>
      <c r="C20" s="97"/>
      <c r="D20" s="98"/>
      <c r="E20" s="155"/>
      <c r="F20" s="98"/>
      <c r="G20" s="98"/>
      <c r="H20" s="98"/>
      <c r="I20" s="98"/>
      <c r="J20" s="98"/>
      <c r="K20" s="100"/>
      <c r="L20" s="100"/>
    </row>
    <row r="21" spans="1:12" ht="21">
      <c r="A21" s="198" t="s">
        <v>1656</v>
      </c>
      <c r="B21" s="219"/>
      <c r="C21" s="92" t="s">
        <v>1674</v>
      </c>
      <c r="D21" s="93"/>
      <c r="E21" s="136">
        <v>780</v>
      </c>
      <c r="F21" s="93" t="str">
        <f>+VLOOKUP(E21,Participants!$A$1:$F$2547,2,FALSE)</f>
        <v>Everett Sargent</v>
      </c>
      <c r="G21" s="93" t="str">
        <f>+VLOOKUP(E21,Participants!$A$1:$F$2547,4,FALSE)</f>
        <v>SPS</v>
      </c>
      <c r="H21" s="93" t="str">
        <f>+VLOOKUP(E21,Participants!$A$1:$F$2547,5,FALSE)</f>
        <v>M</v>
      </c>
      <c r="I21" s="93">
        <f>+VLOOKUP(E21,Participants!$A$1:$F$2547,3,FALSE)</f>
        <v>8</v>
      </c>
      <c r="J21" s="93" t="str">
        <f>+VLOOKUP(E21,Participants!$A$1:$G$2547,7,FALSE)</f>
        <v>VARSITY BOYS</v>
      </c>
      <c r="K21" s="95">
        <v>1</v>
      </c>
      <c r="L21" s="95">
        <v>10</v>
      </c>
    </row>
    <row r="22" spans="1:12" ht="21">
      <c r="A22" s="198" t="s">
        <v>1656</v>
      </c>
      <c r="B22" s="219"/>
      <c r="C22" s="92" t="s">
        <v>1675</v>
      </c>
      <c r="D22" s="116"/>
      <c r="E22" s="136">
        <v>156</v>
      </c>
      <c r="F22" s="93" t="str">
        <f>+VLOOKUP(E22,Participants!$A$1:$F$2547,2,FALSE)</f>
        <v>Carter Cross</v>
      </c>
      <c r="G22" s="93" t="str">
        <f>+VLOOKUP(E22,Participants!$A$1:$F$2547,4,FALSE)</f>
        <v>AGS</v>
      </c>
      <c r="H22" s="93" t="str">
        <f>+VLOOKUP(E22,Participants!$A$1:$F$2547,5,FALSE)</f>
        <v>M</v>
      </c>
      <c r="I22" s="93">
        <f>+VLOOKUP(E22,Participants!$A$1:$F$2547,3,FALSE)</f>
        <v>7</v>
      </c>
      <c r="J22" s="93" t="str">
        <f>+VLOOKUP(E22,Participants!$A$1:$G$2547,7,FALSE)</f>
        <v>VARSITY BOYS</v>
      </c>
      <c r="K22" s="95">
        <v>2</v>
      </c>
      <c r="L22" s="95">
        <v>8</v>
      </c>
    </row>
    <row r="23" spans="1:12" ht="15.75" customHeight="1">
      <c r="A23" s="198" t="s">
        <v>1656</v>
      </c>
      <c r="B23" s="219"/>
      <c r="C23" s="92" t="s">
        <v>1676</v>
      </c>
      <c r="D23" s="116"/>
      <c r="E23" s="136">
        <v>902</v>
      </c>
      <c r="F23" s="93" t="str">
        <f>+VLOOKUP(E23,Participants!$A$1:$F$2547,2,FALSE)</f>
        <v>John Paul Rainone</v>
      </c>
      <c r="G23" s="93" t="str">
        <f>+VLOOKUP(E23,Participants!$A$1:$F$2547,4,FALSE)</f>
        <v>STL</v>
      </c>
      <c r="H23" s="93" t="str">
        <f>+VLOOKUP(E23,Participants!$A$1:$F$2547,5,FALSE)</f>
        <v>M</v>
      </c>
      <c r="I23" s="93">
        <f>+VLOOKUP(E23,Participants!$A$1:$F$2547,3,FALSE)</f>
        <v>8</v>
      </c>
      <c r="J23" s="93" t="str">
        <f>+VLOOKUP(E23,Participants!$A$1:$G$2547,7,FALSE)</f>
        <v>VARSITY BOYS</v>
      </c>
      <c r="K23" s="95">
        <v>3</v>
      </c>
      <c r="L23" s="95">
        <v>6</v>
      </c>
    </row>
    <row r="24" spans="1:12" ht="15.75" customHeight="1">
      <c r="A24" s="198" t="s">
        <v>1656</v>
      </c>
      <c r="B24" s="219"/>
      <c r="C24" s="92" t="s">
        <v>1677</v>
      </c>
      <c r="D24" s="116"/>
      <c r="E24" s="136">
        <v>476</v>
      </c>
      <c r="F24" s="93" t="str">
        <f>+VLOOKUP(E24,Participants!$A$1:$F$2547,2,FALSE)</f>
        <v>Eddie Richardson</v>
      </c>
      <c r="G24" s="93" t="str">
        <f>+VLOOKUP(E24,Participants!$A$1:$F$2547,4,FALSE)</f>
        <v>ELZ</v>
      </c>
      <c r="H24" s="93" t="str">
        <f>+VLOOKUP(E24,Participants!$A$1:$F$2547,5,FALSE)</f>
        <v>M</v>
      </c>
      <c r="I24" s="93">
        <f>+VLOOKUP(E24,Participants!$A$1:$F$2547,3,FALSE)</f>
        <v>8</v>
      </c>
      <c r="J24" s="93" t="str">
        <f>+VLOOKUP(E24,Participants!$A$1:$G$2547,7,FALSE)</f>
        <v>VARSITY BOYS</v>
      </c>
      <c r="K24" s="95">
        <v>4</v>
      </c>
      <c r="L24" s="95">
        <v>5</v>
      </c>
    </row>
    <row r="25" spans="1:12" ht="15.75" customHeight="1">
      <c r="A25" s="198" t="s">
        <v>1656</v>
      </c>
      <c r="B25" s="219"/>
      <c r="C25" s="92" t="s">
        <v>1678</v>
      </c>
      <c r="D25" s="93"/>
      <c r="E25" s="136">
        <v>157</v>
      </c>
      <c r="F25" s="93" t="str">
        <f>+VLOOKUP(E25,Participants!$A$1:$F$2547,2,FALSE)</f>
        <v>Christian Williams</v>
      </c>
      <c r="G25" s="93" t="str">
        <f>+VLOOKUP(E25,Participants!$A$1:$F$2547,4,FALSE)</f>
        <v>AGS</v>
      </c>
      <c r="H25" s="93" t="str">
        <f>+VLOOKUP(E25,Participants!$A$1:$F$2547,5,FALSE)</f>
        <v>M</v>
      </c>
      <c r="I25" s="93">
        <f>+VLOOKUP(E25,Participants!$A$1:$F$2547,3,FALSE)</f>
        <v>7</v>
      </c>
      <c r="J25" s="93" t="str">
        <f>+VLOOKUP(E25,Participants!$A$1:$G$2547,7,FALSE)</f>
        <v>VARSITY BOYS</v>
      </c>
      <c r="K25" s="95">
        <v>5</v>
      </c>
      <c r="L25" s="95">
        <v>4</v>
      </c>
    </row>
    <row r="26" spans="1:12" ht="15.75" customHeight="1">
      <c r="A26" s="198" t="s">
        <v>1656</v>
      </c>
      <c r="B26" s="219"/>
      <c r="C26" s="92" t="s">
        <v>1679</v>
      </c>
      <c r="D26" s="116"/>
      <c r="E26" s="136">
        <v>159</v>
      </c>
      <c r="F26" s="93" t="str">
        <f>+VLOOKUP(E26,Participants!$A$1:$F$2547,2,FALSE)</f>
        <v>Henry Barbisch</v>
      </c>
      <c r="G26" s="93" t="str">
        <f>+VLOOKUP(E26,Participants!$A$1:$F$2547,4,FALSE)</f>
        <v>AGS</v>
      </c>
      <c r="H26" s="93" t="str">
        <f>+VLOOKUP(E26,Participants!$A$1:$F$2547,5,FALSE)</f>
        <v>M</v>
      </c>
      <c r="I26" s="93">
        <f>+VLOOKUP(E26,Participants!$A$1:$F$2547,3,FALSE)</f>
        <v>8</v>
      </c>
      <c r="J26" s="93" t="str">
        <f>+VLOOKUP(E26,Participants!$A$1:$G$2547,7,FALSE)</f>
        <v>VARSITY BOYS</v>
      </c>
      <c r="K26" s="95">
        <v>6</v>
      </c>
      <c r="L26" s="95">
        <v>3</v>
      </c>
    </row>
    <row r="27" spans="1:12" ht="15.75" customHeight="1">
      <c r="A27" s="198" t="s">
        <v>1656</v>
      </c>
      <c r="B27" s="219"/>
      <c r="C27" s="92" t="s">
        <v>1680</v>
      </c>
      <c r="D27" s="116"/>
      <c r="E27" s="136">
        <v>163</v>
      </c>
      <c r="F27" s="93" t="str">
        <f>+VLOOKUP(E27,Participants!$A$1:$F$2547,2,FALSE)</f>
        <v>Matthew Mickle</v>
      </c>
      <c r="G27" s="93" t="str">
        <f>+VLOOKUP(E27,Participants!$A$1:$F$2547,4,FALSE)</f>
        <v>AGS</v>
      </c>
      <c r="H27" s="93" t="str">
        <f>+VLOOKUP(E27,Participants!$A$1:$F$2547,5,FALSE)</f>
        <v>M</v>
      </c>
      <c r="I27" s="93">
        <f>+VLOOKUP(E27,Participants!$A$1:$F$2547,3,FALSE)</f>
        <v>8</v>
      </c>
      <c r="J27" s="93" t="str">
        <f>+VLOOKUP(E27,Participants!$A$1:$G$2547,7,FALSE)</f>
        <v>VARSITY BOYS</v>
      </c>
      <c r="K27" s="95">
        <v>7</v>
      </c>
      <c r="L27" s="95">
        <v>2</v>
      </c>
    </row>
    <row r="28" spans="1:12" ht="15.75" customHeight="1">
      <c r="A28" s="199"/>
      <c r="B28" s="220"/>
      <c r="C28" s="97"/>
      <c r="D28" s="98"/>
      <c r="E28" s="155"/>
      <c r="F28" s="98"/>
      <c r="G28" s="98"/>
      <c r="H28" s="98"/>
      <c r="I28" s="98"/>
      <c r="J28" s="98"/>
      <c r="K28" s="100"/>
      <c r="L28" s="100"/>
    </row>
    <row r="29" spans="1:12" ht="15.75" customHeight="1">
      <c r="A29" s="198" t="s">
        <v>1656</v>
      </c>
      <c r="B29" s="219"/>
      <c r="C29" s="92" t="s">
        <v>1681</v>
      </c>
      <c r="D29" s="93"/>
      <c r="E29" s="136">
        <v>828</v>
      </c>
      <c r="F29" s="93" t="str">
        <f>+VLOOKUP(E29,Participants!$A$1:$F$2547,2,FALSE)</f>
        <v>Julie Lukasewicz</v>
      </c>
      <c r="G29" s="93" t="str">
        <f>+VLOOKUP(E29,Participants!$A$1:$F$2547,4,FALSE)</f>
        <v>STL</v>
      </c>
      <c r="H29" s="93" t="str">
        <f>+VLOOKUP(E29,Participants!$A$1:$F$2547,5,FALSE)</f>
        <v>F</v>
      </c>
      <c r="I29" s="93">
        <f>+VLOOKUP(E29,Participants!$A$1:$F$2547,3,FALSE)</f>
        <v>7</v>
      </c>
      <c r="J29" s="93" t="str">
        <f>+VLOOKUP(E29,Participants!$A$1:$G$2547,7,FALSE)</f>
        <v>VARSITY GIRLS</v>
      </c>
      <c r="K29" s="95">
        <v>1</v>
      </c>
      <c r="L29" s="95">
        <v>10</v>
      </c>
    </row>
    <row r="30" spans="1:12" ht="15.75" customHeight="1">
      <c r="A30" s="198" t="s">
        <v>1656</v>
      </c>
      <c r="B30" s="219"/>
      <c r="C30" s="92" t="s">
        <v>1682</v>
      </c>
      <c r="D30" s="116"/>
      <c r="E30" s="136">
        <v>147</v>
      </c>
      <c r="F30" s="93" t="str">
        <f>+VLOOKUP(E30,Participants!$A$1:$F$2547,2,FALSE)</f>
        <v>Mia Crofford</v>
      </c>
      <c r="G30" s="93" t="str">
        <f>+VLOOKUP(E30,Participants!$A$1:$F$2547,4,FALSE)</f>
        <v>AGS</v>
      </c>
      <c r="H30" s="93" t="str">
        <f>+VLOOKUP(E30,Participants!$A$1:$F$2547,5,FALSE)</f>
        <v>F</v>
      </c>
      <c r="I30" s="93">
        <f>+VLOOKUP(E30,Participants!$A$1:$F$2547,3,FALSE)</f>
        <v>8</v>
      </c>
      <c r="J30" s="93" t="str">
        <f>+VLOOKUP(E30,Participants!$A$1:$G$2547,7,FALSE)</f>
        <v>VARSITY GIRLS</v>
      </c>
      <c r="K30" s="95">
        <v>2</v>
      </c>
      <c r="L30" s="95">
        <v>8</v>
      </c>
    </row>
    <row r="31" spans="1:12" ht="15.75" customHeight="1">
      <c r="A31" s="198" t="s">
        <v>1656</v>
      </c>
      <c r="B31" s="219"/>
      <c r="C31" s="92" t="s">
        <v>1683</v>
      </c>
      <c r="D31" s="116"/>
      <c r="E31" s="136">
        <v>890</v>
      </c>
      <c r="F31" s="93" t="str">
        <f>+VLOOKUP(E31,Participants!$A$1:$F$2547,2,FALSE)</f>
        <v>Stella Birmingham</v>
      </c>
      <c r="G31" s="93" t="str">
        <f>+VLOOKUP(E31,Participants!$A$1:$F$2547,4,FALSE)</f>
        <v>STL</v>
      </c>
      <c r="H31" s="93" t="str">
        <f>+VLOOKUP(E31,Participants!$A$1:$F$2547,5,FALSE)</f>
        <v>F</v>
      </c>
      <c r="I31" s="93">
        <f>+VLOOKUP(E31,Participants!$A$1:$F$2547,3,FALSE)</f>
        <v>7</v>
      </c>
      <c r="J31" s="93" t="str">
        <f>+VLOOKUP(E31,Participants!$A$1:$G$2547,7,FALSE)</f>
        <v>VARSITY GIRLS</v>
      </c>
      <c r="K31" s="95">
        <v>3</v>
      </c>
      <c r="L31" s="95">
        <v>6</v>
      </c>
    </row>
    <row r="32" spans="1:12" ht="15.75" customHeight="1">
      <c r="A32" s="198" t="s">
        <v>1656</v>
      </c>
      <c r="B32" s="219"/>
      <c r="C32" s="92" t="s">
        <v>1684</v>
      </c>
      <c r="D32" s="116"/>
      <c r="E32" s="136">
        <v>141</v>
      </c>
      <c r="F32" s="93" t="str">
        <f>+VLOOKUP(E32,Participants!$A$1:$F$2547,2,FALSE)</f>
        <v>Corinna Martella</v>
      </c>
      <c r="G32" s="93" t="str">
        <f>+VLOOKUP(E32,Participants!$A$1:$F$2547,4,FALSE)</f>
        <v>AGS</v>
      </c>
      <c r="H32" s="93" t="str">
        <f>+VLOOKUP(E32,Participants!$A$1:$F$2547,5,FALSE)</f>
        <v>F</v>
      </c>
      <c r="I32" s="93">
        <f>+VLOOKUP(E32,Participants!$A$1:$F$2547,3,FALSE)</f>
        <v>8</v>
      </c>
      <c r="J32" s="93" t="str">
        <f>+VLOOKUP(E32,Participants!$A$1:$G$2547,7,FALSE)</f>
        <v>VARSITY GIRLS</v>
      </c>
      <c r="K32" s="95">
        <v>4</v>
      </c>
      <c r="L32" s="95">
        <v>5</v>
      </c>
    </row>
    <row r="33" spans="1:12" ht="15.75" customHeight="1">
      <c r="A33" s="198" t="s">
        <v>1656</v>
      </c>
      <c r="B33" s="219"/>
      <c r="C33" s="92" t="s">
        <v>1685</v>
      </c>
      <c r="D33" s="116"/>
      <c r="E33" s="136">
        <v>576</v>
      </c>
      <c r="F33" s="93" t="str">
        <f>+VLOOKUP(E33,Participants!$A$1:$F$2547,2,FALSE)</f>
        <v>Elizabeth Gallick</v>
      </c>
      <c r="G33" s="93" t="str">
        <f>+VLOOKUP(E33,Participants!$A$1:$F$2547,4,FALSE)</f>
        <v>JAM</v>
      </c>
      <c r="H33" s="93" t="str">
        <f>+VLOOKUP(E33,Participants!$A$1:$F$2547,5,FALSE)</f>
        <v>F</v>
      </c>
      <c r="I33" s="93">
        <f>+VLOOKUP(E33,Participants!$A$1:$F$2547,3,FALSE)</f>
        <v>8</v>
      </c>
      <c r="J33" s="93" t="str">
        <f>+VLOOKUP(E33,Participants!$A$1:$G$2547,7,FALSE)</f>
        <v>VARSITY GIRLS</v>
      </c>
      <c r="K33" s="95">
        <v>5</v>
      </c>
      <c r="L33" s="95">
        <v>4</v>
      </c>
    </row>
    <row r="34" spans="1:12" ht="15.75" customHeight="1">
      <c r="A34" s="198" t="s">
        <v>1656</v>
      </c>
      <c r="B34" s="219"/>
      <c r="C34" s="92" t="s">
        <v>1686</v>
      </c>
      <c r="D34" s="116"/>
      <c r="E34" s="136">
        <v>581</v>
      </c>
      <c r="F34" s="93" t="str">
        <f>+VLOOKUP(E34,Participants!$A$1:$F$2547,2,FALSE)</f>
        <v>Margaret Mary Sweeney</v>
      </c>
      <c r="G34" s="93" t="str">
        <f>+VLOOKUP(E34,Participants!$A$1:$F$2547,4,FALSE)</f>
        <v>JAM</v>
      </c>
      <c r="H34" s="93" t="str">
        <f>+VLOOKUP(E34,Participants!$A$1:$F$2547,5,FALSE)</f>
        <v>F</v>
      </c>
      <c r="I34" s="93">
        <f>+VLOOKUP(E34,Participants!$A$1:$F$2547,3,FALSE)</f>
        <v>8</v>
      </c>
      <c r="J34" s="93" t="str">
        <f>+VLOOKUP(E34,Participants!$A$1:$G$2547,7,FALSE)</f>
        <v>VARSITY GIRLS</v>
      </c>
      <c r="K34" s="95">
        <v>6</v>
      </c>
      <c r="L34" s="95">
        <v>3</v>
      </c>
    </row>
    <row r="35" spans="1:12" ht="15.75" customHeight="1">
      <c r="A35" s="198" t="s">
        <v>1656</v>
      </c>
      <c r="B35" s="219"/>
      <c r="C35" s="92" t="s">
        <v>1687</v>
      </c>
      <c r="D35" s="116"/>
      <c r="E35" s="136">
        <v>137</v>
      </c>
      <c r="F35" s="93" t="str">
        <f>+VLOOKUP(E35,Participants!$A$1:$F$2547,2,FALSE)</f>
        <v>Ashlyn Gill</v>
      </c>
      <c r="G35" s="93" t="str">
        <f>+VLOOKUP(E35,Participants!$A$1:$F$2547,4,FALSE)</f>
        <v>AGS</v>
      </c>
      <c r="H35" s="93" t="str">
        <f>+VLOOKUP(E35,Participants!$A$1:$F$2547,5,FALSE)</f>
        <v>F</v>
      </c>
      <c r="I35" s="93">
        <f>+VLOOKUP(E35,Participants!$A$1:$F$2547,3,FALSE)</f>
        <v>8</v>
      </c>
      <c r="J35" s="93" t="str">
        <f>+VLOOKUP(E35,Participants!$A$1:$G$2547,7,FALSE)</f>
        <v>VARSITY GIRLS</v>
      </c>
      <c r="K35" s="95">
        <v>7</v>
      </c>
      <c r="L35" s="95">
        <v>2</v>
      </c>
    </row>
    <row r="36" spans="1:12" ht="15.75" customHeight="1">
      <c r="A36" s="198" t="s">
        <v>1656</v>
      </c>
      <c r="B36" s="219"/>
      <c r="C36" s="116"/>
      <c r="D36" s="116"/>
      <c r="E36" s="138"/>
      <c r="F36" s="93" t="e">
        <f>+VLOOKUP(E36,Participants!$A$1:$F$2547,2,FALSE)</f>
        <v>#N/A</v>
      </c>
      <c r="G36" s="93" t="e">
        <f>+VLOOKUP(E36,Participants!$A$1:$F$2547,4,FALSE)</f>
        <v>#N/A</v>
      </c>
      <c r="H36" s="93" t="e">
        <f>+VLOOKUP(E36,Participants!$A$1:$F$2547,5,FALSE)</f>
        <v>#N/A</v>
      </c>
      <c r="I36" s="93" t="e">
        <f>+VLOOKUP(E36,Participants!$A$1:$F$2547,3,FALSE)</f>
        <v>#N/A</v>
      </c>
      <c r="J36" s="93" t="e">
        <f>+VLOOKUP(E36,Participants!$A$1:$G$2547,7,FALSE)</f>
        <v>#N/A</v>
      </c>
      <c r="K36" s="93"/>
      <c r="L36" s="93"/>
    </row>
    <row r="37" spans="1:12" ht="15.75" customHeight="1">
      <c r="A37" s="198" t="s">
        <v>1656</v>
      </c>
      <c r="B37" s="219"/>
      <c r="C37" s="116"/>
      <c r="D37" s="116"/>
      <c r="E37" s="138"/>
      <c r="F37" s="93" t="e">
        <f>+VLOOKUP(E37,Participants!$A$1:$F$2547,2,FALSE)</f>
        <v>#N/A</v>
      </c>
      <c r="G37" s="93" t="e">
        <f>+VLOOKUP(E37,Participants!$A$1:$F$2547,4,FALSE)</f>
        <v>#N/A</v>
      </c>
      <c r="H37" s="93" t="e">
        <f>+VLOOKUP(E37,Participants!$A$1:$F$2547,5,FALSE)</f>
        <v>#N/A</v>
      </c>
      <c r="I37" s="93" t="e">
        <f>+VLOOKUP(E37,Participants!$A$1:$F$2547,3,FALSE)</f>
        <v>#N/A</v>
      </c>
      <c r="J37" s="93" t="e">
        <f>+VLOOKUP(E37,Participants!$A$1:$G$2547,7,FALSE)</f>
        <v>#N/A</v>
      </c>
      <c r="K37" s="93"/>
      <c r="L37" s="93"/>
    </row>
    <row r="38" spans="1:12" ht="15.75" customHeight="1">
      <c r="A38" s="198" t="s">
        <v>1656</v>
      </c>
      <c r="B38" s="219"/>
      <c r="C38" s="116"/>
      <c r="D38" s="116"/>
      <c r="E38" s="138"/>
      <c r="F38" s="93" t="e">
        <f>+VLOOKUP(E38,Participants!$A$1:$F$2547,2,FALSE)</f>
        <v>#N/A</v>
      </c>
      <c r="G38" s="93" t="e">
        <f>+VLOOKUP(E38,Participants!$A$1:$F$2547,4,FALSE)</f>
        <v>#N/A</v>
      </c>
      <c r="H38" s="93" t="e">
        <f>+VLOOKUP(E38,Participants!$A$1:$F$2547,5,FALSE)</f>
        <v>#N/A</v>
      </c>
      <c r="I38" s="93" t="e">
        <f>+VLOOKUP(E38,Participants!$A$1:$F$2547,3,FALSE)</f>
        <v>#N/A</v>
      </c>
      <c r="J38" s="93" t="e">
        <f>+VLOOKUP(E38,Participants!$A$1:$G$2547,7,FALSE)</f>
        <v>#N/A</v>
      </c>
      <c r="K38" s="93"/>
      <c r="L38" s="93"/>
    </row>
    <row r="39" spans="1:12" ht="15.75" customHeight="1">
      <c r="A39" s="198" t="s">
        <v>1656</v>
      </c>
      <c r="B39" s="219"/>
      <c r="C39" s="116"/>
      <c r="D39" s="116"/>
      <c r="E39" s="138"/>
      <c r="F39" s="93" t="e">
        <f>+VLOOKUP(E39,Participants!$A$1:$F$2547,2,FALSE)</f>
        <v>#N/A</v>
      </c>
      <c r="G39" s="93" t="e">
        <f>+VLOOKUP(E39,Participants!$A$1:$F$2547,4,FALSE)</f>
        <v>#N/A</v>
      </c>
      <c r="H39" s="93" t="e">
        <f>+VLOOKUP(E39,Participants!$A$1:$F$2547,5,FALSE)</f>
        <v>#N/A</v>
      </c>
      <c r="I39" s="93" t="e">
        <f>+VLOOKUP(E39,Participants!$A$1:$F$2547,3,FALSE)</f>
        <v>#N/A</v>
      </c>
      <c r="J39" s="93" t="e">
        <f>+VLOOKUP(E39,Participants!$A$1:$G$2547,7,FALSE)</f>
        <v>#N/A</v>
      </c>
      <c r="K39" s="93"/>
      <c r="L39" s="93"/>
    </row>
    <row r="40" spans="1:12" ht="15.75" customHeight="1">
      <c r="A40" s="198" t="s">
        <v>1656</v>
      </c>
      <c r="B40" s="219"/>
      <c r="C40" s="116"/>
      <c r="D40" s="116"/>
      <c r="E40" s="138"/>
      <c r="F40" s="93" t="e">
        <f>+VLOOKUP(E40,Participants!$A$1:$F$2547,2,FALSE)</f>
        <v>#N/A</v>
      </c>
      <c r="G40" s="93" t="e">
        <f>+VLOOKUP(E40,Participants!$A$1:$F$2547,4,FALSE)</f>
        <v>#N/A</v>
      </c>
      <c r="H40" s="93" t="e">
        <f>+VLOOKUP(E40,Participants!$A$1:$F$2547,5,FALSE)</f>
        <v>#N/A</v>
      </c>
      <c r="I40" s="93" t="e">
        <f>+VLOOKUP(E40,Participants!$A$1:$F$2547,3,FALSE)</f>
        <v>#N/A</v>
      </c>
      <c r="J40" s="93" t="e">
        <f>+VLOOKUP(E40,Participants!$A$1:$G$2547,7,FALSE)</f>
        <v>#N/A</v>
      </c>
      <c r="K40" s="93"/>
      <c r="L40" s="93"/>
    </row>
    <row r="41" spans="1:12" ht="15.75" customHeight="1">
      <c r="A41" s="198" t="s">
        <v>1656</v>
      </c>
      <c r="B41" s="219"/>
      <c r="C41" s="116"/>
      <c r="D41" s="116"/>
      <c r="E41" s="138"/>
      <c r="F41" s="93" t="e">
        <f>+VLOOKUP(E41,Participants!$A$1:$F$2547,2,FALSE)</f>
        <v>#N/A</v>
      </c>
      <c r="G41" s="93" t="e">
        <f>+VLOOKUP(E41,Participants!$A$1:$F$2547,4,FALSE)</f>
        <v>#N/A</v>
      </c>
      <c r="H41" s="93" t="e">
        <f>+VLOOKUP(E41,Participants!$A$1:$F$2547,5,FALSE)</f>
        <v>#N/A</v>
      </c>
      <c r="I41" s="93" t="e">
        <f>+VLOOKUP(E41,Participants!$A$1:$F$2547,3,FALSE)</f>
        <v>#N/A</v>
      </c>
      <c r="J41" s="93" t="e">
        <f>+VLOOKUP(E41,Participants!$A$1:$G$2547,7,FALSE)</f>
        <v>#N/A</v>
      </c>
      <c r="K41" s="93"/>
      <c r="L41" s="93"/>
    </row>
    <row r="42" spans="1:12" ht="15.75" customHeight="1">
      <c r="A42" s="198" t="s">
        <v>1656</v>
      </c>
      <c r="B42" s="219"/>
      <c r="C42" s="116"/>
      <c r="D42" s="116"/>
      <c r="E42" s="138"/>
      <c r="F42" s="93" t="e">
        <f>+VLOOKUP(E42,Participants!$A$1:$F$2547,2,FALSE)</f>
        <v>#N/A</v>
      </c>
      <c r="G42" s="93" t="e">
        <f>+VLOOKUP(E42,Participants!$A$1:$F$2547,4,FALSE)</f>
        <v>#N/A</v>
      </c>
      <c r="H42" s="93" t="e">
        <f>+VLOOKUP(E42,Participants!$A$1:$F$2547,5,FALSE)</f>
        <v>#N/A</v>
      </c>
      <c r="I42" s="93" t="e">
        <f>+VLOOKUP(E42,Participants!$A$1:$F$2547,3,FALSE)</f>
        <v>#N/A</v>
      </c>
      <c r="J42" s="93" t="e">
        <f>+VLOOKUP(E42,Participants!$A$1:$G$2547,7,FALSE)</f>
        <v>#N/A</v>
      </c>
      <c r="K42" s="93"/>
      <c r="L42" s="93"/>
    </row>
    <row r="43" spans="1:12" ht="15.75" customHeight="1">
      <c r="A43" s="198" t="s">
        <v>1656</v>
      </c>
      <c r="B43" s="219"/>
      <c r="C43" s="116"/>
      <c r="D43" s="116"/>
      <c r="E43" s="138"/>
      <c r="F43" s="93" t="e">
        <f>+VLOOKUP(E43,Participants!$A$1:$F$2547,2,FALSE)</f>
        <v>#N/A</v>
      </c>
      <c r="G43" s="93" t="e">
        <f>+VLOOKUP(E43,Participants!$A$1:$F$2547,4,FALSE)</f>
        <v>#N/A</v>
      </c>
      <c r="H43" s="93" t="e">
        <f>+VLOOKUP(E43,Participants!$A$1:$F$2547,5,FALSE)</f>
        <v>#N/A</v>
      </c>
      <c r="I43" s="93" t="e">
        <f>+VLOOKUP(E43,Participants!$A$1:$F$2547,3,FALSE)</f>
        <v>#N/A</v>
      </c>
      <c r="J43" s="93" t="e">
        <f>+VLOOKUP(E43,Participants!$A$1:$G$2547,7,FALSE)</f>
        <v>#N/A</v>
      </c>
      <c r="K43" s="93"/>
      <c r="L43" s="93"/>
    </row>
    <row r="44" spans="1:12" ht="15.75" customHeight="1">
      <c r="A44" s="198" t="s">
        <v>1656</v>
      </c>
      <c r="B44" s="219"/>
      <c r="C44" s="116"/>
      <c r="D44" s="116"/>
      <c r="E44" s="138"/>
      <c r="F44" s="93" t="e">
        <f>+VLOOKUP(E44,Participants!$A$1:$F$2547,2,FALSE)</f>
        <v>#N/A</v>
      </c>
      <c r="G44" s="93" t="e">
        <f>+VLOOKUP(E44,Participants!$A$1:$F$2547,4,FALSE)</f>
        <v>#N/A</v>
      </c>
      <c r="H44" s="93" t="e">
        <f>+VLOOKUP(E44,Participants!$A$1:$F$2547,5,FALSE)</f>
        <v>#N/A</v>
      </c>
      <c r="I44" s="93" t="e">
        <f>+VLOOKUP(E44,Participants!$A$1:$F$2547,3,FALSE)</f>
        <v>#N/A</v>
      </c>
      <c r="J44" s="93" t="e">
        <f>+VLOOKUP(E44,Participants!$A$1:$G$2547,7,FALSE)</f>
        <v>#N/A</v>
      </c>
      <c r="K44" s="93"/>
      <c r="L44" s="93"/>
    </row>
    <row r="45" spans="1:12" ht="15.75" customHeight="1">
      <c r="A45" s="198" t="s">
        <v>1656</v>
      </c>
      <c r="B45" s="219"/>
      <c r="C45" s="116"/>
      <c r="D45" s="116"/>
      <c r="E45" s="138"/>
      <c r="F45" s="93" t="e">
        <f>+VLOOKUP(E45,Participants!$A$1:$F$2547,2,FALSE)</f>
        <v>#N/A</v>
      </c>
      <c r="G45" s="93" t="e">
        <f>+VLOOKUP(E45,Participants!$A$1:$F$2547,4,FALSE)</f>
        <v>#N/A</v>
      </c>
      <c r="H45" s="93" t="e">
        <f>+VLOOKUP(E45,Participants!$A$1:$F$2547,5,FALSE)</f>
        <v>#N/A</v>
      </c>
      <c r="I45" s="93" t="e">
        <f>+VLOOKUP(E45,Participants!$A$1:$F$2547,3,FALSE)</f>
        <v>#N/A</v>
      </c>
      <c r="J45" s="93" t="e">
        <f>+VLOOKUP(E45,Participants!$A$1:$G$2547,7,FALSE)</f>
        <v>#N/A</v>
      </c>
      <c r="K45" s="93"/>
      <c r="L45" s="93"/>
    </row>
    <row r="46" spans="1:12" ht="15.75" customHeight="1">
      <c r="A46" s="198" t="s">
        <v>1656</v>
      </c>
      <c r="B46" s="219"/>
      <c r="C46" s="116"/>
      <c r="D46" s="116"/>
      <c r="E46" s="138"/>
      <c r="F46" s="93" t="e">
        <f>+VLOOKUP(E46,Participants!$A$1:$F$2547,2,FALSE)</f>
        <v>#N/A</v>
      </c>
      <c r="G46" s="93" t="e">
        <f>+VLOOKUP(E46,Participants!$A$1:$F$2547,4,FALSE)</f>
        <v>#N/A</v>
      </c>
      <c r="H46" s="93" t="e">
        <f>+VLOOKUP(E46,Participants!$A$1:$F$2547,5,FALSE)</f>
        <v>#N/A</v>
      </c>
      <c r="I46" s="93" t="e">
        <f>+VLOOKUP(E46,Participants!$A$1:$F$2547,3,FALSE)</f>
        <v>#N/A</v>
      </c>
      <c r="J46" s="93" t="e">
        <f>+VLOOKUP(E46,Participants!$A$1:$G$2547,7,FALSE)</f>
        <v>#N/A</v>
      </c>
      <c r="K46" s="93"/>
      <c r="L46" s="93"/>
    </row>
    <row r="47" spans="1:12" ht="15.75" customHeight="1">
      <c r="A47" s="198" t="s">
        <v>1656</v>
      </c>
      <c r="B47" s="219"/>
      <c r="C47" s="116"/>
      <c r="D47" s="116"/>
      <c r="E47" s="138"/>
      <c r="F47" s="93" t="e">
        <f>+VLOOKUP(E47,Participants!$A$1:$F$2547,2,FALSE)</f>
        <v>#N/A</v>
      </c>
      <c r="G47" s="93" t="e">
        <f>+VLOOKUP(E47,Participants!$A$1:$F$2547,4,FALSE)</f>
        <v>#N/A</v>
      </c>
      <c r="H47" s="93" t="e">
        <f>+VLOOKUP(E47,Participants!$A$1:$F$2547,5,FALSE)</f>
        <v>#N/A</v>
      </c>
      <c r="I47" s="93" t="e">
        <f>+VLOOKUP(E47,Participants!$A$1:$F$2547,3,FALSE)</f>
        <v>#N/A</v>
      </c>
      <c r="J47" s="93" t="e">
        <f>+VLOOKUP(E47,Participants!$A$1:$G$2547,7,FALSE)</f>
        <v>#N/A</v>
      </c>
      <c r="K47" s="93"/>
      <c r="L47" s="93"/>
    </row>
    <row r="48" spans="1:12" ht="15.75" customHeight="1">
      <c r="A48" s="198" t="s">
        <v>1656</v>
      </c>
      <c r="B48" s="219"/>
      <c r="C48" s="116"/>
      <c r="D48" s="116"/>
      <c r="E48" s="138"/>
      <c r="F48" s="93" t="e">
        <f>+VLOOKUP(E48,Participants!$A$1:$F$2547,2,FALSE)</f>
        <v>#N/A</v>
      </c>
      <c r="G48" s="93" t="e">
        <f>+VLOOKUP(E48,Participants!$A$1:$F$2547,4,FALSE)</f>
        <v>#N/A</v>
      </c>
      <c r="H48" s="93" t="e">
        <f>+VLOOKUP(E48,Participants!$A$1:$F$2547,5,FALSE)</f>
        <v>#N/A</v>
      </c>
      <c r="I48" s="93" t="e">
        <f>+VLOOKUP(E48,Participants!$A$1:$F$2547,3,FALSE)</f>
        <v>#N/A</v>
      </c>
      <c r="J48" s="93" t="e">
        <f>+VLOOKUP(E48,Participants!$A$1:$G$2547,7,FALSE)</f>
        <v>#N/A</v>
      </c>
      <c r="K48" s="93"/>
      <c r="L48" s="93"/>
    </row>
    <row r="49" spans="1:12" ht="15.75" customHeight="1">
      <c r="A49" s="198" t="s">
        <v>1656</v>
      </c>
      <c r="B49" s="219"/>
      <c r="C49" s="116"/>
      <c r="D49" s="116"/>
      <c r="E49" s="138"/>
      <c r="F49" s="93" t="e">
        <f>+VLOOKUP(E49,Participants!$A$1:$F$2547,2,FALSE)</f>
        <v>#N/A</v>
      </c>
      <c r="G49" s="93" t="e">
        <f>+VLOOKUP(E49,Participants!$A$1:$F$2547,4,FALSE)</f>
        <v>#N/A</v>
      </c>
      <c r="H49" s="93" t="e">
        <f>+VLOOKUP(E49,Participants!$A$1:$F$2547,5,FALSE)</f>
        <v>#N/A</v>
      </c>
      <c r="I49" s="93" t="e">
        <f>+VLOOKUP(E49,Participants!$A$1:$F$2547,3,FALSE)</f>
        <v>#N/A</v>
      </c>
      <c r="J49" s="93" t="e">
        <f>+VLOOKUP(E49,Participants!$A$1:$G$2547,7,FALSE)</f>
        <v>#N/A</v>
      </c>
      <c r="K49" s="93"/>
      <c r="L49" s="93"/>
    </row>
    <row r="50" spans="1:12" ht="15.75" customHeight="1">
      <c r="A50" s="198" t="s">
        <v>1656</v>
      </c>
      <c r="B50" s="219"/>
      <c r="C50" s="116"/>
      <c r="D50" s="116"/>
      <c r="E50" s="138"/>
      <c r="F50" s="93" t="e">
        <f>+VLOOKUP(E50,Participants!$A$1:$F$2547,2,FALSE)</f>
        <v>#N/A</v>
      </c>
      <c r="G50" s="93" t="e">
        <f>+VLOOKUP(E50,Participants!$A$1:$F$2547,4,FALSE)</f>
        <v>#N/A</v>
      </c>
      <c r="H50" s="93" t="e">
        <f>+VLOOKUP(E50,Participants!$A$1:$F$2547,5,FALSE)</f>
        <v>#N/A</v>
      </c>
      <c r="I50" s="93" t="e">
        <f>+VLOOKUP(E50,Participants!$A$1:$F$2547,3,FALSE)</f>
        <v>#N/A</v>
      </c>
      <c r="J50" s="93" t="e">
        <f>+VLOOKUP(E50,Participants!$A$1:$G$2547,7,FALSE)</f>
        <v>#N/A</v>
      </c>
      <c r="K50" s="93"/>
      <c r="L50" s="93"/>
    </row>
    <row r="51" spans="1:12" ht="15.75" customHeight="1">
      <c r="A51" s="198" t="s">
        <v>1656</v>
      </c>
      <c r="B51" s="219"/>
      <c r="C51" s="116"/>
      <c r="D51" s="116"/>
      <c r="E51" s="138"/>
      <c r="F51" s="93" t="e">
        <f>+VLOOKUP(E51,Participants!$A$1:$F$2547,2,FALSE)</f>
        <v>#N/A</v>
      </c>
      <c r="G51" s="93" t="e">
        <f>+VLOOKUP(E51,Participants!$A$1:$F$2547,4,FALSE)</f>
        <v>#N/A</v>
      </c>
      <c r="H51" s="93" t="e">
        <f>+VLOOKUP(E51,Participants!$A$1:$F$2547,5,FALSE)</f>
        <v>#N/A</v>
      </c>
      <c r="I51" s="93" t="e">
        <f>+VLOOKUP(E51,Participants!$A$1:$F$2547,3,FALSE)</f>
        <v>#N/A</v>
      </c>
      <c r="J51" s="93" t="e">
        <f>+VLOOKUP(E51,Participants!$A$1:$G$2547,7,FALSE)</f>
        <v>#N/A</v>
      </c>
      <c r="K51" s="93"/>
      <c r="L51" s="93"/>
    </row>
    <row r="52" spans="1:12" ht="15.75" customHeight="1">
      <c r="A52" s="198" t="s">
        <v>1656</v>
      </c>
      <c r="B52" s="219"/>
      <c r="C52" s="116"/>
      <c r="D52" s="116"/>
      <c r="E52" s="138"/>
      <c r="F52" s="93" t="e">
        <f>+VLOOKUP(E52,Participants!$A$1:$F$2547,2,FALSE)</f>
        <v>#N/A</v>
      </c>
      <c r="G52" s="93" t="e">
        <f>+VLOOKUP(E52,Participants!$A$1:$F$2547,4,FALSE)</f>
        <v>#N/A</v>
      </c>
      <c r="H52" s="93" t="e">
        <f>+VLOOKUP(E52,Participants!$A$1:$F$2547,5,FALSE)</f>
        <v>#N/A</v>
      </c>
      <c r="I52" s="93" t="e">
        <f>+VLOOKUP(E52,Participants!$A$1:$F$2547,3,FALSE)</f>
        <v>#N/A</v>
      </c>
      <c r="J52" s="93" t="e">
        <f>+VLOOKUP(E52,Participants!$A$1:$G$2547,7,FALSE)</f>
        <v>#N/A</v>
      </c>
      <c r="K52" s="93"/>
      <c r="L52" s="93"/>
    </row>
    <row r="53" spans="1:12" ht="15.75" customHeight="1">
      <c r="A53" s="198" t="s">
        <v>1656</v>
      </c>
      <c r="B53" s="219"/>
      <c r="C53" s="116"/>
      <c r="D53" s="116"/>
      <c r="E53" s="138"/>
      <c r="F53" s="93" t="e">
        <f>+VLOOKUP(E53,Participants!$A$1:$F$2547,2,FALSE)</f>
        <v>#N/A</v>
      </c>
      <c r="G53" s="93" t="e">
        <f>+VLOOKUP(E53,Participants!$A$1:$F$2547,4,FALSE)</f>
        <v>#N/A</v>
      </c>
      <c r="H53" s="93" t="e">
        <f>+VLOOKUP(E53,Participants!$A$1:$F$2547,5,FALSE)</f>
        <v>#N/A</v>
      </c>
      <c r="I53" s="93" t="e">
        <f>+VLOOKUP(E53,Participants!$A$1:$F$2547,3,FALSE)</f>
        <v>#N/A</v>
      </c>
      <c r="J53" s="93" t="e">
        <f>+VLOOKUP(E53,Participants!$A$1:$G$2547,7,FALSE)</f>
        <v>#N/A</v>
      </c>
      <c r="K53" s="93"/>
      <c r="L53" s="93"/>
    </row>
    <row r="54" spans="1:12" ht="15.75" customHeight="1">
      <c r="A54" s="198" t="s">
        <v>1656</v>
      </c>
      <c r="B54" s="219"/>
      <c r="C54" s="116"/>
      <c r="D54" s="116"/>
      <c r="E54" s="138"/>
      <c r="F54" s="93" t="e">
        <f>+VLOOKUP(E54,Participants!$A$1:$F$2547,2,FALSE)</f>
        <v>#N/A</v>
      </c>
      <c r="G54" s="93" t="e">
        <f>+VLOOKUP(E54,Participants!$A$1:$F$2547,4,FALSE)</f>
        <v>#N/A</v>
      </c>
      <c r="H54" s="93" t="e">
        <f>+VLOOKUP(E54,Participants!$A$1:$F$2547,5,FALSE)</f>
        <v>#N/A</v>
      </c>
      <c r="I54" s="93" t="e">
        <f>+VLOOKUP(E54,Participants!$A$1:$F$2547,3,FALSE)</f>
        <v>#N/A</v>
      </c>
      <c r="J54" s="93" t="e">
        <f>+VLOOKUP(E54,Participants!$A$1:$G$2547,7,FALSE)</f>
        <v>#N/A</v>
      </c>
      <c r="K54" s="93"/>
      <c r="L54" s="93"/>
    </row>
    <row r="55" spans="1:12" ht="15.75" customHeight="1">
      <c r="A55" s="198" t="s">
        <v>1656</v>
      </c>
      <c r="B55" s="219"/>
      <c r="C55" s="116"/>
      <c r="D55" s="116"/>
      <c r="E55" s="138"/>
      <c r="F55" s="93" t="e">
        <f>+VLOOKUP(E55,Participants!$A$1:$F$2547,2,FALSE)</f>
        <v>#N/A</v>
      </c>
      <c r="G55" s="93" t="e">
        <f>+VLOOKUP(E55,Participants!$A$1:$F$2547,4,FALSE)</f>
        <v>#N/A</v>
      </c>
      <c r="H55" s="93" t="e">
        <f>+VLOOKUP(E55,Participants!$A$1:$F$2547,5,FALSE)</f>
        <v>#N/A</v>
      </c>
      <c r="I55" s="93" t="e">
        <f>+VLOOKUP(E55,Participants!$A$1:$F$2547,3,FALSE)</f>
        <v>#N/A</v>
      </c>
      <c r="J55" s="93" t="e">
        <f>+VLOOKUP(E55,Participants!$A$1:$G$2547,7,FALSE)</f>
        <v>#N/A</v>
      </c>
      <c r="K55" s="93"/>
      <c r="L55" s="93"/>
    </row>
    <row r="56" spans="1:12" ht="15.75" customHeight="1">
      <c r="A56" s="198" t="s">
        <v>1656</v>
      </c>
      <c r="B56" s="219"/>
      <c r="C56" s="116"/>
      <c r="D56" s="116"/>
      <c r="E56" s="138"/>
      <c r="F56" s="93" t="e">
        <f>+VLOOKUP(E56,Participants!$A$1:$F$2547,2,FALSE)</f>
        <v>#N/A</v>
      </c>
      <c r="G56" s="93" t="e">
        <f>+VLOOKUP(E56,Participants!$A$1:$F$2547,4,FALSE)</f>
        <v>#N/A</v>
      </c>
      <c r="H56" s="93" t="e">
        <f>+VLOOKUP(E56,Participants!$A$1:$F$2547,5,FALSE)</f>
        <v>#N/A</v>
      </c>
      <c r="I56" s="93" t="e">
        <f>+VLOOKUP(E56,Participants!$A$1:$F$2547,3,FALSE)</f>
        <v>#N/A</v>
      </c>
      <c r="J56" s="93" t="e">
        <f>+VLOOKUP(E56,Participants!$A$1:$G$2547,7,FALSE)</f>
        <v>#N/A</v>
      </c>
      <c r="K56" s="93"/>
      <c r="L56" s="93"/>
    </row>
    <row r="57" spans="1:12" ht="15.75" customHeight="1">
      <c r="A57" s="198" t="s">
        <v>1656</v>
      </c>
      <c r="B57" s="219"/>
      <c r="C57" s="116"/>
      <c r="D57" s="116"/>
      <c r="E57" s="138"/>
      <c r="F57" s="93" t="e">
        <f>+VLOOKUP(E57,Participants!$A$1:$F$2547,2,FALSE)</f>
        <v>#N/A</v>
      </c>
      <c r="G57" s="93" t="e">
        <f>+VLOOKUP(E57,Participants!$A$1:$F$2547,4,FALSE)</f>
        <v>#N/A</v>
      </c>
      <c r="H57" s="93" t="e">
        <f>+VLOOKUP(E57,Participants!$A$1:$F$2547,5,FALSE)</f>
        <v>#N/A</v>
      </c>
      <c r="I57" s="93" t="e">
        <f>+VLOOKUP(E57,Participants!$A$1:$F$2547,3,FALSE)</f>
        <v>#N/A</v>
      </c>
      <c r="J57" s="93" t="e">
        <f>+VLOOKUP(E57,Participants!$A$1:$G$2547,7,FALSE)</f>
        <v>#N/A</v>
      </c>
      <c r="K57" s="93"/>
      <c r="L57" s="93"/>
    </row>
    <row r="58" spans="1:12" ht="15.75" customHeight="1">
      <c r="A58" s="198" t="s">
        <v>1656</v>
      </c>
      <c r="B58" s="219"/>
      <c r="C58" s="116"/>
      <c r="D58" s="116"/>
      <c r="E58" s="138"/>
      <c r="F58" s="93" t="e">
        <f>+VLOOKUP(E58,Participants!$A$1:$F$2547,2,FALSE)</f>
        <v>#N/A</v>
      </c>
      <c r="G58" s="93" t="e">
        <f>+VLOOKUP(E58,Participants!$A$1:$F$2547,4,FALSE)</f>
        <v>#N/A</v>
      </c>
      <c r="H58" s="93" t="e">
        <f>+VLOOKUP(E58,Participants!$A$1:$F$2547,5,FALSE)</f>
        <v>#N/A</v>
      </c>
      <c r="I58" s="93" t="e">
        <f>+VLOOKUP(E58,Participants!$A$1:$F$2547,3,FALSE)</f>
        <v>#N/A</v>
      </c>
      <c r="J58" s="93" t="e">
        <f>+VLOOKUP(E58,Participants!$A$1:$G$2547,7,FALSE)</f>
        <v>#N/A</v>
      </c>
      <c r="K58" s="93"/>
      <c r="L58" s="93"/>
    </row>
    <row r="59" spans="1:12" ht="15.75" customHeight="1">
      <c r="A59" s="198" t="s">
        <v>1656</v>
      </c>
      <c r="B59" s="219"/>
      <c r="C59" s="116"/>
      <c r="D59" s="116"/>
      <c r="E59" s="138"/>
      <c r="F59" s="93" t="e">
        <f>+VLOOKUP(E59,Participants!$A$1:$F$2547,2,FALSE)</f>
        <v>#N/A</v>
      </c>
      <c r="G59" s="93" t="e">
        <f>+VLOOKUP(E59,Participants!$A$1:$F$2547,4,FALSE)</f>
        <v>#N/A</v>
      </c>
      <c r="H59" s="93" t="e">
        <f>+VLOOKUP(E59,Participants!$A$1:$F$2547,5,FALSE)</f>
        <v>#N/A</v>
      </c>
      <c r="I59" s="93" t="e">
        <f>+VLOOKUP(E59,Participants!$A$1:$F$2547,3,FALSE)</f>
        <v>#N/A</v>
      </c>
      <c r="J59" s="93" t="e">
        <f>+VLOOKUP(E59,Participants!$A$1:$G$2547,7,FALSE)</f>
        <v>#N/A</v>
      </c>
      <c r="K59" s="93"/>
      <c r="L59" s="93"/>
    </row>
    <row r="60" spans="1:12" ht="15.75" customHeight="1">
      <c r="A60" s="198" t="s">
        <v>1656</v>
      </c>
      <c r="B60" s="219"/>
      <c r="C60" s="116"/>
      <c r="D60" s="116"/>
      <c r="E60" s="138"/>
      <c r="F60" s="93" t="e">
        <f>+VLOOKUP(E60,Participants!$A$1:$F$2547,2,FALSE)</f>
        <v>#N/A</v>
      </c>
      <c r="G60" s="93" t="e">
        <f>+VLOOKUP(E60,Participants!$A$1:$F$2547,4,FALSE)</f>
        <v>#N/A</v>
      </c>
      <c r="H60" s="93" t="e">
        <f>+VLOOKUP(E60,Participants!$A$1:$F$2547,5,FALSE)</f>
        <v>#N/A</v>
      </c>
      <c r="I60" s="93" t="e">
        <f>+VLOOKUP(E60,Participants!$A$1:$F$2547,3,FALSE)</f>
        <v>#N/A</v>
      </c>
      <c r="J60" s="93" t="e">
        <f>+VLOOKUP(E60,Participants!$A$1:$G$2547,7,FALSE)</f>
        <v>#N/A</v>
      </c>
      <c r="K60" s="93"/>
      <c r="L60" s="93"/>
    </row>
    <row r="61" spans="1:12" ht="15.75" customHeight="1">
      <c r="A61" s="198" t="s">
        <v>1656</v>
      </c>
      <c r="B61" s="219"/>
      <c r="C61" s="116"/>
      <c r="D61" s="116"/>
      <c r="E61" s="138"/>
      <c r="F61" s="93" t="e">
        <f>+VLOOKUP(E61,Participants!$A$1:$F$2547,2,FALSE)</f>
        <v>#N/A</v>
      </c>
      <c r="G61" s="93" t="e">
        <f>+VLOOKUP(E61,Participants!$A$1:$F$2547,4,FALSE)</f>
        <v>#N/A</v>
      </c>
      <c r="H61" s="93" t="e">
        <f>+VLOOKUP(E61,Participants!$A$1:$F$2547,5,FALSE)</f>
        <v>#N/A</v>
      </c>
      <c r="I61" s="93" t="e">
        <f>+VLOOKUP(E61,Participants!$A$1:$F$2547,3,FALSE)</f>
        <v>#N/A</v>
      </c>
      <c r="J61" s="93" t="e">
        <f>+VLOOKUP(E61,Participants!$A$1:$G$2547,7,FALSE)</f>
        <v>#N/A</v>
      </c>
      <c r="K61" s="93"/>
      <c r="L61" s="93"/>
    </row>
    <row r="62" spans="1:12" ht="15.75" customHeight="1">
      <c r="A62" s="198" t="s">
        <v>1656</v>
      </c>
      <c r="B62" s="219"/>
      <c r="C62" s="116"/>
      <c r="D62" s="116"/>
      <c r="E62" s="138"/>
      <c r="F62" s="93" t="e">
        <f>+VLOOKUP(E62,Participants!$A$1:$F$2547,2,FALSE)</f>
        <v>#N/A</v>
      </c>
      <c r="G62" s="93" t="e">
        <f>+VLOOKUP(E62,Participants!$A$1:$F$2547,4,FALSE)</f>
        <v>#N/A</v>
      </c>
      <c r="H62" s="93" t="e">
        <f>+VLOOKUP(E62,Participants!$A$1:$F$2547,5,FALSE)</f>
        <v>#N/A</v>
      </c>
      <c r="I62" s="93" t="e">
        <f>+VLOOKUP(E62,Participants!$A$1:$F$2547,3,FALSE)</f>
        <v>#N/A</v>
      </c>
      <c r="J62" s="93" t="e">
        <f>+VLOOKUP(E62,Participants!$A$1:$G$2547,7,FALSE)</f>
        <v>#N/A</v>
      </c>
      <c r="K62" s="93"/>
      <c r="L62" s="93"/>
    </row>
    <row r="63" spans="1:12" ht="15.75" customHeight="1">
      <c r="A63" s="198" t="s">
        <v>1656</v>
      </c>
      <c r="B63" s="219"/>
      <c r="C63" s="116"/>
      <c r="D63" s="116"/>
      <c r="E63" s="138"/>
      <c r="F63" s="93" t="e">
        <f>+VLOOKUP(E63,Participants!$A$1:$F$2547,2,FALSE)</f>
        <v>#N/A</v>
      </c>
      <c r="G63" s="93" t="e">
        <f>+VLOOKUP(E63,Participants!$A$1:$F$2547,4,FALSE)</f>
        <v>#N/A</v>
      </c>
      <c r="H63" s="93" t="e">
        <f>+VLOOKUP(E63,Participants!$A$1:$F$2547,5,FALSE)</f>
        <v>#N/A</v>
      </c>
      <c r="I63" s="93" t="e">
        <f>+VLOOKUP(E63,Participants!$A$1:$F$2547,3,FALSE)</f>
        <v>#N/A</v>
      </c>
      <c r="J63" s="93" t="e">
        <f>+VLOOKUP(E63,Participants!$A$1:$G$2547,7,FALSE)</f>
        <v>#N/A</v>
      </c>
      <c r="K63" s="93"/>
      <c r="L63" s="93"/>
    </row>
    <row r="64" spans="1:12" ht="15.75" customHeight="1">
      <c r="A64" s="198" t="s">
        <v>1656</v>
      </c>
      <c r="B64" s="219"/>
      <c r="C64" s="116"/>
      <c r="D64" s="116"/>
      <c r="E64" s="138"/>
      <c r="F64" s="93" t="e">
        <f>+VLOOKUP(E64,Participants!$A$1:$F$2547,2,FALSE)</f>
        <v>#N/A</v>
      </c>
      <c r="G64" s="93" t="e">
        <f>+VLOOKUP(E64,Participants!$A$1:$F$2547,4,FALSE)</f>
        <v>#N/A</v>
      </c>
      <c r="H64" s="93" t="e">
        <f>+VLOOKUP(E64,Participants!$A$1:$F$2547,5,FALSE)</f>
        <v>#N/A</v>
      </c>
      <c r="I64" s="93" t="e">
        <f>+VLOOKUP(E64,Participants!$A$1:$F$2547,3,FALSE)</f>
        <v>#N/A</v>
      </c>
      <c r="J64" s="93" t="e">
        <f>+VLOOKUP(E64,Participants!$A$1:$G$2547,7,FALSE)</f>
        <v>#N/A</v>
      </c>
      <c r="K64" s="93"/>
      <c r="L64" s="93"/>
    </row>
    <row r="65" spans="1:12" ht="15.75" customHeight="1">
      <c r="A65" s="198" t="s">
        <v>1656</v>
      </c>
      <c r="B65" s="219"/>
      <c r="C65" s="116"/>
      <c r="D65" s="116"/>
      <c r="E65" s="138"/>
      <c r="F65" s="93" t="e">
        <f>+VLOOKUP(E65,Participants!$A$1:$F$2547,2,FALSE)</f>
        <v>#N/A</v>
      </c>
      <c r="G65" s="93" t="e">
        <f>+VLOOKUP(E65,Participants!$A$1:$F$2547,4,FALSE)</f>
        <v>#N/A</v>
      </c>
      <c r="H65" s="93" t="e">
        <f>+VLOOKUP(E65,Participants!$A$1:$F$2547,5,FALSE)</f>
        <v>#N/A</v>
      </c>
      <c r="I65" s="93" t="e">
        <f>+VLOOKUP(E65,Participants!$A$1:$F$2547,3,FALSE)</f>
        <v>#N/A</v>
      </c>
      <c r="J65" s="93" t="e">
        <f>+VLOOKUP(E65,Participants!$A$1:$G$2547,7,FALSE)</f>
        <v>#N/A</v>
      </c>
      <c r="K65" s="93"/>
      <c r="L65" s="93"/>
    </row>
    <row r="66" spans="1:12" ht="15.75" customHeight="1">
      <c r="A66" s="198" t="s">
        <v>1656</v>
      </c>
      <c r="B66" s="219"/>
      <c r="C66" s="116"/>
      <c r="D66" s="116"/>
      <c r="E66" s="138"/>
      <c r="F66" s="93" t="e">
        <f>+VLOOKUP(E66,Participants!$A$1:$F$2547,2,FALSE)</f>
        <v>#N/A</v>
      </c>
      <c r="G66" s="93" t="e">
        <f>+VLOOKUP(E66,Participants!$A$1:$F$2547,4,FALSE)</f>
        <v>#N/A</v>
      </c>
      <c r="H66" s="93" t="e">
        <f>+VLOOKUP(E66,Participants!$A$1:$F$2547,5,FALSE)</f>
        <v>#N/A</v>
      </c>
      <c r="I66" s="93" t="e">
        <f>+VLOOKUP(E66,Participants!$A$1:$F$2547,3,FALSE)</f>
        <v>#N/A</v>
      </c>
      <c r="J66" s="93" t="e">
        <f>+VLOOKUP(E66,Participants!$A$1:$G$2547,7,FALSE)</f>
        <v>#N/A</v>
      </c>
      <c r="K66" s="93"/>
      <c r="L66" s="93"/>
    </row>
    <row r="67" spans="1:12" ht="15.75" customHeight="1">
      <c r="A67" s="198" t="s">
        <v>1656</v>
      </c>
      <c r="B67" s="219"/>
      <c r="C67" s="116"/>
      <c r="D67" s="116"/>
      <c r="E67" s="138"/>
      <c r="F67" s="93" t="e">
        <f>+VLOOKUP(E67,Participants!$A$1:$F$2547,2,FALSE)</f>
        <v>#N/A</v>
      </c>
      <c r="G67" s="93" t="e">
        <f>+VLOOKUP(E67,Participants!$A$1:$F$2547,4,FALSE)</f>
        <v>#N/A</v>
      </c>
      <c r="H67" s="93" t="e">
        <f>+VLOOKUP(E67,Participants!$A$1:$F$2547,5,FALSE)</f>
        <v>#N/A</v>
      </c>
      <c r="I67" s="93" t="e">
        <f>+VLOOKUP(E67,Participants!$A$1:$F$2547,3,FALSE)</f>
        <v>#N/A</v>
      </c>
      <c r="J67" s="93" t="e">
        <f>+VLOOKUP(E67,Participants!$A$1:$G$2547,7,FALSE)</f>
        <v>#N/A</v>
      </c>
      <c r="K67" s="93"/>
      <c r="L67" s="93"/>
    </row>
    <row r="68" spans="1:12" ht="15.75" customHeight="1">
      <c r="A68" s="198" t="s">
        <v>1656</v>
      </c>
      <c r="B68" s="219"/>
      <c r="C68" s="116"/>
      <c r="D68" s="116"/>
      <c r="E68" s="138"/>
      <c r="F68" s="93" t="e">
        <f>+VLOOKUP(E68,Participants!$A$1:$F$2547,2,FALSE)</f>
        <v>#N/A</v>
      </c>
      <c r="G68" s="93" t="e">
        <f>+VLOOKUP(E68,Participants!$A$1:$F$2547,4,FALSE)</f>
        <v>#N/A</v>
      </c>
      <c r="H68" s="93" t="e">
        <f>+VLOOKUP(E68,Participants!$A$1:$F$2547,5,FALSE)</f>
        <v>#N/A</v>
      </c>
      <c r="I68" s="93" t="e">
        <f>+VLOOKUP(E68,Participants!$A$1:$F$2547,3,FALSE)</f>
        <v>#N/A</v>
      </c>
      <c r="J68" s="93" t="e">
        <f>+VLOOKUP(E68,Participants!$A$1:$G$2547,7,FALSE)</f>
        <v>#N/A</v>
      </c>
      <c r="K68" s="93"/>
      <c r="L68" s="93"/>
    </row>
    <row r="69" spans="1:12" ht="15.75" customHeight="1">
      <c r="A69" s="198" t="s">
        <v>1656</v>
      </c>
      <c r="B69" s="219"/>
      <c r="C69" s="116"/>
      <c r="D69" s="116"/>
      <c r="E69" s="138"/>
      <c r="F69" s="93" t="e">
        <f>+VLOOKUP(E69,Participants!$A$1:$F$2547,2,FALSE)</f>
        <v>#N/A</v>
      </c>
      <c r="G69" s="93" t="e">
        <f>+VLOOKUP(E69,Participants!$A$1:$F$2547,4,FALSE)</f>
        <v>#N/A</v>
      </c>
      <c r="H69" s="93" t="e">
        <f>+VLOOKUP(E69,Participants!$A$1:$F$2547,5,FALSE)</f>
        <v>#N/A</v>
      </c>
      <c r="I69" s="93" t="e">
        <f>+VLOOKUP(E69,Participants!$A$1:$F$2547,3,FALSE)</f>
        <v>#N/A</v>
      </c>
      <c r="J69" s="93" t="e">
        <f>+VLOOKUP(E69,Participants!$A$1:$G$2547,7,FALSE)</f>
        <v>#N/A</v>
      </c>
      <c r="K69" s="93"/>
      <c r="L69" s="93"/>
    </row>
    <row r="70" spans="1:12" ht="15.75" customHeight="1">
      <c r="A70" s="198" t="s">
        <v>1656</v>
      </c>
      <c r="B70" s="219"/>
      <c r="C70" s="116"/>
      <c r="D70" s="116"/>
      <c r="E70" s="138"/>
      <c r="F70" s="93" t="e">
        <f>+VLOOKUP(E70,Participants!$A$1:$F$2547,2,FALSE)</f>
        <v>#N/A</v>
      </c>
      <c r="G70" s="93" t="e">
        <f>+VLOOKUP(E70,Participants!$A$1:$F$2547,4,FALSE)</f>
        <v>#N/A</v>
      </c>
      <c r="H70" s="93" t="e">
        <f>+VLOOKUP(E70,Participants!$A$1:$F$2547,5,FALSE)</f>
        <v>#N/A</v>
      </c>
      <c r="I70" s="93" t="e">
        <f>+VLOOKUP(E70,Participants!$A$1:$F$2547,3,FALSE)</f>
        <v>#N/A</v>
      </c>
      <c r="J70" s="93" t="e">
        <f>+VLOOKUP(E70,Participants!$A$1:$G$2547,7,FALSE)</f>
        <v>#N/A</v>
      </c>
      <c r="K70" s="93"/>
      <c r="L70" s="93"/>
    </row>
    <row r="71" spans="1:12" ht="15.75" customHeight="1">
      <c r="A71" s="198" t="s">
        <v>1656</v>
      </c>
      <c r="B71" s="219"/>
      <c r="C71" s="116"/>
      <c r="D71" s="116"/>
      <c r="E71" s="138"/>
      <c r="F71" s="93" t="e">
        <f>+VLOOKUP(E71,Participants!$A$1:$F$2547,2,FALSE)</f>
        <v>#N/A</v>
      </c>
      <c r="G71" s="93" t="e">
        <f>+VLOOKUP(E71,Participants!$A$1:$F$2547,4,FALSE)</f>
        <v>#N/A</v>
      </c>
      <c r="H71" s="93" t="e">
        <f>+VLOOKUP(E71,Participants!$A$1:$F$2547,5,FALSE)</f>
        <v>#N/A</v>
      </c>
      <c r="I71" s="93" t="e">
        <f>+VLOOKUP(E71,Participants!$A$1:$F$2547,3,FALSE)</f>
        <v>#N/A</v>
      </c>
      <c r="J71" s="93" t="e">
        <f>+VLOOKUP(E71,Participants!$A$1:$G$2547,7,FALSE)</f>
        <v>#N/A</v>
      </c>
      <c r="K71" s="93"/>
      <c r="L71" s="93"/>
    </row>
    <row r="72" spans="1:12" ht="15.75" customHeight="1">
      <c r="A72" s="198" t="s">
        <v>1656</v>
      </c>
      <c r="B72" s="219"/>
      <c r="C72" s="116"/>
      <c r="D72" s="116"/>
      <c r="E72" s="138"/>
      <c r="F72" s="93" t="e">
        <f>+VLOOKUP(E72,Participants!$A$1:$F$2547,2,FALSE)</f>
        <v>#N/A</v>
      </c>
      <c r="G72" s="93" t="e">
        <f>+VLOOKUP(E72,Participants!$A$1:$F$2547,4,FALSE)</f>
        <v>#N/A</v>
      </c>
      <c r="H72" s="93" t="e">
        <f>+VLOOKUP(E72,Participants!$A$1:$F$2547,5,FALSE)</f>
        <v>#N/A</v>
      </c>
      <c r="I72" s="93" t="e">
        <f>+VLOOKUP(E72,Participants!$A$1:$F$2547,3,FALSE)</f>
        <v>#N/A</v>
      </c>
      <c r="J72" s="93" t="e">
        <f>+VLOOKUP(E72,Participants!$A$1:$G$2547,7,FALSE)</f>
        <v>#N/A</v>
      </c>
      <c r="K72" s="93"/>
      <c r="L72" s="93"/>
    </row>
    <row r="73" spans="1:12" ht="15.75" customHeight="1">
      <c r="A73" s="198" t="s">
        <v>1656</v>
      </c>
      <c r="B73" s="219"/>
      <c r="C73" s="116"/>
      <c r="D73" s="116"/>
      <c r="E73" s="138"/>
      <c r="F73" s="93" t="e">
        <f>+VLOOKUP(E73,Participants!$A$1:$F$2547,2,FALSE)</f>
        <v>#N/A</v>
      </c>
      <c r="G73" s="93" t="e">
        <f>+VLOOKUP(E73,Participants!$A$1:$F$2547,4,FALSE)</f>
        <v>#N/A</v>
      </c>
      <c r="H73" s="93" t="e">
        <f>+VLOOKUP(E73,Participants!$A$1:$F$2547,5,FALSE)</f>
        <v>#N/A</v>
      </c>
      <c r="I73" s="93" t="e">
        <f>+VLOOKUP(E73,Participants!$A$1:$F$2547,3,FALSE)</f>
        <v>#N/A</v>
      </c>
      <c r="J73" s="93" t="e">
        <f>+VLOOKUP(E73,Participants!$A$1:$G$2547,7,FALSE)</f>
        <v>#N/A</v>
      </c>
      <c r="K73" s="93"/>
      <c r="L73" s="93"/>
    </row>
    <row r="74" spans="1:12" ht="15.75" customHeight="1">
      <c r="A74" s="198" t="s">
        <v>1656</v>
      </c>
      <c r="B74" s="219"/>
      <c r="C74" s="116"/>
      <c r="D74" s="116"/>
      <c r="E74" s="138"/>
      <c r="F74" s="93" t="e">
        <f>+VLOOKUP(E74,Participants!$A$1:$F$2547,2,FALSE)</f>
        <v>#N/A</v>
      </c>
      <c r="G74" s="93" t="e">
        <f>+VLOOKUP(E74,Participants!$A$1:$F$2547,4,FALSE)</f>
        <v>#N/A</v>
      </c>
      <c r="H74" s="93" t="e">
        <f>+VLOOKUP(E74,Participants!$A$1:$F$2547,5,FALSE)</f>
        <v>#N/A</v>
      </c>
      <c r="I74" s="93" t="e">
        <f>+VLOOKUP(E74,Participants!$A$1:$F$2547,3,FALSE)</f>
        <v>#N/A</v>
      </c>
      <c r="J74" s="93" t="e">
        <f>+VLOOKUP(E74,Participants!$A$1:$G$2547,7,FALSE)</f>
        <v>#N/A</v>
      </c>
      <c r="K74" s="93"/>
      <c r="L74" s="93"/>
    </row>
    <row r="75" spans="1:12" ht="15.75" customHeight="1">
      <c r="A75" s="198" t="s">
        <v>1656</v>
      </c>
      <c r="B75" s="219"/>
      <c r="C75" s="116"/>
      <c r="D75" s="116"/>
      <c r="E75" s="138"/>
      <c r="F75" s="93" t="e">
        <f>+VLOOKUP(E75,Participants!$A$1:$F$2547,2,FALSE)</f>
        <v>#N/A</v>
      </c>
      <c r="G75" s="93" t="e">
        <f>+VLOOKUP(E75,Participants!$A$1:$F$2547,4,FALSE)</f>
        <v>#N/A</v>
      </c>
      <c r="H75" s="93" t="e">
        <f>+VLOOKUP(E75,Participants!$A$1:$F$2547,5,FALSE)</f>
        <v>#N/A</v>
      </c>
      <c r="I75" s="93" t="e">
        <f>+VLOOKUP(E75,Participants!$A$1:$F$2547,3,FALSE)</f>
        <v>#N/A</v>
      </c>
      <c r="J75" s="93" t="e">
        <f>+VLOOKUP(E75,Participants!$A$1:$G$2547,7,FALSE)</f>
        <v>#N/A</v>
      </c>
      <c r="K75" s="93"/>
      <c r="L75" s="93"/>
    </row>
    <row r="76" spans="1:12" ht="15.75" customHeight="1">
      <c r="A76" s="198" t="s">
        <v>1656</v>
      </c>
      <c r="B76" s="219"/>
      <c r="C76" s="116"/>
      <c r="D76" s="116"/>
      <c r="E76" s="138"/>
      <c r="F76" s="93" t="e">
        <f>+VLOOKUP(E76,Participants!$A$1:$F$2547,2,FALSE)</f>
        <v>#N/A</v>
      </c>
      <c r="G76" s="93" t="e">
        <f>+VLOOKUP(E76,Participants!$A$1:$F$2547,4,FALSE)</f>
        <v>#N/A</v>
      </c>
      <c r="H76" s="93" t="e">
        <f>+VLOOKUP(E76,Participants!$A$1:$F$2547,5,FALSE)</f>
        <v>#N/A</v>
      </c>
      <c r="I76" s="93" t="e">
        <f>+VLOOKUP(E76,Participants!$A$1:$F$2547,3,FALSE)</f>
        <v>#N/A</v>
      </c>
      <c r="J76" s="93" t="e">
        <f>+VLOOKUP(E76,Participants!$A$1:$G$2547,7,FALSE)</f>
        <v>#N/A</v>
      </c>
      <c r="K76" s="93"/>
      <c r="L76" s="93"/>
    </row>
    <row r="77" spans="1:12" ht="15.75" customHeight="1">
      <c r="A77" s="198" t="s">
        <v>1656</v>
      </c>
      <c r="B77" s="219"/>
      <c r="C77" s="116"/>
      <c r="D77" s="116"/>
      <c r="E77" s="138"/>
      <c r="F77" s="93" t="e">
        <f>+VLOOKUP(E77,Participants!$A$1:$F$2547,2,FALSE)</f>
        <v>#N/A</v>
      </c>
      <c r="G77" s="93" t="e">
        <f>+VLOOKUP(E77,Participants!$A$1:$F$2547,4,FALSE)</f>
        <v>#N/A</v>
      </c>
      <c r="H77" s="93" t="e">
        <f>+VLOOKUP(E77,Participants!$A$1:$F$2547,5,FALSE)</f>
        <v>#N/A</v>
      </c>
      <c r="I77" s="93" t="e">
        <f>+VLOOKUP(E77,Participants!$A$1:$F$2547,3,FALSE)</f>
        <v>#N/A</v>
      </c>
      <c r="J77" s="93" t="e">
        <f>+VLOOKUP(E77,Participants!$A$1:$G$2547,7,FALSE)</f>
        <v>#N/A</v>
      </c>
      <c r="K77" s="93"/>
      <c r="L77" s="93"/>
    </row>
    <row r="78" spans="1:12" ht="15.75" customHeight="1">
      <c r="A78" s="198" t="s">
        <v>1656</v>
      </c>
      <c r="B78" s="219"/>
      <c r="C78" s="116"/>
      <c r="D78" s="116"/>
      <c r="E78" s="138"/>
      <c r="F78" s="93" t="e">
        <f>+VLOOKUP(E78,Participants!$A$1:$F$2547,2,FALSE)</f>
        <v>#N/A</v>
      </c>
      <c r="G78" s="93" t="e">
        <f>+VLOOKUP(E78,Participants!$A$1:$F$2547,4,FALSE)</f>
        <v>#N/A</v>
      </c>
      <c r="H78" s="93" t="e">
        <f>+VLOOKUP(E78,Participants!$A$1:$F$2547,5,FALSE)</f>
        <v>#N/A</v>
      </c>
      <c r="I78" s="93" t="e">
        <f>+VLOOKUP(E78,Participants!$A$1:$F$2547,3,FALSE)</f>
        <v>#N/A</v>
      </c>
      <c r="J78" s="93" t="e">
        <f>+VLOOKUP(E78,Participants!$A$1:$G$2547,7,FALSE)</f>
        <v>#N/A</v>
      </c>
      <c r="K78" s="93"/>
      <c r="L78" s="93"/>
    </row>
    <row r="79" spans="1:12" ht="15.75" customHeight="1">
      <c r="A79" s="198" t="s">
        <v>1656</v>
      </c>
      <c r="B79" s="219"/>
      <c r="C79" s="116"/>
      <c r="D79" s="116"/>
      <c r="E79" s="138"/>
      <c r="F79" s="93" t="e">
        <f>+VLOOKUP(E79,Participants!$A$1:$F$2547,2,FALSE)</f>
        <v>#N/A</v>
      </c>
      <c r="G79" s="93" t="e">
        <f>+VLOOKUP(E79,Participants!$A$1:$F$2547,4,FALSE)</f>
        <v>#N/A</v>
      </c>
      <c r="H79" s="93" t="e">
        <f>+VLOOKUP(E79,Participants!$A$1:$F$2547,5,FALSE)</f>
        <v>#N/A</v>
      </c>
      <c r="I79" s="93" t="e">
        <f>+VLOOKUP(E79,Participants!$A$1:$F$2547,3,FALSE)</f>
        <v>#N/A</v>
      </c>
      <c r="J79" s="93" t="e">
        <f>+VLOOKUP(E79,Participants!$A$1:$G$2547,7,FALSE)</f>
        <v>#N/A</v>
      </c>
      <c r="K79" s="93"/>
      <c r="L79" s="93"/>
    </row>
    <row r="80" spans="1:12" ht="15.75" customHeight="1">
      <c r="A80" s="198" t="s">
        <v>1656</v>
      </c>
      <c r="B80" s="219"/>
      <c r="C80" s="116"/>
      <c r="D80" s="116"/>
      <c r="E80" s="138"/>
      <c r="F80" s="93" t="e">
        <f>+VLOOKUP(E80,Participants!$A$1:$F$2547,2,FALSE)</f>
        <v>#N/A</v>
      </c>
      <c r="G80" s="93" t="e">
        <f>+VLOOKUP(E80,Participants!$A$1:$F$2547,4,FALSE)</f>
        <v>#N/A</v>
      </c>
      <c r="H80" s="93" t="e">
        <f>+VLOOKUP(E80,Participants!$A$1:$F$2547,5,FALSE)</f>
        <v>#N/A</v>
      </c>
      <c r="I80" s="93" t="e">
        <f>+VLOOKUP(E80,Participants!$A$1:$F$2547,3,FALSE)</f>
        <v>#N/A</v>
      </c>
      <c r="J80" s="93" t="e">
        <f>+VLOOKUP(E80,Participants!$A$1:$G$2547,7,FALSE)</f>
        <v>#N/A</v>
      </c>
      <c r="K80" s="93"/>
      <c r="L80" s="93"/>
    </row>
    <row r="81" spans="1:12" ht="15.75" customHeight="1">
      <c r="A81" s="198" t="s">
        <v>1656</v>
      </c>
      <c r="B81" s="219"/>
      <c r="C81" s="116"/>
      <c r="D81" s="116"/>
      <c r="E81" s="138"/>
      <c r="F81" s="93" t="e">
        <f>+VLOOKUP(E81,Participants!$A$1:$F$2547,2,FALSE)</f>
        <v>#N/A</v>
      </c>
      <c r="G81" s="93" t="e">
        <f>+VLOOKUP(E81,Participants!$A$1:$F$2547,4,FALSE)</f>
        <v>#N/A</v>
      </c>
      <c r="H81" s="93" t="e">
        <f>+VLOOKUP(E81,Participants!$A$1:$F$2547,5,FALSE)</f>
        <v>#N/A</v>
      </c>
      <c r="I81" s="93" t="e">
        <f>+VLOOKUP(E81,Participants!$A$1:$F$2547,3,FALSE)</f>
        <v>#N/A</v>
      </c>
      <c r="J81" s="93" t="e">
        <f>+VLOOKUP(E81,Participants!$A$1:$G$2547,7,FALSE)</f>
        <v>#N/A</v>
      </c>
      <c r="K81" s="93"/>
      <c r="L81" s="93"/>
    </row>
    <row r="82" spans="1:12" ht="15.75" customHeight="1">
      <c r="A82" s="198" t="s">
        <v>1656</v>
      </c>
      <c r="B82" s="219"/>
      <c r="C82" s="116"/>
      <c r="D82" s="116"/>
      <c r="E82" s="138"/>
      <c r="F82" s="93" t="e">
        <f>+VLOOKUP(E82,Participants!$A$1:$F$2547,2,FALSE)</f>
        <v>#N/A</v>
      </c>
      <c r="G82" s="93" t="e">
        <f>+VLOOKUP(E82,Participants!$A$1:$F$2547,4,FALSE)</f>
        <v>#N/A</v>
      </c>
      <c r="H82" s="93" t="e">
        <f>+VLOOKUP(E82,Participants!$A$1:$F$2547,5,FALSE)</f>
        <v>#N/A</v>
      </c>
      <c r="I82" s="93" t="e">
        <f>+VLOOKUP(E82,Participants!$A$1:$F$2547,3,FALSE)</f>
        <v>#N/A</v>
      </c>
      <c r="J82" s="93" t="e">
        <f>+VLOOKUP(E82,Participants!$A$1:$G$2547,7,FALSE)</f>
        <v>#N/A</v>
      </c>
      <c r="K82" s="93"/>
      <c r="L82" s="93"/>
    </row>
    <row r="83" spans="1:12" ht="15.75" customHeight="1">
      <c r="A83" s="198" t="s">
        <v>1656</v>
      </c>
      <c r="B83" s="219"/>
      <c r="C83" s="116"/>
      <c r="D83" s="116"/>
      <c r="E83" s="138"/>
      <c r="F83" s="93" t="e">
        <f>+VLOOKUP(E83,Participants!$A$1:$F$2547,2,FALSE)</f>
        <v>#N/A</v>
      </c>
      <c r="G83" s="93" t="e">
        <f>+VLOOKUP(E83,Participants!$A$1:$F$2547,4,FALSE)</f>
        <v>#N/A</v>
      </c>
      <c r="H83" s="93" t="e">
        <f>+VLOOKUP(E83,Participants!$A$1:$F$2547,5,FALSE)</f>
        <v>#N/A</v>
      </c>
      <c r="I83" s="93" t="e">
        <f>+VLOOKUP(E83,Participants!$A$1:$F$2547,3,FALSE)</f>
        <v>#N/A</v>
      </c>
      <c r="J83" s="93" t="e">
        <f>+VLOOKUP(E83,Participants!$A$1:$G$2547,7,FALSE)</f>
        <v>#N/A</v>
      </c>
      <c r="K83" s="93"/>
      <c r="L83" s="93"/>
    </row>
    <row r="84" spans="1:12" ht="15.75" customHeight="1">
      <c r="A84" s="198" t="s">
        <v>1656</v>
      </c>
      <c r="B84" s="219"/>
      <c r="C84" s="116"/>
      <c r="D84" s="116"/>
      <c r="E84" s="138"/>
      <c r="F84" s="93" t="e">
        <f>+VLOOKUP(E84,Participants!$A$1:$F$2547,2,FALSE)</f>
        <v>#N/A</v>
      </c>
      <c r="G84" s="93" t="e">
        <f>+VLOOKUP(E84,Participants!$A$1:$F$2547,4,FALSE)</f>
        <v>#N/A</v>
      </c>
      <c r="H84" s="93" t="e">
        <f>+VLOOKUP(E84,Participants!$A$1:$F$2547,5,FALSE)</f>
        <v>#N/A</v>
      </c>
      <c r="I84" s="93" t="e">
        <f>+VLOOKUP(E84,Participants!$A$1:$F$2547,3,FALSE)</f>
        <v>#N/A</v>
      </c>
      <c r="J84" s="93" t="e">
        <f>+VLOOKUP(E84,Participants!$A$1:$G$2547,7,FALSE)</f>
        <v>#N/A</v>
      </c>
      <c r="K84" s="93"/>
      <c r="L84" s="93"/>
    </row>
    <row r="85" spans="1:12" ht="15.75" customHeight="1">
      <c r="A85" s="198" t="s">
        <v>1656</v>
      </c>
      <c r="B85" s="219"/>
      <c r="C85" s="116"/>
      <c r="D85" s="116"/>
      <c r="E85" s="138"/>
      <c r="F85" s="93" t="e">
        <f>+VLOOKUP(E85,Participants!$A$1:$F$2547,2,FALSE)</f>
        <v>#N/A</v>
      </c>
      <c r="G85" s="93" t="e">
        <f>+VLOOKUP(E85,Participants!$A$1:$F$2547,4,FALSE)</f>
        <v>#N/A</v>
      </c>
      <c r="H85" s="93" t="e">
        <f>+VLOOKUP(E85,Participants!$A$1:$F$2547,5,FALSE)</f>
        <v>#N/A</v>
      </c>
      <c r="I85" s="93" t="e">
        <f>+VLOOKUP(E85,Participants!$A$1:$F$2547,3,FALSE)</f>
        <v>#N/A</v>
      </c>
      <c r="J85" s="93" t="e">
        <f>+VLOOKUP(E85,Participants!$A$1:$G$2547,7,FALSE)</f>
        <v>#N/A</v>
      </c>
      <c r="K85" s="93"/>
      <c r="L85" s="93"/>
    </row>
    <row r="86" spans="1:12" ht="15.75" customHeight="1">
      <c r="A86" s="198" t="s">
        <v>1656</v>
      </c>
      <c r="B86" s="219"/>
      <c r="C86" s="116"/>
      <c r="D86" s="116"/>
      <c r="E86" s="138"/>
      <c r="F86" s="93" t="e">
        <f>+VLOOKUP(E86,Participants!$A$1:$F$2547,2,FALSE)</f>
        <v>#N/A</v>
      </c>
      <c r="G86" s="93" t="e">
        <f>+VLOOKUP(E86,Participants!$A$1:$F$2547,4,FALSE)</f>
        <v>#N/A</v>
      </c>
      <c r="H86" s="93" t="e">
        <f>+VLOOKUP(E86,Participants!$A$1:$F$2547,5,FALSE)</f>
        <v>#N/A</v>
      </c>
      <c r="I86" s="93" t="e">
        <f>+VLOOKUP(E86,Participants!$A$1:$F$2547,3,FALSE)</f>
        <v>#N/A</v>
      </c>
      <c r="J86" s="93" t="e">
        <f>+VLOOKUP(E86,Participants!$A$1:$G$2547,7,FALSE)</f>
        <v>#N/A</v>
      </c>
      <c r="K86" s="93"/>
      <c r="L86" s="93"/>
    </row>
    <row r="87" spans="1:12" ht="15.75" customHeight="1">
      <c r="A87" s="198" t="s">
        <v>1656</v>
      </c>
      <c r="B87" s="219"/>
      <c r="C87" s="116"/>
      <c r="D87" s="116"/>
      <c r="E87" s="138"/>
      <c r="F87" s="93" t="e">
        <f>+VLOOKUP(E87,Participants!$A$1:$F$2547,2,FALSE)</f>
        <v>#N/A</v>
      </c>
      <c r="G87" s="93" t="e">
        <f>+VLOOKUP(E87,Participants!$A$1:$F$2547,4,FALSE)</f>
        <v>#N/A</v>
      </c>
      <c r="H87" s="93" t="e">
        <f>+VLOOKUP(E87,Participants!$A$1:$F$2547,5,FALSE)</f>
        <v>#N/A</v>
      </c>
      <c r="I87" s="93" t="e">
        <f>+VLOOKUP(E87,Participants!$A$1:$F$2547,3,FALSE)</f>
        <v>#N/A</v>
      </c>
      <c r="J87" s="93" t="e">
        <f>+VLOOKUP(E87,Participants!$A$1:$G$2547,7,FALSE)</f>
        <v>#N/A</v>
      </c>
      <c r="K87" s="93"/>
      <c r="L87" s="93"/>
    </row>
    <row r="88" spans="1:12" ht="15.75" customHeight="1">
      <c r="A88" s="198" t="s">
        <v>1656</v>
      </c>
      <c r="B88" s="219"/>
      <c r="C88" s="116"/>
      <c r="D88" s="116"/>
      <c r="E88" s="138"/>
      <c r="F88" s="93" t="e">
        <f>+VLOOKUP(E88,Participants!$A$1:$F$2547,2,FALSE)</f>
        <v>#N/A</v>
      </c>
      <c r="G88" s="93" t="e">
        <f>+VLOOKUP(E88,Participants!$A$1:$F$2547,4,FALSE)</f>
        <v>#N/A</v>
      </c>
      <c r="H88" s="93" t="e">
        <f>+VLOOKUP(E88,Participants!$A$1:$F$2547,5,FALSE)</f>
        <v>#N/A</v>
      </c>
      <c r="I88" s="93" t="e">
        <f>+VLOOKUP(E88,Participants!$A$1:$F$2547,3,FALSE)</f>
        <v>#N/A</v>
      </c>
      <c r="J88" s="93" t="e">
        <f>+VLOOKUP(E88,Participants!$A$1:$G$2547,7,FALSE)</f>
        <v>#N/A</v>
      </c>
      <c r="K88" s="93"/>
      <c r="L88" s="93"/>
    </row>
    <row r="89" spans="1:12" ht="15.75" customHeight="1">
      <c r="A89" s="198" t="s">
        <v>1656</v>
      </c>
      <c r="B89" s="219"/>
      <c r="C89" s="116"/>
      <c r="D89" s="116"/>
      <c r="E89" s="138"/>
      <c r="F89" s="93" t="e">
        <f>+VLOOKUP(E89,Participants!$A$1:$F$2547,2,FALSE)</f>
        <v>#N/A</v>
      </c>
      <c r="G89" s="93" t="e">
        <f>+VLOOKUP(E89,Participants!$A$1:$F$2547,4,FALSE)</f>
        <v>#N/A</v>
      </c>
      <c r="H89" s="93" t="e">
        <f>+VLOOKUP(E89,Participants!$A$1:$F$2547,5,FALSE)</f>
        <v>#N/A</v>
      </c>
      <c r="I89" s="93" t="e">
        <f>+VLOOKUP(E89,Participants!$A$1:$F$2547,3,FALSE)</f>
        <v>#N/A</v>
      </c>
      <c r="J89" s="93" t="e">
        <f>+VLOOKUP(E89,Participants!$A$1:$G$2547,7,FALSE)</f>
        <v>#N/A</v>
      </c>
      <c r="K89" s="93"/>
      <c r="L89" s="93"/>
    </row>
    <row r="90" spans="1:12" ht="15.75" customHeight="1">
      <c r="A90" s="198" t="s">
        <v>1656</v>
      </c>
      <c r="B90" s="219"/>
      <c r="C90" s="116"/>
      <c r="D90" s="116"/>
      <c r="E90" s="138"/>
      <c r="F90" s="93" t="e">
        <f>+VLOOKUP(E90,Participants!$A$1:$F$2547,2,FALSE)</f>
        <v>#N/A</v>
      </c>
      <c r="G90" s="93" t="e">
        <f>+VLOOKUP(E90,Participants!$A$1:$F$2547,4,FALSE)</f>
        <v>#N/A</v>
      </c>
      <c r="H90" s="93" t="e">
        <f>+VLOOKUP(E90,Participants!$A$1:$F$2547,5,FALSE)</f>
        <v>#N/A</v>
      </c>
      <c r="I90" s="93" t="e">
        <f>+VLOOKUP(E90,Participants!$A$1:$F$2547,3,FALSE)</f>
        <v>#N/A</v>
      </c>
      <c r="J90" s="93" t="e">
        <f>+VLOOKUP(E90,Participants!$A$1:$G$2547,7,FALSE)</f>
        <v>#N/A</v>
      </c>
      <c r="K90" s="93"/>
      <c r="L90" s="93"/>
    </row>
    <row r="91" spans="1:12" ht="15.75" customHeight="1">
      <c r="A91" s="198" t="s">
        <v>1656</v>
      </c>
      <c r="B91" s="219"/>
      <c r="C91" s="116"/>
      <c r="D91" s="116"/>
      <c r="E91" s="138"/>
      <c r="F91" s="93" t="e">
        <f>+VLOOKUP(E91,Participants!$A$1:$F$2547,2,FALSE)</f>
        <v>#N/A</v>
      </c>
      <c r="G91" s="93" t="e">
        <f>+VLOOKUP(E91,Participants!$A$1:$F$2547,4,FALSE)</f>
        <v>#N/A</v>
      </c>
      <c r="H91" s="93" t="e">
        <f>+VLOOKUP(E91,Participants!$A$1:$F$2547,5,FALSE)</f>
        <v>#N/A</v>
      </c>
      <c r="I91" s="93" t="e">
        <f>+VLOOKUP(E91,Participants!$A$1:$F$2547,3,FALSE)</f>
        <v>#N/A</v>
      </c>
      <c r="J91" s="93" t="e">
        <f>+VLOOKUP(E91,Participants!$A$1:$G$2547,7,FALSE)</f>
        <v>#N/A</v>
      </c>
      <c r="K91" s="93"/>
      <c r="L91" s="93"/>
    </row>
    <row r="92" spans="1:12" ht="15.75" customHeight="1">
      <c r="A92" s="198" t="s">
        <v>1656</v>
      </c>
      <c r="B92" s="219"/>
      <c r="C92" s="116"/>
      <c r="D92" s="116"/>
      <c r="E92" s="138"/>
      <c r="F92" s="93" t="e">
        <f>+VLOOKUP(E92,Participants!$A$1:$F$2547,2,FALSE)</f>
        <v>#N/A</v>
      </c>
      <c r="G92" s="93" t="e">
        <f>+VLOOKUP(E92,Participants!$A$1:$F$2547,4,FALSE)</f>
        <v>#N/A</v>
      </c>
      <c r="H92" s="93" t="e">
        <f>+VLOOKUP(E92,Participants!$A$1:$F$2547,5,FALSE)</f>
        <v>#N/A</v>
      </c>
      <c r="I92" s="93" t="e">
        <f>+VLOOKUP(E92,Participants!$A$1:$F$2547,3,FALSE)</f>
        <v>#N/A</v>
      </c>
      <c r="J92" s="93" t="e">
        <f>+VLOOKUP(E92,Participants!$A$1:$G$2547,7,FALSE)</f>
        <v>#N/A</v>
      </c>
      <c r="K92" s="93"/>
      <c r="L92" s="93"/>
    </row>
    <row r="93" spans="1:12" ht="15.75" customHeight="1">
      <c r="A93" s="198" t="s">
        <v>1656</v>
      </c>
      <c r="B93" s="219"/>
      <c r="C93" s="116"/>
      <c r="D93" s="116"/>
      <c r="E93" s="138"/>
      <c r="F93" s="93" t="e">
        <f>+VLOOKUP(E93,Participants!$A$1:$F$2547,2,FALSE)</f>
        <v>#N/A</v>
      </c>
      <c r="G93" s="93" t="e">
        <f>+VLOOKUP(E93,Participants!$A$1:$F$2547,4,FALSE)</f>
        <v>#N/A</v>
      </c>
      <c r="H93" s="93" t="e">
        <f>+VLOOKUP(E93,Participants!$A$1:$F$2547,5,FALSE)</f>
        <v>#N/A</v>
      </c>
      <c r="I93" s="93" t="e">
        <f>+VLOOKUP(E93,Participants!$A$1:$F$2547,3,FALSE)</f>
        <v>#N/A</v>
      </c>
      <c r="J93" s="93" t="e">
        <f>+VLOOKUP(E93,Participants!$A$1:$G$2547,7,FALSE)</f>
        <v>#N/A</v>
      </c>
      <c r="K93" s="93"/>
      <c r="L93" s="93"/>
    </row>
    <row r="94" spans="1:12" ht="15.75" customHeight="1">
      <c r="A94" s="198" t="s">
        <v>1656</v>
      </c>
      <c r="B94" s="219"/>
      <c r="C94" s="116"/>
      <c r="D94" s="116"/>
      <c r="E94" s="138"/>
      <c r="F94" s="93" t="e">
        <f>+VLOOKUP(E94,Participants!$A$1:$F$2547,2,FALSE)</f>
        <v>#N/A</v>
      </c>
      <c r="G94" s="93" t="e">
        <f>+VLOOKUP(E94,Participants!$A$1:$F$2547,4,FALSE)</f>
        <v>#N/A</v>
      </c>
      <c r="H94" s="93" t="e">
        <f>+VLOOKUP(E94,Participants!$A$1:$F$2547,5,FALSE)</f>
        <v>#N/A</v>
      </c>
      <c r="I94" s="93" t="e">
        <f>+VLOOKUP(E94,Participants!$A$1:$F$2547,3,FALSE)</f>
        <v>#N/A</v>
      </c>
      <c r="J94" s="93" t="e">
        <f>+VLOOKUP(E94,Participants!$A$1:$G$2547,7,FALSE)</f>
        <v>#N/A</v>
      </c>
      <c r="K94" s="93"/>
      <c r="L94" s="93"/>
    </row>
    <row r="95" spans="1:12" ht="15.75" customHeight="1">
      <c r="A95" s="198" t="s">
        <v>1656</v>
      </c>
      <c r="B95" s="219"/>
      <c r="C95" s="116"/>
      <c r="D95" s="116"/>
      <c r="E95" s="138"/>
      <c r="F95" s="93" t="e">
        <f>+VLOOKUP(E95,Participants!$A$1:$F$2547,2,FALSE)</f>
        <v>#N/A</v>
      </c>
      <c r="G95" s="93" t="e">
        <f>+VLOOKUP(E95,Participants!$A$1:$F$2547,4,FALSE)</f>
        <v>#N/A</v>
      </c>
      <c r="H95" s="93" t="e">
        <f>+VLOOKUP(E95,Participants!$A$1:$F$2547,5,FALSE)</f>
        <v>#N/A</v>
      </c>
      <c r="I95" s="93" t="e">
        <f>+VLOOKUP(E95,Participants!$A$1:$F$2547,3,FALSE)</f>
        <v>#N/A</v>
      </c>
      <c r="J95" s="93" t="e">
        <f>+VLOOKUP(E95,Participants!$A$1:$G$2547,7,FALSE)</f>
        <v>#N/A</v>
      </c>
      <c r="K95" s="93"/>
      <c r="L95" s="93"/>
    </row>
    <row r="96" spans="1:12" ht="15.75" customHeight="1">
      <c r="A96" s="198" t="s">
        <v>1656</v>
      </c>
      <c r="B96" s="219"/>
      <c r="C96" s="116"/>
      <c r="D96" s="116"/>
      <c r="E96" s="138"/>
      <c r="F96" s="93" t="e">
        <f>+VLOOKUP(E96,Participants!$A$1:$F$2547,2,FALSE)</f>
        <v>#N/A</v>
      </c>
      <c r="G96" s="93" t="e">
        <f>+VLOOKUP(E96,Participants!$A$1:$F$2547,4,FALSE)</f>
        <v>#N/A</v>
      </c>
      <c r="H96" s="93" t="e">
        <f>+VLOOKUP(E96,Participants!$A$1:$F$2547,5,FALSE)</f>
        <v>#N/A</v>
      </c>
      <c r="I96" s="93" t="e">
        <f>+VLOOKUP(E96,Participants!$A$1:$F$2547,3,FALSE)</f>
        <v>#N/A</v>
      </c>
      <c r="J96" s="93" t="e">
        <f>+VLOOKUP(E96,Participants!$A$1:$G$2547,7,FALSE)</f>
        <v>#N/A</v>
      </c>
      <c r="K96" s="93"/>
      <c r="L96" s="93"/>
    </row>
    <row r="97" spans="1:12" ht="15.75" customHeight="1">
      <c r="A97" s="198" t="s">
        <v>1656</v>
      </c>
      <c r="B97" s="219"/>
      <c r="C97" s="116"/>
      <c r="D97" s="116"/>
      <c r="E97" s="138"/>
      <c r="F97" s="93" t="e">
        <f>+VLOOKUP(E97,Participants!$A$1:$F$2547,2,FALSE)</f>
        <v>#N/A</v>
      </c>
      <c r="G97" s="93" t="e">
        <f>+VLOOKUP(E97,Participants!$A$1:$F$2547,4,FALSE)</f>
        <v>#N/A</v>
      </c>
      <c r="H97" s="93" t="e">
        <f>+VLOOKUP(E97,Participants!$A$1:$F$2547,5,FALSE)</f>
        <v>#N/A</v>
      </c>
      <c r="I97" s="93" t="e">
        <f>+VLOOKUP(E97,Participants!$A$1:$F$2547,3,FALSE)</f>
        <v>#N/A</v>
      </c>
      <c r="J97" s="93" t="e">
        <f>+VLOOKUP(E97,Participants!$A$1:$G$2547,7,FALSE)</f>
        <v>#N/A</v>
      </c>
      <c r="K97" s="93"/>
      <c r="L97" s="93"/>
    </row>
    <row r="98" spans="1:12" ht="15.75" customHeight="1">
      <c r="A98" s="198" t="s">
        <v>1656</v>
      </c>
      <c r="B98" s="219"/>
      <c r="C98" s="116"/>
      <c r="D98" s="116"/>
      <c r="E98" s="138"/>
      <c r="F98" s="93" t="e">
        <f>+VLOOKUP(E98,Participants!$A$1:$F$2547,2,FALSE)</f>
        <v>#N/A</v>
      </c>
      <c r="G98" s="93" t="e">
        <f>+VLOOKUP(E98,Participants!$A$1:$F$2547,4,FALSE)</f>
        <v>#N/A</v>
      </c>
      <c r="H98" s="93" t="e">
        <f>+VLOOKUP(E98,Participants!$A$1:$F$2547,5,FALSE)</f>
        <v>#N/A</v>
      </c>
      <c r="I98" s="93" t="e">
        <f>+VLOOKUP(E98,Participants!$A$1:$F$2547,3,FALSE)</f>
        <v>#N/A</v>
      </c>
      <c r="J98" s="93" t="e">
        <f>+VLOOKUP(E98,Participants!$A$1:$G$2547,7,FALSE)</f>
        <v>#N/A</v>
      </c>
      <c r="K98" s="93"/>
      <c r="L98" s="93"/>
    </row>
    <row r="99" spans="1:12" ht="15.75" customHeight="1">
      <c r="A99" s="198" t="s">
        <v>1656</v>
      </c>
      <c r="B99" s="219"/>
      <c r="C99" s="116"/>
      <c r="D99" s="116"/>
      <c r="E99" s="138"/>
      <c r="F99" s="93" t="e">
        <f>+VLOOKUP(E99,Participants!$A$1:$F$2547,2,FALSE)</f>
        <v>#N/A</v>
      </c>
      <c r="G99" s="93" t="e">
        <f>+VLOOKUP(E99,Participants!$A$1:$F$2547,4,FALSE)</f>
        <v>#N/A</v>
      </c>
      <c r="H99" s="93" t="e">
        <f>+VLOOKUP(E99,Participants!$A$1:$F$2547,5,FALSE)</f>
        <v>#N/A</v>
      </c>
      <c r="I99" s="93" t="e">
        <f>+VLOOKUP(E99,Participants!$A$1:$F$2547,3,FALSE)</f>
        <v>#N/A</v>
      </c>
      <c r="J99" s="93" t="e">
        <f>+VLOOKUP(E99,Participants!$A$1:$G$2547,7,FALSE)</f>
        <v>#N/A</v>
      </c>
      <c r="K99" s="93"/>
      <c r="L99" s="93"/>
    </row>
    <row r="100" spans="1:12" ht="15.75" customHeight="1">
      <c r="A100" s="198" t="s">
        <v>1656</v>
      </c>
      <c r="B100" s="219"/>
      <c r="C100" s="116"/>
      <c r="D100" s="116"/>
      <c r="E100" s="138"/>
      <c r="F100" s="93" t="e">
        <f>+VLOOKUP(E100,Participants!$A$1:$F$2547,2,FALSE)</f>
        <v>#N/A</v>
      </c>
      <c r="G100" s="93" t="e">
        <f>+VLOOKUP(E100,Participants!$A$1:$F$2547,4,FALSE)</f>
        <v>#N/A</v>
      </c>
      <c r="H100" s="93" t="e">
        <f>+VLOOKUP(E100,Participants!$A$1:$F$2547,5,FALSE)</f>
        <v>#N/A</v>
      </c>
      <c r="I100" s="93" t="e">
        <f>+VLOOKUP(E100,Participants!$A$1:$F$2547,3,FALSE)</f>
        <v>#N/A</v>
      </c>
      <c r="J100" s="93" t="e">
        <f>+VLOOKUP(E100,Participants!$A$1:$G$2547,7,FALSE)</f>
        <v>#N/A</v>
      </c>
      <c r="K100" s="93"/>
      <c r="L100" s="93"/>
    </row>
    <row r="101" spans="1:12" ht="15.75" customHeight="1">
      <c r="A101" s="198" t="s">
        <v>1656</v>
      </c>
      <c r="B101" s="219"/>
      <c r="C101" s="116"/>
      <c r="D101" s="116"/>
      <c r="E101" s="138"/>
      <c r="F101" s="93" t="e">
        <f>+VLOOKUP(E101,Participants!$A$1:$F$2547,2,FALSE)</f>
        <v>#N/A</v>
      </c>
      <c r="G101" s="93" t="e">
        <f>+VLOOKUP(E101,Participants!$A$1:$F$2547,4,FALSE)</f>
        <v>#N/A</v>
      </c>
      <c r="H101" s="93" t="e">
        <f>+VLOOKUP(E101,Participants!$A$1:$F$2547,5,FALSE)</f>
        <v>#N/A</v>
      </c>
      <c r="I101" s="93" t="e">
        <f>+VLOOKUP(E101,Participants!$A$1:$F$2547,3,FALSE)</f>
        <v>#N/A</v>
      </c>
      <c r="J101" s="93" t="e">
        <f>+VLOOKUP(E101,Participants!$A$1:$G$2547,7,FALSE)</f>
        <v>#N/A</v>
      </c>
      <c r="K101" s="93"/>
      <c r="L101" s="93"/>
    </row>
    <row r="102" spans="1:12" ht="15.75" customHeight="1">
      <c r="A102" s="198" t="s">
        <v>1656</v>
      </c>
      <c r="B102" s="219"/>
      <c r="C102" s="116"/>
      <c r="D102" s="116"/>
      <c r="E102" s="138"/>
      <c r="F102" s="93" t="e">
        <f>+VLOOKUP(E102,Participants!$A$1:$F$2547,2,FALSE)</f>
        <v>#N/A</v>
      </c>
      <c r="G102" s="93" t="e">
        <f>+VLOOKUP(E102,Participants!$A$1:$F$2547,4,FALSE)</f>
        <v>#N/A</v>
      </c>
      <c r="H102" s="93" t="e">
        <f>+VLOOKUP(E102,Participants!$A$1:$F$2547,5,FALSE)</f>
        <v>#N/A</v>
      </c>
      <c r="I102" s="93" t="e">
        <f>+VLOOKUP(E102,Participants!$A$1:$F$2547,3,FALSE)</f>
        <v>#N/A</v>
      </c>
      <c r="J102" s="93" t="e">
        <f>+VLOOKUP(E102,Participants!$A$1:$G$2547,7,FALSE)</f>
        <v>#N/A</v>
      </c>
      <c r="K102" s="93"/>
      <c r="L102" s="93"/>
    </row>
    <row r="103" spans="1:12" ht="15.75" customHeight="1">
      <c r="B103" s="221"/>
      <c r="E103" s="177"/>
    </row>
    <row r="104" spans="1:12" ht="15.75" customHeight="1">
      <c r="B104" s="221"/>
      <c r="E104" s="177"/>
    </row>
    <row r="105" spans="1:12" ht="15.75" customHeight="1">
      <c r="B105" s="221"/>
      <c r="E105" s="177"/>
    </row>
    <row r="106" spans="1:12" ht="15.75" customHeight="1">
      <c r="B106" s="221"/>
      <c r="E106" s="177"/>
    </row>
    <row r="107" spans="1:12" ht="15.75" customHeight="1">
      <c r="B107" s="221"/>
      <c r="E107" s="177"/>
    </row>
    <row r="108" spans="1:12" ht="15.75" customHeight="1">
      <c r="B108" s="221"/>
      <c r="E108" s="177"/>
    </row>
    <row r="109" spans="1:12" ht="15.75" customHeight="1">
      <c r="B109" s="221"/>
      <c r="E109" s="177"/>
    </row>
    <row r="110" spans="1:12" ht="15.75" customHeight="1">
      <c r="B110" s="221"/>
      <c r="E110" s="177"/>
    </row>
    <row r="111" spans="1:12" ht="15.75" customHeight="1">
      <c r="B111" s="221"/>
      <c r="E111" s="177"/>
    </row>
    <row r="112" spans="1:12" ht="15.75" customHeight="1">
      <c r="B112" s="221"/>
      <c r="E112" s="177"/>
    </row>
    <row r="113" spans="2:5" ht="15.75" customHeight="1">
      <c r="B113" s="221"/>
      <c r="E113" s="177"/>
    </row>
    <row r="114" spans="2:5" ht="15.75" customHeight="1">
      <c r="B114" s="221"/>
      <c r="E114" s="177"/>
    </row>
    <row r="115" spans="2:5" ht="15.75" customHeight="1">
      <c r="B115" s="221"/>
      <c r="E115" s="177"/>
    </row>
    <row r="116" spans="2:5" ht="15.75" customHeight="1">
      <c r="B116" s="221"/>
      <c r="E116" s="177"/>
    </row>
    <row r="117" spans="2:5" ht="15.75" customHeight="1">
      <c r="B117" s="221"/>
      <c r="E117" s="177"/>
    </row>
    <row r="118" spans="2:5" ht="15.75" customHeight="1">
      <c r="B118" s="221"/>
      <c r="E118" s="177"/>
    </row>
    <row r="119" spans="2:5" ht="15.75" customHeight="1">
      <c r="B119" s="221"/>
      <c r="E119" s="177"/>
    </row>
    <row r="120" spans="2:5" ht="15.75" customHeight="1">
      <c r="B120" s="221"/>
      <c r="E120" s="177"/>
    </row>
    <row r="121" spans="2:5" ht="15.75" customHeight="1">
      <c r="B121" s="221"/>
      <c r="E121" s="177"/>
    </row>
    <row r="122" spans="2:5" ht="15.75" customHeight="1">
      <c r="B122" s="221"/>
      <c r="E122" s="177"/>
    </row>
    <row r="123" spans="2:5" ht="15.75" customHeight="1">
      <c r="B123" s="221"/>
      <c r="E123" s="177"/>
    </row>
    <row r="124" spans="2:5" ht="15.75" customHeight="1">
      <c r="B124" s="221"/>
      <c r="E124" s="177"/>
    </row>
    <row r="125" spans="2:5" ht="15.75" customHeight="1">
      <c r="B125" s="221"/>
      <c r="E125" s="177"/>
    </row>
    <row r="126" spans="2:5" ht="15.75" customHeight="1">
      <c r="B126" s="221"/>
      <c r="E126" s="177"/>
    </row>
    <row r="127" spans="2:5" ht="15.75" customHeight="1">
      <c r="B127" s="221"/>
      <c r="E127" s="177"/>
    </row>
    <row r="128" spans="2:5" ht="15.75" customHeight="1">
      <c r="B128" s="221"/>
      <c r="E128" s="177"/>
    </row>
    <row r="129" spans="2:5" ht="15.75" customHeight="1">
      <c r="B129" s="221"/>
      <c r="E129" s="177"/>
    </row>
    <row r="130" spans="2:5" ht="15.75" customHeight="1">
      <c r="B130" s="221"/>
      <c r="E130" s="177"/>
    </row>
    <row r="131" spans="2:5" ht="15.75" customHeight="1">
      <c r="B131" s="221"/>
      <c r="E131" s="177"/>
    </row>
    <row r="132" spans="2:5" ht="15.75" customHeight="1">
      <c r="B132" s="221"/>
      <c r="E132" s="177"/>
    </row>
    <row r="133" spans="2:5" ht="15.75" customHeight="1">
      <c r="B133" s="221"/>
      <c r="E133" s="177"/>
    </row>
    <row r="134" spans="2:5" ht="15.75" customHeight="1">
      <c r="B134" s="221"/>
      <c r="E134" s="177"/>
    </row>
    <row r="135" spans="2:5" ht="15.75" customHeight="1">
      <c r="B135" s="221"/>
      <c r="E135" s="177"/>
    </row>
    <row r="136" spans="2:5" ht="15.75" customHeight="1">
      <c r="B136" s="221"/>
      <c r="E136" s="177"/>
    </row>
    <row r="137" spans="2:5" ht="15.75" customHeight="1">
      <c r="B137" s="221"/>
      <c r="E137" s="177"/>
    </row>
    <row r="138" spans="2:5" ht="15.75" customHeight="1">
      <c r="B138" s="221"/>
      <c r="E138" s="177"/>
    </row>
    <row r="139" spans="2:5" ht="15.75" customHeight="1">
      <c r="B139" s="221"/>
      <c r="E139" s="177"/>
    </row>
    <row r="140" spans="2:5" ht="15.75" customHeight="1">
      <c r="B140" s="221"/>
      <c r="E140" s="177"/>
    </row>
    <row r="141" spans="2:5" ht="15.75" customHeight="1">
      <c r="B141" s="221"/>
      <c r="E141" s="177"/>
    </row>
    <row r="142" spans="2:5" ht="15.75" customHeight="1">
      <c r="B142" s="221"/>
      <c r="E142" s="177"/>
    </row>
    <row r="143" spans="2:5" ht="15.75" customHeight="1">
      <c r="B143" s="221"/>
      <c r="E143" s="177"/>
    </row>
    <row r="144" spans="2:5" ht="15.75" customHeight="1">
      <c r="B144" s="221"/>
      <c r="E144" s="177"/>
    </row>
    <row r="145" spans="2:5" ht="15.75" customHeight="1">
      <c r="B145" s="221"/>
      <c r="E145" s="177"/>
    </row>
    <row r="146" spans="2:5" ht="15.75" customHeight="1">
      <c r="B146" s="221"/>
      <c r="E146" s="177"/>
    </row>
    <row r="147" spans="2:5" ht="15.75" customHeight="1">
      <c r="B147" s="221"/>
      <c r="E147" s="177"/>
    </row>
    <row r="148" spans="2:5" ht="15.75" customHeight="1">
      <c r="B148" s="221"/>
      <c r="E148" s="177"/>
    </row>
    <row r="149" spans="2:5" ht="15.75" customHeight="1">
      <c r="B149" s="221"/>
      <c r="E149" s="177"/>
    </row>
    <row r="150" spans="2:5" ht="15.75" customHeight="1">
      <c r="B150" s="221"/>
      <c r="E150" s="177"/>
    </row>
    <row r="151" spans="2:5" ht="15.75" customHeight="1">
      <c r="B151" s="221"/>
      <c r="E151" s="177"/>
    </row>
    <row r="152" spans="2:5" ht="15.75" customHeight="1">
      <c r="B152" s="221"/>
      <c r="E152" s="177"/>
    </row>
    <row r="153" spans="2:5" ht="15.75" customHeight="1">
      <c r="B153" s="221"/>
      <c r="E153" s="177"/>
    </row>
    <row r="154" spans="2:5" ht="15.75" customHeight="1">
      <c r="B154" s="221"/>
      <c r="E154" s="177"/>
    </row>
    <row r="155" spans="2:5" ht="15.75" customHeight="1">
      <c r="B155" s="221"/>
      <c r="E155" s="177"/>
    </row>
    <row r="156" spans="2:5" ht="15.75" customHeight="1">
      <c r="B156" s="221"/>
      <c r="E156" s="177"/>
    </row>
    <row r="157" spans="2:5" ht="15.75" customHeight="1">
      <c r="B157" s="221"/>
      <c r="E157" s="177"/>
    </row>
    <row r="158" spans="2:5" ht="15.75" customHeight="1">
      <c r="B158" s="221"/>
      <c r="E158" s="177"/>
    </row>
    <row r="159" spans="2:5" ht="15.75" customHeight="1">
      <c r="B159" s="221"/>
      <c r="E159" s="177"/>
    </row>
    <row r="160" spans="2:5" ht="15.75" customHeight="1">
      <c r="B160" s="221"/>
      <c r="E160" s="177"/>
    </row>
    <row r="161" spans="2:5" ht="15.75" customHeight="1">
      <c r="B161" s="221"/>
      <c r="E161" s="177"/>
    </row>
    <row r="162" spans="2:5" ht="15.75" customHeight="1">
      <c r="B162" s="221"/>
      <c r="E162" s="177"/>
    </row>
    <row r="163" spans="2:5" ht="15.75" customHeight="1">
      <c r="B163" s="221"/>
      <c r="E163" s="177"/>
    </row>
    <row r="164" spans="2:5" ht="15.75" customHeight="1">
      <c r="B164" s="221"/>
      <c r="E164" s="177"/>
    </row>
    <row r="165" spans="2:5" ht="15.75" customHeight="1">
      <c r="B165" s="221"/>
      <c r="E165" s="177"/>
    </row>
    <row r="166" spans="2:5" ht="15.75" customHeight="1">
      <c r="B166" s="221"/>
      <c r="E166" s="177"/>
    </row>
    <row r="167" spans="2:5" ht="15.75" customHeight="1">
      <c r="B167" s="221"/>
      <c r="E167" s="177"/>
    </row>
    <row r="168" spans="2:5" ht="15.75" customHeight="1">
      <c r="B168" s="221"/>
      <c r="E168" s="177"/>
    </row>
    <row r="169" spans="2:5" ht="15.75" customHeight="1">
      <c r="B169" s="221"/>
      <c r="E169" s="177"/>
    </row>
    <row r="170" spans="2:5" ht="15.75" customHeight="1">
      <c r="B170" s="221"/>
      <c r="E170" s="177"/>
    </row>
    <row r="171" spans="2:5" ht="15.75" customHeight="1">
      <c r="B171" s="221"/>
      <c r="E171" s="177"/>
    </row>
    <row r="172" spans="2:5" ht="15.75" customHeight="1">
      <c r="B172" s="221"/>
      <c r="E172" s="177"/>
    </row>
    <row r="173" spans="2:5" ht="15.75" customHeight="1">
      <c r="B173" s="221"/>
      <c r="E173" s="177"/>
    </row>
    <row r="174" spans="2:5" ht="15.75" customHeight="1">
      <c r="B174" s="221"/>
      <c r="E174" s="177"/>
    </row>
    <row r="175" spans="2:5" ht="15.75" customHeight="1">
      <c r="B175" s="221"/>
      <c r="E175" s="177"/>
    </row>
    <row r="176" spans="2:5" ht="15.75" customHeight="1">
      <c r="B176" s="221"/>
      <c r="E176" s="177"/>
    </row>
    <row r="177" spans="2:5" ht="15.75" customHeight="1">
      <c r="B177" s="221"/>
      <c r="E177" s="177"/>
    </row>
    <row r="178" spans="2:5" ht="15.75" customHeight="1">
      <c r="B178" s="221"/>
      <c r="E178" s="177"/>
    </row>
    <row r="179" spans="2:5" ht="15.75" customHeight="1">
      <c r="B179" s="221"/>
      <c r="E179" s="177"/>
    </row>
    <row r="180" spans="2:5" ht="15.75" customHeight="1">
      <c r="B180" s="221"/>
      <c r="E180" s="177"/>
    </row>
    <row r="181" spans="2:5" ht="15.75" customHeight="1">
      <c r="B181" s="221"/>
      <c r="E181" s="177"/>
    </row>
    <row r="182" spans="2:5" ht="15.75" customHeight="1">
      <c r="B182" s="221"/>
      <c r="E182" s="177"/>
    </row>
    <row r="183" spans="2:5" ht="15.75" customHeight="1">
      <c r="B183" s="221"/>
      <c r="E183" s="177"/>
    </row>
    <row r="184" spans="2:5" ht="15.75" customHeight="1">
      <c r="B184" s="221"/>
      <c r="E184" s="177"/>
    </row>
    <row r="185" spans="2:5" ht="15.75" customHeight="1">
      <c r="B185" s="221"/>
      <c r="E185" s="177"/>
    </row>
    <row r="186" spans="2:5" ht="15.75" customHeight="1">
      <c r="B186" s="221"/>
      <c r="E186" s="177"/>
    </row>
    <row r="187" spans="2:5" ht="15.75" customHeight="1">
      <c r="B187" s="221"/>
      <c r="E187" s="177"/>
    </row>
    <row r="188" spans="2:5" ht="15.75" customHeight="1">
      <c r="B188" s="221"/>
      <c r="E188" s="177"/>
    </row>
    <row r="189" spans="2:5" ht="15.75" customHeight="1">
      <c r="B189" s="221"/>
      <c r="E189" s="177"/>
    </row>
    <row r="190" spans="2:5" ht="15.75" customHeight="1">
      <c r="B190" s="221"/>
      <c r="E190" s="177"/>
    </row>
    <row r="191" spans="2:5" ht="15.75" customHeight="1">
      <c r="B191" s="221"/>
      <c r="E191" s="177"/>
    </row>
    <row r="192" spans="2:5" ht="15.75" customHeight="1">
      <c r="B192" s="221"/>
      <c r="E192" s="177"/>
    </row>
    <row r="193" spans="2:5" ht="15.75" customHeight="1">
      <c r="B193" s="221"/>
      <c r="E193" s="177"/>
    </row>
    <row r="194" spans="2:5" ht="15.75" customHeight="1">
      <c r="B194" s="221"/>
      <c r="E194" s="177"/>
    </row>
    <row r="195" spans="2:5" ht="15.75" customHeight="1">
      <c r="B195" s="221"/>
      <c r="E195" s="177"/>
    </row>
    <row r="196" spans="2:5" ht="15.75" customHeight="1">
      <c r="B196" s="221"/>
      <c r="E196" s="177"/>
    </row>
    <row r="197" spans="2:5" ht="15.75" customHeight="1">
      <c r="B197" s="221"/>
      <c r="E197" s="177"/>
    </row>
    <row r="198" spans="2:5" ht="15.75" customHeight="1">
      <c r="B198" s="221"/>
      <c r="E198" s="177"/>
    </row>
    <row r="199" spans="2:5" ht="15.75" customHeight="1">
      <c r="B199" s="221"/>
      <c r="E199" s="177"/>
    </row>
    <row r="200" spans="2:5" ht="15.75" customHeight="1">
      <c r="B200" s="221"/>
      <c r="E200" s="177"/>
    </row>
    <row r="201" spans="2:5" ht="15.75" customHeight="1">
      <c r="B201" s="221"/>
      <c r="E201" s="177"/>
    </row>
    <row r="202" spans="2:5" ht="15.75" customHeight="1">
      <c r="B202" s="221"/>
      <c r="E202" s="177"/>
    </row>
    <row r="203" spans="2:5" ht="15.75" customHeight="1">
      <c r="B203" s="221"/>
      <c r="E203" s="177"/>
    </row>
    <row r="204" spans="2:5" ht="15.75" customHeight="1">
      <c r="B204" s="221"/>
      <c r="E204" s="177"/>
    </row>
    <row r="205" spans="2:5" ht="15.75" customHeight="1">
      <c r="B205" s="221"/>
      <c r="E205" s="177"/>
    </row>
    <row r="206" spans="2:5" ht="15.75" customHeight="1">
      <c r="B206" s="221"/>
      <c r="E206" s="177"/>
    </row>
    <row r="207" spans="2:5" ht="15.75" customHeight="1">
      <c r="B207" s="221"/>
      <c r="E207" s="177"/>
    </row>
    <row r="208" spans="2:5" ht="15.75" customHeight="1">
      <c r="B208" s="221"/>
      <c r="E208" s="177"/>
    </row>
    <row r="209" spans="2:5" ht="15.75" customHeight="1">
      <c r="B209" s="221"/>
      <c r="E209" s="177"/>
    </row>
    <row r="210" spans="2:5" ht="15.75" customHeight="1">
      <c r="B210" s="221"/>
      <c r="E210" s="177"/>
    </row>
    <row r="211" spans="2:5" ht="15.75" customHeight="1">
      <c r="B211" s="221"/>
      <c r="E211" s="177"/>
    </row>
    <row r="212" spans="2:5" ht="15.75" customHeight="1">
      <c r="B212" s="221"/>
      <c r="E212" s="177"/>
    </row>
    <row r="213" spans="2:5" ht="15.75" customHeight="1">
      <c r="B213" s="221"/>
      <c r="E213" s="177"/>
    </row>
    <row r="214" spans="2:5" ht="15.75" customHeight="1">
      <c r="B214" s="221"/>
      <c r="E214" s="177"/>
    </row>
    <row r="215" spans="2:5" ht="15.75" customHeight="1">
      <c r="B215" s="221"/>
      <c r="E215" s="177"/>
    </row>
    <row r="216" spans="2:5" ht="15.75" customHeight="1">
      <c r="B216" s="221"/>
      <c r="E216" s="177"/>
    </row>
    <row r="217" spans="2:5" ht="15.75" customHeight="1">
      <c r="B217" s="221"/>
      <c r="E217" s="177"/>
    </row>
    <row r="218" spans="2:5" ht="15.75" customHeight="1">
      <c r="B218" s="221"/>
      <c r="E218" s="177"/>
    </row>
    <row r="219" spans="2:5" ht="15.75" customHeight="1">
      <c r="B219" s="221"/>
      <c r="E219" s="177"/>
    </row>
    <row r="220" spans="2:5" ht="15.75" customHeight="1">
      <c r="B220" s="221"/>
      <c r="E220" s="177"/>
    </row>
    <row r="221" spans="2:5" ht="15.75" customHeight="1">
      <c r="B221" s="221"/>
      <c r="E221" s="177"/>
    </row>
    <row r="222" spans="2:5" ht="15.75" customHeight="1">
      <c r="B222" s="221"/>
      <c r="E222" s="177"/>
    </row>
    <row r="223" spans="2:5" ht="15.75" customHeight="1">
      <c r="B223" s="221"/>
      <c r="E223" s="177"/>
    </row>
    <row r="224" spans="2:5" ht="15.75" customHeight="1">
      <c r="B224" s="221"/>
      <c r="E224" s="177"/>
    </row>
    <row r="225" spans="2:5" ht="15.75" customHeight="1">
      <c r="B225" s="221"/>
      <c r="E225" s="177"/>
    </row>
    <row r="226" spans="2:5" ht="15.75" customHeight="1">
      <c r="B226" s="221"/>
      <c r="E226" s="177"/>
    </row>
    <row r="227" spans="2:5" ht="15.75" customHeight="1">
      <c r="B227" s="221"/>
      <c r="E227" s="177"/>
    </row>
    <row r="228" spans="2:5" ht="15.75" customHeight="1">
      <c r="B228" s="221"/>
      <c r="E228" s="177"/>
    </row>
    <row r="229" spans="2:5" ht="15.75" customHeight="1">
      <c r="B229" s="221"/>
      <c r="E229" s="177"/>
    </row>
    <row r="230" spans="2:5" ht="15.75" customHeight="1">
      <c r="B230" s="221"/>
      <c r="E230" s="177"/>
    </row>
    <row r="231" spans="2:5" ht="15.75" customHeight="1">
      <c r="B231" s="221"/>
      <c r="E231" s="177"/>
    </row>
    <row r="232" spans="2:5" ht="15.75" customHeight="1">
      <c r="B232" s="221"/>
      <c r="E232" s="177"/>
    </row>
    <row r="233" spans="2:5" ht="15.75" customHeight="1">
      <c r="B233" s="221"/>
      <c r="E233" s="177"/>
    </row>
    <row r="234" spans="2:5" ht="15.75" customHeight="1">
      <c r="B234" s="221"/>
      <c r="E234" s="177"/>
    </row>
    <row r="235" spans="2:5" ht="15.75" customHeight="1">
      <c r="B235" s="221"/>
      <c r="E235" s="177"/>
    </row>
    <row r="236" spans="2:5" ht="15.75" customHeight="1">
      <c r="B236" s="221"/>
      <c r="E236" s="177"/>
    </row>
    <row r="237" spans="2:5" ht="15.75" customHeight="1">
      <c r="B237" s="221"/>
      <c r="E237" s="177"/>
    </row>
    <row r="238" spans="2:5" ht="15.75" customHeight="1">
      <c r="B238" s="221"/>
      <c r="E238" s="177"/>
    </row>
    <row r="239" spans="2:5" ht="15.75" customHeight="1">
      <c r="B239" s="221"/>
      <c r="E239" s="177"/>
    </row>
    <row r="240" spans="2:5" ht="15.75" customHeight="1">
      <c r="B240" s="221"/>
      <c r="E240" s="177"/>
    </row>
    <row r="241" spans="2:5" ht="15.75" customHeight="1">
      <c r="B241" s="221"/>
      <c r="E241" s="177"/>
    </row>
    <row r="242" spans="2:5" ht="15.75" customHeight="1">
      <c r="B242" s="221"/>
      <c r="E242" s="177"/>
    </row>
    <row r="243" spans="2:5" ht="15.75" customHeight="1">
      <c r="B243" s="221"/>
      <c r="E243" s="177"/>
    </row>
    <row r="244" spans="2:5" ht="15.75" customHeight="1">
      <c r="B244" s="221"/>
      <c r="E244" s="177"/>
    </row>
    <row r="245" spans="2:5" ht="15.75" customHeight="1">
      <c r="B245" s="221"/>
      <c r="E245" s="177"/>
    </row>
    <row r="246" spans="2:5" ht="15.75" customHeight="1">
      <c r="B246" s="221"/>
      <c r="E246" s="177"/>
    </row>
    <row r="247" spans="2:5" ht="15.75" customHeight="1">
      <c r="B247" s="221"/>
      <c r="E247" s="177"/>
    </row>
    <row r="248" spans="2:5" ht="15.75" customHeight="1">
      <c r="B248" s="221"/>
      <c r="E248" s="177"/>
    </row>
    <row r="249" spans="2:5" ht="15.75" customHeight="1">
      <c r="B249" s="221"/>
      <c r="E249" s="177"/>
    </row>
    <row r="250" spans="2:5" ht="15.75" customHeight="1">
      <c r="B250" s="221"/>
      <c r="E250" s="177"/>
    </row>
    <row r="251" spans="2:5" ht="15.75" customHeight="1">
      <c r="B251" s="221"/>
      <c r="E251" s="177"/>
    </row>
    <row r="252" spans="2:5" ht="15.75" customHeight="1">
      <c r="B252" s="221"/>
      <c r="E252" s="177"/>
    </row>
    <row r="253" spans="2:5" ht="15.75" customHeight="1">
      <c r="B253" s="221"/>
      <c r="E253" s="177"/>
    </row>
    <row r="254" spans="2:5" ht="15.75" customHeight="1">
      <c r="B254" s="221"/>
      <c r="E254" s="177"/>
    </row>
    <row r="255" spans="2:5" ht="15.75" customHeight="1">
      <c r="B255" s="221"/>
      <c r="E255" s="177"/>
    </row>
    <row r="256" spans="2:5" ht="15.75" customHeight="1">
      <c r="B256" s="221"/>
      <c r="E256" s="177"/>
    </row>
    <row r="257" spans="2:5" ht="15.75" customHeight="1">
      <c r="B257" s="221"/>
      <c r="E257" s="177"/>
    </row>
    <row r="258" spans="2:5" ht="15.75" customHeight="1">
      <c r="B258" s="221"/>
      <c r="E258" s="177"/>
    </row>
    <row r="259" spans="2:5" ht="15.75" customHeight="1">
      <c r="B259" s="221"/>
      <c r="E259" s="177"/>
    </row>
    <row r="260" spans="2:5" ht="15.75" customHeight="1">
      <c r="B260" s="221"/>
      <c r="E260" s="177"/>
    </row>
    <row r="261" spans="2:5" ht="15.75" customHeight="1">
      <c r="B261" s="221"/>
      <c r="E261" s="177"/>
    </row>
    <row r="262" spans="2:5" ht="15.75" customHeight="1">
      <c r="B262" s="221"/>
      <c r="E262" s="177"/>
    </row>
    <row r="263" spans="2:5" ht="15.75" customHeight="1">
      <c r="B263" s="221"/>
      <c r="E263" s="177"/>
    </row>
    <row r="264" spans="2:5" ht="15.75" customHeight="1">
      <c r="B264" s="221"/>
      <c r="E264" s="177"/>
    </row>
    <row r="265" spans="2:5" ht="15.75" customHeight="1">
      <c r="B265" s="221"/>
      <c r="E265" s="177"/>
    </row>
    <row r="266" spans="2:5" ht="15.75" customHeight="1">
      <c r="B266" s="221"/>
      <c r="E266" s="177"/>
    </row>
    <row r="267" spans="2:5" ht="15.75" customHeight="1">
      <c r="B267" s="221"/>
      <c r="E267" s="177"/>
    </row>
    <row r="268" spans="2:5" ht="15.75" customHeight="1">
      <c r="B268" s="221"/>
      <c r="E268" s="177"/>
    </row>
    <row r="269" spans="2:5" ht="15.75" customHeight="1">
      <c r="B269" s="221"/>
      <c r="E269" s="177"/>
    </row>
    <row r="270" spans="2:5" ht="15.75" customHeight="1">
      <c r="B270" s="221"/>
      <c r="E270" s="177"/>
    </row>
    <row r="271" spans="2:5" ht="15.75" customHeight="1">
      <c r="B271" s="221"/>
      <c r="E271" s="177"/>
    </row>
    <row r="272" spans="2:5" ht="15.75" customHeight="1">
      <c r="B272" s="221"/>
      <c r="E272" s="177"/>
    </row>
    <row r="273" spans="1:23" ht="15.75" customHeight="1">
      <c r="B273" s="221"/>
      <c r="E273" s="177"/>
    </row>
    <row r="274" spans="1:23" ht="15.75" customHeight="1">
      <c r="B274" s="221"/>
      <c r="E274" s="177"/>
    </row>
    <row r="275" spans="1:23" ht="15.75" customHeight="1">
      <c r="B275" s="221"/>
      <c r="E275" s="177"/>
    </row>
    <row r="276" spans="1:23" ht="15.75" customHeight="1">
      <c r="B276" s="221"/>
      <c r="E276" s="177"/>
    </row>
    <row r="277" spans="1:23" ht="15.75" customHeight="1">
      <c r="B277" s="208" t="s">
        <v>8</v>
      </c>
      <c r="C277" s="208" t="s">
        <v>1580</v>
      </c>
      <c r="D277" s="208" t="s">
        <v>49</v>
      </c>
      <c r="E277" s="213" t="s">
        <v>58</v>
      </c>
      <c r="F277" s="208" t="s">
        <v>1581</v>
      </c>
      <c r="G277" s="208" t="s">
        <v>1582</v>
      </c>
      <c r="H277" s="208" t="s">
        <v>1583</v>
      </c>
      <c r="I277" s="208" t="s">
        <v>1584</v>
      </c>
      <c r="J277" s="208" t="s">
        <v>1585</v>
      </c>
      <c r="K277" s="208" t="s">
        <v>1586</v>
      </c>
      <c r="L277" s="208" t="s">
        <v>1587</v>
      </c>
      <c r="M277" s="208" t="s">
        <v>1588</v>
      </c>
      <c r="N277" s="208" t="s">
        <v>37</v>
      </c>
      <c r="O277" s="208" t="s">
        <v>40</v>
      </c>
      <c r="P277" s="208" t="s">
        <v>47</v>
      </c>
      <c r="Q277" s="208" t="s">
        <v>52</v>
      </c>
      <c r="R277" s="208" t="s">
        <v>70</v>
      </c>
      <c r="S277" s="208" t="s">
        <v>1589</v>
      </c>
      <c r="T277" s="208" t="s">
        <v>1590</v>
      </c>
      <c r="U277" s="208" t="s">
        <v>1591</v>
      </c>
      <c r="V277" s="208" t="s">
        <v>1592</v>
      </c>
      <c r="W277" s="208" t="s">
        <v>1593</v>
      </c>
    </row>
    <row r="278" spans="1:23" ht="15.75" customHeight="1">
      <c r="A278" s="216" t="s">
        <v>100</v>
      </c>
      <c r="B278" s="221" t="e">
        <f t="shared" ref="B278:W278" si="0">+SUMIF(#REF!,B$277,#REF!)</f>
        <v>#REF!</v>
      </c>
      <c r="C278" s="216" t="e">
        <f t="shared" si="0"/>
        <v>#REF!</v>
      </c>
      <c r="D278" s="216" t="e">
        <f t="shared" si="0"/>
        <v>#REF!</v>
      </c>
      <c r="E278" s="179" t="e">
        <f t="shared" si="0"/>
        <v>#REF!</v>
      </c>
      <c r="F278" s="216" t="e">
        <f t="shared" si="0"/>
        <v>#REF!</v>
      </c>
      <c r="G278" s="216" t="e">
        <f t="shared" si="0"/>
        <v>#REF!</v>
      </c>
      <c r="H278" s="216" t="e">
        <f t="shared" si="0"/>
        <v>#REF!</v>
      </c>
      <c r="I278" s="216" t="e">
        <f t="shared" si="0"/>
        <v>#REF!</v>
      </c>
      <c r="J278" s="216" t="e">
        <f t="shared" si="0"/>
        <v>#REF!</v>
      </c>
      <c r="K278" s="216" t="e">
        <f t="shared" si="0"/>
        <v>#REF!</v>
      </c>
      <c r="L278" s="216" t="e">
        <f t="shared" si="0"/>
        <v>#REF!</v>
      </c>
      <c r="M278" s="216" t="e">
        <f t="shared" si="0"/>
        <v>#REF!</v>
      </c>
      <c r="N278" s="216" t="e">
        <f t="shared" si="0"/>
        <v>#REF!</v>
      </c>
      <c r="O278" s="216" t="e">
        <f t="shared" si="0"/>
        <v>#REF!</v>
      </c>
      <c r="P278" s="216" t="e">
        <f t="shared" si="0"/>
        <v>#REF!</v>
      </c>
      <c r="Q278" s="216" t="e">
        <f t="shared" si="0"/>
        <v>#REF!</v>
      </c>
      <c r="R278" s="216" t="e">
        <f t="shared" si="0"/>
        <v>#REF!</v>
      </c>
      <c r="S278" s="216" t="e">
        <f t="shared" si="0"/>
        <v>#REF!</v>
      </c>
      <c r="T278" s="216" t="e">
        <f t="shared" si="0"/>
        <v>#REF!</v>
      </c>
      <c r="U278" s="216" t="e">
        <f t="shared" si="0"/>
        <v>#REF!</v>
      </c>
      <c r="V278" s="216" t="e">
        <f t="shared" si="0"/>
        <v>#REF!</v>
      </c>
      <c r="W278" s="216" t="e">
        <f t="shared" si="0"/>
        <v>#REF!</v>
      </c>
    </row>
    <row r="279" spans="1:23" ht="15.75" customHeight="1">
      <c r="A279" s="216" t="s">
        <v>104</v>
      </c>
      <c r="B279" s="221">
        <f t="shared" ref="B279:W279" si="1">+SUMIF($G$2:$G$7,B$277,$L$2:$L$7)</f>
        <v>0</v>
      </c>
      <c r="C279" s="216">
        <f t="shared" si="1"/>
        <v>0</v>
      </c>
      <c r="D279" s="216">
        <f t="shared" si="1"/>
        <v>0</v>
      </c>
      <c r="E279" s="179">
        <f t="shared" si="1"/>
        <v>0</v>
      </c>
      <c r="F279" s="216">
        <f t="shared" si="1"/>
        <v>0</v>
      </c>
      <c r="G279" s="216">
        <f t="shared" si="1"/>
        <v>0</v>
      </c>
      <c r="H279" s="216">
        <f t="shared" si="1"/>
        <v>0</v>
      </c>
      <c r="I279" s="216">
        <f t="shared" si="1"/>
        <v>0</v>
      </c>
      <c r="J279" s="216">
        <f t="shared" si="1"/>
        <v>0</v>
      </c>
      <c r="K279" s="216">
        <f t="shared" si="1"/>
        <v>0</v>
      </c>
      <c r="L279" s="216">
        <f t="shared" si="1"/>
        <v>0</v>
      </c>
      <c r="M279" s="216">
        <f t="shared" si="1"/>
        <v>0</v>
      </c>
      <c r="N279" s="216">
        <f t="shared" si="1"/>
        <v>0</v>
      </c>
      <c r="O279" s="216">
        <f t="shared" si="1"/>
        <v>0</v>
      </c>
      <c r="P279" s="216">
        <f t="shared" si="1"/>
        <v>0</v>
      </c>
      <c r="Q279" s="216">
        <f t="shared" si="1"/>
        <v>0</v>
      </c>
      <c r="R279" s="216">
        <f t="shared" si="1"/>
        <v>28</v>
      </c>
      <c r="S279" s="216">
        <f t="shared" si="1"/>
        <v>0</v>
      </c>
      <c r="T279" s="216">
        <f t="shared" si="1"/>
        <v>0</v>
      </c>
      <c r="U279" s="216">
        <f t="shared" si="1"/>
        <v>0</v>
      </c>
      <c r="V279" s="216">
        <f t="shared" si="1"/>
        <v>0</v>
      </c>
      <c r="W279" s="216">
        <f t="shared" si="1"/>
        <v>0</v>
      </c>
    </row>
    <row r="280" spans="1:23" ht="15.75" customHeight="1">
      <c r="A280" s="216" t="s">
        <v>98</v>
      </c>
      <c r="B280" s="221" t="e">
        <f t="shared" ref="B280:W280" si="2">+SUMIF(#REF!,B$277,#REF!)</f>
        <v>#REF!</v>
      </c>
      <c r="C280" s="216" t="e">
        <f t="shared" si="2"/>
        <v>#REF!</v>
      </c>
      <c r="D280" s="216" t="e">
        <f t="shared" si="2"/>
        <v>#REF!</v>
      </c>
      <c r="E280" s="179" t="e">
        <f t="shared" si="2"/>
        <v>#REF!</v>
      </c>
      <c r="F280" s="216" t="e">
        <f t="shared" si="2"/>
        <v>#REF!</v>
      </c>
      <c r="G280" s="216" t="e">
        <f t="shared" si="2"/>
        <v>#REF!</v>
      </c>
      <c r="H280" s="216" t="e">
        <f t="shared" si="2"/>
        <v>#REF!</v>
      </c>
      <c r="I280" s="216" t="e">
        <f t="shared" si="2"/>
        <v>#REF!</v>
      </c>
      <c r="J280" s="216" t="e">
        <f t="shared" si="2"/>
        <v>#REF!</v>
      </c>
      <c r="K280" s="216" t="e">
        <f t="shared" si="2"/>
        <v>#REF!</v>
      </c>
      <c r="L280" s="216" t="e">
        <f t="shared" si="2"/>
        <v>#REF!</v>
      </c>
      <c r="M280" s="216" t="e">
        <f t="shared" si="2"/>
        <v>#REF!</v>
      </c>
      <c r="N280" s="216" t="e">
        <f t="shared" si="2"/>
        <v>#REF!</v>
      </c>
      <c r="O280" s="216" t="e">
        <f t="shared" si="2"/>
        <v>#REF!</v>
      </c>
      <c r="P280" s="216" t="e">
        <f t="shared" si="2"/>
        <v>#REF!</v>
      </c>
      <c r="Q280" s="216" t="e">
        <f t="shared" si="2"/>
        <v>#REF!</v>
      </c>
      <c r="R280" s="216" t="e">
        <f t="shared" si="2"/>
        <v>#REF!</v>
      </c>
      <c r="S280" s="216" t="e">
        <f t="shared" si="2"/>
        <v>#REF!</v>
      </c>
      <c r="T280" s="216" t="e">
        <f t="shared" si="2"/>
        <v>#REF!</v>
      </c>
      <c r="U280" s="216" t="e">
        <f t="shared" si="2"/>
        <v>#REF!</v>
      </c>
      <c r="V280" s="216" t="e">
        <f t="shared" si="2"/>
        <v>#REF!</v>
      </c>
      <c r="W280" s="216" t="e">
        <f t="shared" si="2"/>
        <v>#REF!</v>
      </c>
    </row>
    <row r="281" spans="1:23" ht="15.75" customHeight="1">
      <c r="A281" s="216" t="s">
        <v>102</v>
      </c>
      <c r="B281" s="221">
        <f t="shared" ref="B281:W281" si="3">+SUMIF($G$8:$G$85,B$277,$L$8:$L$85)</f>
        <v>0</v>
      </c>
      <c r="C281" s="216">
        <f t="shared" si="3"/>
        <v>0</v>
      </c>
      <c r="D281" s="216">
        <f t="shared" si="3"/>
        <v>0</v>
      </c>
      <c r="E281" s="179">
        <f t="shared" si="3"/>
        <v>0</v>
      </c>
      <c r="F281" s="216">
        <f t="shared" si="3"/>
        <v>0</v>
      </c>
      <c r="G281" s="216">
        <f t="shared" si="3"/>
        <v>0</v>
      </c>
      <c r="H281" s="216">
        <f t="shared" si="3"/>
        <v>0</v>
      </c>
      <c r="I281" s="216">
        <f t="shared" si="3"/>
        <v>0</v>
      </c>
      <c r="J281" s="216">
        <f t="shared" si="3"/>
        <v>0</v>
      </c>
      <c r="K281" s="216">
        <f t="shared" si="3"/>
        <v>0</v>
      </c>
      <c r="L281" s="216">
        <f t="shared" si="3"/>
        <v>0</v>
      </c>
      <c r="M281" s="216">
        <f t="shared" si="3"/>
        <v>0</v>
      </c>
      <c r="N281" s="216">
        <f t="shared" si="3"/>
        <v>0</v>
      </c>
      <c r="O281" s="216">
        <f t="shared" si="3"/>
        <v>0</v>
      </c>
      <c r="P281" s="216">
        <f t="shared" si="3"/>
        <v>7</v>
      </c>
      <c r="Q281" s="216">
        <f t="shared" si="3"/>
        <v>0</v>
      </c>
      <c r="R281" s="216">
        <f t="shared" si="3"/>
        <v>39</v>
      </c>
      <c r="S281" s="216">
        <f t="shared" si="3"/>
        <v>0</v>
      </c>
      <c r="T281" s="216">
        <f t="shared" si="3"/>
        <v>0</v>
      </c>
      <c r="U281" s="216">
        <f t="shared" si="3"/>
        <v>0</v>
      </c>
      <c r="V281" s="216">
        <f t="shared" si="3"/>
        <v>0</v>
      </c>
      <c r="W281" s="216">
        <f t="shared" si="3"/>
        <v>0</v>
      </c>
    </row>
    <row r="282" spans="1:23" ht="15.75" customHeight="1">
      <c r="A282" s="216" t="s">
        <v>1594</v>
      </c>
      <c r="B282" s="221" t="e">
        <f t="shared" ref="B282:W282" si="4">SUM(B278:B281)</f>
        <v>#REF!</v>
      </c>
      <c r="C282" s="216" t="e">
        <f t="shared" si="4"/>
        <v>#REF!</v>
      </c>
      <c r="D282" s="216" t="e">
        <f t="shared" si="4"/>
        <v>#REF!</v>
      </c>
      <c r="E282" s="179" t="e">
        <f t="shared" si="4"/>
        <v>#REF!</v>
      </c>
      <c r="F282" s="216" t="e">
        <f t="shared" si="4"/>
        <v>#REF!</v>
      </c>
      <c r="G282" s="216" t="e">
        <f t="shared" si="4"/>
        <v>#REF!</v>
      </c>
      <c r="H282" s="216" t="e">
        <f t="shared" si="4"/>
        <v>#REF!</v>
      </c>
      <c r="I282" s="216" t="e">
        <f t="shared" si="4"/>
        <v>#REF!</v>
      </c>
      <c r="J282" s="216" t="e">
        <f t="shared" si="4"/>
        <v>#REF!</v>
      </c>
      <c r="K282" s="216" t="e">
        <f t="shared" si="4"/>
        <v>#REF!</v>
      </c>
      <c r="L282" s="216" t="e">
        <f t="shared" si="4"/>
        <v>#REF!</v>
      </c>
      <c r="M282" s="216" t="e">
        <f t="shared" si="4"/>
        <v>#REF!</v>
      </c>
      <c r="N282" s="216" t="e">
        <f t="shared" si="4"/>
        <v>#REF!</v>
      </c>
      <c r="O282" s="216" t="e">
        <f t="shared" si="4"/>
        <v>#REF!</v>
      </c>
      <c r="P282" s="216" t="e">
        <f t="shared" si="4"/>
        <v>#REF!</v>
      </c>
      <c r="Q282" s="216" t="e">
        <f t="shared" si="4"/>
        <v>#REF!</v>
      </c>
      <c r="R282" s="216" t="e">
        <f t="shared" si="4"/>
        <v>#REF!</v>
      </c>
      <c r="S282" s="216" t="e">
        <f t="shared" si="4"/>
        <v>#REF!</v>
      </c>
      <c r="T282" s="216" t="e">
        <f t="shared" si="4"/>
        <v>#REF!</v>
      </c>
      <c r="U282" s="216" t="e">
        <f t="shared" si="4"/>
        <v>#REF!</v>
      </c>
      <c r="V282" s="216" t="e">
        <f t="shared" si="4"/>
        <v>#REF!</v>
      </c>
      <c r="W282" s="216" t="e">
        <f t="shared" si="4"/>
        <v>#REF!</v>
      </c>
    </row>
    <row r="283" spans="1:23" ht="15.75" customHeight="1">
      <c r="B283" s="221"/>
      <c r="E283" s="177"/>
    </row>
    <row r="284" spans="1:23" ht="15.75" customHeight="1">
      <c r="B284" s="221"/>
      <c r="E284" s="177"/>
    </row>
    <row r="285" spans="1:23" ht="15.75" customHeight="1">
      <c r="B285" s="221"/>
      <c r="E285" s="177"/>
    </row>
    <row r="286" spans="1:23" ht="15.75" customHeight="1">
      <c r="B286" s="221"/>
      <c r="E286" s="177"/>
    </row>
    <row r="287" spans="1:23" ht="15.75" customHeight="1">
      <c r="B287" s="221"/>
      <c r="E287" s="177"/>
    </row>
    <row r="288" spans="1:23" ht="15.75" customHeight="1">
      <c r="B288" s="221"/>
      <c r="E288" s="177"/>
    </row>
    <row r="289" spans="2:5" ht="15.75" customHeight="1">
      <c r="B289" s="221"/>
      <c r="E289" s="177"/>
    </row>
    <row r="290" spans="2:5" ht="15.75" customHeight="1">
      <c r="B290" s="221"/>
      <c r="E290" s="177"/>
    </row>
    <row r="291" spans="2:5" ht="15.75" customHeight="1">
      <c r="B291" s="221"/>
      <c r="E291" s="177"/>
    </row>
    <row r="292" spans="2:5" ht="15.75" customHeight="1">
      <c r="B292" s="221"/>
      <c r="E292" s="177"/>
    </row>
    <row r="293" spans="2:5" ht="15.75" customHeight="1">
      <c r="B293" s="221"/>
      <c r="E293" s="177"/>
    </row>
    <row r="294" spans="2:5" ht="15.75" customHeight="1">
      <c r="B294" s="221"/>
      <c r="E294" s="177"/>
    </row>
    <row r="295" spans="2:5" ht="15.75" customHeight="1">
      <c r="B295" s="221"/>
      <c r="E295" s="177"/>
    </row>
    <row r="296" spans="2:5" ht="15.75" customHeight="1">
      <c r="B296" s="221"/>
      <c r="E296" s="177"/>
    </row>
    <row r="297" spans="2:5" ht="15.75" customHeight="1">
      <c r="B297" s="221"/>
      <c r="E297" s="177"/>
    </row>
    <row r="298" spans="2:5" ht="15.75" customHeight="1">
      <c r="B298" s="221"/>
      <c r="E298" s="177"/>
    </row>
    <row r="299" spans="2:5" ht="15.75" customHeight="1">
      <c r="B299" s="221"/>
      <c r="E299" s="177"/>
    </row>
    <row r="300" spans="2:5" ht="15.75" customHeight="1">
      <c r="B300" s="221"/>
      <c r="E300" s="177"/>
    </row>
    <row r="301" spans="2:5" ht="15.75" customHeight="1">
      <c r="B301" s="221"/>
      <c r="E301" s="177"/>
    </row>
    <row r="302" spans="2:5" ht="15.75" customHeight="1">
      <c r="B302" s="221"/>
      <c r="E302" s="177"/>
    </row>
    <row r="303" spans="2:5" ht="15.75" customHeight="1">
      <c r="B303" s="221"/>
      <c r="E303" s="177"/>
    </row>
    <row r="304" spans="2:5" ht="15.75" customHeight="1">
      <c r="B304" s="221"/>
      <c r="E304" s="177"/>
    </row>
    <row r="305" spans="2:5" ht="15.75" customHeight="1">
      <c r="B305" s="221"/>
      <c r="E305" s="177"/>
    </row>
    <row r="306" spans="2:5" ht="15.75" customHeight="1">
      <c r="B306" s="221"/>
      <c r="E306" s="177"/>
    </row>
    <row r="307" spans="2:5" ht="15.75" customHeight="1">
      <c r="B307" s="221"/>
      <c r="E307" s="177"/>
    </row>
    <row r="308" spans="2:5" ht="15.75" customHeight="1">
      <c r="B308" s="221"/>
      <c r="E308" s="177"/>
    </row>
    <row r="309" spans="2:5" ht="15.75" customHeight="1">
      <c r="B309" s="221"/>
      <c r="E309" s="177"/>
    </row>
    <row r="310" spans="2:5" ht="15.75" customHeight="1">
      <c r="B310" s="221"/>
      <c r="E310" s="177"/>
    </row>
    <row r="311" spans="2:5" ht="15.75" customHeight="1">
      <c r="B311" s="221"/>
      <c r="E311" s="177"/>
    </row>
    <row r="312" spans="2:5" ht="15.75" customHeight="1">
      <c r="B312" s="221"/>
      <c r="E312" s="177"/>
    </row>
    <row r="313" spans="2:5" ht="15.75" customHeight="1">
      <c r="B313" s="221"/>
      <c r="E313" s="177"/>
    </row>
    <row r="314" spans="2:5" ht="15.75" customHeight="1">
      <c r="B314" s="221"/>
      <c r="E314" s="177"/>
    </row>
    <row r="315" spans="2:5" ht="15.75" customHeight="1">
      <c r="B315" s="221"/>
      <c r="E315" s="177"/>
    </row>
    <row r="316" spans="2:5" ht="15.75" customHeight="1">
      <c r="B316" s="221"/>
      <c r="E316" s="177"/>
    </row>
    <row r="317" spans="2:5" ht="15.75" customHeight="1">
      <c r="B317" s="221"/>
      <c r="E317" s="177"/>
    </row>
    <row r="318" spans="2:5" ht="15.75" customHeight="1">
      <c r="B318" s="221"/>
      <c r="E318" s="177"/>
    </row>
    <row r="319" spans="2:5" ht="15.75" customHeight="1">
      <c r="B319" s="221"/>
      <c r="E319" s="177"/>
    </row>
    <row r="320" spans="2:5" ht="15.75" customHeight="1">
      <c r="B320" s="221"/>
      <c r="E320" s="177"/>
    </row>
    <row r="321" spans="2:5" ht="15.75" customHeight="1">
      <c r="B321" s="221"/>
      <c r="E321" s="177"/>
    </row>
    <row r="322" spans="2:5" ht="15.75" customHeight="1">
      <c r="B322" s="221"/>
      <c r="E322" s="177"/>
    </row>
    <row r="323" spans="2:5" ht="15.75" customHeight="1">
      <c r="B323" s="221"/>
      <c r="E323" s="177"/>
    </row>
    <row r="324" spans="2:5" ht="15.75" customHeight="1">
      <c r="B324" s="221"/>
      <c r="E324" s="177"/>
    </row>
    <row r="325" spans="2:5" ht="15.75" customHeight="1">
      <c r="B325" s="221"/>
      <c r="E325" s="177"/>
    </row>
    <row r="326" spans="2:5" ht="15.75" customHeight="1">
      <c r="B326" s="221"/>
      <c r="E326" s="177"/>
    </row>
    <row r="327" spans="2:5" ht="15.75" customHeight="1">
      <c r="B327" s="221"/>
      <c r="E327" s="177"/>
    </row>
    <row r="328" spans="2:5" ht="15.75" customHeight="1">
      <c r="B328" s="221"/>
      <c r="E328" s="177"/>
    </row>
    <row r="329" spans="2:5" ht="15.75" customHeight="1">
      <c r="B329" s="221"/>
      <c r="E329" s="177"/>
    </row>
    <row r="330" spans="2:5" ht="15.75" customHeight="1">
      <c r="B330" s="221"/>
      <c r="E330" s="177"/>
    </row>
    <row r="331" spans="2:5" ht="15.75" customHeight="1">
      <c r="B331" s="221"/>
      <c r="E331" s="177"/>
    </row>
    <row r="332" spans="2:5" ht="15.75" customHeight="1">
      <c r="B332" s="221"/>
      <c r="E332" s="177"/>
    </row>
    <row r="333" spans="2:5" ht="15.75" customHeight="1">
      <c r="B333" s="221"/>
      <c r="E333" s="177"/>
    </row>
    <row r="334" spans="2:5" ht="15.75" customHeight="1">
      <c r="B334" s="221"/>
      <c r="E334" s="177"/>
    </row>
    <row r="335" spans="2:5" ht="15.75" customHeight="1">
      <c r="B335" s="221"/>
      <c r="E335" s="177"/>
    </row>
    <row r="336" spans="2:5" ht="15.75" customHeight="1">
      <c r="B336" s="221"/>
      <c r="E336" s="177"/>
    </row>
    <row r="337" spans="2:5" ht="15.75" customHeight="1">
      <c r="B337" s="221"/>
      <c r="E337" s="177"/>
    </row>
    <row r="338" spans="2:5" ht="15.75" customHeight="1">
      <c r="B338" s="221"/>
      <c r="E338" s="177"/>
    </row>
    <row r="339" spans="2:5" ht="15.75" customHeight="1">
      <c r="B339" s="221"/>
      <c r="E339" s="177"/>
    </row>
    <row r="340" spans="2:5" ht="15.75" customHeight="1">
      <c r="B340" s="221"/>
      <c r="E340" s="177"/>
    </row>
    <row r="341" spans="2:5" ht="15.75" customHeight="1">
      <c r="B341" s="221"/>
      <c r="E341" s="177"/>
    </row>
    <row r="342" spans="2:5" ht="15.75" customHeight="1">
      <c r="B342" s="221"/>
      <c r="E342" s="177"/>
    </row>
    <row r="343" spans="2:5" ht="15.75" customHeight="1">
      <c r="B343" s="221"/>
      <c r="E343" s="177"/>
    </row>
    <row r="344" spans="2:5" ht="15.75" customHeight="1">
      <c r="B344" s="221"/>
      <c r="E344" s="177"/>
    </row>
    <row r="345" spans="2:5" ht="15.75" customHeight="1">
      <c r="B345" s="221"/>
      <c r="E345" s="177"/>
    </row>
    <row r="346" spans="2:5" ht="15.75" customHeight="1">
      <c r="B346" s="221"/>
      <c r="E346" s="177"/>
    </row>
    <row r="347" spans="2:5" ht="15.75" customHeight="1">
      <c r="B347" s="221"/>
      <c r="E347" s="177"/>
    </row>
    <row r="348" spans="2:5" ht="15.75" customHeight="1">
      <c r="B348" s="221"/>
      <c r="E348" s="177"/>
    </row>
    <row r="349" spans="2:5" ht="15.75" customHeight="1">
      <c r="B349" s="221"/>
      <c r="E349" s="177"/>
    </row>
    <row r="350" spans="2:5" ht="15.75" customHeight="1">
      <c r="B350" s="221"/>
      <c r="E350" s="177"/>
    </row>
    <row r="351" spans="2:5" ht="15.75" customHeight="1">
      <c r="B351" s="221"/>
      <c r="E351" s="177"/>
    </row>
    <row r="352" spans="2:5" ht="15.75" customHeight="1">
      <c r="B352" s="221"/>
      <c r="E352" s="177"/>
    </row>
    <row r="353" spans="2:5" ht="15.75" customHeight="1">
      <c r="B353" s="221"/>
      <c r="E353" s="177"/>
    </row>
    <row r="354" spans="2:5" ht="15.75" customHeight="1">
      <c r="B354" s="221"/>
      <c r="E354" s="177"/>
    </row>
    <row r="355" spans="2:5" ht="15.75" customHeight="1">
      <c r="B355" s="221"/>
      <c r="E355" s="177"/>
    </row>
    <row r="356" spans="2:5" ht="15.75" customHeight="1">
      <c r="B356" s="221"/>
      <c r="E356" s="177"/>
    </row>
    <row r="357" spans="2:5" ht="15.75" customHeight="1">
      <c r="B357" s="221"/>
      <c r="E357" s="177"/>
    </row>
    <row r="358" spans="2:5" ht="15.75" customHeight="1">
      <c r="B358" s="221"/>
      <c r="E358" s="177"/>
    </row>
    <row r="359" spans="2:5" ht="15.75" customHeight="1">
      <c r="B359" s="221"/>
      <c r="E359" s="177"/>
    </row>
    <row r="360" spans="2:5" ht="15.75" customHeight="1">
      <c r="B360" s="221"/>
      <c r="E360" s="177"/>
    </row>
    <row r="361" spans="2:5" ht="15.75" customHeight="1">
      <c r="B361" s="221"/>
      <c r="E361" s="177"/>
    </row>
    <row r="362" spans="2:5" ht="15.75" customHeight="1">
      <c r="B362" s="221"/>
      <c r="E362" s="177"/>
    </row>
    <row r="363" spans="2:5" ht="15.75" customHeight="1">
      <c r="B363" s="221"/>
      <c r="E363" s="177"/>
    </row>
    <row r="364" spans="2:5" ht="15.75" customHeight="1">
      <c r="B364" s="221"/>
      <c r="E364" s="177"/>
    </row>
    <row r="365" spans="2:5" ht="15.75" customHeight="1">
      <c r="B365" s="221"/>
      <c r="E365" s="177"/>
    </row>
    <row r="366" spans="2:5" ht="15.75" customHeight="1">
      <c r="B366" s="221"/>
      <c r="E366" s="177"/>
    </row>
    <row r="367" spans="2:5" ht="15.75" customHeight="1">
      <c r="B367" s="221"/>
      <c r="E367" s="177"/>
    </row>
    <row r="368" spans="2:5" ht="15.75" customHeight="1">
      <c r="B368" s="221"/>
      <c r="E368" s="177"/>
    </row>
    <row r="369" spans="2:5" ht="15.75" customHeight="1">
      <c r="B369" s="221"/>
      <c r="E369" s="177"/>
    </row>
    <row r="370" spans="2:5" ht="15.75" customHeight="1">
      <c r="B370" s="221"/>
      <c r="E370" s="177"/>
    </row>
    <row r="371" spans="2:5" ht="15.75" customHeight="1">
      <c r="B371" s="221"/>
      <c r="E371" s="177"/>
    </row>
    <row r="372" spans="2:5" ht="15.75" customHeight="1">
      <c r="B372" s="221"/>
      <c r="E372" s="177"/>
    </row>
    <row r="373" spans="2:5" ht="15.75" customHeight="1">
      <c r="B373" s="221"/>
      <c r="E373" s="177"/>
    </row>
    <row r="374" spans="2:5" ht="15.75" customHeight="1">
      <c r="B374" s="221"/>
      <c r="E374" s="177"/>
    </row>
    <row r="375" spans="2:5" ht="15.75" customHeight="1">
      <c r="B375" s="221"/>
      <c r="E375" s="177"/>
    </row>
    <row r="376" spans="2:5" ht="15.75" customHeight="1">
      <c r="B376" s="221"/>
      <c r="E376" s="177"/>
    </row>
    <row r="377" spans="2:5" ht="15.75" customHeight="1">
      <c r="B377" s="221"/>
      <c r="E377" s="177"/>
    </row>
    <row r="378" spans="2:5" ht="15.75" customHeight="1">
      <c r="B378" s="221"/>
      <c r="E378" s="177"/>
    </row>
    <row r="379" spans="2:5" ht="15.75" customHeight="1">
      <c r="B379" s="221"/>
      <c r="E379" s="177"/>
    </row>
    <row r="380" spans="2:5" ht="15.75" customHeight="1">
      <c r="B380" s="221"/>
      <c r="E380" s="177"/>
    </row>
    <row r="381" spans="2:5" ht="15.75" customHeight="1">
      <c r="B381" s="221"/>
      <c r="E381" s="177"/>
    </row>
    <row r="382" spans="2:5" ht="15.75" customHeight="1">
      <c r="B382" s="221"/>
      <c r="E382" s="177"/>
    </row>
    <row r="383" spans="2:5" ht="15.75" customHeight="1">
      <c r="B383" s="221"/>
      <c r="E383" s="177"/>
    </row>
    <row r="384" spans="2:5" ht="15.75" customHeight="1">
      <c r="B384" s="221"/>
      <c r="E384" s="177"/>
    </row>
    <row r="385" spans="2:5" ht="15.75" customHeight="1">
      <c r="B385" s="221"/>
      <c r="E385" s="177"/>
    </row>
    <row r="386" spans="2:5" ht="15.75" customHeight="1">
      <c r="B386" s="221"/>
      <c r="E386" s="177"/>
    </row>
    <row r="387" spans="2:5" ht="15.75" customHeight="1">
      <c r="B387" s="221"/>
      <c r="E387" s="177"/>
    </row>
    <row r="388" spans="2:5" ht="15.75" customHeight="1">
      <c r="B388" s="221"/>
      <c r="E388" s="177"/>
    </row>
    <row r="389" spans="2:5" ht="15.75" customHeight="1">
      <c r="B389" s="221"/>
      <c r="E389" s="177"/>
    </row>
    <row r="390" spans="2:5" ht="15.75" customHeight="1">
      <c r="B390" s="221"/>
      <c r="E390" s="177"/>
    </row>
    <row r="391" spans="2:5" ht="15.75" customHeight="1">
      <c r="B391" s="221"/>
      <c r="E391" s="177"/>
    </row>
    <row r="392" spans="2:5" ht="15.75" customHeight="1">
      <c r="B392" s="221"/>
      <c r="E392" s="177"/>
    </row>
    <row r="393" spans="2:5" ht="15.75" customHeight="1">
      <c r="B393" s="221"/>
      <c r="E393" s="177"/>
    </row>
    <row r="394" spans="2:5" ht="15.75" customHeight="1">
      <c r="B394" s="221"/>
      <c r="E394" s="177"/>
    </row>
    <row r="395" spans="2:5" ht="15.75" customHeight="1">
      <c r="B395" s="221"/>
      <c r="E395" s="177"/>
    </row>
    <row r="396" spans="2:5" ht="15.75" customHeight="1">
      <c r="B396" s="221"/>
      <c r="E396" s="177"/>
    </row>
    <row r="397" spans="2:5" ht="15.75" customHeight="1">
      <c r="B397" s="221"/>
      <c r="E397" s="177"/>
    </row>
    <row r="398" spans="2:5" ht="15.75" customHeight="1">
      <c r="B398" s="221"/>
      <c r="E398" s="177"/>
    </row>
    <row r="399" spans="2:5" ht="15.75" customHeight="1">
      <c r="B399" s="221"/>
      <c r="E399" s="177"/>
    </row>
    <row r="400" spans="2:5" ht="15.75" customHeight="1">
      <c r="B400" s="221"/>
      <c r="E400" s="177"/>
    </row>
    <row r="401" spans="2:5" ht="15.75" customHeight="1">
      <c r="B401" s="221"/>
      <c r="E401" s="177"/>
    </row>
    <row r="402" spans="2:5" ht="15.75" customHeight="1">
      <c r="B402" s="221"/>
      <c r="E402" s="177"/>
    </row>
    <row r="403" spans="2:5" ht="15.75" customHeight="1">
      <c r="B403" s="221"/>
      <c r="E403" s="177"/>
    </row>
    <row r="404" spans="2:5" ht="15.75" customHeight="1">
      <c r="B404" s="221"/>
      <c r="E404" s="177"/>
    </row>
    <row r="405" spans="2:5" ht="15.75" customHeight="1">
      <c r="B405" s="221"/>
      <c r="E405" s="177"/>
    </row>
    <row r="406" spans="2:5" ht="15.75" customHeight="1">
      <c r="B406" s="221"/>
      <c r="E406" s="177"/>
    </row>
    <row r="407" spans="2:5" ht="15.75" customHeight="1">
      <c r="B407" s="221"/>
      <c r="E407" s="177"/>
    </row>
    <row r="408" spans="2:5" ht="15.75" customHeight="1">
      <c r="B408" s="221"/>
      <c r="E408" s="177"/>
    </row>
    <row r="409" spans="2:5" ht="15.75" customHeight="1">
      <c r="B409" s="221"/>
      <c r="E409" s="177"/>
    </row>
    <row r="410" spans="2:5" ht="15.75" customHeight="1">
      <c r="B410" s="221"/>
      <c r="E410" s="177"/>
    </row>
    <row r="411" spans="2:5" ht="15.75" customHeight="1">
      <c r="B411" s="221"/>
      <c r="E411" s="177"/>
    </row>
    <row r="412" spans="2:5" ht="15.75" customHeight="1">
      <c r="B412" s="221"/>
      <c r="E412" s="177"/>
    </row>
    <row r="413" spans="2:5" ht="15.75" customHeight="1">
      <c r="B413" s="221"/>
      <c r="E413" s="177"/>
    </row>
    <row r="414" spans="2:5" ht="15.75" customHeight="1">
      <c r="B414" s="221"/>
      <c r="E414" s="177"/>
    </row>
    <row r="415" spans="2:5" ht="15.75" customHeight="1">
      <c r="B415" s="221"/>
      <c r="E415" s="177"/>
    </row>
    <row r="416" spans="2:5" ht="15.75" customHeight="1">
      <c r="B416" s="221"/>
      <c r="E416" s="177"/>
    </row>
    <row r="417" spans="2:5" ht="15.75" customHeight="1">
      <c r="B417" s="221"/>
      <c r="E417" s="177"/>
    </row>
    <row r="418" spans="2:5" ht="15.75" customHeight="1">
      <c r="B418" s="221"/>
      <c r="E418" s="177"/>
    </row>
    <row r="419" spans="2:5" ht="15.75" customHeight="1">
      <c r="B419" s="221"/>
      <c r="E419" s="177"/>
    </row>
    <row r="420" spans="2:5" ht="15.75" customHeight="1">
      <c r="B420" s="221"/>
      <c r="E420" s="177"/>
    </row>
    <row r="421" spans="2:5" ht="15.75" customHeight="1">
      <c r="B421" s="221"/>
      <c r="E421" s="177"/>
    </row>
    <row r="422" spans="2:5" ht="15.75" customHeight="1">
      <c r="B422" s="221"/>
      <c r="E422" s="177"/>
    </row>
    <row r="423" spans="2:5" ht="15.75" customHeight="1">
      <c r="B423" s="221"/>
      <c r="E423" s="177"/>
    </row>
    <row r="424" spans="2:5" ht="15.75" customHeight="1">
      <c r="B424" s="221"/>
      <c r="E424" s="177"/>
    </row>
    <row r="425" spans="2:5" ht="15.75" customHeight="1">
      <c r="B425" s="221"/>
      <c r="E425" s="177"/>
    </row>
    <row r="426" spans="2:5" ht="15.75" customHeight="1">
      <c r="B426" s="221"/>
      <c r="E426" s="177"/>
    </row>
    <row r="427" spans="2:5" ht="15.75" customHeight="1">
      <c r="B427" s="221"/>
      <c r="E427" s="177"/>
    </row>
    <row r="428" spans="2:5" ht="15.75" customHeight="1">
      <c r="B428" s="221"/>
      <c r="E428" s="177"/>
    </row>
    <row r="429" spans="2:5" ht="15.75" customHeight="1">
      <c r="B429" s="221"/>
      <c r="E429" s="177"/>
    </row>
    <row r="430" spans="2:5" ht="15.75" customHeight="1">
      <c r="B430" s="221"/>
      <c r="E430" s="177"/>
    </row>
    <row r="431" spans="2:5" ht="15.75" customHeight="1">
      <c r="B431" s="221"/>
      <c r="E431" s="177"/>
    </row>
    <row r="432" spans="2:5" ht="15.75" customHeight="1">
      <c r="B432" s="221"/>
      <c r="E432" s="177"/>
    </row>
    <row r="433" spans="2:5" ht="15.75" customHeight="1">
      <c r="B433" s="221"/>
      <c r="E433" s="177"/>
    </row>
    <row r="434" spans="2:5" ht="15.75" customHeight="1">
      <c r="B434" s="221"/>
      <c r="E434" s="177"/>
    </row>
    <row r="435" spans="2:5" ht="15.75" customHeight="1">
      <c r="B435" s="221"/>
      <c r="E435" s="177"/>
    </row>
    <row r="436" spans="2:5" ht="15.75" customHeight="1">
      <c r="B436" s="221"/>
      <c r="E436" s="177"/>
    </row>
    <row r="437" spans="2:5" ht="15.75" customHeight="1">
      <c r="B437" s="221"/>
      <c r="E437" s="177"/>
    </row>
    <row r="438" spans="2:5" ht="15.75" customHeight="1">
      <c r="B438" s="221"/>
      <c r="E438" s="177"/>
    </row>
    <row r="439" spans="2:5" ht="15.75" customHeight="1">
      <c r="B439" s="221"/>
      <c r="E439" s="177"/>
    </row>
    <row r="440" spans="2:5" ht="15.75" customHeight="1">
      <c r="B440" s="221"/>
      <c r="E440" s="177"/>
    </row>
    <row r="441" spans="2:5" ht="15.75" customHeight="1">
      <c r="B441" s="221"/>
      <c r="E441" s="177"/>
    </row>
    <row r="442" spans="2:5" ht="15.75" customHeight="1">
      <c r="B442" s="221"/>
      <c r="E442" s="177"/>
    </row>
    <row r="443" spans="2:5" ht="15.75" customHeight="1">
      <c r="B443" s="221"/>
      <c r="E443" s="177"/>
    </row>
    <row r="444" spans="2:5" ht="15.75" customHeight="1">
      <c r="B444" s="221"/>
      <c r="E444" s="177"/>
    </row>
    <row r="445" spans="2:5" ht="15.75" customHeight="1">
      <c r="B445" s="221"/>
      <c r="E445" s="177"/>
    </row>
    <row r="446" spans="2:5" ht="15.75" customHeight="1">
      <c r="B446" s="221"/>
      <c r="E446" s="177"/>
    </row>
    <row r="447" spans="2:5" ht="15.75" customHeight="1">
      <c r="B447" s="221"/>
      <c r="E447" s="177"/>
    </row>
    <row r="448" spans="2:5" ht="15.75" customHeight="1">
      <c r="B448" s="221"/>
      <c r="E448" s="177"/>
    </row>
    <row r="449" spans="2:5" ht="15.75" customHeight="1">
      <c r="B449" s="221"/>
      <c r="E449" s="177"/>
    </row>
    <row r="450" spans="2:5" ht="15.75" customHeight="1">
      <c r="B450" s="221"/>
      <c r="E450" s="177"/>
    </row>
    <row r="451" spans="2:5" ht="15.75" customHeight="1">
      <c r="B451" s="221"/>
      <c r="E451" s="177"/>
    </row>
    <row r="452" spans="2:5" ht="15.75" customHeight="1">
      <c r="B452" s="221"/>
      <c r="E452" s="177"/>
    </row>
    <row r="453" spans="2:5" ht="15.75" customHeight="1">
      <c r="B453" s="221"/>
      <c r="E453" s="177"/>
    </row>
    <row r="454" spans="2:5" ht="15.75" customHeight="1">
      <c r="B454" s="221"/>
      <c r="E454" s="177"/>
    </row>
    <row r="455" spans="2:5" ht="15.75" customHeight="1">
      <c r="B455" s="221"/>
      <c r="E455" s="177"/>
    </row>
    <row r="456" spans="2:5" ht="15.75" customHeight="1">
      <c r="B456" s="221"/>
      <c r="E456" s="177"/>
    </row>
    <row r="457" spans="2:5" ht="15.75" customHeight="1">
      <c r="B457" s="221"/>
      <c r="E457" s="177"/>
    </row>
    <row r="458" spans="2:5" ht="15.75" customHeight="1">
      <c r="B458" s="221"/>
      <c r="E458" s="177"/>
    </row>
    <row r="459" spans="2:5" ht="15.75" customHeight="1">
      <c r="B459" s="221"/>
      <c r="E459" s="177"/>
    </row>
    <row r="460" spans="2:5" ht="15.75" customHeight="1">
      <c r="B460" s="221"/>
      <c r="E460" s="177"/>
    </row>
    <row r="461" spans="2:5" ht="15.75" customHeight="1">
      <c r="B461" s="221"/>
      <c r="E461" s="177"/>
    </row>
    <row r="462" spans="2:5" ht="15.75" customHeight="1">
      <c r="B462" s="221"/>
      <c r="E462" s="177"/>
    </row>
    <row r="463" spans="2:5" ht="15.75" customHeight="1">
      <c r="B463" s="221"/>
      <c r="E463" s="177"/>
    </row>
    <row r="464" spans="2:5" ht="15.75" customHeight="1">
      <c r="B464" s="221"/>
      <c r="E464" s="177"/>
    </row>
    <row r="465" spans="2:5" ht="15.75" customHeight="1">
      <c r="B465" s="221"/>
      <c r="E465" s="177"/>
    </row>
    <row r="466" spans="2:5" ht="15.75" customHeight="1">
      <c r="B466" s="221"/>
      <c r="E466" s="177"/>
    </row>
    <row r="467" spans="2:5" ht="15.75" customHeight="1">
      <c r="B467" s="221"/>
      <c r="E467" s="177"/>
    </row>
    <row r="468" spans="2:5" ht="15.75" customHeight="1">
      <c r="B468" s="221"/>
      <c r="E468" s="177"/>
    </row>
    <row r="469" spans="2:5" ht="15.75" customHeight="1">
      <c r="B469" s="221"/>
      <c r="E469" s="177"/>
    </row>
    <row r="470" spans="2:5" ht="15.75" customHeight="1">
      <c r="B470" s="221"/>
      <c r="E470" s="177"/>
    </row>
    <row r="471" spans="2:5" ht="15.75" customHeight="1">
      <c r="B471" s="221"/>
      <c r="E471" s="177"/>
    </row>
    <row r="472" spans="2:5" ht="15.75" customHeight="1">
      <c r="B472" s="221"/>
      <c r="E472" s="177"/>
    </row>
    <row r="473" spans="2:5" ht="15.75" customHeight="1">
      <c r="B473" s="221"/>
      <c r="E473" s="177"/>
    </row>
    <row r="474" spans="2:5" ht="15.75" customHeight="1">
      <c r="B474" s="221"/>
      <c r="E474" s="177"/>
    </row>
    <row r="475" spans="2:5" ht="15.75" customHeight="1">
      <c r="B475" s="221"/>
      <c r="E475" s="177"/>
    </row>
    <row r="476" spans="2:5" ht="15.75" customHeight="1">
      <c r="B476" s="221"/>
      <c r="E476" s="177"/>
    </row>
    <row r="477" spans="2:5" ht="15.75" customHeight="1">
      <c r="B477" s="221"/>
      <c r="E477" s="177"/>
    </row>
    <row r="478" spans="2:5" ht="15.75" customHeight="1">
      <c r="B478" s="221"/>
      <c r="E478" s="177"/>
    </row>
    <row r="479" spans="2:5" ht="15.75" customHeight="1">
      <c r="B479" s="221"/>
      <c r="E479" s="177"/>
    </row>
    <row r="480" spans="2:5" ht="15.75" customHeight="1">
      <c r="B480" s="221"/>
      <c r="E480" s="177"/>
    </row>
    <row r="481" spans="2:5" ht="15.75" customHeight="1">
      <c r="B481" s="221"/>
      <c r="E481" s="177"/>
    </row>
    <row r="482" spans="2:5" ht="15.75" customHeight="1">
      <c r="B482" s="221"/>
      <c r="E482" s="177"/>
    </row>
    <row r="483" spans="2:5" ht="15.75" customHeight="1">
      <c r="B483" s="221"/>
      <c r="E483" s="177"/>
    </row>
    <row r="484" spans="2:5" ht="15.75" customHeight="1">
      <c r="B484" s="221"/>
      <c r="E484" s="177"/>
    </row>
    <row r="485" spans="2:5" ht="15.75" customHeight="1">
      <c r="B485" s="221"/>
      <c r="E485" s="177"/>
    </row>
    <row r="486" spans="2:5" ht="15.75" customHeight="1">
      <c r="B486" s="221"/>
      <c r="E486" s="177"/>
    </row>
    <row r="487" spans="2:5" ht="15.75" customHeight="1">
      <c r="B487" s="221"/>
      <c r="E487" s="177"/>
    </row>
    <row r="488" spans="2:5" ht="15.75" customHeight="1">
      <c r="B488" s="221"/>
      <c r="E488" s="177"/>
    </row>
    <row r="489" spans="2:5" ht="15.75" customHeight="1">
      <c r="B489" s="221"/>
      <c r="E489" s="177"/>
    </row>
    <row r="490" spans="2:5" ht="15.75" customHeight="1">
      <c r="B490" s="221"/>
      <c r="E490" s="177"/>
    </row>
    <row r="491" spans="2:5" ht="15.75" customHeight="1">
      <c r="B491" s="221"/>
      <c r="E491" s="177"/>
    </row>
    <row r="492" spans="2:5" ht="15.75" customHeight="1">
      <c r="B492" s="221"/>
      <c r="E492" s="177"/>
    </row>
    <row r="493" spans="2:5" ht="15.75" customHeight="1">
      <c r="B493" s="221"/>
      <c r="E493" s="177"/>
    </row>
    <row r="494" spans="2:5" ht="15.75" customHeight="1">
      <c r="B494" s="221"/>
      <c r="E494" s="177"/>
    </row>
    <row r="495" spans="2:5" ht="15.75" customHeight="1">
      <c r="B495" s="221"/>
      <c r="E495" s="177"/>
    </row>
    <row r="496" spans="2:5" ht="15.75" customHeight="1">
      <c r="B496" s="221"/>
      <c r="E496" s="177"/>
    </row>
    <row r="497" spans="2:5" ht="15.75" customHeight="1">
      <c r="B497" s="221"/>
      <c r="E497" s="177"/>
    </row>
    <row r="498" spans="2:5" ht="15.75" customHeight="1">
      <c r="B498" s="221"/>
      <c r="E498" s="177"/>
    </row>
    <row r="499" spans="2:5" ht="15.75" customHeight="1">
      <c r="B499" s="221"/>
      <c r="E499" s="177"/>
    </row>
    <row r="500" spans="2:5" ht="15.75" customHeight="1">
      <c r="B500" s="221"/>
      <c r="E500" s="177"/>
    </row>
    <row r="501" spans="2:5" ht="15.75" customHeight="1">
      <c r="B501" s="221"/>
      <c r="E501" s="177"/>
    </row>
    <row r="502" spans="2:5" ht="15.75" customHeight="1">
      <c r="B502" s="221"/>
      <c r="E502" s="177"/>
    </row>
    <row r="503" spans="2:5" ht="15.75" customHeight="1">
      <c r="B503" s="221"/>
      <c r="E503" s="177"/>
    </row>
    <row r="504" spans="2:5" ht="15.75" customHeight="1">
      <c r="B504" s="221"/>
      <c r="E504" s="177"/>
    </row>
    <row r="505" spans="2:5" ht="15.75" customHeight="1">
      <c r="B505" s="221"/>
      <c r="E505" s="177"/>
    </row>
    <row r="506" spans="2:5" ht="15.75" customHeight="1">
      <c r="B506" s="221"/>
      <c r="E506" s="177"/>
    </row>
    <row r="507" spans="2:5" ht="15.75" customHeight="1">
      <c r="B507" s="221"/>
      <c r="E507" s="177"/>
    </row>
    <row r="508" spans="2:5" ht="15.75" customHeight="1">
      <c r="B508" s="221"/>
      <c r="E508" s="177"/>
    </row>
    <row r="509" spans="2:5" ht="15.75" customHeight="1">
      <c r="B509" s="221"/>
      <c r="E509" s="177"/>
    </row>
    <row r="510" spans="2:5" ht="15.75" customHeight="1">
      <c r="B510" s="221"/>
      <c r="E510" s="177"/>
    </row>
    <row r="511" spans="2:5" ht="15.75" customHeight="1">
      <c r="B511" s="221"/>
      <c r="E511" s="177"/>
    </row>
    <row r="512" spans="2:5" ht="15.75" customHeight="1">
      <c r="B512" s="221"/>
      <c r="E512" s="177"/>
    </row>
    <row r="513" spans="2:5" ht="15.75" customHeight="1">
      <c r="B513" s="221"/>
      <c r="E513" s="177"/>
    </row>
    <row r="514" spans="2:5" ht="15.75" customHeight="1">
      <c r="B514" s="221"/>
      <c r="E514" s="177"/>
    </row>
    <row r="515" spans="2:5" ht="15.75" customHeight="1">
      <c r="B515" s="221"/>
      <c r="E515" s="177"/>
    </row>
    <row r="516" spans="2:5" ht="15.75" customHeight="1">
      <c r="B516" s="221"/>
      <c r="E516" s="177"/>
    </row>
    <row r="517" spans="2:5" ht="15.75" customHeight="1">
      <c r="B517" s="221"/>
      <c r="E517" s="177"/>
    </row>
    <row r="518" spans="2:5" ht="15.75" customHeight="1">
      <c r="B518" s="221"/>
      <c r="E518" s="177"/>
    </row>
    <row r="519" spans="2:5" ht="15.75" customHeight="1">
      <c r="B519" s="221"/>
      <c r="E519" s="177"/>
    </row>
    <row r="520" spans="2:5" ht="15.75" customHeight="1">
      <c r="B520" s="221"/>
      <c r="E520" s="177"/>
    </row>
    <row r="521" spans="2:5" ht="15.75" customHeight="1">
      <c r="B521" s="221"/>
      <c r="E521" s="177"/>
    </row>
    <row r="522" spans="2:5" ht="15.75" customHeight="1">
      <c r="B522" s="221"/>
      <c r="E522" s="177"/>
    </row>
    <row r="523" spans="2:5" ht="15.75" customHeight="1">
      <c r="B523" s="221"/>
      <c r="E523" s="177"/>
    </row>
    <row r="524" spans="2:5" ht="15.75" customHeight="1">
      <c r="B524" s="221"/>
      <c r="E524" s="177"/>
    </row>
    <row r="525" spans="2:5" ht="15.75" customHeight="1">
      <c r="B525" s="221"/>
      <c r="E525" s="177"/>
    </row>
    <row r="526" spans="2:5" ht="15.75" customHeight="1">
      <c r="B526" s="221"/>
      <c r="E526" s="177"/>
    </row>
    <row r="527" spans="2:5" ht="15.75" customHeight="1">
      <c r="B527" s="221"/>
      <c r="E527" s="177"/>
    </row>
    <row r="528" spans="2:5" ht="15.75" customHeight="1">
      <c r="B528" s="221"/>
      <c r="E528" s="177"/>
    </row>
    <row r="529" spans="2:5" ht="15.75" customHeight="1">
      <c r="B529" s="221"/>
      <c r="E529" s="177"/>
    </row>
    <row r="530" spans="2:5" ht="15.75" customHeight="1">
      <c r="B530" s="221"/>
      <c r="E530" s="177"/>
    </row>
    <row r="531" spans="2:5" ht="15.75" customHeight="1">
      <c r="B531" s="221"/>
      <c r="E531" s="177"/>
    </row>
    <row r="532" spans="2:5" ht="15.75" customHeight="1">
      <c r="B532" s="221"/>
      <c r="E532" s="177"/>
    </row>
    <row r="533" spans="2:5" ht="15.75" customHeight="1">
      <c r="B533" s="221"/>
      <c r="E533" s="177"/>
    </row>
    <row r="534" spans="2:5" ht="15.75" customHeight="1">
      <c r="B534" s="221"/>
      <c r="E534" s="177"/>
    </row>
    <row r="535" spans="2:5" ht="15.75" customHeight="1">
      <c r="B535" s="221"/>
      <c r="E535" s="177"/>
    </row>
    <row r="536" spans="2:5" ht="15.75" customHeight="1">
      <c r="B536" s="221"/>
      <c r="E536" s="177"/>
    </row>
    <row r="537" spans="2:5" ht="15.75" customHeight="1">
      <c r="B537" s="221"/>
      <c r="E537" s="177"/>
    </row>
    <row r="538" spans="2:5" ht="15.75" customHeight="1">
      <c r="B538" s="221"/>
      <c r="E538" s="177"/>
    </row>
    <row r="539" spans="2:5" ht="15.75" customHeight="1">
      <c r="B539" s="221"/>
      <c r="E539" s="177"/>
    </row>
    <row r="540" spans="2:5" ht="15.75" customHeight="1">
      <c r="B540" s="221"/>
      <c r="E540" s="177"/>
    </row>
    <row r="541" spans="2:5" ht="15.75" customHeight="1">
      <c r="B541" s="221"/>
      <c r="E541" s="177"/>
    </row>
    <row r="542" spans="2:5" ht="15.75" customHeight="1">
      <c r="B542" s="221"/>
      <c r="E542" s="177"/>
    </row>
    <row r="543" spans="2:5" ht="15.75" customHeight="1">
      <c r="B543" s="221"/>
      <c r="E543" s="177"/>
    </row>
    <row r="544" spans="2:5" ht="15.75" customHeight="1">
      <c r="B544" s="221"/>
      <c r="E544" s="177"/>
    </row>
    <row r="545" spans="2:5" ht="15.75" customHeight="1">
      <c r="B545" s="221"/>
      <c r="E545" s="177"/>
    </row>
    <row r="546" spans="2:5" ht="15.75" customHeight="1">
      <c r="B546" s="221"/>
      <c r="E546" s="177"/>
    </row>
    <row r="547" spans="2:5" ht="15.75" customHeight="1">
      <c r="B547" s="221"/>
      <c r="E547" s="177"/>
    </row>
    <row r="548" spans="2:5" ht="15.75" customHeight="1">
      <c r="B548" s="221"/>
      <c r="E548" s="177"/>
    </row>
    <row r="549" spans="2:5" ht="15.75" customHeight="1">
      <c r="B549" s="221"/>
      <c r="E549" s="177"/>
    </row>
    <row r="550" spans="2:5" ht="15.75" customHeight="1">
      <c r="B550" s="221"/>
      <c r="E550" s="177"/>
    </row>
    <row r="551" spans="2:5" ht="15.75" customHeight="1">
      <c r="B551" s="221"/>
      <c r="E551" s="177"/>
    </row>
    <row r="552" spans="2:5" ht="15.75" customHeight="1">
      <c r="B552" s="221"/>
      <c r="E552" s="177"/>
    </row>
    <row r="553" spans="2:5" ht="15.75" customHeight="1">
      <c r="B553" s="221"/>
      <c r="E553" s="177"/>
    </row>
    <row r="554" spans="2:5" ht="15.75" customHeight="1">
      <c r="B554" s="221"/>
      <c r="E554" s="177"/>
    </row>
    <row r="555" spans="2:5" ht="15.75" customHeight="1">
      <c r="B555" s="221"/>
      <c r="E555" s="177"/>
    </row>
    <row r="556" spans="2:5" ht="15.75" customHeight="1">
      <c r="B556" s="221"/>
      <c r="E556" s="177"/>
    </row>
    <row r="557" spans="2:5" ht="15.75" customHeight="1">
      <c r="B557" s="221"/>
      <c r="E557" s="177"/>
    </row>
    <row r="558" spans="2:5" ht="15.75" customHeight="1">
      <c r="B558" s="221"/>
      <c r="E558" s="177"/>
    </row>
    <row r="559" spans="2:5" ht="15.75" customHeight="1">
      <c r="B559" s="221"/>
      <c r="E559" s="177"/>
    </row>
    <row r="560" spans="2:5" ht="15.75" customHeight="1">
      <c r="B560" s="221"/>
      <c r="E560" s="177"/>
    </row>
    <row r="561" spans="2:5" ht="15.75" customHeight="1">
      <c r="B561" s="221"/>
      <c r="E561" s="177"/>
    </row>
    <row r="562" spans="2:5" ht="15.75" customHeight="1">
      <c r="B562" s="221"/>
      <c r="E562" s="177"/>
    </row>
    <row r="563" spans="2:5" ht="15.75" customHeight="1">
      <c r="B563" s="221"/>
      <c r="E563" s="177"/>
    </row>
    <row r="564" spans="2:5" ht="15.75" customHeight="1">
      <c r="B564" s="221"/>
      <c r="E564" s="177"/>
    </row>
    <row r="565" spans="2:5" ht="15.75" customHeight="1">
      <c r="B565" s="221"/>
      <c r="E565" s="177"/>
    </row>
    <row r="566" spans="2:5" ht="15.75" customHeight="1">
      <c r="B566" s="221"/>
      <c r="E566" s="177"/>
    </row>
    <row r="567" spans="2:5" ht="15.75" customHeight="1">
      <c r="B567" s="221"/>
      <c r="E567" s="177"/>
    </row>
    <row r="568" spans="2:5" ht="15.75" customHeight="1">
      <c r="B568" s="221"/>
      <c r="E568" s="177"/>
    </row>
    <row r="569" spans="2:5" ht="15.75" customHeight="1">
      <c r="B569" s="221"/>
      <c r="E569" s="177"/>
    </row>
    <row r="570" spans="2:5" ht="15.75" customHeight="1">
      <c r="B570" s="221"/>
      <c r="E570" s="177"/>
    </row>
    <row r="571" spans="2:5" ht="15.75" customHeight="1">
      <c r="B571" s="221"/>
      <c r="E571" s="177"/>
    </row>
    <row r="572" spans="2:5" ht="15.75" customHeight="1">
      <c r="B572" s="221"/>
      <c r="E572" s="177"/>
    </row>
    <row r="573" spans="2:5" ht="15.75" customHeight="1">
      <c r="B573" s="221"/>
      <c r="E573" s="177"/>
    </row>
    <row r="574" spans="2:5" ht="15.75" customHeight="1">
      <c r="B574" s="221"/>
      <c r="E574" s="177"/>
    </row>
    <row r="575" spans="2:5" ht="15.75" customHeight="1">
      <c r="B575" s="221"/>
      <c r="E575" s="177"/>
    </row>
    <row r="576" spans="2:5" ht="15.75" customHeight="1">
      <c r="B576" s="221"/>
      <c r="E576" s="177"/>
    </row>
    <row r="577" spans="2:5" ht="15.75" customHeight="1">
      <c r="B577" s="221"/>
      <c r="E577" s="177"/>
    </row>
    <row r="578" spans="2:5" ht="15.75" customHeight="1">
      <c r="B578" s="221"/>
      <c r="E578" s="177"/>
    </row>
    <row r="579" spans="2:5" ht="15.75" customHeight="1">
      <c r="B579" s="221"/>
      <c r="E579" s="177"/>
    </row>
    <row r="580" spans="2:5" ht="15.75" customHeight="1">
      <c r="B580" s="221"/>
      <c r="E580" s="177"/>
    </row>
    <row r="581" spans="2:5" ht="15.75" customHeight="1">
      <c r="B581" s="221"/>
      <c r="E581" s="177"/>
    </row>
    <row r="582" spans="2:5" ht="15.75" customHeight="1">
      <c r="B582" s="221"/>
      <c r="E582" s="177"/>
    </row>
    <row r="583" spans="2:5" ht="15.75" customHeight="1">
      <c r="B583" s="221"/>
      <c r="E583" s="177"/>
    </row>
    <row r="584" spans="2:5" ht="15.75" customHeight="1">
      <c r="B584" s="221"/>
      <c r="E584" s="177"/>
    </row>
    <row r="585" spans="2:5" ht="15.75" customHeight="1">
      <c r="B585" s="221"/>
      <c r="E585" s="177"/>
    </row>
    <row r="586" spans="2:5" ht="15.75" customHeight="1">
      <c r="B586" s="221"/>
      <c r="E586" s="177"/>
    </row>
    <row r="587" spans="2:5" ht="15.75" customHeight="1">
      <c r="B587" s="221"/>
      <c r="E587" s="177"/>
    </row>
    <row r="588" spans="2:5" ht="15.75" customHeight="1">
      <c r="B588" s="221"/>
      <c r="E588" s="177"/>
    </row>
    <row r="589" spans="2:5" ht="15.75" customHeight="1">
      <c r="B589" s="221"/>
      <c r="E589" s="177"/>
    </row>
    <row r="590" spans="2:5" ht="15.75" customHeight="1">
      <c r="B590" s="221"/>
      <c r="E590" s="177"/>
    </row>
    <row r="591" spans="2:5" ht="15.75" customHeight="1">
      <c r="B591" s="221"/>
      <c r="E591" s="177"/>
    </row>
    <row r="592" spans="2:5" ht="15.75" customHeight="1">
      <c r="B592" s="221"/>
      <c r="E592" s="177"/>
    </row>
    <row r="593" spans="2:5" ht="15.75" customHeight="1">
      <c r="B593" s="221"/>
      <c r="E593" s="177"/>
    </row>
    <row r="594" spans="2:5" ht="15.75" customHeight="1">
      <c r="B594" s="221"/>
      <c r="E594" s="177"/>
    </row>
    <row r="595" spans="2:5" ht="15.75" customHeight="1">
      <c r="B595" s="221"/>
      <c r="E595" s="177"/>
    </row>
    <row r="596" spans="2:5" ht="15.75" customHeight="1">
      <c r="B596" s="221"/>
      <c r="E596" s="177"/>
    </row>
    <row r="597" spans="2:5" ht="15.75" customHeight="1">
      <c r="B597" s="221"/>
      <c r="E597" s="177"/>
    </row>
    <row r="598" spans="2:5" ht="15.75" customHeight="1">
      <c r="B598" s="221"/>
      <c r="E598" s="177"/>
    </row>
    <row r="599" spans="2:5" ht="15.75" customHeight="1">
      <c r="B599" s="221"/>
      <c r="E599" s="177"/>
    </row>
    <row r="600" spans="2:5" ht="15.75" customHeight="1">
      <c r="B600" s="221"/>
      <c r="E600" s="177"/>
    </row>
    <row r="601" spans="2:5" ht="15.75" customHeight="1">
      <c r="B601" s="221"/>
      <c r="E601" s="177"/>
    </row>
    <row r="602" spans="2:5" ht="15.75" customHeight="1">
      <c r="B602" s="221"/>
      <c r="E602" s="177"/>
    </row>
    <row r="603" spans="2:5" ht="15.75" customHeight="1">
      <c r="B603" s="221"/>
      <c r="E603" s="177"/>
    </row>
    <row r="604" spans="2:5" ht="15.75" customHeight="1">
      <c r="B604" s="221"/>
      <c r="E604" s="177"/>
    </row>
    <row r="605" spans="2:5" ht="15.75" customHeight="1">
      <c r="B605" s="221"/>
      <c r="E605" s="177"/>
    </row>
    <row r="606" spans="2:5" ht="15.75" customHeight="1">
      <c r="B606" s="221"/>
      <c r="E606" s="177"/>
    </row>
    <row r="607" spans="2:5" ht="15.75" customHeight="1">
      <c r="B607" s="221"/>
      <c r="E607" s="177"/>
    </row>
    <row r="608" spans="2:5" ht="15.75" customHeight="1">
      <c r="B608" s="221"/>
      <c r="E608" s="177"/>
    </row>
    <row r="609" spans="2:5" ht="15.75" customHeight="1">
      <c r="B609" s="221"/>
      <c r="E609" s="177"/>
    </row>
    <row r="610" spans="2:5" ht="15.75" customHeight="1">
      <c r="B610" s="221"/>
      <c r="E610" s="177"/>
    </row>
    <row r="611" spans="2:5" ht="15.75" customHeight="1">
      <c r="B611" s="221"/>
      <c r="E611" s="177"/>
    </row>
    <row r="612" spans="2:5" ht="15.75" customHeight="1">
      <c r="B612" s="221"/>
      <c r="E612" s="177"/>
    </row>
    <row r="613" spans="2:5" ht="15.75" customHeight="1">
      <c r="B613" s="221"/>
      <c r="E613" s="177"/>
    </row>
    <row r="614" spans="2:5" ht="15.75" customHeight="1">
      <c r="B614" s="221"/>
      <c r="E614" s="177"/>
    </row>
    <row r="615" spans="2:5" ht="15.75" customHeight="1">
      <c r="B615" s="221"/>
      <c r="E615" s="177"/>
    </row>
    <row r="616" spans="2:5" ht="15.75" customHeight="1">
      <c r="B616" s="221"/>
      <c r="E616" s="177"/>
    </row>
    <row r="617" spans="2:5" ht="15.75" customHeight="1">
      <c r="B617" s="221"/>
      <c r="E617" s="177"/>
    </row>
    <row r="618" spans="2:5" ht="15.75" customHeight="1">
      <c r="B618" s="221"/>
      <c r="E618" s="177"/>
    </row>
    <row r="619" spans="2:5" ht="15.75" customHeight="1">
      <c r="B619" s="221"/>
      <c r="E619" s="177"/>
    </row>
    <row r="620" spans="2:5" ht="15.75" customHeight="1">
      <c r="B620" s="221"/>
      <c r="E620" s="177"/>
    </row>
    <row r="621" spans="2:5" ht="15.75" customHeight="1">
      <c r="B621" s="221"/>
      <c r="E621" s="177"/>
    </row>
    <row r="622" spans="2:5" ht="15.75" customHeight="1">
      <c r="B622" s="221"/>
      <c r="E622" s="177"/>
    </row>
    <row r="623" spans="2:5" ht="15.75" customHeight="1">
      <c r="B623" s="221"/>
      <c r="E623" s="177"/>
    </row>
    <row r="624" spans="2:5" ht="15.75" customHeight="1">
      <c r="B624" s="221"/>
      <c r="E624" s="177"/>
    </row>
    <row r="625" spans="2:5" ht="15.75" customHeight="1">
      <c r="B625" s="221"/>
      <c r="E625" s="177"/>
    </row>
    <row r="626" spans="2:5" ht="15.75" customHeight="1">
      <c r="B626" s="221"/>
      <c r="E626" s="177"/>
    </row>
    <row r="627" spans="2:5" ht="15.75" customHeight="1">
      <c r="B627" s="221"/>
      <c r="E627" s="177"/>
    </row>
    <row r="628" spans="2:5" ht="15.75" customHeight="1">
      <c r="B628" s="221"/>
      <c r="E628" s="177"/>
    </row>
    <row r="629" spans="2:5" ht="15.75" customHeight="1">
      <c r="B629" s="221"/>
      <c r="E629" s="177"/>
    </row>
    <row r="630" spans="2:5" ht="15.75" customHeight="1">
      <c r="B630" s="221"/>
      <c r="E630" s="177"/>
    </row>
    <row r="631" spans="2:5" ht="15.75" customHeight="1">
      <c r="B631" s="221"/>
      <c r="E631" s="177"/>
    </row>
    <row r="632" spans="2:5" ht="15.75" customHeight="1">
      <c r="B632" s="221"/>
      <c r="E632" s="177"/>
    </row>
    <row r="633" spans="2:5" ht="15.75" customHeight="1">
      <c r="B633" s="221"/>
      <c r="E633" s="177"/>
    </row>
    <row r="634" spans="2:5" ht="15.75" customHeight="1">
      <c r="B634" s="221"/>
      <c r="E634" s="177"/>
    </row>
    <row r="635" spans="2:5" ht="15.75" customHeight="1">
      <c r="B635" s="221"/>
      <c r="E635" s="177"/>
    </row>
    <row r="636" spans="2:5" ht="15.75" customHeight="1">
      <c r="B636" s="221"/>
      <c r="E636" s="177"/>
    </row>
    <row r="637" spans="2:5" ht="15.75" customHeight="1">
      <c r="B637" s="221"/>
      <c r="E637" s="177"/>
    </row>
    <row r="638" spans="2:5" ht="15.75" customHeight="1">
      <c r="B638" s="221"/>
      <c r="E638" s="177"/>
    </row>
    <row r="639" spans="2:5" ht="15.75" customHeight="1">
      <c r="B639" s="221"/>
      <c r="E639" s="177"/>
    </row>
    <row r="640" spans="2:5" ht="15.75" customHeight="1">
      <c r="B640" s="221"/>
      <c r="E640" s="177"/>
    </row>
    <row r="641" spans="2:5" ht="15.75" customHeight="1">
      <c r="B641" s="221"/>
      <c r="E641" s="177"/>
    </row>
    <row r="642" spans="2:5" ht="15.75" customHeight="1">
      <c r="B642" s="221"/>
      <c r="E642" s="177"/>
    </row>
    <row r="643" spans="2:5" ht="15.75" customHeight="1">
      <c r="B643" s="221"/>
      <c r="E643" s="177"/>
    </row>
    <row r="644" spans="2:5" ht="15.75" customHeight="1">
      <c r="B644" s="221"/>
      <c r="E644" s="177"/>
    </row>
    <row r="645" spans="2:5" ht="15.75" customHeight="1">
      <c r="B645" s="221"/>
      <c r="E645" s="177"/>
    </row>
    <row r="646" spans="2:5" ht="15.75" customHeight="1">
      <c r="B646" s="221"/>
      <c r="E646" s="177"/>
    </row>
    <row r="647" spans="2:5" ht="15.75" customHeight="1">
      <c r="B647" s="221"/>
      <c r="E647" s="177"/>
    </row>
    <row r="648" spans="2:5" ht="15.75" customHeight="1">
      <c r="B648" s="221"/>
      <c r="E648" s="177"/>
    </row>
    <row r="649" spans="2:5" ht="15.75" customHeight="1">
      <c r="B649" s="221"/>
      <c r="E649" s="177"/>
    </row>
    <row r="650" spans="2:5" ht="15.75" customHeight="1">
      <c r="B650" s="221"/>
      <c r="E650" s="177"/>
    </row>
    <row r="651" spans="2:5" ht="15.75" customHeight="1">
      <c r="B651" s="221"/>
      <c r="E651" s="177"/>
    </row>
    <row r="652" spans="2:5" ht="15.75" customHeight="1">
      <c r="B652" s="221"/>
      <c r="E652" s="177"/>
    </row>
    <row r="653" spans="2:5" ht="15.75" customHeight="1">
      <c r="B653" s="221"/>
      <c r="E653" s="177"/>
    </row>
    <row r="654" spans="2:5" ht="15.75" customHeight="1">
      <c r="B654" s="221"/>
      <c r="E654" s="177"/>
    </row>
    <row r="655" spans="2:5" ht="15.75" customHeight="1">
      <c r="B655" s="221"/>
      <c r="E655" s="177"/>
    </row>
    <row r="656" spans="2:5" ht="15.75" customHeight="1">
      <c r="B656" s="221"/>
      <c r="E656" s="177"/>
    </row>
    <row r="657" spans="2:5" ht="15.75" customHeight="1">
      <c r="B657" s="221"/>
      <c r="E657" s="177"/>
    </row>
    <row r="658" spans="2:5" ht="15.75" customHeight="1">
      <c r="B658" s="221"/>
      <c r="E658" s="177"/>
    </row>
    <row r="659" spans="2:5" ht="15.75" customHeight="1">
      <c r="B659" s="221"/>
      <c r="E659" s="177"/>
    </row>
    <row r="660" spans="2:5" ht="15.75" customHeight="1">
      <c r="B660" s="221"/>
      <c r="E660" s="177"/>
    </row>
    <row r="661" spans="2:5" ht="15.75" customHeight="1">
      <c r="B661" s="221"/>
      <c r="E661" s="177"/>
    </row>
    <row r="662" spans="2:5" ht="15.75" customHeight="1">
      <c r="B662" s="221"/>
      <c r="E662" s="177"/>
    </row>
    <row r="663" spans="2:5" ht="15.75" customHeight="1">
      <c r="B663" s="221"/>
      <c r="E663" s="177"/>
    </row>
    <row r="664" spans="2:5" ht="15.75" customHeight="1">
      <c r="B664" s="221"/>
      <c r="E664" s="177"/>
    </row>
    <row r="665" spans="2:5" ht="15.75" customHeight="1">
      <c r="B665" s="221"/>
      <c r="E665" s="177"/>
    </row>
    <row r="666" spans="2:5" ht="15.75" customHeight="1">
      <c r="B666" s="221"/>
      <c r="E666" s="177"/>
    </row>
    <row r="667" spans="2:5" ht="15.75" customHeight="1">
      <c r="B667" s="221"/>
      <c r="E667" s="177"/>
    </row>
    <row r="668" spans="2:5" ht="15.75" customHeight="1">
      <c r="B668" s="221"/>
      <c r="E668" s="177"/>
    </row>
    <row r="669" spans="2:5" ht="15.75" customHeight="1">
      <c r="B669" s="221"/>
      <c r="E669" s="177"/>
    </row>
    <row r="670" spans="2:5" ht="15.75" customHeight="1">
      <c r="B670" s="221"/>
      <c r="E670" s="177"/>
    </row>
    <row r="671" spans="2:5" ht="15.75" customHeight="1">
      <c r="B671" s="221"/>
      <c r="E671" s="177"/>
    </row>
    <row r="672" spans="2:5" ht="15.75" customHeight="1">
      <c r="B672" s="221"/>
      <c r="E672" s="177"/>
    </row>
    <row r="673" spans="2:5" ht="15.75" customHeight="1">
      <c r="B673" s="221"/>
      <c r="E673" s="177"/>
    </row>
    <row r="674" spans="2:5" ht="15.75" customHeight="1">
      <c r="B674" s="221"/>
      <c r="E674" s="177"/>
    </row>
    <row r="675" spans="2:5" ht="15.75" customHeight="1">
      <c r="B675" s="221"/>
      <c r="E675" s="177"/>
    </row>
    <row r="676" spans="2:5" ht="15.75" customHeight="1">
      <c r="B676" s="221"/>
      <c r="E676" s="177"/>
    </row>
    <row r="677" spans="2:5" ht="15.75" customHeight="1">
      <c r="B677" s="221"/>
      <c r="E677" s="177"/>
    </row>
    <row r="678" spans="2:5" ht="15.75" customHeight="1">
      <c r="B678" s="221"/>
      <c r="E678" s="177"/>
    </row>
    <row r="679" spans="2:5" ht="15.75" customHeight="1">
      <c r="B679" s="221"/>
      <c r="E679" s="177"/>
    </row>
    <row r="680" spans="2:5" ht="15.75" customHeight="1">
      <c r="B680" s="221"/>
      <c r="E680" s="177"/>
    </row>
    <row r="681" spans="2:5" ht="15.75" customHeight="1">
      <c r="B681" s="221"/>
      <c r="E681" s="177"/>
    </row>
    <row r="682" spans="2:5" ht="15.75" customHeight="1">
      <c r="B682" s="221"/>
      <c r="E682" s="177"/>
    </row>
    <row r="683" spans="2:5" ht="15.75" customHeight="1">
      <c r="B683" s="221"/>
      <c r="E683" s="177"/>
    </row>
    <row r="684" spans="2:5" ht="15.75" customHeight="1">
      <c r="B684" s="221"/>
      <c r="E684" s="177"/>
    </row>
    <row r="685" spans="2:5" ht="15.75" customHeight="1">
      <c r="B685" s="221"/>
      <c r="E685" s="177"/>
    </row>
    <row r="686" spans="2:5" ht="15.75" customHeight="1">
      <c r="B686" s="221"/>
      <c r="E686" s="177"/>
    </row>
    <row r="687" spans="2:5" ht="15.75" customHeight="1">
      <c r="B687" s="221"/>
      <c r="E687" s="177"/>
    </row>
    <row r="688" spans="2:5" ht="15.75" customHeight="1">
      <c r="B688" s="221"/>
      <c r="E688" s="177"/>
    </row>
    <row r="689" spans="2:5" ht="15.75" customHeight="1">
      <c r="B689" s="221"/>
      <c r="E689" s="177"/>
    </row>
    <row r="690" spans="2:5" ht="15.75" customHeight="1">
      <c r="B690" s="221"/>
      <c r="E690" s="177"/>
    </row>
    <row r="691" spans="2:5" ht="15.75" customHeight="1">
      <c r="B691" s="221"/>
      <c r="E691" s="177"/>
    </row>
    <row r="692" spans="2:5" ht="15.75" customHeight="1">
      <c r="B692" s="221"/>
      <c r="E692" s="177"/>
    </row>
    <row r="693" spans="2:5" ht="15.75" customHeight="1">
      <c r="B693" s="221"/>
      <c r="E693" s="177"/>
    </row>
    <row r="694" spans="2:5" ht="15.75" customHeight="1">
      <c r="B694" s="221"/>
      <c r="E694" s="177"/>
    </row>
    <row r="695" spans="2:5" ht="15.75" customHeight="1">
      <c r="B695" s="221"/>
      <c r="E695" s="177"/>
    </row>
    <row r="696" spans="2:5" ht="15.75" customHeight="1">
      <c r="B696" s="221"/>
      <c r="E696" s="177"/>
    </row>
    <row r="697" spans="2:5" ht="15.75" customHeight="1">
      <c r="B697" s="221"/>
      <c r="E697" s="177"/>
    </row>
    <row r="698" spans="2:5" ht="15.75" customHeight="1">
      <c r="B698" s="221"/>
      <c r="E698" s="177"/>
    </row>
    <row r="699" spans="2:5" ht="15.75" customHeight="1">
      <c r="B699" s="221"/>
      <c r="E699" s="177"/>
    </row>
    <row r="700" spans="2:5" ht="15.75" customHeight="1">
      <c r="B700" s="221"/>
      <c r="E700" s="177"/>
    </row>
    <row r="701" spans="2:5" ht="15.75" customHeight="1">
      <c r="B701" s="221"/>
      <c r="E701" s="177"/>
    </row>
    <row r="702" spans="2:5" ht="15.75" customHeight="1">
      <c r="B702" s="221"/>
      <c r="E702" s="177"/>
    </row>
    <row r="703" spans="2:5" ht="15.75" customHeight="1">
      <c r="B703" s="221"/>
      <c r="E703" s="177"/>
    </row>
    <row r="704" spans="2:5" ht="15.75" customHeight="1">
      <c r="B704" s="221"/>
      <c r="E704" s="177"/>
    </row>
    <row r="705" spans="2:5" ht="15.75" customHeight="1">
      <c r="B705" s="221"/>
      <c r="E705" s="177"/>
    </row>
    <row r="706" spans="2:5" ht="15.75" customHeight="1">
      <c r="B706" s="221"/>
      <c r="E706" s="177"/>
    </row>
    <row r="707" spans="2:5" ht="15.75" customHeight="1">
      <c r="B707" s="221"/>
      <c r="E707" s="177"/>
    </row>
    <row r="708" spans="2:5" ht="15.75" customHeight="1">
      <c r="B708" s="221"/>
      <c r="E708" s="177"/>
    </row>
    <row r="709" spans="2:5" ht="15.75" customHeight="1">
      <c r="B709" s="221"/>
      <c r="E709" s="177"/>
    </row>
    <row r="710" spans="2:5" ht="15.75" customHeight="1">
      <c r="B710" s="221"/>
      <c r="E710" s="177"/>
    </row>
    <row r="711" spans="2:5" ht="15.75" customHeight="1">
      <c r="B711" s="221"/>
      <c r="E711" s="177"/>
    </row>
    <row r="712" spans="2:5" ht="15.75" customHeight="1">
      <c r="B712" s="221"/>
      <c r="E712" s="177"/>
    </row>
    <row r="713" spans="2:5" ht="15.75" customHeight="1">
      <c r="B713" s="221"/>
      <c r="E713" s="177"/>
    </row>
    <row r="714" spans="2:5" ht="15.75" customHeight="1">
      <c r="B714" s="221"/>
      <c r="E714" s="177"/>
    </row>
    <row r="715" spans="2:5" ht="15.75" customHeight="1">
      <c r="B715" s="221"/>
      <c r="E715" s="177"/>
    </row>
    <row r="716" spans="2:5" ht="15.75" customHeight="1">
      <c r="B716" s="221"/>
      <c r="E716" s="177"/>
    </row>
    <row r="717" spans="2:5" ht="15.75" customHeight="1">
      <c r="B717" s="221"/>
      <c r="E717" s="177"/>
    </row>
    <row r="718" spans="2:5" ht="15.75" customHeight="1">
      <c r="B718" s="221"/>
      <c r="E718" s="177"/>
    </row>
    <row r="719" spans="2:5" ht="15.75" customHeight="1">
      <c r="B719" s="221"/>
      <c r="E719" s="177"/>
    </row>
    <row r="720" spans="2:5" ht="15.75" customHeight="1">
      <c r="B720" s="221"/>
      <c r="E720" s="177"/>
    </row>
    <row r="721" spans="2:5" ht="15.75" customHeight="1">
      <c r="B721" s="221"/>
      <c r="E721" s="177"/>
    </row>
    <row r="722" spans="2:5" ht="15.75" customHeight="1">
      <c r="B722" s="221"/>
      <c r="E722" s="177"/>
    </row>
    <row r="723" spans="2:5" ht="15.75" customHeight="1">
      <c r="B723" s="221"/>
      <c r="E723" s="177"/>
    </row>
    <row r="724" spans="2:5" ht="15.75" customHeight="1">
      <c r="B724" s="221"/>
      <c r="E724" s="177"/>
    </row>
    <row r="725" spans="2:5" ht="15.75" customHeight="1">
      <c r="B725" s="221"/>
      <c r="E725" s="177"/>
    </row>
    <row r="726" spans="2:5" ht="15.75" customHeight="1">
      <c r="B726" s="221"/>
      <c r="E726" s="177"/>
    </row>
    <row r="727" spans="2:5" ht="15.75" customHeight="1">
      <c r="B727" s="221"/>
      <c r="E727" s="177"/>
    </row>
    <row r="728" spans="2:5" ht="15.75" customHeight="1">
      <c r="B728" s="221"/>
      <c r="E728" s="177"/>
    </row>
    <row r="729" spans="2:5" ht="15.75" customHeight="1">
      <c r="B729" s="221"/>
      <c r="E729" s="177"/>
    </row>
    <row r="730" spans="2:5" ht="15.75" customHeight="1">
      <c r="B730" s="221"/>
      <c r="E730" s="177"/>
    </row>
    <row r="731" spans="2:5" ht="15.75" customHeight="1">
      <c r="B731" s="221"/>
      <c r="E731" s="177"/>
    </row>
    <row r="732" spans="2:5" ht="15.75" customHeight="1">
      <c r="B732" s="221"/>
      <c r="E732" s="177"/>
    </row>
    <row r="733" spans="2:5" ht="15.75" customHeight="1">
      <c r="B733" s="221"/>
      <c r="E733" s="177"/>
    </row>
    <row r="734" spans="2:5" ht="15.75" customHeight="1">
      <c r="B734" s="221"/>
      <c r="E734" s="177"/>
    </row>
    <row r="735" spans="2:5" ht="15.75" customHeight="1">
      <c r="B735" s="221"/>
      <c r="E735" s="177"/>
    </row>
    <row r="736" spans="2:5" ht="15.75" customHeight="1">
      <c r="B736" s="221"/>
      <c r="E736" s="177"/>
    </row>
    <row r="737" spans="2:5" ht="15.75" customHeight="1">
      <c r="B737" s="221"/>
      <c r="E737" s="177"/>
    </row>
    <row r="738" spans="2:5" ht="15.75" customHeight="1">
      <c r="B738" s="221"/>
      <c r="E738" s="177"/>
    </row>
    <row r="739" spans="2:5" ht="15.75" customHeight="1">
      <c r="B739" s="221"/>
      <c r="E739" s="177"/>
    </row>
    <row r="740" spans="2:5" ht="15.75" customHeight="1">
      <c r="B740" s="221"/>
      <c r="E740" s="177"/>
    </row>
    <row r="741" spans="2:5" ht="15.75" customHeight="1">
      <c r="B741" s="221"/>
      <c r="E741" s="177"/>
    </row>
    <row r="742" spans="2:5" ht="15.75" customHeight="1">
      <c r="B742" s="221"/>
      <c r="E742" s="177"/>
    </row>
    <row r="743" spans="2:5" ht="15.75" customHeight="1">
      <c r="B743" s="221"/>
      <c r="E743" s="177"/>
    </row>
    <row r="744" spans="2:5" ht="15.75" customHeight="1">
      <c r="B744" s="221"/>
      <c r="E744" s="177"/>
    </row>
    <row r="745" spans="2:5" ht="15.75" customHeight="1">
      <c r="B745" s="221"/>
      <c r="E745" s="177"/>
    </row>
    <row r="746" spans="2:5" ht="15.75" customHeight="1">
      <c r="B746" s="221"/>
      <c r="E746" s="177"/>
    </row>
    <row r="747" spans="2:5" ht="15.75" customHeight="1">
      <c r="B747" s="221"/>
      <c r="E747" s="177"/>
    </row>
    <row r="748" spans="2:5" ht="15.75" customHeight="1">
      <c r="B748" s="221"/>
      <c r="E748" s="177"/>
    </row>
    <row r="749" spans="2:5" ht="15.75" customHeight="1">
      <c r="B749" s="221"/>
      <c r="E749" s="177"/>
    </row>
    <row r="750" spans="2:5" ht="15.75" customHeight="1">
      <c r="B750" s="221"/>
      <c r="E750" s="177"/>
    </row>
    <row r="751" spans="2:5" ht="15.75" customHeight="1">
      <c r="B751" s="221"/>
      <c r="E751" s="177"/>
    </row>
    <row r="752" spans="2:5" ht="15.75" customHeight="1">
      <c r="B752" s="221"/>
      <c r="E752" s="177"/>
    </row>
    <row r="753" spans="2:5" ht="15.75" customHeight="1">
      <c r="B753" s="221"/>
      <c r="E753" s="177"/>
    </row>
    <row r="754" spans="2:5" ht="15.75" customHeight="1">
      <c r="B754" s="221"/>
      <c r="E754" s="177"/>
    </row>
    <row r="755" spans="2:5" ht="15.75" customHeight="1">
      <c r="B755" s="221"/>
      <c r="E755" s="177"/>
    </row>
    <row r="756" spans="2:5" ht="15.75" customHeight="1">
      <c r="B756" s="221"/>
      <c r="E756" s="177"/>
    </row>
    <row r="757" spans="2:5" ht="15.75" customHeight="1">
      <c r="B757" s="221"/>
      <c r="E757" s="177"/>
    </row>
    <row r="758" spans="2:5" ht="15.75" customHeight="1">
      <c r="B758" s="221"/>
      <c r="E758" s="177"/>
    </row>
    <row r="759" spans="2:5" ht="15.75" customHeight="1">
      <c r="B759" s="221"/>
      <c r="E759" s="177"/>
    </row>
    <row r="760" spans="2:5" ht="15.75" customHeight="1">
      <c r="B760" s="221"/>
      <c r="E760" s="177"/>
    </row>
    <row r="761" spans="2:5" ht="15.75" customHeight="1">
      <c r="B761" s="221"/>
      <c r="E761" s="177"/>
    </row>
    <row r="762" spans="2:5" ht="15.75" customHeight="1">
      <c r="B762" s="221"/>
      <c r="E762" s="177"/>
    </row>
    <row r="763" spans="2:5" ht="15.75" customHeight="1">
      <c r="B763" s="221"/>
      <c r="E763" s="177"/>
    </row>
    <row r="764" spans="2:5" ht="15.75" customHeight="1">
      <c r="B764" s="221"/>
      <c r="E764" s="177"/>
    </row>
    <row r="765" spans="2:5" ht="15.75" customHeight="1">
      <c r="B765" s="221"/>
      <c r="E765" s="177"/>
    </row>
    <row r="766" spans="2:5" ht="15.75" customHeight="1">
      <c r="B766" s="221"/>
      <c r="E766" s="177"/>
    </row>
    <row r="767" spans="2:5" ht="15.75" customHeight="1">
      <c r="B767" s="221"/>
      <c r="E767" s="177"/>
    </row>
    <row r="768" spans="2:5" ht="15.75" customHeight="1">
      <c r="B768" s="221"/>
      <c r="E768" s="177"/>
    </row>
    <row r="769" spans="2:5" ht="15.75" customHeight="1">
      <c r="B769" s="221"/>
      <c r="E769" s="177"/>
    </row>
    <row r="770" spans="2:5" ht="15.75" customHeight="1">
      <c r="B770" s="221"/>
      <c r="E770" s="177"/>
    </row>
    <row r="771" spans="2:5" ht="15.75" customHeight="1">
      <c r="B771" s="221"/>
      <c r="E771" s="177"/>
    </row>
    <row r="772" spans="2:5" ht="15.75" customHeight="1">
      <c r="B772" s="221"/>
      <c r="E772" s="177"/>
    </row>
    <row r="773" spans="2:5" ht="15.75" customHeight="1">
      <c r="B773" s="221"/>
      <c r="E773" s="177"/>
    </row>
    <row r="774" spans="2:5" ht="15.75" customHeight="1">
      <c r="B774" s="221"/>
      <c r="E774" s="177"/>
    </row>
    <row r="775" spans="2:5" ht="15.75" customHeight="1">
      <c r="B775" s="221"/>
      <c r="E775" s="177"/>
    </row>
    <row r="776" spans="2:5" ht="15.75" customHeight="1">
      <c r="B776" s="221"/>
      <c r="E776" s="177"/>
    </row>
    <row r="777" spans="2:5" ht="15.75" customHeight="1">
      <c r="B777" s="221"/>
      <c r="E777" s="177"/>
    </row>
    <row r="778" spans="2:5" ht="15.75" customHeight="1">
      <c r="B778" s="221"/>
      <c r="E778" s="177"/>
    </row>
    <row r="779" spans="2:5" ht="15.75" customHeight="1">
      <c r="B779" s="221"/>
      <c r="E779" s="177"/>
    </row>
    <row r="780" spans="2:5" ht="15.75" customHeight="1">
      <c r="B780" s="221"/>
      <c r="E780" s="177"/>
    </row>
    <row r="781" spans="2:5" ht="15.75" customHeight="1">
      <c r="B781" s="221"/>
      <c r="E781" s="177"/>
    </row>
    <row r="782" spans="2:5" ht="15.75" customHeight="1">
      <c r="B782" s="221"/>
      <c r="E782" s="177"/>
    </row>
    <row r="783" spans="2:5" ht="15.75" customHeight="1">
      <c r="B783" s="221"/>
      <c r="E783" s="177"/>
    </row>
    <row r="784" spans="2:5" ht="15.75" customHeight="1">
      <c r="B784" s="221"/>
      <c r="E784" s="177"/>
    </row>
    <row r="785" spans="2:5" ht="15.75" customHeight="1">
      <c r="B785" s="221"/>
      <c r="E785" s="177"/>
    </row>
    <row r="786" spans="2:5" ht="15.75" customHeight="1">
      <c r="B786" s="221"/>
      <c r="E786" s="177"/>
    </row>
    <row r="787" spans="2:5" ht="15.75" customHeight="1">
      <c r="B787" s="221"/>
      <c r="E787" s="177"/>
    </row>
    <row r="788" spans="2:5" ht="15.75" customHeight="1">
      <c r="B788" s="221"/>
      <c r="E788" s="177"/>
    </row>
    <row r="789" spans="2:5" ht="15.75" customHeight="1">
      <c r="B789" s="221"/>
      <c r="E789" s="177"/>
    </row>
    <row r="790" spans="2:5" ht="15.75" customHeight="1">
      <c r="B790" s="221"/>
      <c r="E790" s="177"/>
    </row>
    <row r="791" spans="2:5" ht="15.75" customHeight="1">
      <c r="B791" s="221"/>
      <c r="E791" s="177"/>
    </row>
    <row r="792" spans="2:5" ht="15.75" customHeight="1">
      <c r="B792" s="221"/>
      <c r="E792" s="177"/>
    </row>
    <row r="793" spans="2:5" ht="15.75" customHeight="1">
      <c r="B793" s="221"/>
      <c r="E793" s="177"/>
    </row>
    <row r="794" spans="2:5" ht="15.75" customHeight="1">
      <c r="B794" s="221"/>
      <c r="E794" s="177"/>
    </row>
    <row r="795" spans="2:5" ht="15.75" customHeight="1">
      <c r="B795" s="221"/>
      <c r="E795" s="177"/>
    </row>
    <row r="796" spans="2:5" ht="15.75" customHeight="1">
      <c r="B796" s="221"/>
      <c r="E796" s="177"/>
    </row>
    <row r="797" spans="2:5" ht="15.75" customHeight="1">
      <c r="B797" s="221"/>
      <c r="E797" s="177"/>
    </row>
    <row r="798" spans="2:5" ht="15.75" customHeight="1">
      <c r="B798" s="221"/>
      <c r="E798" s="177"/>
    </row>
    <row r="799" spans="2:5" ht="15.75" customHeight="1">
      <c r="B799" s="221"/>
      <c r="E799" s="177"/>
    </row>
    <row r="800" spans="2:5" ht="15.75" customHeight="1">
      <c r="B800" s="221"/>
      <c r="E800" s="177"/>
    </row>
    <row r="801" spans="2:5" ht="15.75" customHeight="1">
      <c r="B801" s="221"/>
      <c r="E801" s="177"/>
    </row>
    <row r="802" spans="2:5" ht="15.75" customHeight="1">
      <c r="B802" s="221"/>
      <c r="E802" s="177"/>
    </row>
    <row r="803" spans="2:5" ht="15.75" customHeight="1">
      <c r="B803" s="221"/>
      <c r="E803" s="177"/>
    </row>
    <row r="804" spans="2:5" ht="15.75" customHeight="1">
      <c r="B804" s="221"/>
      <c r="E804" s="177"/>
    </row>
    <row r="805" spans="2:5" ht="15.75" customHeight="1">
      <c r="B805" s="221"/>
      <c r="E805" s="177"/>
    </row>
    <row r="806" spans="2:5" ht="15.75" customHeight="1">
      <c r="B806" s="221"/>
      <c r="E806" s="177"/>
    </row>
    <row r="807" spans="2:5" ht="15.75" customHeight="1">
      <c r="B807" s="221"/>
      <c r="E807" s="177"/>
    </row>
    <row r="808" spans="2:5" ht="15.75" customHeight="1">
      <c r="B808" s="221"/>
      <c r="E808" s="177"/>
    </row>
    <row r="809" spans="2:5" ht="15.75" customHeight="1">
      <c r="B809" s="221"/>
      <c r="E809" s="177"/>
    </row>
    <row r="810" spans="2:5" ht="15.75" customHeight="1">
      <c r="B810" s="221"/>
      <c r="E810" s="177"/>
    </row>
    <row r="811" spans="2:5" ht="15.75" customHeight="1">
      <c r="B811" s="221"/>
      <c r="E811" s="177"/>
    </row>
    <row r="812" spans="2:5" ht="15.75" customHeight="1">
      <c r="B812" s="221"/>
      <c r="E812" s="177"/>
    </row>
    <row r="813" spans="2:5" ht="15.75" customHeight="1">
      <c r="B813" s="221"/>
      <c r="E813" s="177"/>
    </row>
    <row r="814" spans="2:5" ht="15.75" customHeight="1">
      <c r="B814" s="221"/>
      <c r="E814" s="177"/>
    </row>
    <row r="815" spans="2:5" ht="15.75" customHeight="1">
      <c r="B815" s="221"/>
      <c r="E815" s="177"/>
    </row>
    <row r="816" spans="2:5" ht="15.75" customHeight="1">
      <c r="B816" s="221"/>
      <c r="E816" s="177"/>
    </row>
    <row r="817" spans="2:5" ht="15.75" customHeight="1">
      <c r="B817" s="221"/>
      <c r="E817" s="177"/>
    </row>
    <row r="818" spans="2:5" ht="15.75" customHeight="1">
      <c r="B818" s="221"/>
      <c r="E818" s="177"/>
    </row>
    <row r="819" spans="2:5" ht="15.75" customHeight="1">
      <c r="B819" s="221"/>
      <c r="E819" s="177"/>
    </row>
    <row r="820" spans="2:5" ht="15.75" customHeight="1">
      <c r="B820" s="221"/>
      <c r="E820" s="177"/>
    </row>
    <row r="821" spans="2:5" ht="15.75" customHeight="1">
      <c r="B821" s="221"/>
      <c r="E821" s="177"/>
    </row>
    <row r="822" spans="2:5" ht="15.75" customHeight="1">
      <c r="B822" s="221"/>
      <c r="E822" s="177"/>
    </row>
    <row r="823" spans="2:5" ht="15.75" customHeight="1">
      <c r="B823" s="221"/>
      <c r="E823" s="177"/>
    </row>
    <row r="824" spans="2:5" ht="15.75" customHeight="1">
      <c r="B824" s="221"/>
      <c r="E824" s="177"/>
    </row>
    <row r="825" spans="2:5" ht="15.75" customHeight="1">
      <c r="B825" s="221"/>
      <c r="E825" s="177"/>
    </row>
    <row r="826" spans="2:5" ht="15.75" customHeight="1">
      <c r="B826" s="221"/>
      <c r="E826" s="177"/>
    </row>
    <row r="827" spans="2:5" ht="15.75" customHeight="1">
      <c r="B827" s="221"/>
      <c r="E827" s="177"/>
    </row>
    <row r="828" spans="2:5" ht="15.75" customHeight="1">
      <c r="B828" s="221"/>
      <c r="E828" s="177"/>
    </row>
    <row r="829" spans="2:5" ht="15.75" customHeight="1">
      <c r="B829" s="221"/>
      <c r="E829" s="177"/>
    </row>
    <row r="830" spans="2:5" ht="15.75" customHeight="1">
      <c r="B830" s="221"/>
      <c r="E830" s="177"/>
    </row>
    <row r="831" spans="2:5" ht="15.75" customHeight="1">
      <c r="B831" s="221"/>
      <c r="E831" s="177"/>
    </row>
    <row r="832" spans="2:5" ht="15.75" customHeight="1">
      <c r="B832" s="221"/>
      <c r="E832" s="177"/>
    </row>
    <row r="833" spans="2:5" ht="15.75" customHeight="1">
      <c r="B833" s="221"/>
      <c r="E833" s="177"/>
    </row>
    <row r="834" spans="2:5" ht="15.75" customHeight="1">
      <c r="B834" s="221"/>
      <c r="E834" s="177"/>
    </row>
    <row r="835" spans="2:5" ht="15.75" customHeight="1">
      <c r="B835" s="221"/>
      <c r="E835" s="177"/>
    </row>
    <row r="836" spans="2:5" ht="15.75" customHeight="1">
      <c r="B836" s="221"/>
      <c r="E836" s="177"/>
    </row>
    <row r="837" spans="2:5" ht="15.75" customHeight="1">
      <c r="B837" s="221"/>
      <c r="E837" s="177"/>
    </row>
    <row r="838" spans="2:5" ht="15.75" customHeight="1">
      <c r="B838" s="221"/>
      <c r="E838" s="177"/>
    </row>
    <row r="839" spans="2:5" ht="15.75" customHeight="1">
      <c r="B839" s="221"/>
      <c r="E839" s="177"/>
    </row>
    <row r="840" spans="2:5" ht="15.75" customHeight="1">
      <c r="B840" s="221"/>
      <c r="E840" s="177"/>
    </row>
    <row r="841" spans="2:5" ht="15.75" customHeight="1">
      <c r="B841" s="221"/>
      <c r="E841" s="177"/>
    </row>
    <row r="842" spans="2:5" ht="15.75" customHeight="1">
      <c r="B842" s="221"/>
      <c r="E842" s="177"/>
    </row>
    <row r="843" spans="2:5" ht="15.75" customHeight="1">
      <c r="B843" s="221"/>
      <c r="E843" s="177"/>
    </row>
    <row r="844" spans="2:5" ht="15.75" customHeight="1">
      <c r="B844" s="221"/>
      <c r="E844" s="177"/>
    </row>
    <row r="845" spans="2:5" ht="15.75" customHeight="1">
      <c r="B845" s="221"/>
      <c r="E845" s="177"/>
    </row>
    <row r="846" spans="2:5" ht="15.75" customHeight="1">
      <c r="B846" s="221"/>
      <c r="E846" s="177"/>
    </row>
    <row r="847" spans="2:5" ht="15.75" customHeight="1">
      <c r="B847" s="221"/>
      <c r="E847" s="177"/>
    </row>
    <row r="848" spans="2:5" ht="15.75" customHeight="1">
      <c r="B848" s="221"/>
      <c r="E848" s="177"/>
    </row>
    <row r="849" spans="2:5" ht="15.75" customHeight="1">
      <c r="B849" s="221"/>
      <c r="E849" s="177"/>
    </row>
    <row r="850" spans="2:5" ht="15.75" customHeight="1">
      <c r="B850" s="221"/>
      <c r="E850" s="177"/>
    </row>
    <row r="851" spans="2:5" ht="15.75" customHeight="1">
      <c r="B851" s="221"/>
      <c r="E851" s="177"/>
    </row>
    <row r="852" spans="2:5" ht="15.75" customHeight="1">
      <c r="B852" s="221"/>
      <c r="E852" s="177"/>
    </row>
    <row r="853" spans="2:5" ht="15.75" customHeight="1">
      <c r="B853" s="221"/>
      <c r="E853" s="177"/>
    </row>
    <row r="854" spans="2:5" ht="15.75" customHeight="1">
      <c r="B854" s="221"/>
      <c r="E854" s="177"/>
    </row>
    <row r="855" spans="2:5" ht="15.75" customHeight="1">
      <c r="B855" s="221"/>
      <c r="E855" s="177"/>
    </row>
    <row r="856" spans="2:5" ht="15.75" customHeight="1">
      <c r="B856" s="221"/>
      <c r="E856" s="177"/>
    </row>
    <row r="857" spans="2:5" ht="15.75" customHeight="1">
      <c r="B857" s="221"/>
      <c r="E857" s="177"/>
    </row>
    <row r="858" spans="2:5" ht="15.75" customHeight="1">
      <c r="B858" s="221"/>
      <c r="E858" s="177"/>
    </row>
    <row r="859" spans="2:5" ht="15.75" customHeight="1">
      <c r="B859" s="221"/>
      <c r="E859" s="177"/>
    </row>
    <row r="860" spans="2:5" ht="15.75" customHeight="1">
      <c r="B860" s="221"/>
      <c r="E860" s="177"/>
    </row>
    <row r="861" spans="2:5" ht="15.75" customHeight="1">
      <c r="B861" s="221"/>
      <c r="E861" s="177"/>
    </row>
    <row r="862" spans="2:5" ht="15.75" customHeight="1">
      <c r="B862" s="221"/>
      <c r="E862" s="177"/>
    </row>
    <row r="863" spans="2:5" ht="15.75" customHeight="1">
      <c r="B863" s="221"/>
      <c r="E863" s="177"/>
    </row>
    <row r="864" spans="2:5" ht="15.75" customHeight="1">
      <c r="B864" s="221"/>
      <c r="E864" s="177"/>
    </row>
    <row r="865" spans="2:5" ht="15.75" customHeight="1">
      <c r="B865" s="221"/>
      <c r="E865" s="177"/>
    </row>
    <row r="866" spans="2:5" ht="15.75" customHeight="1">
      <c r="B866" s="221"/>
      <c r="E866" s="177"/>
    </row>
    <row r="867" spans="2:5" ht="15.75" customHeight="1">
      <c r="B867" s="221"/>
      <c r="E867" s="177"/>
    </row>
    <row r="868" spans="2:5" ht="15.75" customHeight="1">
      <c r="B868" s="221"/>
      <c r="E868" s="177"/>
    </row>
    <row r="869" spans="2:5" ht="15.75" customHeight="1">
      <c r="B869" s="221"/>
      <c r="E869" s="177"/>
    </row>
    <row r="870" spans="2:5" ht="15.75" customHeight="1">
      <c r="B870" s="221"/>
      <c r="E870" s="177"/>
    </row>
    <row r="871" spans="2:5" ht="15.75" customHeight="1">
      <c r="B871" s="221"/>
      <c r="E871" s="177"/>
    </row>
    <row r="872" spans="2:5" ht="15.75" customHeight="1">
      <c r="B872" s="221"/>
      <c r="E872" s="177"/>
    </row>
    <row r="873" spans="2:5" ht="15.75" customHeight="1">
      <c r="B873" s="221"/>
      <c r="E873" s="177"/>
    </row>
    <row r="874" spans="2:5" ht="15.75" customHeight="1">
      <c r="B874" s="221"/>
      <c r="E874" s="177"/>
    </row>
    <row r="875" spans="2:5" ht="15.75" customHeight="1">
      <c r="B875" s="221"/>
      <c r="E875" s="177"/>
    </row>
    <row r="876" spans="2:5" ht="15.75" customHeight="1">
      <c r="B876" s="221"/>
      <c r="E876" s="177"/>
    </row>
    <row r="877" spans="2:5" ht="15.75" customHeight="1">
      <c r="B877" s="221"/>
      <c r="E877" s="177"/>
    </row>
    <row r="878" spans="2:5" ht="15.75" customHeight="1">
      <c r="B878" s="221"/>
      <c r="E878" s="177"/>
    </row>
    <row r="879" spans="2:5" ht="15.75" customHeight="1">
      <c r="B879" s="221"/>
      <c r="E879" s="177"/>
    </row>
    <row r="880" spans="2:5" ht="15.75" customHeight="1">
      <c r="B880" s="221"/>
      <c r="E880" s="177"/>
    </row>
    <row r="881" spans="2:5" ht="15.75" customHeight="1">
      <c r="B881" s="221"/>
      <c r="E881" s="177"/>
    </row>
    <row r="882" spans="2:5" ht="15.75" customHeight="1">
      <c r="B882" s="221"/>
      <c r="E882" s="177"/>
    </row>
    <row r="883" spans="2:5" ht="15.75" customHeight="1">
      <c r="B883" s="221"/>
      <c r="E883" s="177"/>
    </row>
    <row r="884" spans="2:5" ht="15.75" customHeight="1">
      <c r="B884" s="221"/>
      <c r="E884" s="177"/>
    </row>
    <row r="885" spans="2:5" ht="15.75" customHeight="1">
      <c r="B885" s="221"/>
      <c r="E885" s="177"/>
    </row>
    <row r="886" spans="2:5" ht="15.75" customHeight="1">
      <c r="B886" s="221"/>
      <c r="E886" s="177"/>
    </row>
    <row r="887" spans="2:5" ht="15.75" customHeight="1">
      <c r="B887" s="221"/>
      <c r="E887" s="177"/>
    </row>
    <row r="888" spans="2:5" ht="15.75" customHeight="1">
      <c r="B888" s="221"/>
      <c r="E888" s="177"/>
    </row>
    <row r="889" spans="2:5" ht="15.75" customHeight="1">
      <c r="B889" s="221"/>
      <c r="E889" s="177"/>
    </row>
    <row r="890" spans="2:5" ht="15.75" customHeight="1">
      <c r="B890" s="221"/>
      <c r="E890" s="177"/>
    </row>
    <row r="891" spans="2:5" ht="15.75" customHeight="1">
      <c r="B891" s="221"/>
      <c r="E891" s="177"/>
    </row>
    <row r="892" spans="2:5" ht="15.75" customHeight="1">
      <c r="B892" s="221"/>
      <c r="E892" s="177"/>
    </row>
    <row r="893" spans="2:5" ht="15.75" customHeight="1">
      <c r="B893" s="221"/>
      <c r="E893" s="177"/>
    </row>
    <row r="894" spans="2:5" ht="15.75" customHeight="1">
      <c r="B894" s="221"/>
      <c r="E894" s="177"/>
    </row>
    <row r="895" spans="2:5" ht="15.75" customHeight="1">
      <c r="B895" s="221"/>
      <c r="E895" s="177"/>
    </row>
    <row r="896" spans="2:5" ht="15.75" customHeight="1">
      <c r="B896" s="221"/>
      <c r="E896" s="177"/>
    </row>
    <row r="897" spans="2:5" ht="15.75" customHeight="1">
      <c r="B897" s="221"/>
      <c r="E897" s="177"/>
    </row>
    <row r="898" spans="2:5" ht="15.75" customHeight="1">
      <c r="B898" s="221"/>
      <c r="E898" s="177"/>
    </row>
    <row r="899" spans="2:5" ht="15.75" customHeight="1">
      <c r="B899" s="221"/>
      <c r="E899" s="177"/>
    </row>
    <row r="900" spans="2:5" ht="15.75" customHeight="1">
      <c r="B900" s="221"/>
      <c r="E900" s="177"/>
    </row>
    <row r="901" spans="2:5" ht="15.75" customHeight="1">
      <c r="B901" s="221"/>
      <c r="E901" s="177"/>
    </row>
    <row r="902" spans="2:5" ht="15.75" customHeight="1">
      <c r="B902" s="221"/>
      <c r="E902" s="177"/>
    </row>
    <row r="903" spans="2:5" ht="15.75" customHeight="1">
      <c r="B903" s="221"/>
      <c r="E903" s="177"/>
    </row>
    <row r="904" spans="2:5" ht="15.75" customHeight="1">
      <c r="B904" s="221"/>
      <c r="E904" s="177"/>
    </row>
    <row r="905" spans="2:5" ht="15.75" customHeight="1">
      <c r="B905" s="221"/>
      <c r="E905" s="177"/>
    </row>
    <row r="906" spans="2:5" ht="15.75" customHeight="1">
      <c r="B906" s="221"/>
      <c r="E906" s="177"/>
    </row>
    <row r="907" spans="2:5" ht="15.75" customHeight="1">
      <c r="B907" s="221"/>
      <c r="E907" s="177"/>
    </row>
    <row r="908" spans="2:5" ht="15.75" customHeight="1">
      <c r="B908" s="221"/>
      <c r="E908" s="177"/>
    </row>
    <row r="909" spans="2:5" ht="15.75" customHeight="1">
      <c r="B909" s="221"/>
      <c r="E909" s="177"/>
    </row>
    <row r="910" spans="2:5" ht="15.75" customHeight="1">
      <c r="B910" s="221"/>
      <c r="E910" s="177"/>
    </row>
    <row r="911" spans="2:5" ht="15.75" customHeight="1">
      <c r="B911" s="221"/>
      <c r="E911" s="177"/>
    </row>
    <row r="912" spans="2:5" ht="15.75" customHeight="1">
      <c r="B912" s="221"/>
      <c r="E912" s="177"/>
    </row>
    <row r="913" spans="2:5" ht="15.75" customHeight="1">
      <c r="B913" s="221"/>
      <c r="E913" s="177"/>
    </row>
    <row r="914" spans="2:5" ht="15.75" customHeight="1">
      <c r="B914" s="221"/>
      <c r="E914" s="177"/>
    </row>
    <row r="915" spans="2:5" ht="15.75" customHeight="1">
      <c r="B915" s="221"/>
      <c r="E915" s="177"/>
    </row>
    <row r="916" spans="2:5" ht="15.75" customHeight="1">
      <c r="B916" s="221"/>
      <c r="E916" s="177"/>
    </row>
    <row r="917" spans="2:5" ht="15.75" customHeight="1">
      <c r="B917" s="221"/>
      <c r="E917" s="177"/>
    </row>
    <row r="918" spans="2:5" ht="15.75" customHeight="1">
      <c r="B918" s="221"/>
      <c r="E918" s="177"/>
    </row>
    <row r="919" spans="2:5" ht="15.75" customHeight="1">
      <c r="B919" s="221"/>
      <c r="E919" s="177"/>
    </row>
    <row r="920" spans="2:5" ht="15.75" customHeight="1">
      <c r="B920" s="221"/>
      <c r="E920" s="177"/>
    </row>
    <row r="921" spans="2:5" ht="15.75" customHeight="1">
      <c r="B921" s="221"/>
      <c r="E921" s="177"/>
    </row>
    <row r="922" spans="2:5" ht="15.75" customHeight="1">
      <c r="B922" s="221"/>
      <c r="E922" s="177"/>
    </row>
    <row r="923" spans="2:5" ht="15.75" customHeight="1">
      <c r="B923" s="221"/>
      <c r="E923" s="177"/>
    </row>
    <row r="924" spans="2:5" ht="15.75" customHeight="1">
      <c r="B924" s="221"/>
      <c r="E924" s="177"/>
    </row>
    <row r="925" spans="2:5" ht="15.75" customHeight="1">
      <c r="B925" s="221"/>
      <c r="E925" s="177"/>
    </row>
    <row r="926" spans="2:5" ht="15.75" customHeight="1">
      <c r="B926" s="221"/>
      <c r="E926" s="177"/>
    </row>
    <row r="927" spans="2:5" ht="15.75" customHeight="1">
      <c r="B927" s="221"/>
      <c r="E927" s="177"/>
    </row>
    <row r="928" spans="2:5" ht="15.75" customHeight="1">
      <c r="B928" s="221"/>
      <c r="E928" s="177"/>
    </row>
    <row r="929" spans="2:5" ht="15.75" customHeight="1">
      <c r="B929" s="221"/>
      <c r="E929" s="177"/>
    </row>
    <row r="930" spans="2:5" ht="15.75" customHeight="1">
      <c r="B930" s="221"/>
      <c r="E930" s="177"/>
    </row>
    <row r="931" spans="2:5" ht="15.75" customHeight="1">
      <c r="B931" s="221"/>
      <c r="E931" s="177"/>
    </row>
    <row r="932" spans="2:5" ht="15.75" customHeight="1">
      <c r="B932" s="221"/>
      <c r="E932" s="177"/>
    </row>
    <row r="933" spans="2:5" ht="15.75" customHeight="1">
      <c r="B933" s="221"/>
      <c r="E933" s="177"/>
    </row>
    <row r="934" spans="2:5" ht="15.75" customHeight="1">
      <c r="B934" s="221"/>
      <c r="E934" s="177"/>
    </row>
    <row r="935" spans="2:5" ht="15.75" customHeight="1">
      <c r="B935" s="221"/>
      <c r="E935" s="177"/>
    </row>
    <row r="936" spans="2:5" ht="15.75" customHeight="1">
      <c r="B936" s="221"/>
      <c r="E936" s="177"/>
    </row>
    <row r="937" spans="2:5" ht="15.75" customHeight="1">
      <c r="B937" s="221"/>
      <c r="E937" s="177"/>
    </row>
    <row r="938" spans="2:5" ht="15.75" customHeight="1">
      <c r="B938" s="221"/>
      <c r="E938" s="177"/>
    </row>
    <row r="939" spans="2:5" ht="15.75" customHeight="1">
      <c r="B939" s="221"/>
      <c r="E939" s="177"/>
    </row>
    <row r="940" spans="2:5" ht="15.75" customHeight="1">
      <c r="B940" s="221"/>
      <c r="E940" s="177"/>
    </row>
    <row r="941" spans="2:5" ht="15.75" customHeight="1">
      <c r="B941" s="221"/>
      <c r="E941" s="177"/>
    </row>
    <row r="942" spans="2:5" ht="15.75" customHeight="1">
      <c r="B942" s="221"/>
      <c r="E942" s="177"/>
    </row>
    <row r="943" spans="2:5" ht="15.75" customHeight="1">
      <c r="B943" s="221"/>
      <c r="E943" s="177"/>
    </row>
    <row r="944" spans="2:5" ht="15.75" customHeight="1">
      <c r="B944" s="221"/>
      <c r="E944" s="177"/>
    </row>
    <row r="945" spans="2:5" ht="15.75" customHeight="1">
      <c r="B945" s="221"/>
      <c r="E945" s="177"/>
    </row>
    <row r="946" spans="2:5" ht="15.75" customHeight="1">
      <c r="B946" s="221"/>
      <c r="E946" s="177"/>
    </row>
    <row r="947" spans="2:5" ht="15.75" customHeight="1">
      <c r="B947" s="221"/>
      <c r="E947" s="177"/>
    </row>
    <row r="948" spans="2:5" ht="15.75" customHeight="1">
      <c r="B948" s="221"/>
      <c r="E948" s="177"/>
    </row>
    <row r="949" spans="2:5" ht="15.75" customHeight="1">
      <c r="B949" s="221"/>
      <c r="E949" s="177"/>
    </row>
    <row r="950" spans="2:5" ht="15.75" customHeight="1">
      <c r="B950" s="221"/>
      <c r="E950" s="177"/>
    </row>
    <row r="951" spans="2:5" ht="15.75" customHeight="1">
      <c r="B951" s="221"/>
      <c r="E951" s="177"/>
    </row>
    <row r="952" spans="2:5" ht="15.75" customHeight="1">
      <c r="B952" s="221"/>
      <c r="E952" s="177"/>
    </row>
    <row r="953" spans="2:5" ht="15.75" customHeight="1">
      <c r="B953" s="221"/>
      <c r="E953" s="177"/>
    </row>
    <row r="954" spans="2:5" ht="15.75" customHeight="1">
      <c r="B954" s="221"/>
      <c r="E954" s="177"/>
    </row>
    <row r="955" spans="2:5" ht="15.75" customHeight="1">
      <c r="B955" s="221"/>
      <c r="E955" s="177"/>
    </row>
    <row r="956" spans="2:5" ht="15.75" customHeight="1">
      <c r="B956" s="221"/>
      <c r="E956" s="177"/>
    </row>
    <row r="957" spans="2:5" ht="15.75" customHeight="1">
      <c r="B957" s="221"/>
      <c r="E957" s="177"/>
    </row>
    <row r="958" spans="2:5" ht="15.75" customHeight="1">
      <c r="B958" s="221"/>
      <c r="E958" s="177"/>
    </row>
    <row r="959" spans="2:5" ht="15.75" customHeight="1">
      <c r="B959" s="221"/>
      <c r="E959" s="177"/>
    </row>
    <row r="960" spans="2:5" ht="15.75" customHeight="1">
      <c r="B960" s="221"/>
      <c r="E960" s="177"/>
    </row>
    <row r="961" spans="2:5" ht="15.75" customHeight="1">
      <c r="B961" s="221"/>
      <c r="E961" s="177"/>
    </row>
    <row r="962" spans="2:5" ht="15.75" customHeight="1">
      <c r="B962" s="221"/>
      <c r="E962" s="177"/>
    </row>
    <row r="963" spans="2:5" ht="15.75" customHeight="1">
      <c r="B963" s="221"/>
      <c r="E963" s="177"/>
    </row>
    <row r="964" spans="2:5" ht="15.75" customHeight="1">
      <c r="B964" s="221"/>
      <c r="E964" s="177"/>
    </row>
    <row r="965" spans="2:5" ht="15.75" customHeight="1">
      <c r="B965" s="221"/>
      <c r="E965" s="177"/>
    </row>
    <row r="966" spans="2:5" ht="15.75" customHeight="1">
      <c r="B966" s="221"/>
      <c r="E966" s="177"/>
    </row>
    <row r="967" spans="2:5" ht="15.75" customHeight="1">
      <c r="B967" s="221"/>
      <c r="E967" s="177"/>
    </row>
    <row r="968" spans="2:5" ht="15.75" customHeight="1">
      <c r="B968" s="221"/>
      <c r="E968" s="177"/>
    </row>
    <row r="969" spans="2:5" ht="15.75" customHeight="1">
      <c r="B969" s="221"/>
      <c r="E969" s="177"/>
    </row>
    <row r="970" spans="2:5" ht="15.75" customHeight="1">
      <c r="B970" s="221"/>
      <c r="E970" s="177"/>
    </row>
    <row r="971" spans="2:5" ht="15.75" customHeight="1">
      <c r="B971" s="221"/>
      <c r="E971" s="177"/>
    </row>
    <row r="972" spans="2:5" ht="15.75" customHeight="1">
      <c r="B972" s="221"/>
      <c r="E972" s="177"/>
    </row>
    <row r="973" spans="2:5" ht="15.75" customHeight="1">
      <c r="B973" s="221"/>
      <c r="E973" s="177"/>
    </row>
    <row r="974" spans="2:5" ht="15.75" customHeight="1">
      <c r="B974" s="221"/>
      <c r="E974" s="177"/>
    </row>
    <row r="975" spans="2:5" ht="15.75" customHeight="1">
      <c r="B975" s="221"/>
      <c r="E975" s="177"/>
    </row>
    <row r="976" spans="2:5" ht="15.75" customHeight="1">
      <c r="B976" s="221"/>
      <c r="E976" s="177"/>
    </row>
    <row r="977" spans="2:5" ht="15.75" customHeight="1">
      <c r="B977" s="221"/>
      <c r="E977" s="177"/>
    </row>
    <row r="978" spans="2:5" ht="15.75" customHeight="1">
      <c r="B978" s="221"/>
      <c r="E978" s="177"/>
    </row>
    <row r="979" spans="2:5" ht="15.75" customHeight="1">
      <c r="B979" s="221"/>
      <c r="E979" s="177"/>
    </row>
    <row r="980" spans="2:5" ht="15.75" customHeight="1">
      <c r="B980" s="221"/>
      <c r="E980" s="177"/>
    </row>
    <row r="981" spans="2:5" ht="15.75" customHeight="1">
      <c r="B981" s="221"/>
      <c r="E981" s="177"/>
    </row>
    <row r="982" spans="2:5" ht="15.75" customHeight="1">
      <c r="B982" s="221"/>
      <c r="E982" s="177"/>
    </row>
    <row r="983" spans="2:5" ht="15.75" customHeight="1">
      <c r="B983" s="221"/>
      <c r="E983" s="177"/>
    </row>
    <row r="984" spans="2:5" ht="15.75" customHeight="1">
      <c r="B984" s="221"/>
      <c r="E984" s="177"/>
    </row>
    <row r="985" spans="2:5" ht="15.75" customHeight="1">
      <c r="B985" s="221"/>
      <c r="E985" s="177"/>
    </row>
    <row r="986" spans="2:5" ht="15.75" customHeight="1">
      <c r="B986" s="221"/>
      <c r="E986" s="177"/>
    </row>
    <row r="987" spans="2:5" ht="15.75" customHeight="1">
      <c r="B987" s="221"/>
      <c r="E987" s="177"/>
    </row>
    <row r="988" spans="2:5" ht="15.75" customHeight="1">
      <c r="B988" s="221"/>
      <c r="E988" s="177"/>
    </row>
    <row r="989" spans="2:5" ht="15.75" customHeight="1">
      <c r="B989" s="221"/>
      <c r="E989" s="177"/>
    </row>
    <row r="990" spans="2:5" ht="15.75" customHeight="1">
      <c r="B990" s="221"/>
      <c r="E990" s="177"/>
    </row>
    <row r="991" spans="2:5" ht="15.75" customHeight="1">
      <c r="B991" s="221"/>
      <c r="E991" s="177"/>
    </row>
    <row r="992" spans="2:5" ht="15.75" customHeight="1">
      <c r="B992" s="221"/>
      <c r="E992" s="177"/>
    </row>
    <row r="993" spans="2:5" ht="15.75" customHeight="1">
      <c r="B993" s="221"/>
      <c r="E993" s="177"/>
    </row>
    <row r="994" spans="2:5" ht="15.75" customHeight="1">
      <c r="B994" s="221"/>
      <c r="E994" s="177"/>
    </row>
    <row r="995" spans="2:5" ht="15.75" customHeight="1">
      <c r="B995" s="221"/>
      <c r="E995" s="177"/>
    </row>
  </sheetData>
  <pageMargins left="0.75" right="0.75" top="1" bottom="1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922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/>
  <cols>
    <col min="1" max="1" width="10.5" customWidth="1"/>
    <col min="2" max="2" width="11.625" customWidth="1"/>
    <col min="3" max="4" width="7.5" customWidth="1"/>
    <col min="5" max="5" width="8.5" customWidth="1"/>
    <col min="6" max="6" width="15.625" customWidth="1"/>
    <col min="7" max="7" width="7.5" customWidth="1"/>
    <col min="8" max="9" width="8.625" customWidth="1"/>
    <col min="10" max="10" width="12" customWidth="1"/>
    <col min="11" max="11" width="9.375" customWidth="1"/>
    <col min="12" max="16" width="7.5" customWidth="1"/>
    <col min="17" max="17" width="11.5" customWidth="1"/>
    <col min="18" max="18" width="7.5" customWidth="1"/>
    <col min="19" max="19" width="12.625" customWidth="1"/>
    <col min="20" max="20" width="7.5" customWidth="1"/>
    <col min="21" max="21" width="11.5" customWidth="1"/>
    <col min="22" max="22" width="7.5" customWidth="1"/>
    <col min="23" max="23" width="12.125" customWidth="1"/>
    <col min="24" max="28" width="7.5" customWidth="1"/>
  </cols>
  <sheetData>
    <row r="1" spans="1:28">
      <c r="A1" s="222"/>
      <c r="B1" s="221" t="s">
        <v>1688</v>
      </c>
      <c r="C1" s="223"/>
      <c r="D1" s="223"/>
      <c r="E1" s="224"/>
      <c r="F1" s="221"/>
      <c r="G1" s="221"/>
      <c r="H1" s="221"/>
      <c r="I1" s="223"/>
      <c r="J1" s="223"/>
      <c r="K1" s="224"/>
      <c r="L1" s="221"/>
      <c r="M1" s="221"/>
      <c r="N1" s="222"/>
      <c r="O1" s="222"/>
      <c r="P1" s="177"/>
      <c r="Q1" s="177"/>
      <c r="R1" s="177"/>
      <c r="S1" s="177"/>
      <c r="T1" s="177"/>
      <c r="U1" s="177"/>
      <c r="V1" s="177"/>
      <c r="W1" s="177"/>
      <c r="X1" s="225"/>
      <c r="Y1" s="222"/>
      <c r="Z1" s="222"/>
      <c r="AA1" s="222"/>
      <c r="AB1" s="222"/>
    </row>
    <row r="2" spans="1:28" ht="18.75">
      <c r="A2" s="226"/>
      <c r="B2" s="226"/>
      <c r="C2" s="227" t="s">
        <v>1291</v>
      </c>
      <c r="D2" s="227" t="s">
        <v>1293</v>
      </c>
      <c r="E2" s="228" t="s">
        <v>1294</v>
      </c>
      <c r="F2" s="229" t="s">
        <v>1689</v>
      </c>
      <c r="G2" s="229" t="s">
        <v>3</v>
      </c>
      <c r="H2" s="229" t="s">
        <v>4</v>
      </c>
      <c r="I2" s="227" t="s">
        <v>2</v>
      </c>
      <c r="J2" s="227" t="s">
        <v>6</v>
      </c>
      <c r="K2" s="228" t="s">
        <v>1292</v>
      </c>
      <c r="L2" s="229" t="s">
        <v>1295</v>
      </c>
      <c r="M2" s="229" t="s">
        <v>1296</v>
      </c>
      <c r="N2" s="226" t="s">
        <v>1690</v>
      </c>
      <c r="O2" s="90"/>
      <c r="P2" s="230" t="s">
        <v>1691</v>
      </c>
      <c r="Q2" s="230" t="s">
        <v>1689</v>
      </c>
      <c r="R2" s="230" t="s">
        <v>1692</v>
      </c>
      <c r="S2" s="230" t="s">
        <v>1689</v>
      </c>
      <c r="T2" s="230" t="s">
        <v>1693</v>
      </c>
      <c r="U2" s="230" t="s">
        <v>1689</v>
      </c>
      <c r="V2" s="230" t="s">
        <v>1694</v>
      </c>
      <c r="W2" s="230" t="s">
        <v>1689</v>
      </c>
      <c r="X2" s="90"/>
      <c r="Y2" s="90"/>
      <c r="Z2" s="90"/>
      <c r="AA2" s="90"/>
      <c r="AB2" s="90"/>
    </row>
    <row r="3" spans="1:28">
      <c r="A3" s="222"/>
      <c r="B3" s="221" t="s">
        <v>1695</v>
      </c>
      <c r="C3" s="231">
        <v>2</v>
      </c>
      <c r="D3" s="231">
        <v>6</v>
      </c>
      <c r="E3" s="232">
        <v>958</v>
      </c>
      <c r="F3" s="93" t="str">
        <f>+VLOOKUP(E3,Participants!$A$1:$F$2547,2,FALSE)</f>
        <v>Jillian Burgman</v>
      </c>
      <c r="G3" s="93" t="str">
        <f>+VLOOKUP(E3,Participants!$A$1:$F$2547,4,FALSE)</f>
        <v>STT</v>
      </c>
      <c r="H3" s="93" t="str">
        <f>+VLOOKUP(E3,Participants!$A$1:$F$2547,5,FALSE)</f>
        <v>F</v>
      </c>
      <c r="I3" s="138">
        <f>+VLOOKUP(E3,Participants!$A$1:$F$2547,3,FALSE)</f>
        <v>6</v>
      </c>
      <c r="J3" s="138" t="str">
        <f>+VLOOKUP(E3,Participants!$A$1:$G$2547,7,FALSE)</f>
        <v>JV GIRLS</v>
      </c>
      <c r="K3" s="137" t="s">
        <v>1696</v>
      </c>
      <c r="L3" s="95">
        <v>1</v>
      </c>
      <c r="M3" s="95">
        <v>10</v>
      </c>
      <c r="N3" s="222" t="str">
        <f t="shared" ref="N3:N37" si="0">+J3</f>
        <v>JV GIRLS</v>
      </c>
      <c r="O3" s="222"/>
      <c r="P3" s="233">
        <v>961</v>
      </c>
      <c r="Q3" s="177" t="str">
        <f>+VLOOKUP(P3,Participants!$A$1:$F$2547,2,FALSE)</f>
        <v>Raegan Mascaro</v>
      </c>
      <c r="R3" s="233">
        <v>960</v>
      </c>
      <c r="S3" s="177" t="str">
        <f>+VLOOKUP(R3,Participants!$A$1:$F$2547,2,FALSE)</f>
        <v>Nahbila Dingo</v>
      </c>
      <c r="T3" s="233">
        <v>962</v>
      </c>
      <c r="U3" s="177" t="str">
        <f>+VLOOKUP(T3,Participants!$A$1:$F$2547,2,FALSE)</f>
        <v>Selah Cyrus</v>
      </c>
      <c r="V3" s="177"/>
      <c r="W3" s="177" t="e">
        <f>+VLOOKUP(V3,Participants!$A$1:$F$2547,2,FALSE)</f>
        <v>#N/A</v>
      </c>
      <c r="X3" s="222"/>
      <c r="Y3" s="222"/>
      <c r="Z3" s="222"/>
      <c r="AA3" s="222"/>
      <c r="AB3" s="222"/>
    </row>
    <row r="4" spans="1:28">
      <c r="A4" s="222"/>
      <c r="B4" s="221" t="s">
        <v>1695</v>
      </c>
      <c r="C4" s="231">
        <v>2</v>
      </c>
      <c r="D4" s="231">
        <v>3</v>
      </c>
      <c r="E4" s="232">
        <v>122</v>
      </c>
      <c r="F4" s="93" t="str">
        <f>+VLOOKUP(E4,Participants!$A$1:$F$2547,2,FALSE)</f>
        <v>Scarlett McGovern</v>
      </c>
      <c r="G4" s="93" t="str">
        <f>+VLOOKUP(E4,Participants!$A$1:$F$2547,4,FALSE)</f>
        <v>AGS</v>
      </c>
      <c r="H4" s="93" t="str">
        <f>+VLOOKUP(E4,Participants!$A$1:$F$2547,5,FALSE)</f>
        <v>F</v>
      </c>
      <c r="I4" s="138">
        <f>+VLOOKUP(E4,Participants!$A$1:$F$2547,3,FALSE)</f>
        <v>5</v>
      </c>
      <c r="J4" s="138" t="str">
        <f>+VLOOKUP(E4,Participants!$A$1:$G$2547,7,FALSE)</f>
        <v>JV GIRLS</v>
      </c>
      <c r="K4" s="234" t="s">
        <v>1697</v>
      </c>
      <c r="L4" s="95">
        <v>2</v>
      </c>
      <c r="M4" s="95">
        <v>8</v>
      </c>
      <c r="N4" s="222" t="str">
        <f t="shared" si="0"/>
        <v>JV GIRLS</v>
      </c>
      <c r="O4" s="222"/>
      <c r="P4" s="136">
        <v>121</v>
      </c>
      <c r="Q4" s="138" t="str">
        <f>+VLOOKUP(P4,Participants!$A$1:$F$2547,2,FALSE)</f>
        <v>Lindsay Bressler</v>
      </c>
      <c r="R4" s="136">
        <v>119</v>
      </c>
      <c r="S4" s="138" t="str">
        <f>+VLOOKUP(R4,Participants!$A$1:$F$2547,2,FALSE)</f>
        <v>Isabel Stuckeman</v>
      </c>
      <c r="T4" s="136">
        <v>117</v>
      </c>
      <c r="U4" s="138" t="str">
        <f>+VLOOKUP(T4,Participants!$A$1:$F$2547,2,FALSE)</f>
        <v>Eva Crofford</v>
      </c>
      <c r="V4" s="138"/>
      <c r="W4" s="138" t="e">
        <f>+VLOOKUP(V4,Participants!$A$1:$F$2547,2,FALSE)</f>
        <v>#N/A</v>
      </c>
      <c r="X4" s="222"/>
      <c r="Y4" s="222"/>
      <c r="Z4" s="222"/>
      <c r="AA4" s="222"/>
      <c r="AB4" s="222"/>
    </row>
    <row r="5" spans="1:28">
      <c r="A5" s="222"/>
      <c r="B5" s="221" t="s">
        <v>1695</v>
      </c>
      <c r="C5" s="231">
        <v>2</v>
      </c>
      <c r="D5" s="231">
        <v>4</v>
      </c>
      <c r="E5" s="232">
        <v>266</v>
      </c>
      <c r="F5" s="93" t="str">
        <f>+VLOOKUP(E5,Participants!$A$1:$F$2547,2,FALSE)</f>
        <v>Francesca Dambrogio</v>
      </c>
      <c r="G5" s="93" t="str">
        <f>+VLOOKUP(E5,Participants!$A$1:$F$2547,4,FALSE)</f>
        <v>AMA</v>
      </c>
      <c r="H5" s="93" t="str">
        <f>+VLOOKUP(E5,Participants!$A$1:$F$2547,5,FALSE)</f>
        <v>F</v>
      </c>
      <c r="I5" s="138">
        <f>+VLOOKUP(E5,Participants!$A$1:$F$2547,3,FALSE)</f>
        <v>5</v>
      </c>
      <c r="J5" s="138" t="str">
        <f>+VLOOKUP(E5,Participants!$A$1:$G$2547,7,FALSE)</f>
        <v>JV GIRLS</v>
      </c>
      <c r="K5" s="234" t="s">
        <v>1698</v>
      </c>
      <c r="L5" s="95">
        <v>3</v>
      </c>
      <c r="M5" s="95">
        <v>6</v>
      </c>
      <c r="N5" s="222" t="str">
        <f t="shared" si="0"/>
        <v>JV GIRLS</v>
      </c>
      <c r="O5" s="222"/>
      <c r="P5" s="136">
        <v>259</v>
      </c>
      <c r="Q5" s="138" t="str">
        <f>+VLOOKUP(P5,Participants!$A$1:$F$2547,2,FALSE)</f>
        <v>Antonette Martin</v>
      </c>
      <c r="R5" s="136">
        <v>260</v>
      </c>
      <c r="S5" s="138" t="str">
        <f>+VLOOKUP(R5,Participants!$A$1:$F$2547,2,FALSE)</f>
        <v>Ava Smith</v>
      </c>
      <c r="T5" s="136">
        <v>277</v>
      </c>
      <c r="U5" s="138" t="str">
        <f>+VLOOKUP(T5,Participants!$A$1:$F$2547,2,FALSE)</f>
        <v>Vienna DiPaolo</v>
      </c>
      <c r="V5" s="138"/>
      <c r="W5" s="138" t="e">
        <f>+VLOOKUP(V5,Participants!$A$1:$F$2547,2,FALSE)</f>
        <v>#N/A</v>
      </c>
      <c r="X5" s="222"/>
      <c r="Y5" s="222"/>
      <c r="Z5" s="222"/>
      <c r="AA5" s="222"/>
      <c r="AB5" s="222"/>
    </row>
    <row r="6" spans="1:28">
      <c r="A6" s="222"/>
      <c r="B6" s="221" t="s">
        <v>1695</v>
      </c>
      <c r="C6" s="231">
        <v>2</v>
      </c>
      <c r="D6" s="231">
        <v>2</v>
      </c>
      <c r="E6" s="232">
        <v>566</v>
      </c>
      <c r="F6" s="93" t="str">
        <f>+VLOOKUP(E6,Participants!$A$1:$F$2547,2,FALSE)</f>
        <v>Faith Williamson</v>
      </c>
      <c r="G6" s="93" t="str">
        <f>+VLOOKUP(E6,Participants!$A$1:$F$2547,4,FALSE)</f>
        <v>JAM</v>
      </c>
      <c r="H6" s="93" t="str">
        <f>+VLOOKUP(E6,Participants!$A$1:$F$2547,5,FALSE)</f>
        <v>F</v>
      </c>
      <c r="I6" s="138">
        <f>+VLOOKUP(E6,Participants!$A$1:$F$2547,3,FALSE)</f>
        <v>6</v>
      </c>
      <c r="J6" s="138" t="str">
        <f>+VLOOKUP(E6,Participants!$A$1:$G$2547,7,FALSE)</f>
        <v>JV GIRLS</v>
      </c>
      <c r="K6" s="234" t="s">
        <v>1699</v>
      </c>
      <c r="L6" s="95">
        <v>4</v>
      </c>
      <c r="M6" s="95">
        <v>5</v>
      </c>
      <c r="N6" s="222" t="str">
        <f t="shared" si="0"/>
        <v>JV GIRLS</v>
      </c>
      <c r="O6" s="222"/>
      <c r="P6" s="136">
        <v>564</v>
      </c>
      <c r="Q6" s="138" t="str">
        <f>+VLOOKUP(P6,Participants!$A$1:$F$2547,2,FALSE)</f>
        <v>Emery Feczko</v>
      </c>
      <c r="R6" s="136">
        <v>568</v>
      </c>
      <c r="S6" s="138" t="str">
        <f>+VLOOKUP(R6,Participants!$A$1:$F$2547,2,FALSE)</f>
        <v>Molly Gauntner</v>
      </c>
      <c r="T6" s="136">
        <v>565</v>
      </c>
      <c r="U6" s="138" t="str">
        <f>+VLOOKUP(T6,Participants!$A$1:$F$2547,2,FALSE)</f>
        <v>Eva Fardo</v>
      </c>
      <c r="V6" s="138"/>
      <c r="W6" s="138" t="e">
        <f>+VLOOKUP(V6,Participants!$A$1:$F$2547,2,FALSE)</f>
        <v>#N/A</v>
      </c>
      <c r="X6" s="222"/>
      <c r="Y6" s="222"/>
      <c r="Z6" s="222"/>
      <c r="AA6" s="222"/>
      <c r="AB6" s="222"/>
    </row>
    <row r="7" spans="1:28">
      <c r="A7" s="222"/>
      <c r="B7" s="221" t="s">
        <v>1695</v>
      </c>
      <c r="C7" s="231">
        <v>1</v>
      </c>
      <c r="D7" s="231">
        <v>5</v>
      </c>
      <c r="E7" s="235">
        <v>870</v>
      </c>
      <c r="F7" s="93" t="str">
        <f>+VLOOKUP(E7,Participants!$A$1:$F$2547,2,FALSE)</f>
        <v>Perri Hoffrage</v>
      </c>
      <c r="G7" s="93" t="str">
        <f>+VLOOKUP(E7,Participants!$A$1:$F$2547,4,FALSE)</f>
        <v>STL</v>
      </c>
      <c r="H7" s="93" t="str">
        <f>+VLOOKUP(E7,Participants!$A$1:$F$2547,5,FALSE)</f>
        <v>F</v>
      </c>
      <c r="I7" s="138">
        <f>+VLOOKUP(E7,Participants!$A$1:$F$2547,3,FALSE)</f>
        <v>5</v>
      </c>
      <c r="J7" s="138" t="str">
        <f>+VLOOKUP(E7,Participants!$A$1:$G$2547,7,FALSE)</f>
        <v>JV GIRLS</v>
      </c>
      <c r="K7" s="234" t="s">
        <v>1700</v>
      </c>
      <c r="L7" s="95">
        <v>5</v>
      </c>
      <c r="M7" s="95">
        <v>4</v>
      </c>
      <c r="N7" s="222" t="str">
        <f t="shared" si="0"/>
        <v>JV GIRLS</v>
      </c>
      <c r="O7" s="222"/>
      <c r="P7" s="136">
        <v>858</v>
      </c>
      <c r="Q7" s="138" t="str">
        <f>+VLOOKUP(P7,Participants!$A$1:$F$2547,2,FALSE)</f>
        <v>Ashlyn Morreale</v>
      </c>
      <c r="R7" s="136">
        <v>856</v>
      </c>
      <c r="S7" s="138" t="str">
        <f>+VLOOKUP(R7,Participants!$A$1:$F$2547,2,FALSE)</f>
        <v>Anna Matecki</v>
      </c>
      <c r="T7" s="136">
        <v>863</v>
      </c>
      <c r="U7" s="138" t="str">
        <f>+VLOOKUP(T7,Participants!$A$1:$F$2547,2,FALSE)</f>
        <v>Claire Birmingham</v>
      </c>
      <c r="V7" s="138"/>
      <c r="W7" s="138" t="e">
        <f>+VLOOKUP(V7,Participants!$A$1:$F$2547,2,FALSE)</f>
        <v>#N/A</v>
      </c>
      <c r="X7" s="222"/>
      <c r="Y7" s="222"/>
      <c r="Z7" s="222"/>
      <c r="AA7" s="222"/>
      <c r="AB7" s="222"/>
    </row>
    <row r="8" spans="1:28" ht="15.75" customHeight="1">
      <c r="A8" s="236"/>
      <c r="B8" s="237" t="s">
        <v>1695</v>
      </c>
      <c r="C8" s="238" t="s">
        <v>1659</v>
      </c>
      <c r="D8" s="239"/>
      <c r="E8" s="240">
        <v>1146</v>
      </c>
      <c r="F8" s="93" t="str">
        <f>+VLOOKUP(E8,Participants!$A$1:$F$2547,2,FALSE)</f>
        <v>Ava Dainton</v>
      </c>
      <c r="G8" s="93" t="str">
        <f>+VLOOKUP(E8,Participants!$A$1:$F$2547,4,FALSE)</f>
        <v>MCA</v>
      </c>
      <c r="H8" s="93" t="str">
        <f>+VLOOKUP(E8,Participants!$A$1:$F$2547,5,FALSE)</f>
        <v>F</v>
      </c>
      <c r="I8" s="138">
        <f>+VLOOKUP(E8,Participants!$A$1:$F$2547,3,FALSE)</f>
        <v>5</v>
      </c>
      <c r="J8" s="142" t="str">
        <f>+VLOOKUP(E8,Participants!$A$1:$G$2547,7,FALSE)</f>
        <v>JV GIRLS</v>
      </c>
      <c r="K8" s="241" t="s">
        <v>1701</v>
      </c>
      <c r="L8" s="113">
        <v>6</v>
      </c>
      <c r="M8" s="113">
        <v>3</v>
      </c>
      <c r="N8" s="222" t="str">
        <f t="shared" si="0"/>
        <v>JV GIRLS</v>
      </c>
      <c r="O8" s="236"/>
      <c r="P8" s="172">
        <v>1148</v>
      </c>
      <c r="Q8" s="142" t="str">
        <f>+VLOOKUP(P8,Participants!$A$1:$F$2547,2,FALSE)</f>
        <v>Chole Barnes</v>
      </c>
      <c r="R8" s="172">
        <v>1149</v>
      </c>
      <c r="S8" s="138" t="str">
        <f>+VLOOKUP(R8,Participants!$A$1:$F$2547,2,FALSE)</f>
        <v>Kayleigh Scialabba-Meehan</v>
      </c>
      <c r="T8" s="172">
        <v>1153</v>
      </c>
      <c r="U8" s="138" t="str">
        <f>+VLOOKUP(T8,Participants!$A$1:$F$2547,2,FALSE)</f>
        <v>Oliver Tomsic</v>
      </c>
      <c r="V8" s="242"/>
      <c r="W8" s="138" t="e">
        <f>+VLOOKUP(V8,Participants!$A$1:$F$2547,2,FALSE)</f>
        <v>#N/A</v>
      </c>
      <c r="X8" s="236"/>
      <c r="Y8" s="236"/>
      <c r="Z8" s="236"/>
      <c r="AA8" s="236"/>
      <c r="AB8" s="236"/>
    </row>
    <row r="9" spans="1:28">
      <c r="A9" s="222"/>
      <c r="B9" s="221" t="s">
        <v>1695</v>
      </c>
      <c r="C9" s="231">
        <v>1</v>
      </c>
      <c r="D9" s="231">
        <v>6</v>
      </c>
      <c r="E9" s="232">
        <v>959</v>
      </c>
      <c r="F9" s="93" t="str">
        <f>+VLOOKUP(E9,Participants!$A$1:$F$2547,2,FALSE)</f>
        <v>McKenna Crowley</v>
      </c>
      <c r="G9" s="93" t="str">
        <f>+VLOOKUP(E9,Participants!$A$1:$F$2547,4,FALSE)</f>
        <v>STT</v>
      </c>
      <c r="H9" s="93" t="str">
        <f>+VLOOKUP(E9,Participants!$A$1:$F$2547,5,FALSE)</f>
        <v>F</v>
      </c>
      <c r="I9" s="138">
        <f>+VLOOKUP(E9,Participants!$A$1:$F$2547,3,FALSE)</f>
        <v>5</v>
      </c>
      <c r="J9" s="138" t="str">
        <f>+VLOOKUP(E9,Participants!$A$1:$G$2547,7,FALSE)</f>
        <v>JV GIRLS</v>
      </c>
      <c r="K9" s="234" t="s">
        <v>1405</v>
      </c>
      <c r="L9" s="113">
        <v>7</v>
      </c>
      <c r="M9" s="113">
        <v>2</v>
      </c>
      <c r="N9" s="222" t="str">
        <f t="shared" si="0"/>
        <v>JV GIRLS</v>
      </c>
      <c r="O9" s="222"/>
      <c r="P9" s="136">
        <v>957</v>
      </c>
      <c r="Q9" s="138" t="str">
        <f>+VLOOKUP(P9,Participants!$A$1:$F$2547,2,FALSE)</f>
        <v>Gianna Pascal</v>
      </c>
      <c r="R9" s="136">
        <v>953</v>
      </c>
      <c r="S9" s="138" t="str">
        <f>+VLOOKUP(R9,Participants!$A$1:$F$2547,2,FALSE)</f>
        <v>Alexandra Straub</v>
      </c>
      <c r="T9" s="136">
        <v>956</v>
      </c>
      <c r="U9" s="138" t="str">
        <f>+VLOOKUP(T9,Participants!$A$1:$F$2547,2,FALSE)</f>
        <v>Emaya Green</v>
      </c>
      <c r="V9" s="138"/>
      <c r="W9" s="138" t="e">
        <f>+VLOOKUP(V9,Participants!$A$1:$F$2547,2,FALSE)</f>
        <v>#N/A</v>
      </c>
      <c r="X9" s="222"/>
      <c r="Y9" s="222"/>
      <c r="Z9" s="222"/>
      <c r="AA9" s="222"/>
      <c r="AB9" s="222"/>
    </row>
    <row r="10" spans="1:28">
      <c r="A10" s="222"/>
      <c r="B10" s="221" t="s">
        <v>1695</v>
      </c>
      <c r="C10" s="231">
        <v>1</v>
      </c>
      <c r="D10" s="231">
        <v>4</v>
      </c>
      <c r="E10" s="235">
        <v>271</v>
      </c>
      <c r="F10" s="93" t="str">
        <f>+VLOOKUP(E10,Participants!$A$1:$F$2547,2,FALSE)</f>
        <v>Madison Fellin</v>
      </c>
      <c r="G10" s="93" t="str">
        <f>+VLOOKUP(E10,Participants!$A$1:$F$2547,4,FALSE)</f>
        <v>AMA</v>
      </c>
      <c r="H10" s="93" t="str">
        <f>+VLOOKUP(E10,Participants!$A$1:$F$2547,5,FALSE)</f>
        <v>F</v>
      </c>
      <c r="I10" s="138">
        <f>+VLOOKUP(E10,Participants!$A$1:$F$2547,3,FALSE)</f>
        <v>5</v>
      </c>
      <c r="J10" s="138" t="str">
        <f>+VLOOKUP(E10,Participants!$A$1:$G$2547,7,FALSE)</f>
        <v>JV GIRLS</v>
      </c>
      <c r="K10" s="234" t="s">
        <v>1702</v>
      </c>
      <c r="L10" s="113">
        <v>8</v>
      </c>
      <c r="M10" s="113">
        <v>1</v>
      </c>
      <c r="N10" s="222" t="str">
        <f t="shared" si="0"/>
        <v>JV GIRLS</v>
      </c>
      <c r="O10" s="222"/>
      <c r="P10" s="136">
        <v>275</v>
      </c>
      <c r="Q10" s="138" t="str">
        <f>+VLOOKUP(P10,Participants!$A$1:$F$2547,2,FALSE)</f>
        <v>Olivia Sibbet</v>
      </c>
      <c r="R10" s="136">
        <v>269</v>
      </c>
      <c r="S10" s="138" t="str">
        <f>+VLOOKUP(R10,Participants!$A$1:$F$2547,2,FALSE)</f>
        <v>Liliana Silvis</v>
      </c>
      <c r="T10" s="136">
        <v>274</v>
      </c>
      <c r="U10" s="138" t="str">
        <f>+VLOOKUP(T10,Participants!$A$1:$F$2547,2,FALSE)</f>
        <v>Norah Latouf</v>
      </c>
      <c r="V10" s="138"/>
      <c r="W10" s="138" t="e">
        <f>+VLOOKUP(V10,Participants!$A$1:$F$2547,2,FALSE)</f>
        <v>#N/A</v>
      </c>
      <c r="X10" s="222"/>
      <c r="Y10" s="222"/>
      <c r="Z10" s="222"/>
      <c r="AA10" s="222"/>
      <c r="AB10" s="222"/>
    </row>
    <row r="11" spans="1:28">
      <c r="A11" s="222"/>
      <c r="B11" s="221" t="s">
        <v>1695</v>
      </c>
      <c r="C11" s="231">
        <v>2</v>
      </c>
      <c r="D11" s="231">
        <v>1</v>
      </c>
      <c r="E11" s="243">
        <v>759</v>
      </c>
      <c r="F11" s="93" t="str">
        <f>+VLOOKUP(E11,Participants!$A$1:$F$2547,2,FALSE)</f>
        <v>Ava Lenigan</v>
      </c>
      <c r="G11" s="93" t="str">
        <f>+VLOOKUP(E11,Participants!$A$1:$F$2547,4,FALSE)</f>
        <v>SPS</v>
      </c>
      <c r="H11" s="93" t="str">
        <f>+VLOOKUP(E11,Participants!$A$1:$F$2547,5,FALSE)</f>
        <v>F</v>
      </c>
      <c r="I11" s="138">
        <f>+VLOOKUP(E11,Participants!$A$1:$F$2547,3,FALSE)</f>
        <v>5</v>
      </c>
      <c r="J11" s="138" t="str">
        <f>+VLOOKUP(E11,Participants!$A$1:$G$2547,7,FALSE)</f>
        <v>JV GIRLS</v>
      </c>
      <c r="K11" s="234" t="s">
        <v>1703</v>
      </c>
      <c r="L11" s="113"/>
      <c r="M11" s="113"/>
      <c r="N11" s="222" t="str">
        <f t="shared" si="0"/>
        <v>JV GIRLS</v>
      </c>
      <c r="O11" s="222"/>
      <c r="P11" s="136">
        <v>760</v>
      </c>
      <c r="Q11" s="138" t="str">
        <f>+VLOOKUP(P11,Participants!$A$1:$F$2547,2,FALSE)</f>
        <v>Averie Strohm</v>
      </c>
      <c r="R11" s="136">
        <v>762</v>
      </c>
      <c r="S11" s="138" t="str">
        <f>+VLOOKUP(R11,Participants!$A$1:$F$2547,2,FALSE)</f>
        <v>Hannah Hayes</v>
      </c>
      <c r="T11" s="136">
        <v>766</v>
      </c>
      <c r="U11" s="138" t="str">
        <f>+VLOOKUP(T11,Participants!$A$1:$F$2547,2,FALSE)</f>
        <v>Shae Trombetta</v>
      </c>
      <c r="V11" s="138"/>
      <c r="W11" s="138" t="e">
        <f>+VLOOKUP(V11,Participants!$A$1:$F$2547,2,FALSE)</f>
        <v>#N/A</v>
      </c>
      <c r="X11" s="222"/>
      <c r="Y11" s="222"/>
      <c r="Z11" s="222"/>
      <c r="AA11" s="222"/>
      <c r="AB11" s="222"/>
    </row>
    <row r="12" spans="1:28">
      <c r="A12" s="222"/>
      <c r="B12" s="221" t="s">
        <v>1695</v>
      </c>
      <c r="C12" s="231">
        <v>2</v>
      </c>
      <c r="D12" s="231">
        <v>5</v>
      </c>
      <c r="E12" s="232">
        <v>808</v>
      </c>
      <c r="F12" s="93" t="str">
        <f>+VLOOKUP(E12,Participants!$A$1:$F$2547,2,FALSE)</f>
        <v>McKenna Koch</v>
      </c>
      <c r="G12" s="93" t="str">
        <f>+VLOOKUP(E12,Participants!$A$1:$F$2547,4,FALSE)</f>
        <v>STL</v>
      </c>
      <c r="H12" s="93" t="str">
        <f>+VLOOKUP(E12,Participants!$A$1:$F$2547,5,FALSE)</f>
        <v>F</v>
      </c>
      <c r="I12" s="138">
        <f>+VLOOKUP(E12,Participants!$A$1:$F$2547,3,FALSE)</f>
        <v>5</v>
      </c>
      <c r="J12" s="138" t="str">
        <f>+VLOOKUP(E12,Participants!$A$1:$G$2547,7,FALSE)</f>
        <v>JV GIRLS</v>
      </c>
      <c r="K12" s="234" t="s">
        <v>1704</v>
      </c>
      <c r="L12" s="95"/>
      <c r="M12" s="95"/>
      <c r="N12" s="222" t="str">
        <f t="shared" si="0"/>
        <v>JV GIRLS</v>
      </c>
      <c r="O12" s="222"/>
      <c r="P12" s="136">
        <v>865</v>
      </c>
      <c r="Q12" s="138" t="str">
        <f>+VLOOKUP(P12,Participants!$A$1:$F$2547,2,FALSE)</f>
        <v>Giada Hricisak</v>
      </c>
      <c r="R12" s="136">
        <v>859</v>
      </c>
      <c r="S12" s="138" t="str">
        <f>+VLOOKUP(R12,Participants!$A$1:$F$2547,2,FALSE)</f>
        <v>Aubrey Schilling</v>
      </c>
      <c r="T12" s="136">
        <v>861</v>
      </c>
      <c r="U12" s="138" t="str">
        <f>+VLOOKUP(T12,Participants!$A$1:$F$2547,2,FALSE)</f>
        <v>Betty Glyptis</v>
      </c>
      <c r="V12" s="138"/>
      <c r="W12" s="138" t="e">
        <f>+VLOOKUP(V12,Participants!$A$1:$F$2547,2,FALSE)</f>
        <v>#N/A</v>
      </c>
      <c r="X12" s="222"/>
      <c r="Y12" s="222"/>
      <c r="Z12" s="222"/>
      <c r="AA12" s="222"/>
      <c r="AB12" s="222"/>
    </row>
    <row r="13" spans="1:28">
      <c r="A13" s="222"/>
      <c r="B13" s="221" t="s">
        <v>1695</v>
      </c>
      <c r="C13" s="231">
        <v>1</v>
      </c>
      <c r="D13" s="231">
        <v>2</v>
      </c>
      <c r="E13" s="232">
        <v>118</v>
      </c>
      <c r="F13" s="93" t="str">
        <f>+VLOOKUP(E13,Participants!$A$1:$F$2547,2,FALSE)</f>
        <v>Gina Cicchino</v>
      </c>
      <c r="G13" s="93" t="str">
        <f>+VLOOKUP(E13,Participants!$A$1:$F$2547,4,FALSE)</f>
        <v>AGS</v>
      </c>
      <c r="H13" s="93" t="str">
        <f>+VLOOKUP(E13,Participants!$A$1:$F$2547,5,FALSE)</f>
        <v>F</v>
      </c>
      <c r="I13" s="138">
        <f>+VLOOKUP(E13,Participants!$A$1:$F$2547,3,FALSE)</f>
        <v>5</v>
      </c>
      <c r="J13" s="138" t="str">
        <f>+VLOOKUP(E13,Participants!$A$1:$G$2547,7,FALSE)</f>
        <v>JV GIRLS</v>
      </c>
      <c r="K13" s="234" t="s">
        <v>1705</v>
      </c>
      <c r="L13" s="95"/>
      <c r="M13" s="95"/>
      <c r="N13" s="222" t="str">
        <f t="shared" si="0"/>
        <v>JV GIRLS</v>
      </c>
      <c r="O13" s="222"/>
      <c r="P13" s="136">
        <v>114</v>
      </c>
      <c r="Q13" s="138" t="str">
        <f>+VLOOKUP(P13,Participants!$A$1:$F$2547,2,FALSE)</f>
        <v>Ava Ziemniak</v>
      </c>
      <c r="R13" s="136">
        <v>115</v>
      </c>
      <c r="S13" s="138" t="str">
        <f>+VLOOKUP(R13,Participants!$A$1:$F$2547,2,FALSE)</f>
        <v>Bella Walsh</v>
      </c>
      <c r="T13" s="136">
        <v>123</v>
      </c>
      <c r="U13" s="138" t="str">
        <f>+VLOOKUP(T13,Participants!$A$1:$F$2547,2,FALSE)</f>
        <v>Sydney Ligashesky</v>
      </c>
      <c r="V13" s="138"/>
      <c r="W13" s="138" t="e">
        <f>+VLOOKUP(V13,Participants!$A$1:$F$2547,2,FALSE)</f>
        <v>#N/A</v>
      </c>
      <c r="X13" s="222"/>
      <c r="Y13" s="222"/>
      <c r="Z13" s="222"/>
      <c r="AA13" s="222"/>
      <c r="AB13" s="222"/>
    </row>
    <row r="14" spans="1:28">
      <c r="A14" s="222"/>
      <c r="B14" s="221" t="s">
        <v>1695</v>
      </c>
      <c r="C14" s="231">
        <v>1</v>
      </c>
      <c r="D14" s="231">
        <v>1</v>
      </c>
      <c r="E14" s="232">
        <v>765</v>
      </c>
      <c r="F14" s="93" t="str">
        <f>+VLOOKUP(E14,Participants!$A$1:$F$2547,2,FALSE)</f>
        <v>Riley Sanders</v>
      </c>
      <c r="G14" s="93" t="str">
        <f>+VLOOKUP(E14,Participants!$A$1:$F$2547,4,FALSE)</f>
        <v>SPS</v>
      </c>
      <c r="H14" s="93" t="str">
        <f>+VLOOKUP(E14,Participants!$A$1:$F$2547,5,FALSE)</f>
        <v>F</v>
      </c>
      <c r="I14" s="138">
        <f>+VLOOKUP(E14,Participants!$A$1:$F$2547,3,FALSE)</f>
        <v>6</v>
      </c>
      <c r="J14" s="138" t="str">
        <f>+VLOOKUP(E14,Participants!$A$1:$G$2547,7,FALSE)</f>
        <v>JV GIRLS</v>
      </c>
      <c r="K14" s="234" t="s">
        <v>1706</v>
      </c>
      <c r="L14" s="95"/>
      <c r="M14" s="95"/>
      <c r="N14" s="222" t="str">
        <f t="shared" si="0"/>
        <v>JV GIRLS</v>
      </c>
      <c r="O14" s="222"/>
      <c r="P14" s="136">
        <v>730</v>
      </c>
      <c r="Q14" s="138" t="str">
        <f>+VLOOKUP(P14,Participants!$A$1:$F$2547,2,FALSE)</f>
        <v>Macie Trombetta</v>
      </c>
      <c r="R14" s="136">
        <v>763</v>
      </c>
      <c r="S14" s="138" t="str">
        <f>+VLOOKUP(R14,Participants!$A$1:$F$2547,2,FALSE)</f>
        <v>Lienna Bassano</v>
      </c>
      <c r="T14" s="136">
        <v>757</v>
      </c>
      <c r="U14" s="138" t="str">
        <f>+VLOOKUP(T14,Participants!$A$1:$F$2547,2,FALSE)</f>
        <v>Addy Batts</v>
      </c>
      <c r="V14" s="138"/>
      <c r="W14" s="138" t="e">
        <f>+VLOOKUP(V14,Participants!$A$1:$F$2547,2,FALSE)</f>
        <v>#N/A</v>
      </c>
      <c r="X14" s="222"/>
      <c r="Y14" s="222"/>
      <c r="Z14" s="222"/>
      <c r="AA14" s="222"/>
      <c r="AB14" s="222"/>
    </row>
    <row r="15" spans="1:28">
      <c r="A15" s="222"/>
      <c r="B15" s="221" t="s">
        <v>1695</v>
      </c>
      <c r="C15" s="231">
        <v>1</v>
      </c>
      <c r="D15" s="231">
        <v>3</v>
      </c>
      <c r="E15" s="232">
        <v>262</v>
      </c>
      <c r="F15" s="93" t="str">
        <f>+VLOOKUP(E15,Participants!$A$1:$F$2547,2,FALSE)</f>
        <v>Caroline Jesso</v>
      </c>
      <c r="G15" s="93" t="str">
        <f>+VLOOKUP(E15,Participants!$A$1:$F$2547,4,FALSE)</f>
        <v>AMA</v>
      </c>
      <c r="H15" s="93" t="str">
        <f>+VLOOKUP(E15,Participants!$A$1:$F$2547,5,FALSE)</f>
        <v>F</v>
      </c>
      <c r="I15" s="138">
        <f>+VLOOKUP(E15,Participants!$A$1:$F$2547,3,FALSE)</f>
        <v>5</v>
      </c>
      <c r="J15" s="138" t="str">
        <f>+VLOOKUP(E15,Participants!$A$1:$G$2547,7,FALSE)</f>
        <v>JV GIRLS</v>
      </c>
      <c r="K15" s="234" t="s">
        <v>1707</v>
      </c>
      <c r="L15" s="95"/>
      <c r="M15" s="95"/>
      <c r="N15" s="222" t="str">
        <f t="shared" si="0"/>
        <v>JV GIRLS</v>
      </c>
      <c r="O15" s="222"/>
      <c r="P15" s="136">
        <v>268</v>
      </c>
      <c r="Q15" s="138" t="str">
        <f>+VLOOKUP(P15,Participants!$A$1:$F$2547,2,FALSE)</f>
        <v>Jennifer Wilson</v>
      </c>
      <c r="R15" s="136">
        <v>263</v>
      </c>
      <c r="S15" s="138" t="str">
        <f>+VLOOKUP(R15,Participants!$A$1:$F$2547,2,FALSE)</f>
        <v>Emalee Hooper</v>
      </c>
      <c r="T15" s="136">
        <v>264</v>
      </c>
      <c r="U15" s="138" t="str">
        <f>+VLOOKUP(T15,Participants!$A$1:$F$2547,2,FALSE)</f>
        <v>Faith Simon</v>
      </c>
      <c r="V15" s="138"/>
      <c r="W15" s="138" t="e">
        <f>+VLOOKUP(V15,Participants!$A$1:$F$2547,2,FALSE)</f>
        <v>#N/A</v>
      </c>
      <c r="X15" s="222"/>
      <c r="Y15" s="222"/>
      <c r="Z15" s="222"/>
      <c r="AA15" s="222"/>
      <c r="AB15" s="222"/>
    </row>
    <row r="16" spans="1:28">
      <c r="A16" s="244"/>
      <c r="B16" s="245" t="s">
        <v>1695</v>
      </c>
      <c r="C16" s="246"/>
      <c r="D16" s="246"/>
      <c r="E16" s="247"/>
      <c r="F16" s="98" t="e">
        <f>+VLOOKUP(E16,Participants!$A$1:$F$2547,2,FALSE)</f>
        <v>#N/A</v>
      </c>
      <c r="G16" s="98" t="e">
        <f>+VLOOKUP(E16,Participants!$A$1:$F$2547,4,FALSE)</f>
        <v>#N/A</v>
      </c>
      <c r="H16" s="98" t="e">
        <f>+VLOOKUP(E16,Participants!$A$1:$F$2547,5,FALSE)</f>
        <v>#N/A</v>
      </c>
      <c r="I16" s="157" t="e">
        <f>+VLOOKUP(E16,Participants!$A$1:$F$2547,3,FALSE)</f>
        <v>#N/A</v>
      </c>
      <c r="J16" s="157" t="e">
        <f>+VLOOKUP(E16,Participants!$A$1:$G$2547,7,FALSE)</f>
        <v>#N/A</v>
      </c>
      <c r="K16" s="248"/>
      <c r="L16" s="100"/>
      <c r="M16" s="100"/>
      <c r="N16" s="244" t="e">
        <f t="shared" si="0"/>
        <v>#N/A</v>
      </c>
      <c r="O16" s="244"/>
      <c r="P16" s="157"/>
      <c r="Q16" s="157" t="e">
        <f>+VLOOKUP(P16,Participants!$A$1:$F$2547,2,FALSE)</f>
        <v>#N/A</v>
      </c>
      <c r="R16" s="157"/>
      <c r="S16" s="157" t="e">
        <f>+VLOOKUP(R16,Participants!$A$1:$F$2547,2,FALSE)</f>
        <v>#N/A</v>
      </c>
      <c r="T16" s="157"/>
      <c r="U16" s="157" t="e">
        <f>+VLOOKUP(T16,Participants!$A$1:$F$2547,2,FALSE)</f>
        <v>#N/A</v>
      </c>
      <c r="V16" s="157"/>
      <c r="W16" s="157" t="e">
        <f>+VLOOKUP(V16,Participants!$A$1:$F$2547,2,FALSE)</f>
        <v>#N/A</v>
      </c>
      <c r="X16" s="244"/>
      <c r="Y16" s="244"/>
      <c r="Z16" s="244"/>
      <c r="AA16" s="244"/>
      <c r="AB16" s="244"/>
    </row>
    <row r="17" spans="1:28">
      <c r="A17" s="222"/>
      <c r="B17" s="221" t="s">
        <v>1695</v>
      </c>
      <c r="C17" s="231">
        <v>2</v>
      </c>
      <c r="D17" s="231">
        <v>5</v>
      </c>
      <c r="E17" s="232">
        <v>573</v>
      </c>
      <c r="F17" s="93" t="str">
        <f>+VLOOKUP(E17,Participants!$A$1:$F$2547,2,FALSE)</f>
        <v>Tiernan McCullough</v>
      </c>
      <c r="G17" s="93" t="str">
        <f>+VLOOKUP(E17,Participants!$A$1:$F$2547,4,FALSE)</f>
        <v>JAM</v>
      </c>
      <c r="H17" s="93" t="str">
        <f>+VLOOKUP(E17,Participants!$A$1:$F$2547,5,FALSE)</f>
        <v>M</v>
      </c>
      <c r="I17" s="138">
        <f>+VLOOKUP(E17,Participants!$A$1:$F$2547,3,FALSE)</f>
        <v>6</v>
      </c>
      <c r="J17" s="138" t="str">
        <f>+VLOOKUP(E17,Participants!$A$1:$G$2547,7,FALSE)</f>
        <v>JV BOYS</v>
      </c>
      <c r="K17" s="234" t="s">
        <v>1708</v>
      </c>
      <c r="L17" s="95">
        <v>1</v>
      </c>
      <c r="M17" s="95">
        <v>10</v>
      </c>
      <c r="N17" s="222" t="str">
        <f t="shared" si="0"/>
        <v>JV BOYS</v>
      </c>
      <c r="O17" s="222"/>
      <c r="P17" s="136">
        <v>571</v>
      </c>
      <c r="Q17" s="138" t="str">
        <f>+VLOOKUP(P17,Participants!$A$1:$F$2547,2,FALSE)</f>
        <v>Henrik Wright</v>
      </c>
      <c r="R17" s="136">
        <v>570</v>
      </c>
      <c r="S17" s="138" t="str">
        <f>+VLOOKUP(R17,Participants!$A$1:$F$2547,2,FALSE)</f>
        <v>Grant Griesacker</v>
      </c>
      <c r="T17" s="136">
        <v>569</v>
      </c>
      <c r="U17" s="138" t="str">
        <f>+VLOOKUP(T17,Participants!$A$1:$F$2547,2,FALSE)</f>
        <v>Francis Igrec</v>
      </c>
      <c r="V17" s="138"/>
      <c r="W17" s="138" t="e">
        <f>+VLOOKUP(V17,Participants!$A$1:$F$2547,2,FALSE)</f>
        <v>#N/A</v>
      </c>
      <c r="X17" s="222"/>
      <c r="Y17" s="222"/>
      <c r="Z17" s="222"/>
      <c r="AA17" s="222"/>
      <c r="AB17" s="222"/>
    </row>
    <row r="18" spans="1:28" ht="15.75" customHeight="1">
      <c r="A18" s="222"/>
      <c r="B18" s="221" t="s">
        <v>1695</v>
      </c>
      <c r="C18" s="231">
        <v>2</v>
      </c>
      <c r="D18" s="231">
        <v>1</v>
      </c>
      <c r="E18" s="232">
        <v>292</v>
      </c>
      <c r="F18" s="93" t="str">
        <f>+VLOOKUP(E18,Participants!$A$1:$F$2547,2,FALSE)</f>
        <v>Tyler Kovalcik</v>
      </c>
      <c r="G18" s="93" t="str">
        <f>+VLOOKUP(E18,Participants!$A$1:$F$2547,4,FALSE)</f>
        <v>AMA</v>
      </c>
      <c r="H18" s="93" t="str">
        <f>+VLOOKUP(E18,Participants!$A$1:$F$2547,5,FALSE)</f>
        <v>M</v>
      </c>
      <c r="I18" s="138">
        <f>+VLOOKUP(E18,Participants!$A$1:$F$2547,3,FALSE)</f>
        <v>6</v>
      </c>
      <c r="J18" s="138" t="str">
        <f>+VLOOKUP(E18,Participants!$A$1:$G$2547,7,FALSE)</f>
        <v>JV BOYS</v>
      </c>
      <c r="K18" s="234" t="s">
        <v>1709</v>
      </c>
      <c r="L18" s="95">
        <v>2</v>
      </c>
      <c r="M18" s="95">
        <v>8</v>
      </c>
      <c r="N18" s="222" t="str">
        <f t="shared" si="0"/>
        <v>JV BOYS</v>
      </c>
      <c r="O18" s="222"/>
      <c r="P18" s="136">
        <v>291</v>
      </c>
      <c r="Q18" s="138" t="str">
        <f>+VLOOKUP(P18,Participants!$A$1:$F$2547,2,FALSE)</f>
        <v>Tyler Debski</v>
      </c>
      <c r="R18" s="136">
        <v>288</v>
      </c>
      <c r="S18" s="138" t="str">
        <f>+VLOOKUP(R18,Participants!$A$1:$F$2547,2,FALSE)</f>
        <v>Marcus Gerber</v>
      </c>
      <c r="T18" s="136">
        <v>278</v>
      </c>
      <c r="U18" s="138" t="str">
        <f>+VLOOKUP(T18,Participants!$A$1:$F$2547,2,FALSE)</f>
        <v>Alexander Fellin</v>
      </c>
      <c r="V18" s="138"/>
      <c r="W18" s="138" t="e">
        <f>+VLOOKUP(V18,Participants!$A$1:$F$2547,2,FALSE)</f>
        <v>#N/A</v>
      </c>
      <c r="X18" s="222"/>
      <c r="Y18" s="222"/>
      <c r="Z18" s="222"/>
      <c r="AA18" s="222"/>
      <c r="AB18" s="222"/>
    </row>
    <row r="19" spans="1:28" ht="15.75" customHeight="1">
      <c r="A19" s="222"/>
      <c r="B19" s="221" t="s">
        <v>1695</v>
      </c>
      <c r="C19" s="231">
        <v>2</v>
      </c>
      <c r="D19" s="231">
        <v>3</v>
      </c>
      <c r="E19" s="232">
        <v>884</v>
      </c>
      <c r="F19" s="93" t="str">
        <f>+VLOOKUP(E19,Participants!$A$1:$F$2547,2,FALSE)</f>
        <v>Ronan Sipe</v>
      </c>
      <c r="G19" s="93" t="str">
        <f>+VLOOKUP(E19,Participants!$A$1:$F$2547,4,FALSE)</f>
        <v>STL</v>
      </c>
      <c r="H19" s="93" t="str">
        <f>+VLOOKUP(E19,Participants!$A$1:$F$2547,5,FALSE)</f>
        <v>M</v>
      </c>
      <c r="I19" s="138">
        <f>+VLOOKUP(E19,Participants!$A$1:$F$2547,3,FALSE)</f>
        <v>5</v>
      </c>
      <c r="J19" s="138" t="str">
        <f>+VLOOKUP(E19,Participants!$A$1:$G$2547,7,FALSE)</f>
        <v>JV BOYS</v>
      </c>
      <c r="K19" s="234" t="s">
        <v>1710</v>
      </c>
      <c r="L19" s="95">
        <v>3</v>
      </c>
      <c r="M19" s="95">
        <v>6</v>
      </c>
      <c r="N19" s="222" t="str">
        <f t="shared" si="0"/>
        <v>JV BOYS</v>
      </c>
      <c r="O19" s="222"/>
      <c r="P19" s="136">
        <v>877</v>
      </c>
      <c r="Q19" s="138" t="str">
        <f>+VLOOKUP(P19,Participants!$A$1:$F$2547,2,FALSE)</f>
        <v>Ian Buczynski</v>
      </c>
      <c r="R19" s="136">
        <v>875</v>
      </c>
      <c r="S19" s="138" t="str">
        <f>+VLOOKUP(R19,Participants!$A$1:$F$2547,2,FALSE)</f>
        <v>Domenic Conzemius</v>
      </c>
      <c r="T19" s="136">
        <v>872</v>
      </c>
      <c r="U19" s="138" t="str">
        <f>+VLOOKUP(T19,Participants!$A$1:$F$2547,2,FALSE)</f>
        <v>Caius Belldina</v>
      </c>
      <c r="V19" s="138"/>
      <c r="W19" s="138" t="e">
        <f>+VLOOKUP(V19,Participants!$A$1:$F$2547,2,FALSE)</f>
        <v>#N/A</v>
      </c>
      <c r="X19" s="222"/>
      <c r="Y19" s="222"/>
      <c r="Z19" s="222"/>
      <c r="AA19" s="222"/>
      <c r="AB19" s="222"/>
    </row>
    <row r="20" spans="1:28" ht="15.75" customHeight="1">
      <c r="A20" s="222"/>
      <c r="B20" s="221" t="s">
        <v>1695</v>
      </c>
      <c r="C20" s="231">
        <v>1</v>
      </c>
      <c r="D20" s="231">
        <v>1</v>
      </c>
      <c r="E20" s="232">
        <v>470</v>
      </c>
      <c r="F20" s="93" t="str">
        <f>+VLOOKUP(E20,Participants!$A$1:$F$2547,2,FALSE)</f>
        <v>Luke Lorentz</v>
      </c>
      <c r="G20" s="93" t="str">
        <f>+VLOOKUP(E20,Participants!$A$1:$F$2547,4,FALSE)</f>
        <v>ELZ</v>
      </c>
      <c r="H20" s="93" t="str">
        <f>+VLOOKUP(E20,Participants!$A$1:$F$2547,5,FALSE)</f>
        <v>M</v>
      </c>
      <c r="I20" s="138">
        <f>+VLOOKUP(E20,Participants!$A$1:$F$2547,3,FALSE)</f>
        <v>6</v>
      </c>
      <c r="J20" s="138" t="str">
        <f>+VLOOKUP(E20,Participants!$A$1:$G$2547,7,FALSE)</f>
        <v>JV BOYS</v>
      </c>
      <c r="K20" s="234" t="s">
        <v>1711</v>
      </c>
      <c r="L20" s="95">
        <v>4</v>
      </c>
      <c r="M20" s="95">
        <v>5</v>
      </c>
      <c r="N20" s="222" t="str">
        <f t="shared" si="0"/>
        <v>JV BOYS</v>
      </c>
      <c r="O20" s="222"/>
      <c r="P20" s="136">
        <v>464</v>
      </c>
      <c r="Q20" s="138" t="str">
        <f>+VLOOKUP(P20,Participants!$A$1:$F$2547,2,FALSE)</f>
        <v>Emalie Ingold</v>
      </c>
      <c r="R20" s="136">
        <v>465</v>
      </c>
      <c r="S20" s="138" t="str">
        <f>+VLOOKUP(R20,Participants!$A$1:$F$2547,2,FALSE)</f>
        <v>Katie Richardson</v>
      </c>
      <c r="T20" s="136">
        <v>469</v>
      </c>
      <c r="U20" s="138" t="str">
        <f>+VLOOKUP(T20,Participants!$A$1:$F$2547,2,FALSE)</f>
        <v>Jonathan Wega</v>
      </c>
      <c r="V20" s="138"/>
      <c r="W20" s="138" t="e">
        <f>+VLOOKUP(V20,Participants!$A$1:$F$2547,2,FALSE)</f>
        <v>#N/A</v>
      </c>
      <c r="X20" s="222"/>
      <c r="Y20" s="222"/>
      <c r="Z20" s="222"/>
      <c r="AA20" s="222"/>
      <c r="AB20" s="222"/>
    </row>
    <row r="21" spans="1:28" ht="15.75" customHeight="1">
      <c r="A21" s="222"/>
      <c r="B21" s="221" t="s">
        <v>1695</v>
      </c>
      <c r="C21" s="231">
        <v>1</v>
      </c>
      <c r="D21" s="231">
        <v>3</v>
      </c>
      <c r="E21" s="232">
        <v>166</v>
      </c>
      <c r="F21" s="93" t="str">
        <f>+VLOOKUP(E21,Participants!$A$1:$F$2547,2,FALSE)</f>
        <v>Nico Domenico</v>
      </c>
      <c r="G21" s="93" t="str">
        <f>+VLOOKUP(E21,Participants!$A$1:$F$2547,4,FALSE)</f>
        <v>AGS</v>
      </c>
      <c r="H21" s="93" t="str">
        <f>+VLOOKUP(E21,Participants!$A$1:$F$2547,5,FALSE)</f>
        <v>M</v>
      </c>
      <c r="I21" s="138">
        <f>+VLOOKUP(E21,Participants!$A$1:$F$2547,3,FALSE)</f>
        <v>5</v>
      </c>
      <c r="J21" s="138" t="str">
        <f>+VLOOKUP(E21,Participants!$A$1:$G$2547,7,FALSE)</f>
        <v>JV BOYS</v>
      </c>
      <c r="K21" s="234" t="s">
        <v>1712</v>
      </c>
      <c r="L21" s="95">
        <v>5</v>
      </c>
      <c r="M21" s="95">
        <v>4</v>
      </c>
      <c r="N21" s="222" t="str">
        <f t="shared" si="0"/>
        <v>JV BOYS</v>
      </c>
      <c r="O21" s="222"/>
      <c r="P21" s="136">
        <v>127</v>
      </c>
      <c r="Q21" s="138" t="str">
        <f>+VLOOKUP(P21,Participants!$A$1:$F$2547,2,FALSE)</f>
        <v>Andrew Taylor</v>
      </c>
      <c r="R21" s="136">
        <v>133</v>
      </c>
      <c r="S21" s="138" t="str">
        <f>+VLOOKUP(R21,Participants!$A$1:$F$2547,2,FALSE)</f>
        <v>Marco Buzzard</v>
      </c>
      <c r="T21" s="136">
        <v>124</v>
      </c>
      <c r="U21" s="138" t="str">
        <f>+VLOOKUP(T21,Participants!$A$1:$F$2547,2,FALSE)</f>
        <v>Aiden Curry</v>
      </c>
      <c r="V21" s="138"/>
      <c r="W21" s="138" t="e">
        <f>+VLOOKUP(V21,Participants!$A$1:$F$2547,2,FALSE)</f>
        <v>#N/A</v>
      </c>
      <c r="X21" s="222"/>
      <c r="Y21" s="222"/>
      <c r="Z21" s="222"/>
      <c r="AA21" s="222"/>
      <c r="AB21" s="222"/>
    </row>
    <row r="22" spans="1:28" ht="15.75" customHeight="1">
      <c r="A22" s="222"/>
      <c r="B22" s="221" t="s">
        <v>1695</v>
      </c>
      <c r="C22" s="231">
        <v>2</v>
      </c>
      <c r="D22" s="231">
        <v>4</v>
      </c>
      <c r="E22" s="232">
        <v>136</v>
      </c>
      <c r="F22" s="93" t="str">
        <f>+VLOOKUP(E22,Participants!$A$1:$F$2547,2,FALSE)</f>
        <v>Wyatt Walsh</v>
      </c>
      <c r="G22" s="93" t="str">
        <f>+VLOOKUP(E22,Participants!$A$1:$F$2547,4,FALSE)</f>
        <v>AGS</v>
      </c>
      <c r="H22" s="93" t="str">
        <f>+VLOOKUP(E22,Participants!$A$1:$F$2547,5,FALSE)</f>
        <v>M</v>
      </c>
      <c r="I22" s="138">
        <f>+VLOOKUP(E22,Participants!$A$1:$F$2547,3,FALSE)</f>
        <v>5</v>
      </c>
      <c r="J22" s="138" t="str">
        <f>+VLOOKUP(E22,Participants!$A$1:$G$2547,7,FALSE)</f>
        <v>JV BOYS</v>
      </c>
      <c r="K22" s="234" t="s">
        <v>1713</v>
      </c>
      <c r="L22" s="95">
        <v>6</v>
      </c>
      <c r="M22" s="95">
        <v>3</v>
      </c>
      <c r="N22" s="222" t="str">
        <f t="shared" si="0"/>
        <v>JV BOYS</v>
      </c>
      <c r="O22" s="222"/>
      <c r="P22" s="136">
        <v>128</v>
      </c>
      <c r="Q22" s="138" t="str">
        <f>+VLOOKUP(P22,Participants!$A$1:$F$2547,2,FALSE)</f>
        <v>Christian Gill</v>
      </c>
      <c r="R22" s="136">
        <v>130</v>
      </c>
      <c r="S22" s="138" t="str">
        <f>+VLOOKUP(R22,Participants!$A$1:$F$2547,2,FALSE)</f>
        <v>Ethan Hankinson</v>
      </c>
      <c r="T22" s="136">
        <v>166</v>
      </c>
      <c r="U22" s="138" t="str">
        <f>+VLOOKUP(T22,Participants!$A$1:$F$2547,2,FALSE)</f>
        <v>Nico Domenico</v>
      </c>
      <c r="V22" s="138"/>
      <c r="W22" s="138" t="e">
        <f>+VLOOKUP(V22,Participants!$A$1:$F$2547,2,FALSE)</f>
        <v>#N/A</v>
      </c>
      <c r="X22" s="222"/>
      <c r="Y22" s="222"/>
      <c r="Z22" s="222"/>
      <c r="AA22" s="222"/>
      <c r="AB22" s="222"/>
    </row>
    <row r="23" spans="1:28" ht="15.75" customHeight="1">
      <c r="A23" s="222"/>
      <c r="B23" s="221" t="s">
        <v>1695</v>
      </c>
      <c r="C23" s="231">
        <v>2</v>
      </c>
      <c r="D23" s="231">
        <v>2</v>
      </c>
      <c r="E23" s="232">
        <v>775</v>
      </c>
      <c r="F23" s="93" t="str">
        <f>+VLOOKUP(E23,Participants!$A$1:$F$2547,2,FALSE)</f>
        <v>Sam Hall</v>
      </c>
      <c r="G23" s="93" t="str">
        <f>+VLOOKUP(E23,Participants!$A$1:$F$2547,4,FALSE)</f>
        <v>SPS</v>
      </c>
      <c r="H23" s="93" t="str">
        <f>+VLOOKUP(E23,Participants!$A$1:$F$2547,5,FALSE)</f>
        <v>M</v>
      </c>
      <c r="I23" s="138">
        <f>+VLOOKUP(E23,Participants!$A$1:$F$2547,3,FALSE)</f>
        <v>6</v>
      </c>
      <c r="J23" s="138" t="str">
        <f>+VLOOKUP(E23,Participants!$A$1:$G$2547,7,FALSE)</f>
        <v>JV BOYS</v>
      </c>
      <c r="K23" s="234" t="s">
        <v>1714</v>
      </c>
      <c r="L23" s="113">
        <v>7</v>
      </c>
      <c r="M23" s="113">
        <v>2</v>
      </c>
      <c r="N23" s="222" t="str">
        <f t="shared" si="0"/>
        <v>JV BOYS</v>
      </c>
      <c r="O23" s="222"/>
      <c r="P23" s="136">
        <v>771</v>
      </c>
      <c r="Q23" s="138" t="str">
        <f>+VLOOKUP(P23,Participants!$A$1:$F$2547,2,FALSE)</f>
        <v>Jordan Gramz</v>
      </c>
      <c r="R23" s="136">
        <v>772</v>
      </c>
      <c r="S23" s="138" t="str">
        <f>+VLOOKUP(R23,Participants!$A$1:$F$2547,2,FALSE)</f>
        <v>Mason Foster</v>
      </c>
      <c r="T23" s="136">
        <v>768</v>
      </c>
      <c r="U23" s="138" t="str">
        <f>+VLOOKUP(T23,Participants!$A$1:$F$2547,2,FALSE)</f>
        <v>Dashiell Sargent</v>
      </c>
      <c r="V23" s="138"/>
      <c r="W23" s="138" t="e">
        <f>+VLOOKUP(V23,Participants!$A$1:$F$2547,2,FALSE)</f>
        <v>#N/A</v>
      </c>
      <c r="X23" s="222"/>
      <c r="Y23" s="222"/>
      <c r="Z23" s="222"/>
      <c r="AA23" s="222"/>
      <c r="AB23" s="222"/>
    </row>
    <row r="24" spans="1:28" ht="15.75" customHeight="1">
      <c r="A24" s="222"/>
      <c r="B24" s="221" t="s">
        <v>1695</v>
      </c>
      <c r="C24" s="231">
        <v>1</v>
      </c>
      <c r="D24" s="231">
        <v>2</v>
      </c>
      <c r="E24" s="232">
        <v>286</v>
      </c>
      <c r="F24" s="93" t="str">
        <f>+VLOOKUP(E24,Participants!$A$1:$F$2547,2,FALSE)</f>
        <v>Jonah Delmonaco</v>
      </c>
      <c r="G24" s="93" t="str">
        <f>+VLOOKUP(E24,Participants!$A$1:$F$2547,4,FALSE)</f>
        <v>AMA</v>
      </c>
      <c r="H24" s="93" t="str">
        <f>+VLOOKUP(E24,Participants!$A$1:$F$2547,5,FALSE)</f>
        <v>M</v>
      </c>
      <c r="I24" s="138">
        <f>+VLOOKUP(E24,Participants!$A$1:$F$2547,3,FALSE)</f>
        <v>5</v>
      </c>
      <c r="J24" s="138" t="str">
        <f>+VLOOKUP(E24,Participants!$A$1:$G$2547,7,FALSE)</f>
        <v>JV BOYS</v>
      </c>
      <c r="K24" s="234" t="s">
        <v>1715</v>
      </c>
      <c r="L24" s="113">
        <v>8</v>
      </c>
      <c r="M24" s="113">
        <v>1</v>
      </c>
      <c r="N24" s="222" t="str">
        <f t="shared" si="0"/>
        <v>JV BOYS</v>
      </c>
      <c r="O24" s="222"/>
      <c r="P24" s="136">
        <v>287</v>
      </c>
      <c r="Q24" s="138" t="str">
        <f>+VLOOKUP(P24,Participants!$A$1:$F$2547,2,FALSE)</f>
        <v>Liam Guinee</v>
      </c>
      <c r="R24" s="136">
        <v>290</v>
      </c>
      <c r="S24" s="138" t="str">
        <f>+VLOOKUP(R24,Participants!$A$1:$F$2547,2,FALSE)</f>
        <v>Samuel Anania</v>
      </c>
      <c r="T24" s="136">
        <v>280</v>
      </c>
      <c r="U24" s="138" t="str">
        <f>+VLOOKUP(T24,Participants!$A$1:$F$2547,2,FALSE)</f>
        <v>Caleb Betlow</v>
      </c>
      <c r="V24" s="138"/>
      <c r="W24" s="138" t="e">
        <f>+VLOOKUP(V24,Participants!$A$1:$F$2547,2,FALSE)</f>
        <v>#N/A</v>
      </c>
      <c r="X24" s="222"/>
      <c r="Y24" s="222"/>
      <c r="Z24" s="222"/>
      <c r="AA24" s="222"/>
      <c r="AB24" s="222"/>
    </row>
    <row r="25" spans="1:28" ht="15.75" customHeight="1">
      <c r="A25" s="222"/>
      <c r="B25" s="221" t="s">
        <v>1695</v>
      </c>
      <c r="C25" s="231">
        <v>1</v>
      </c>
      <c r="D25" s="231">
        <v>4</v>
      </c>
      <c r="E25" s="232">
        <v>1142</v>
      </c>
      <c r="F25" s="93" t="str">
        <f>+VLOOKUP(E25,Participants!$A$1:$F$2547,2,FALSE)</f>
        <v>Emerson Witter</v>
      </c>
      <c r="G25" s="93" t="str">
        <f>+VLOOKUP(E25,Participants!$A$1:$F$2547,4,FALSE)</f>
        <v>MCA</v>
      </c>
      <c r="H25" s="93" t="str">
        <f>+VLOOKUP(E25,Participants!$A$1:$F$2547,5,FALSE)</f>
        <v>M</v>
      </c>
      <c r="I25" s="138">
        <f>+VLOOKUP(E25,Participants!$A$1:$F$2547,3,FALSE)</f>
        <v>5</v>
      </c>
      <c r="J25" s="138" t="str">
        <f>+VLOOKUP(E25,Participants!$A$1:$G$2547,7,FALSE)</f>
        <v>JV BOYS</v>
      </c>
      <c r="K25" s="234" t="s">
        <v>1716</v>
      </c>
      <c r="L25" s="95"/>
      <c r="M25" s="95"/>
      <c r="N25" s="222" t="str">
        <f t="shared" si="0"/>
        <v>JV BOYS</v>
      </c>
      <c r="O25" s="222"/>
      <c r="P25" s="136">
        <v>1150</v>
      </c>
      <c r="Q25" s="138" t="str">
        <f>+VLOOKUP(P25,Participants!$A$1:$F$2547,2,FALSE)</f>
        <v>Naomi Moses</v>
      </c>
      <c r="R25" s="136">
        <v>1151</v>
      </c>
      <c r="S25" s="138" t="str">
        <f>+VLOOKUP(R25,Participants!$A$1:$F$2547,2,FALSE)</f>
        <v>Ja'Niya Moses</v>
      </c>
      <c r="T25" s="136">
        <v>1143</v>
      </c>
      <c r="U25" s="138" t="str">
        <f>+VLOOKUP(T25,Participants!$A$1:$F$2547,2,FALSE)</f>
        <v>Jackson Izzo</v>
      </c>
      <c r="V25" s="138"/>
      <c r="W25" s="138" t="e">
        <f>+VLOOKUP(V25,Participants!$A$1:$F$2547,2,FALSE)</f>
        <v>#N/A</v>
      </c>
      <c r="X25" s="222"/>
      <c r="Y25" s="222"/>
      <c r="Z25" s="222"/>
      <c r="AA25" s="222"/>
      <c r="AB25" s="222"/>
    </row>
    <row r="26" spans="1:28" ht="15.75" customHeight="1">
      <c r="A26" s="244"/>
      <c r="B26" s="245" t="s">
        <v>1695</v>
      </c>
      <c r="C26" s="249"/>
      <c r="D26" s="249"/>
      <c r="E26" s="247"/>
      <c r="F26" s="98" t="e">
        <f>+VLOOKUP(E26,Participants!$A$1:$F$2547,2,FALSE)</f>
        <v>#N/A</v>
      </c>
      <c r="G26" s="98" t="e">
        <f>+VLOOKUP(E26,Participants!$A$1:$F$2547,4,FALSE)</f>
        <v>#N/A</v>
      </c>
      <c r="H26" s="98" t="e">
        <f>+VLOOKUP(E26,Participants!$A$1:$F$2547,5,FALSE)</f>
        <v>#N/A</v>
      </c>
      <c r="I26" s="157" t="e">
        <f>+VLOOKUP(E26,Participants!$A$1:$F$2547,3,FALSE)</f>
        <v>#N/A</v>
      </c>
      <c r="J26" s="157" t="e">
        <f>+VLOOKUP(E26,Participants!$A$1:$G$2547,7,FALSE)</f>
        <v>#N/A</v>
      </c>
      <c r="K26" s="250"/>
      <c r="L26" s="100"/>
      <c r="M26" s="98"/>
      <c r="N26" s="244" t="e">
        <f t="shared" si="0"/>
        <v>#N/A</v>
      </c>
      <c r="O26" s="244"/>
      <c r="P26" s="157"/>
      <c r="Q26" s="157" t="e">
        <f>+VLOOKUP(P26,Participants!$A$1:$F$2547,2,FALSE)</f>
        <v>#N/A</v>
      </c>
      <c r="R26" s="157"/>
      <c r="S26" s="157" t="e">
        <f>+VLOOKUP(R26,Participants!$A$1:$F$2547,2,FALSE)</f>
        <v>#N/A</v>
      </c>
      <c r="T26" s="157"/>
      <c r="U26" s="157" t="e">
        <f>+VLOOKUP(T26,Participants!$A$1:$F$2547,2,FALSE)</f>
        <v>#N/A</v>
      </c>
      <c r="V26" s="138"/>
      <c r="W26" s="138" t="e">
        <f>+VLOOKUP(V26,Participants!$A$1:$F$2547,2,FALSE)</f>
        <v>#N/A</v>
      </c>
      <c r="X26" s="222"/>
      <c r="Y26" s="222"/>
      <c r="Z26" s="222"/>
      <c r="AA26" s="222"/>
      <c r="AB26" s="222"/>
    </row>
    <row r="27" spans="1:28" ht="15.75" customHeight="1">
      <c r="A27" s="222"/>
      <c r="B27" s="221" t="s">
        <v>1695</v>
      </c>
      <c r="C27" s="231">
        <v>2</v>
      </c>
      <c r="D27" s="231">
        <v>5</v>
      </c>
      <c r="E27" s="232">
        <v>302</v>
      </c>
      <c r="F27" s="93" t="str">
        <f>+VLOOKUP(E27,Participants!$A$1:$F$2547,2,FALSE)</f>
        <v>Sarah Ripley</v>
      </c>
      <c r="G27" s="93" t="str">
        <f>+VLOOKUP(E27,Participants!$A$1:$F$2547,4,FALSE)</f>
        <v>AMA</v>
      </c>
      <c r="H27" s="93" t="str">
        <f>+VLOOKUP(E27,Participants!$A$1:$F$2547,5,FALSE)</f>
        <v>F</v>
      </c>
      <c r="I27" s="138">
        <f>+VLOOKUP(E27,Participants!$A$1:$F$2547,3,FALSE)</f>
        <v>8</v>
      </c>
      <c r="J27" s="138" t="str">
        <f>+VLOOKUP(E27,Participants!$A$1:$G$2547,7,FALSE)</f>
        <v>VARSITY GIRLS</v>
      </c>
      <c r="K27" s="234" t="s">
        <v>1717</v>
      </c>
      <c r="L27" s="95">
        <v>1</v>
      </c>
      <c r="M27" s="95">
        <v>10</v>
      </c>
      <c r="N27" s="222" t="str">
        <f t="shared" si="0"/>
        <v>VARSITY GIRLS</v>
      </c>
      <c r="O27" s="222"/>
      <c r="P27" s="136">
        <v>294</v>
      </c>
      <c r="Q27" s="138" t="str">
        <f>+VLOOKUP(P27,Participants!$A$1:$F$2547,2,FALSE)</f>
        <v>Gabby Emery</v>
      </c>
      <c r="R27" s="136">
        <v>300</v>
      </c>
      <c r="S27" s="138" t="str">
        <f>+VLOOKUP(R27,Participants!$A$1:$F$2547,2,FALSE)</f>
        <v>Lilianna Lutheran</v>
      </c>
      <c r="T27" s="136">
        <v>298</v>
      </c>
      <c r="U27" s="138" t="str">
        <f>+VLOOKUP(T27,Participants!$A$1:$F$2547,2,FALSE)</f>
        <v>Kamyia Morris</v>
      </c>
      <c r="V27" s="138"/>
      <c r="W27" s="138" t="e">
        <f>+VLOOKUP(V27,Participants!$A$1:$F$2547,2,FALSE)</f>
        <v>#N/A</v>
      </c>
      <c r="X27" s="222"/>
      <c r="Y27" s="222"/>
      <c r="Z27" s="222"/>
      <c r="AA27" s="222"/>
      <c r="AB27" s="222"/>
    </row>
    <row r="28" spans="1:28" ht="15.75" customHeight="1">
      <c r="A28" s="222"/>
      <c r="B28" s="221" t="s">
        <v>1695</v>
      </c>
      <c r="C28" s="231">
        <v>2</v>
      </c>
      <c r="D28" s="231">
        <v>3</v>
      </c>
      <c r="E28" s="232">
        <v>147</v>
      </c>
      <c r="F28" s="93" t="str">
        <f>+VLOOKUP(E28,Participants!$A$1:$F$2547,2,FALSE)</f>
        <v>Mia Crofford</v>
      </c>
      <c r="G28" s="93" t="str">
        <f>+VLOOKUP(E28,Participants!$A$1:$F$2547,4,FALSE)</f>
        <v>AGS</v>
      </c>
      <c r="H28" s="93" t="str">
        <f>+VLOOKUP(E28,Participants!$A$1:$F$2547,5,FALSE)</f>
        <v>F</v>
      </c>
      <c r="I28" s="138">
        <f>+VLOOKUP(E28,Participants!$A$1:$F$2547,3,FALSE)</f>
        <v>8</v>
      </c>
      <c r="J28" s="138" t="str">
        <f>+VLOOKUP(E28,Participants!$A$1:$G$2547,7,FALSE)</f>
        <v>VARSITY GIRLS</v>
      </c>
      <c r="K28" s="234" t="s">
        <v>1718</v>
      </c>
      <c r="L28" s="95">
        <v>2</v>
      </c>
      <c r="M28" s="95">
        <v>8</v>
      </c>
      <c r="N28" s="222" t="str">
        <f t="shared" si="0"/>
        <v>VARSITY GIRLS</v>
      </c>
      <c r="O28" s="222"/>
      <c r="P28" s="136">
        <v>143</v>
      </c>
      <c r="Q28" s="138" t="str">
        <f>+VLOOKUP(P28,Participants!$A$1:$F$2547,2,FALSE)</f>
        <v>Leah Parker</v>
      </c>
      <c r="R28" s="136">
        <v>145</v>
      </c>
      <c r="S28" s="138" t="str">
        <f>+VLOOKUP(R28,Participants!$A$1:$F$2547,2,FALSE)</f>
        <v>Lily Ireland</v>
      </c>
      <c r="T28" s="136">
        <v>150</v>
      </c>
      <c r="U28" s="138" t="str">
        <f>+VLOOKUP(T28,Participants!$A$1:$F$2547,2,FALSE)</f>
        <v>Sophia Saginaw</v>
      </c>
      <c r="V28" s="138"/>
      <c r="W28" s="138" t="e">
        <f>+VLOOKUP(V28,Participants!$A$1:$F$2547,2,FALSE)</f>
        <v>#N/A</v>
      </c>
      <c r="X28" s="222"/>
      <c r="Y28" s="222"/>
      <c r="Z28" s="222"/>
      <c r="AA28" s="222"/>
      <c r="AB28" s="222"/>
    </row>
    <row r="29" spans="1:28" ht="15.75" customHeight="1">
      <c r="A29" s="222"/>
      <c r="B29" s="221" t="s">
        <v>1695</v>
      </c>
      <c r="C29" s="231">
        <v>2</v>
      </c>
      <c r="D29" s="231">
        <v>6</v>
      </c>
      <c r="E29" s="232">
        <v>912</v>
      </c>
      <c r="F29" s="93" t="str">
        <f>+VLOOKUP(E29,Participants!$A$1:$F$2547,2,FALSE)</f>
        <v>Mallory Kuntz</v>
      </c>
      <c r="G29" s="93" t="str">
        <f>+VLOOKUP(E29,Participants!$A$1:$F$2547,4,FALSE)</f>
        <v>STL</v>
      </c>
      <c r="H29" s="93" t="str">
        <f>+VLOOKUP(E29,Participants!$A$1:$F$2547,5,FALSE)</f>
        <v>F</v>
      </c>
      <c r="I29" s="138">
        <f>+VLOOKUP(E29,Participants!$A$1:$F$2547,3,FALSE)</f>
        <v>8</v>
      </c>
      <c r="J29" s="138" t="str">
        <f>+VLOOKUP(E29,Participants!$A$1:$G$2547,7,FALSE)</f>
        <v>VARSITY GIRLS</v>
      </c>
      <c r="K29" s="234" t="s">
        <v>1719</v>
      </c>
      <c r="L29" s="95">
        <v>3</v>
      </c>
      <c r="M29" s="95">
        <v>6</v>
      </c>
      <c r="N29" s="222" t="str">
        <f t="shared" si="0"/>
        <v>VARSITY GIRLS</v>
      </c>
      <c r="O29" s="222"/>
      <c r="P29" s="136">
        <v>866</v>
      </c>
      <c r="Q29" s="138" t="str">
        <f>+VLOOKUP(P29,Participants!$A$1:$F$2547,2,FALSE)</f>
        <v>Kimber McCoy</v>
      </c>
      <c r="R29" s="136">
        <v>854</v>
      </c>
      <c r="S29" s="138" t="str">
        <f>+VLOOKUP(R29,Participants!$A$1:$F$2547,2,FALSE)</f>
        <v>Vyla Tomachesky</v>
      </c>
      <c r="T29" s="136">
        <v>886</v>
      </c>
      <c r="U29" s="138" t="str">
        <f>+VLOOKUP(T29,Participants!$A$1:$F$2547,2,FALSE)</f>
        <v>Eve Friday</v>
      </c>
      <c r="V29" s="138"/>
      <c r="W29" s="138" t="e">
        <f>+VLOOKUP(V29,Participants!$A$1:$F$2547,2,FALSE)</f>
        <v>#N/A</v>
      </c>
      <c r="X29" s="222"/>
      <c r="Y29" s="222"/>
      <c r="Z29" s="222"/>
      <c r="AA29" s="222"/>
      <c r="AB29" s="222"/>
    </row>
    <row r="30" spans="1:28" ht="15.75" customHeight="1">
      <c r="A30" s="222"/>
      <c r="B30" s="221" t="s">
        <v>1695</v>
      </c>
      <c r="C30" s="231">
        <v>1</v>
      </c>
      <c r="D30" s="231">
        <v>1</v>
      </c>
      <c r="E30" s="232">
        <v>138</v>
      </c>
      <c r="F30" s="93" t="str">
        <f>+VLOOKUP(E30,Participants!$A$1:$F$2547,2,FALSE)</f>
        <v>Ava Domenico</v>
      </c>
      <c r="G30" s="93" t="str">
        <f>+VLOOKUP(E30,Participants!$A$1:$F$2547,4,FALSE)</f>
        <v>AGS</v>
      </c>
      <c r="H30" s="93" t="str">
        <f>+VLOOKUP(E30,Participants!$A$1:$F$2547,5,FALSE)</f>
        <v>F</v>
      </c>
      <c r="I30" s="138">
        <f>+VLOOKUP(E30,Participants!$A$1:$F$2547,3,FALSE)</f>
        <v>7</v>
      </c>
      <c r="J30" s="138" t="str">
        <f>+VLOOKUP(E30,Participants!$A$1:$G$2547,7,FALSE)</f>
        <v>VARSITY GIRLS</v>
      </c>
      <c r="K30" s="234" t="s">
        <v>1720</v>
      </c>
      <c r="L30" s="95">
        <v>4</v>
      </c>
      <c r="M30" s="95">
        <v>5</v>
      </c>
      <c r="N30" s="222" t="str">
        <f t="shared" si="0"/>
        <v>VARSITY GIRLS</v>
      </c>
      <c r="O30" s="222"/>
      <c r="P30" s="136">
        <v>149</v>
      </c>
      <c r="Q30" s="138" t="str">
        <f>+VLOOKUP(P30,Participants!$A$1:$F$2547,2,FALSE)</f>
        <v>Sarah Buzzard</v>
      </c>
      <c r="R30" s="136">
        <v>151</v>
      </c>
      <c r="S30" s="138" t="str">
        <f>+VLOOKUP(R30,Participants!$A$1:$F$2547,2,FALSE)</f>
        <v>Tanner Gorsuch</v>
      </c>
      <c r="T30" s="136">
        <v>139</v>
      </c>
      <c r="U30" s="138" t="str">
        <f>+VLOOKUP(T30,Participants!$A$1:$F$2547,2,FALSE)</f>
        <v>Ava Tournay</v>
      </c>
      <c r="V30" s="138"/>
      <c r="W30" s="138" t="e">
        <f>+VLOOKUP(V30,Participants!$A$1:$F$2547,2,FALSE)</f>
        <v>#N/A</v>
      </c>
      <c r="X30" s="222"/>
      <c r="Y30" s="222"/>
      <c r="Z30" s="222"/>
      <c r="AA30" s="222"/>
      <c r="AB30" s="222"/>
    </row>
    <row r="31" spans="1:28" ht="15.75" customHeight="1">
      <c r="A31" s="222"/>
      <c r="B31" s="221" t="s">
        <v>1695</v>
      </c>
      <c r="C31" s="231">
        <v>2</v>
      </c>
      <c r="D31" s="231">
        <v>1</v>
      </c>
      <c r="E31" s="232">
        <v>578</v>
      </c>
      <c r="F31" s="93" t="str">
        <f>+VLOOKUP(E31,Participants!$A$1:$F$2547,2,FALSE)</f>
        <v>Lily Hunter</v>
      </c>
      <c r="G31" s="93" t="str">
        <f>+VLOOKUP(E31,Participants!$A$1:$F$2547,4,FALSE)</f>
        <v>JAM</v>
      </c>
      <c r="H31" s="93" t="str">
        <f>+VLOOKUP(E31,Participants!$A$1:$F$2547,5,FALSE)</f>
        <v>F</v>
      </c>
      <c r="I31" s="138">
        <f>+VLOOKUP(E31,Participants!$A$1:$F$2547,3,FALSE)</f>
        <v>7</v>
      </c>
      <c r="J31" s="138" t="str">
        <f>+VLOOKUP(E31,Participants!$A$1:$G$2547,7,FALSE)</f>
        <v>VARSITY GIRLS</v>
      </c>
      <c r="K31" s="234" t="s">
        <v>1721</v>
      </c>
      <c r="L31" s="95">
        <v>5</v>
      </c>
      <c r="M31" s="95">
        <v>4</v>
      </c>
      <c r="N31" s="222" t="str">
        <f t="shared" si="0"/>
        <v>VARSITY GIRLS</v>
      </c>
      <c r="O31" s="222"/>
      <c r="P31" s="136">
        <v>581</v>
      </c>
      <c r="Q31" s="138" t="str">
        <f>+VLOOKUP(P31,Participants!$A$1:$F$2547,2,FALSE)</f>
        <v>Margaret Mary Sweeney</v>
      </c>
      <c r="R31" s="136">
        <v>580</v>
      </c>
      <c r="S31" s="138" t="str">
        <f>+VLOOKUP(R31,Participants!$A$1:$F$2547,2,FALSE)</f>
        <v>Mackenzie Mars</v>
      </c>
      <c r="T31" s="136">
        <v>575</v>
      </c>
      <c r="U31" s="138" t="str">
        <f>+VLOOKUP(T31,Participants!$A$1:$F$2547,2,FALSE)</f>
        <v>Charlotte Gauntner</v>
      </c>
      <c r="V31" s="138"/>
      <c r="W31" s="138" t="e">
        <f>+VLOOKUP(V31,Participants!$A$1:$F$2547,2,FALSE)</f>
        <v>#N/A</v>
      </c>
      <c r="X31" s="222"/>
      <c r="Y31" s="222"/>
      <c r="Z31" s="222"/>
      <c r="AA31" s="222"/>
      <c r="AB31" s="222"/>
    </row>
    <row r="32" spans="1:28" ht="15.75" customHeight="1">
      <c r="A32" s="222"/>
      <c r="B32" s="221" t="s">
        <v>1695</v>
      </c>
      <c r="C32" s="231">
        <v>1</v>
      </c>
      <c r="D32" s="231">
        <v>4</v>
      </c>
      <c r="E32" s="232">
        <v>966</v>
      </c>
      <c r="F32" s="93" t="str">
        <f>+VLOOKUP(E32,Participants!$A$1:$F$2547,2,FALSE)</f>
        <v>Fabiana Fritz</v>
      </c>
      <c r="G32" s="93" t="str">
        <f>+VLOOKUP(E32,Participants!$A$1:$F$2547,4,FALSE)</f>
        <v>STT</v>
      </c>
      <c r="H32" s="93" t="str">
        <f>+VLOOKUP(E32,Participants!$A$1:$F$2547,5,FALSE)</f>
        <v>F</v>
      </c>
      <c r="I32" s="138">
        <f>+VLOOKUP(E32,Participants!$A$1:$F$2547,3,FALSE)</f>
        <v>8</v>
      </c>
      <c r="J32" s="138" t="str">
        <f>+VLOOKUP(E32,Participants!$A$1:$G$2547,7,FALSE)</f>
        <v>VARSITY GIRLS</v>
      </c>
      <c r="K32" s="234" t="s">
        <v>1722</v>
      </c>
      <c r="L32" s="95">
        <v>6</v>
      </c>
      <c r="M32" s="95">
        <v>3</v>
      </c>
      <c r="N32" s="222" t="str">
        <f t="shared" si="0"/>
        <v>VARSITY GIRLS</v>
      </c>
      <c r="O32" s="222"/>
      <c r="P32" s="136">
        <v>968</v>
      </c>
      <c r="Q32" s="138" t="str">
        <f>+VLOOKUP(P32,Participants!$A$1:$F$2547,2,FALSE)</f>
        <v>Leah Olson</v>
      </c>
      <c r="R32" s="136">
        <v>970</v>
      </c>
      <c r="S32" s="138" t="str">
        <f>+VLOOKUP(R32,Participants!$A$1:$F$2547,2,FALSE)</f>
        <v>Naho Fukasaku</v>
      </c>
      <c r="T32" s="136">
        <v>971</v>
      </c>
      <c r="U32" s="138" t="str">
        <f>+VLOOKUP(T32,Participants!$A$1:$F$2547,2,FALSE)</f>
        <v>Olivia Hill</v>
      </c>
      <c r="V32" s="138"/>
      <c r="W32" s="138" t="e">
        <f>+VLOOKUP(V32,Participants!$A$1:$F$2547,2,FALSE)</f>
        <v>#N/A</v>
      </c>
      <c r="X32" s="222"/>
      <c r="Y32" s="222"/>
      <c r="Z32" s="222"/>
      <c r="AA32" s="222"/>
      <c r="AB32" s="222"/>
    </row>
    <row r="33" spans="1:28" ht="15.75" customHeight="1">
      <c r="A33" s="222"/>
      <c r="B33" s="221" t="s">
        <v>1695</v>
      </c>
      <c r="C33" s="231">
        <v>2</v>
      </c>
      <c r="D33" s="231">
        <v>2</v>
      </c>
      <c r="E33" s="232">
        <v>474</v>
      </c>
      <c r="F33" s="93" t="str">
        <f>+VLOOKUP(E33,Participants!$A$1:$F$2547,2,FALSE)</f>
        <v>Bailey Pendleton</v>
      </c>
      <c r="G33" s="93" t="str">
        <f>+VLOOKUP(E33,Participants!$A$1:$F$2547,4,FALSE)</f>
        <v>ELZ</v>
      </c>
      <c r="H33" s="93" t="str">
        <f>+VLOOKUP(E33,Participants!$A$1:$F$2547,5,FALSE)</f>
        <v>F</v>
      </c>
      <c r="I33" s="138">
        <f>+VLOOKUP(E33,Participants!$A$1:$F$2547,3,FALSE)</f>
        <v>7</v>
      </c>
      <c r="J33" s="138" t="str">
        <f>+VLOOKUP(E33,Participants!$A$1:$G$2547,7,FALSE)</f>
        <v>VARSITY GIRLS</v>
      </c>
      <c r="K33" s="234" t="s">
        <v>1723</v>
      </c>
      <c r="L33" s="95">
        <v>7</v>
      </c>
      <c r="M33" s="95">
        <v>2</v>
      </c>
      <c r="N33" s="222" t="str">
        <f t="shared" si="0"/>
        <v>VARSITY GIRLS</v>
      </c>
      <c r="O33" s="222"/>
      <c r="P33" s="136">
        <v>467</v>
      </c>
      <c r="Q33" s="138" t="str">
        <f>+VLOOKUP(P33,Participants!$A$1:$F$2547,2,FALSE)</f>
        <v>Sidney Nagel</v>
      </c>
      <c r="R33" s="136">
        <v>472</v>
      </c>
      <c r="S33" s="138" t="str">
        <f>+VLOOKUP(R33,Participants!$A$1:$F$2547,2,FALSE)</f>
        <v>Abagail Ingold</v>
      </c>
      <c r="T33" s="136">
        <v>473</v>
      </c>
      <c r="U33" s="138" t="str">
        <f>+VLOOKUP(T33,Participants!$A$1:$F$2547,2,FALSE)</f>
        <v>Alex Sciullo</v>
      </c>
      <c r="V33" s="138"/>
      <c r="W33" s="138" t="e">
        <f>+VLOOKUP(V33,Participants!$A$1:$F$2547,2,FALSE)</f>
        <v>#N/A</v>
      </c>
      <c r="X33" s="222"/>
      <c r="Y33" s="222"/>
      <c r="Z33" s="222"/>
      <c r="AA33" s="222"/>
      <c r="AB33" s="222"/>
    </row>
    <row r="34" spans="1:28" ht="15.75" customHeight="1">
      <c r="A34" s="222"/>
      <c r="B34" s="221" t="s">
        <v>1695</v>
      </c>
      <c r="C34" s="231">
        <v>2</v>
      </c>
      <c r="D34" s="231">
        <v>4</v>
      </c>
      <c r="E34" s="232">
        <v>777</v>
      </c>
      <c r="F34" s="93" t="str">
        <f>+VLOOKUP(E34,Participants!$A$1:$F$2547,2,FALSE)</f>
        <v>Bridget McNamara</v>
      </c>
      <c r="G34" s="93" t="str">
        <f>+VLOOKUP(E34,Participants!$A$1:$F$2547,4,FALSE)</f>
        <v>SPS</v>
      </c>
      <c r="H34" s="93" t="str">
        <f>+VLOOKUP(E34,Participants!$A$1:$F$2547,5,FALSE)</f>
        <v>F</v>
      </c>
      <c r="I34" s="138">
        <f>+VLOOKUP(E34,Participants!$A$1:$F$2547,3,FALSE)</f>
        <v>8</v>
      </c>
      <c r="J34" s="138" t="str">
        <f>+VLOOKUP(E34,Participants!$A$1:$G$2547,7,FALSE)</f>
        <v>VARSITY GIRLS</v>
      </c>
      <c r="K34" s="234" t="s">
        <v>1724</v>
      </c>
      <c r="L34" s="95">
        <v>8</v>
      </c>
      <c r="M34" s="95">
        <v>1</v>
      </c>
      <c r="N34" s="222" t="str">
        <f t="shared" si="0"/>
        <v>VARSITY GIRLS</v>
      </c>
      <c r="O34" s="222"/>
      <c r="P34" s="136">
        <v>778</v>
      </c>
      <c r="Q34" s="138" t="str">
        <f>+VLOOKUP(P34,Participants!$A$1:$F$2547,2,FALSE)</f>
        <v>Katelyn Miller</v>
      </c>
      <c r="R34" s="136">
        <v>760</v>
      </c>
      <c r="S34" s="138" t="str">
        <f>+VLOOKUP(R34,Participants!$A$1:$F$2547,2,FALSE)</f>
        <v>Averie Strohm</v>
      </c>
      <c r="T34" s="136">
        <v>776</v>
      </c>
      <c r="U34" s="138" t="str">
        <f>+VLOOKUP(T34,Participants!$A$1:$F$2547,2,FALSE)</f>
        <v>Allie Foster</v>
      </c>
      <c r="V34" s="138"/>
      <c r="W34" s="138" t="e">
        <f>+VLOOKUP(V34,Participants!$A$1:$F$2547,2,FALSE)</f>
        <v>#N/A</v>
      </c>
      <c r="X34" s="222"/>
      <c r="Y34" s="222"/>
      <c r="Z34" s="222"/>
      <c r="AA34" s="222"/>
      <c r="AB34" s="222"/>
    </row>
    <row r="35" spans="1:28" ht="15.75" customHeight="1">
      <c r="A35" s="222"/>
      <c r="B35" s="221" t="s">
        <v>1695</v>
      </c>
      <c r="C35" s="231">
        <v>1</v>
      </c>
      <c r="D35" s="231">
        <v>2</v>
      </c>
      <c r="E35" s="232">
        <v>144</v>
      </c>
      <c r="F35" s="93" t="str">
        <f>+VLOOKUP(E35,Participants!$A$1:$F$2547,2,FALSE)</f>
        <v>Lexi Kolocouris</v>
      </c>
      <c r="G35" s="93" t="str">
        <f>+VLOOKUP(E35,Participants!$A$1:$F$2547,4,FALSE)</f>
        <v>AGS</v>
      </c>
      <c r="H35" s="93" t="str">
        <f>+VLOOKUP(E35,Participants!$A$1:$F$2547,5,FALSE)</f>
        <v>F</v>
      </c>
      <c r="I35" s="138">
        <f>+VLOOKUP(E35,Participants!$A$1:$F$2547,3,FALSE)</f>
        <v>7</v>
      </c>
      <c r="J35" s="138" t="str">
        <f>+VLOOKUP(E35,Participants!$A$1:$G$2547,7,FALSE)</f>
        <v>VARSITY GIRLS</v>
      </c>
      <c r="K35" s="234" t="s">
        <v>1725</v>
      </c>
      <c r="L35" s="95"/>
      <c r="M35" s="95"/>
      <c r="N35" s="222" t="str">
        <f t="shared" si="0"/>
        <v>VARSITY GIRLS</v>
      </c>
      <c r="O35" s="222"/>
      <c r="P35" s="136">
        <v>142</v>
      </c>
      <c r="Q35" s="138" t="str">
        <f>+VLOOKUP(P35,Participants!$A$1:$F$2547,2,FALSE)</f>
        <v>Julia Davoli</v>
      </c>
      <c r="R35" s="136">
        <v>137</v>
      </c>
      <c r="S35" s="138" t="str">
        <f>+VLOOKUP(R35,Participants!$A$1:$F$2547,2,FALSE)</f>
        <v>Ashlyn Gill</v>
      </c>
      <c r="T35" s="136">
        <v>141</v>
      </c>
      <c r="U35" s="138" t="str">
        <f>+VLOOKUP(T35,Participants!$A$1:$F$2547,2,FALSE)</f>
        <v>Corinna Martella</v>
      </c>
      <c r="V35" s="138"/>
      <c r="W35" s="138" t="e">
        <f>+VLOOKUP(V35,Participants!$A$1:$F$2547,2,FALSE)</f>
        <v>#N/A</v>
      </c>
      <c r="X35" s="222"/>
      <c r="Y35" s="222"/>
      <c r="Z35" s="222"/>
      <c r="AA35" s="222"/>
      <c r="AB35" s="222"/>
    </row>
    <row r="36" spans="1:28" ht="15.75" customHeight="1">
      <c r="A36" s="222"/>
      <c r="B36" s="221" t="s">
        <v>1695</v>
      </c>
      <c r="C36" s="231">
        <v>1</v>
      </c>
      <c r="D36" s="231">
        <v>3</v>
      </c>
      <c r="E36" s="232">
        <v>582</v>
      </c>
      <c r="F36" s="93" t="str">
        <f>+VLOOKUP(E36,Participants!$A$1:$F$2547,2,FALSE)</f>
        <v>Phoebe Vilcheck</v>
      </c>
      <c r="G36" s="93" t="str">
        <f>+VLOOKUP(E36,Participants!$A$1:$F$2547,4,FALSE)</f>
        <v>JAM</v>
      </c>
      <c r="H36" s="93" t="str">
        <f>+VLOOKUP(E36,Participants!$A$1:$F$2547,5,FALSE)</f>
        <v>F</v>
      </c>
      <c r="I36" s="138">
        <f>+VLOOKUP(E36,Participants!$A$1:$F$2547,3,FALSE)</f>
        <v>7</v>
      </c>
      <c r="J36" s="138" t="str">
        <f>+VLOOKUP(E36,Participants!$A$1:$G$2547,7,FALSE)</f>
        <v>VARSITY GIRLS</v>
      </c>
      <c r="K36" s="234" t="s">
        <v>1726</v>
      </c>
      <c r="L36" s="95"/>
      <c r="M36" s="95"/>
      <c r="N36" s="222" t="str">
        <f t="shared" si="0"/>
        <v>VARSITY GIRLS</v>
      </c>
      <c r="O36" s="222"/>
      <c r="P36" s="136">
        <v>577</v>
      </c>
      <c r="Q36" s="138" t="str">
        <f>+VLOOKUP(P36,Participants!$A$1:$F$2547,2,FALSE)</f>
        <v>Gabby Glevicky</v>
      </c>
      <c r="R36" s="136">
        <v>574</v>
      </c>
      <c r="S36" s="138" t="str">
        <f>+VLOOKUP(R36,Participants!$A$1:$F$2547,2,FALSE)</f>
        <v>Ally Fabian</v>
      </c>
      <c r="T36" s="136">
        <v>579</v>
      </c>
      <c r="U36" s="138" t="str">
        <f>+VLOOKUP(T36,Participants!$A$1:$F$2547,2,FALSE)</f>
        <v>Liz Fabian</v>
      </c>
      <c r="V36" s="138"/>
      <c r="W36" s="138" t="e">
        <f>+VLOOKUP(V36,Participants!$A$1:$F$2547,2,FALSE)</f>
        <v>#N/A</v>
      </c>
      <c r="X36" s="222"/>
      <c r="Y36" s="222"/>
      <c r="Z36" s="222"/>
      <c r="AA36" s="222"/>
      <c r="AB36" s="222"/>
    </row>
    <row r="37" spans="1:28" ht="15.75" customHeight="1">
      <c r="A37" s="244"/>
      <c r="B37" s="245" t="s">
        <v>1695</v>
      </c>
      <c r="C37" s="246"/>
      <c r="D37" s="246"/>
      <c r="E37" s="247"/>
      <c r="F37" s="98" t="e">
        <f>+VLOOKUP(E37,Participants!$A$1:$F$2547,2,FALSE)</f>
        <v>#N/A</v>
      </c>
      <c r="G37" s="98" t="e">
        <f>+VLOOKUP(E37,Participants!$A$1:$F$2547,4,FALSE)</f>
        <v>#N/A</v>
      </c>
      <c r="H37" s="98" t="e">
        <f>+VLOOKUP(E37,Participants!$A$1:$F$2547,5,FALSE)</f>
        <v>#N/A</v>
      </c>
      <c r="I37" s="157" t="e">
        <f>+VLOOKUP(E37,Participants!$A$1:$F$2547,3,FALSE)</f>
        <v>#N/A</v>
      </c>
      <c r="J37" s="157" t="e">
        <f>+VLOOKUP(E37,Participants!$A$1:$G$2547,7,FALSE)</f>
        <v>#N/A</v>
      </c>
      <c r="K37" s="250"/>
      <c r="L37" s="100"/>
      <c r="M37" s="100"/>
      <c r="N37" s="244" t="e">
        <f t="shared" si="0"/>
        <v>#N/A</v>
      </c>
      <c r="O37" s="244"/>
      <c r="P37" s="157"/>
      <c r="Q37" s="157" t="e">
        <f>+VLOOKUP(P37,Participants!$A$1:$F$2547,2,FALSE)</f>
        <v>#N/A</v>
      </c>
      <c r="R37" s="157"/>
      <c r="S37" s="157" t="e">
        <f>+VLOOKUP(R37,Participants!$A$1:$F$2547,2,FALSE)</f>
        <v>#N/A</v>
      </c>
      <c r="T37" s="157"/>
      <c r="U37" s="157" t="e">
        <f>+VLOOKUP(T37,Participants!$A$1:$F$2547,2,FALSE)</f>
        <v>#N/A</v>
      </c>
      <c r="V37" s="138"/>
      <c r="W37" s="138" t="e">
        <f>+VLOOKUP(V37,Participants!$A$1:$F$2547,2,FALSE)</f>
        <v>#N/A</v>
      </c>
      <c r="X37" s="222"/>
      <c r="Y37" s="222"/>
      <c r="Z37" s="222"/>
      <c r="AA37" s="222"/>
      <c r="AB37" s="222"/>
    </row>
    <row r="38" spans="1:28" ht="15.75" customHeight="1">
      <c r="A38" s="251"/>
      <c r="B38" s="252"/>
      <c r="C38" s="253"/>
      <c r="D38" s="253"/>
      <c r="E38" s="254"/>
      <c r="F38" s="255"/>
      <c r="G38" s="255"/>
      <c r="H38" s="255"/>
      <c r="I38" s="256"/>
      <c r="J38" s="256"/>
      <c r="K38" s="257"/>
      <c r="L38" s="257"/>
      <c r="M38" s="257"/>
      <c r="N38" s="251"/>
      <c r="O38" s="258"/>
      <c r="P38" s="256"/>
      <c r="Q38" s="256"/>
      <c r="R38" s="256"/>
      <c r="S38" s="256"/>
      <c r="T38" s="256"/>
      <c r="U38" s="256"/>
      <c r="V38" s="256"/>
      <c r="W38" s="256"/>
      <c r="X38" s="251"/>
      <c r="Y38" s="251"/>
      <c r="Z38" s="251"/>
      <c r="AA38" s="251"/>
      <c r="AB38" s="251"/>
    </row>
    <row r="39" spans="1:28" ht="15.75" customHeight="1">
      <c r="A39" s="174"/>
      <c r="B39" s="259" t="s">
        <v>1695</v>
      </c>
      <c r="C39" s="231">
        <v>2</v>
      </c>
      <c r="D39" s="231">
        <v>5</v>
      </c>
      <c r="E39" s="232">
        <v>156</v>
      </c>
      <c r="F39" s="93" t="str">
        <f>+VLOOKUP(E39,Participants!$A$1:$F$2547,2,FALSE)</f>
        <v>Carter Cross</v>
      </c>
      <c r="G39" s="93" t="str">
        <f>+VLOOKUP(E39,Participants!$A$1:$F$2547,4,FALSE)</f>
        <v>AGS</v>
      </c>
      <c r="H39" s="93" t="str">
        <f>+VLOOKUP(E39,Participants!$A$1:$F$2547,5,FALSE)</f>
        <v>M</v>
      </c>
      <c r="I39" s="138">
        <f>+VLOOKUP(E39,Participants!$A$1:$F$2547,3,FALSE)</f>
        <v>7</v>
      </c>
      <c r="J39" s="138" t="str">
        <f>+VLOOKUP(E39,Participants!$A$1:$G$2547,7,FALSE)</f>
        <v>VARSITY BOYS</v>
      </c>
      <c r="K39" s="137" t="s">
        <v>1727</v>
      </c>
      <c r="L39" s="95">
        <v>1</v>
      </c>
      <c r="M39" s="95">
        <v>10</v>
      </c>
      <c r="N39" s="222" t="str">
        <f t="shared" ref="N39:N80" si="1">+J39</f>
        <v>VARSITY BOYS</v>
      </c>
      <c r="O39" s="260"/>
      <c r="P39" s="136">
        <v>157</v>
      </c>
      <c r="Q39" s="138" t="str">
        <f>+VLOOKUP(P39,Participants!$A$1:$F$2547,2,FALSE)</f>
        <v>Christian Williams</v>
      </c>
      <c r="R39" s="136">
        <v>159</v>
      </c>
      <c r="S39" s="138" t="str">
        <f>+VLOOKUP(R39,Participants!$A$1:$F$2547,2,FALSE)</f>
        <v>Henry Barbisch</v>
      </c>
      <c r="T39" s="136">
        <v>163</v>
      </c>
      <c r="U39" s="138" t="str">
        <f>+VLOOKUP(T39,Participants!$A$1:$F$2547,2,FALSE)</f>
        <v>Matthew Mickle</v>
      </c>
      <c r="V39" s="138"/>
      <c r="W39" s="138" t="e">
        <f>+VLOOKUP(V39,Participants!$A$1:$F$2547,2,FALSE)</f>
        <v>#N/A</v>
      </c>
      <c r="X39" s="174"/>
      <c r="Y39" s="174"/>
      <c r="Z39" s="174"/>
      <c r="AA39" s="174"/>
      <c r="AB39" s="174"/>
    </row>
    <row r="40" spans="1:28" ht="15.75" customHeight="1">
      <c r="A40" s="174"/>
      <c r="B40" s="259" t="s">
        <v>1695</v>
      </c>
      <c r="C40" s="261">
        <v>2</v>
      </c>
      <c r="D40" s="261">
        <v>2</v>
      </c>
      <c r="E40" s="262">
        <v>905</v>
      </c>
      <c r="F40" s="127" t="str">
        <f>+VLOOKUP(E40,Participants!$A$1:$F$1546,2,FALSE)</f>
        <v>Regis Manion</v>
      </c>
      <c r="G40" s="127" t="str">
        <f>+VLOOKUP(E40,Participants!$A$1:$F$1546,4,FALSE)</f>
        <v>STL</v>
      </c>
      <c r="H40" s="127" t="str">
        <f>+VLOOKUP(E40,Participants!$A$1:$F$1546,5,FALSE)</f>
        <v>M</v>
      </c>
      <c r="I40" s="129">
        <f>+VLOOKUP(E40,Participants!$A$1:$F$1546,3,FALSE)</f>
        <v>8</v>
      </c>
      <c r="J40" s="129" t="str">
        <f>+VLOOKUP(E40,Participants!$A$1:$G$1546,7,FALSE)</f>
        <v>VARSITY BOYS</v>
      </c>
      <c r="K40" s="126" t="s">
        <v>1728</v>
      </c>
      <c r="L40" s="126">
        <v>2</v>
      </c>
      <c r="M40" s="126">
        <v>8</v>
      </c>
      <c r="N40" s="174" t="str">
        <f t="shared" si="1"/>
        <v>VARSITY BOYS</v>
      </c>
      <c r="O40" s="263"/>
      <c r="P40" s="124">
        <v>906</v>
      </c>
      <c r="Q40" s="129" t="str">
        <f>+VLOOKUP(P40,Participants!$A$1:$F$1546,2,FALSE)</f>
        <v>Sawyer Sisk</v>
      </c>
      <c r="R40" s="124">
        <v>896</v>
      </c>
      <c r="S40" s="129" t="str">
        <f>+VLOOKUP(R40,Participants!$A$1:$F$1546,2,FALSE)</f>
        <v>Brenden McCarthy</v>
      </c>
      <c r="T40" s="124">
        <v>900</v>
      </c>
      <c r="U40" s="129" t="str">
        <f>+VLOOKUP(T40,Participants!$A$1:$F$1546,2,FALSE)</f>
        <v>Forrest Betz</v>
      </c>
      <c r="V40" s="129"/>
      <c r="W40" s="129" t="e">
        <f>+VLOOKUP(V40,Participants!$A$1:$F$1546,2,FALSE)</f>
        <v>#N/A</v>
      </c>
      <c r="X40" s="174"/>
      <c r="Y40" s="174"/>
      <c r="Z40" s="174"/>
      <c r="AA40" s="174"/>
      <c r="AB40" s="174"/>
    </row>
    <row r="41" spans="1:28" ht="15.75" customHeight="1">
      <c r="A41" s="174"/>
      <c r="B41" s="259" t="s">
        <v>1695</v>
      </c>
      <c r="C41" s="231">
        <v>2</v>
      </c>
      <c r="D41" s="231">
        <v>3</v>
      </c>
      <c r="E41" s="232">
        <v>305</v>
      </c>
      <c r="F41" s="93" t="str">
        <f>+VLOOKUP(E41,Participants!$A$1:$F$2547,2,FALSE)</f>
        <v>Aaron Daley</v>
      </c>
      <c r="G41" s="93" t="str">
        <f>+VLOOKUP(E41,Participants!$A$1:$F$2547,4,FALSE)</f>
        <v>AMA</v>
      </c>
      <c r="H41" s="93" t="str">
        <f>+VLOOKUP(E41,Participants!$A$1:$F$2547,5,FALSE)</f>
        <v>M</v>
      </c>
      <c r="I41" s="138">
        <f>+VLOOKUP(E41,Participants!$A$1:$F$2547,3,FALSE)</f>
        <v>7</v>
      </c>
      <c r="J41" s="138" t="str">
        <f>+VLOOKUP(E41,Participants!$A$1:$G$2547,7,FALSE)</f>
        <v>VARSITY BOYS</v>
      </c>
      <c r="K41" s="137" t="s">
        <v>1729</v>
      </c>
      <c r="L41" s="95">
        <v>3</v>
      </c>
      <c r="M41" s="95">
        <v>6</v>
      </c>
      <c r="N41" s="222" t="str">
        <f t="shared" si="1"/>
        <v>VARSITY BOYS</v>
      </c>
      <c r="O41" s="260"/>
      <c r="P41" s="136">
        <v>312</v>
      </c>
      <c r="Q41" s="138" t="str">
        <f>+VLOOKUP(P41,Participants!$A$1:$F$2547,2,FALSE)</f>
        <v>Finn O'Neill</v>
      </c>
      <c r="R41" s="136">
        <v>322</v>
      </c>
      <c r="S41" s="138" t="str">
        <f>+VLOOKUP(R41,Participants!$A$1:$F$2547,2,FALSE)</f>
        <v>Reed Farmerie</v>
      </c>
      <c r="T41" s="136">
        <v>318</v>
      </c>
      <c r="U41" s="138" t="str">
        <f>+VLOOKUP(T41,Participants!$A$1:$F$2547,2,FALSE)</f>
        <v>Joey Levis</v>
      </c>
      <c r="V41" s="138"/>
      <c r="W41" s="138" t="e">
        <f>+VLOOKUP(V41,Participants!$A$1:$F$2547,2,FALSE)</f>
        <v>#N/A</v>
      </c>
      <c r="X41" s="174"/>
      <c r="Y41" s="174"/>
      <c r="Z41" s="174"/>
      <c r="AA41" s="174"/>
      <c r="AB41" s="174"/>
    </row>
    <row r="42" spans="1:28" ht="15.75" customHeight="1">
      <c r="A42" s="222"/>
      <c r="B42" s="264" t="s">
        <v>1695</v>
      </c>
      <c r="C42" s="261">
        <v>1</v>
      </c>
      <c r="D42" s="261">
        <v>4</v>
      </c>
      <c r="E42" s="262">
        <v>153</v>
      </c>
      <c r="F42" s="127" t="str">
        <f>+VLOOKUP(E42,Participants!$A$1:$F$1546,2,FALSE)</f>
        <v>Brady Rooney</v>
      </c>
      <c r="G42" s="127" t="str">
        <f>+VLOOKUP(E42,Participants!$A$1:$F$1546,4,FALSE)</f>
        <v>AGS</v>
      </c>
      <c r="H42" s="127" t="str">
        <f>+VLOOKUP(E42,Participants!$A$1:$F$1546,5,FALSE)</f>
        <v>M</v>
      </c>
      <c r="I42" s="129">
        <f>+VLOOKUP(E42,Participants!$A$1:$F$1546,3,FALSE)</f>
        <v>7</v>
      </c>
      <c r="J42" s="129" t="str">
        <f>+VLOOKUP(E42,Participants!$A$1:$G$1546,7,FALSE)</f>
        <v>VARSITY BOYS</v>
      </c>
      <c r="K42" s="126" t="s">
        <v>1730</v>
      </c>
      <c r="L42" s="126">
        <v>4</v>
      </c>
      <c r="M42" s="126">
        <v>5</v>
      </c>
      <c r="N42" s="174" t="str">
        <f t="shared" si="1"/>
        <v>VARSITY BOYS</v>
      </c>
      <c r="O42" s="263"/>
      <c r="P42" s="124">
        <v>165</v>
      </c>
      <c r="Q42" s="129" t="str">
        <f>+VLOOKUP(P42,Participants!$A$1:$F$1546,2,FALSE)</f>
        <v>Sean Frosell</v>
      </c>
      <c r="R42" s="124">
        <v>154</v>
      </c>
      <c r="S42" s="129" t="str">
        <f>+VLOOKUP(R42,Participants!$A$1:$F$1546,2,FALSE)</f>
        <v>Brayden Douglass</v>
      </c>
      <c r="T42" s="124">
        <v>160</v>
      </c>
      <c r="U42" s="129" t="str">
        <f>+VLOOKUP(T42,Participants!$A$1:$F$1546,2,FALSE)</f>
        <v>Jack Marcello</v>
      </c>
      <c r="V42" s="129"/>
      <c r="W42" s="129" t="e">
        <f>+VLOOKUP(V42,Participants!$A$1:$F$1546,2,FALSE)</f>
        <v>#N/A</v>
      </c>
      <c r="X42" s="222"/>
      <c r="Y42" s="222"/>
      <c r="Z42" s="222"/>
      <c r="AA42" s="222"/>
      <c r="AB42" s="222"/>
    </row>
    <row r="43" spans="1:28" ht="15.75" customHeight="1">
      <c r="A43" s="174"/>
      <c r="B43" s="259" t="s">
        <v>1695</v>
      </c>
      <c r="C43" s="261">
        <v>1</v>
      </c>
      <c r="D43" s="261">
        <v>1</v>
      </c>
      <c r="E43" s="262">
        <v>907</v>
      </c>
      <c r="F43" s="127" t="str">
        <f>+VLOOKUP(E43,Participants!$A$1:$F$1546,2,FALSE)</f>
        <v>Silvio Adams</v>
      </c>
      <c r="G43" s="127" t="str">
        <f>+VLOOKUP(E43,Participants!$A$1:$F$1546,4,FALSE)</f>
        <v>STL</v>
      </c>
      <c r="H43" s="127" t="str">
        <f>+VLOOKUP(E43,Participants!$A$1:$F$1546,5,FALSE)</f>
        <v>M</v>
      </c>
      <c r="I43" s="129">
        <f>+VLOOKUP(E43,Participants!$A$1:$F$1546,3,FALSE)</f>
        <v>7</v>
      </c>
      <c r="J43" s="129" t="str">
        <f>+VLOOKUP(E43,Participants!$A$1:$G$1546,7,FALSE)</f>
        <v>VARSITY BOYS</v>
      </c>
      <c r="K43" s="126" t="s">
        <v>1731</v>
      </c>
      <c r="L43" s="126">
        <v>5</v>
      </c>
      <c r="M43" s="126">
        <v>4</v>
      </c>
      <c r="N43" s="174" t="str">
        <f t="shared" si="1"/>
        <v>VARSITY BOYS</v>
      </c>
      <c r="O43" s="263"/>
      <c r="P43" s="124">
        <v>897</v>
      </c>
      <c r="Q43" s="129" t="str">
        <f>+VLOOKUP(P43,Participants!$A$1:$F$1546,2,FALSE)</f>
        <v>Caleb Anthony</v>
      </c>
      <c r="R43" s="124">
        <v>893</v>
      </c>
      <c r="S43" s="129" t="str">
        <f>+VLOOKUP(R43,Participants!$A$1:$F$1546,2,FALSE)</f>
        <v>Alex Klein</v>
      </c>
      <c r="T43" s="124">
        <v>891</v>
      </c>
      <c r="U43" s="129" t="str">
        <f>+VLOOKUP(T43,Participants!$A$1:$F$1546,2,FALSE)</f>
        <v>Adam Vas</v>
      </c>
      <c r="V43" s="129"/>
      <c r="W43" s="129" t="e">
        <f>+VLOOKUP(V43,Participants!$A$1:$F$1546,2,FALSE)</f>
        <v>#N/A</v>
      </c>
      <c r="X43" s="174"/>
      <c r="Y43" s="174"/>
      <c r="Z43" s="174"/>
      <c r="AA43" s="174"/>
      <c r="AB43" s="174"/>
    </row>
    <row r="44" spans="1:28" ht="15.75" customHeight="1">
      <c r="A44" s="174"/>
      <c r="B44" s="259" t="s">
        <v>1695</v>
      </c>
      <c r="C44" s="261">
        <v>1</v>
      </c>
      <c r="D44" s="261">
        <v>2</v>
      </c>
      <c r="E44" s="262">
        <v>311</v>
      </c>
      <c r="F44" s="127" t="str">
        <f>+VLOOKUP(E44,Participants!$A$1:$F$1546,2,FALSE)</f>
        <v>David Weidaw</v>
      </c>
      <c r="G44" s="127" t="str">
        <f>+VLOOKUP(E44,Participants!$A$1:$F$1546,4,FALSE)</f>
        <v>AMA</v>
      </c>
      <c r="H44" s="127" t="str">
        <f>+VLOOKUP(E44,Participants!$A$1:$F$1546,5,FALSE)</f>
        <v>M</v>
      </c>
      <c r="I44" s="129">
        <f>+VLOOKUP(E44,Participants!$A$1:$F$1546,3,FALSE)</f>
        <v>8</v>
      </c>
      <c r="J44" s="129" t="str">
        <f>+VLOOKUP(E44,Participants!$A$1:$G$1546,7,FALSE)</f>
        <v>VARSITY BOYS</v>
      </c>
      <c r="K44" s="126" t="s">
        <v>1732</v>
      </c>
      <c r="L44" s="126">
        <v>6</v>
      </c>
      <c r="M44" s="126">
        <v>3</v>
      </c>
      <c r="N44" s="174" t="str">
        <f t="shared" si="1"/>
        <v>VARSITY BOYS</v>
      </c>
      <c r="O44" s="263"/>
      <c r="P44" s="124">
        <v>323</v>
      </c>
      <c r="Q44" s="129" t="str">
        <f>+VLOOKUP(P44,Participants!$A$1:$F$1546,2,FALSE)</f>
        <v>Tommy Slowey</v>
      </c>
      <c r="R44" s="124">
        <v>310</v>
      </c>
      <c r="S44" s="129" t="str">
        <f>+VLOOKUP(R44,Participants!$A$1:$F$1546,2,FALSE)</f>
        <v>Danny Slowey</v>
      </c>
      <c r="T44" s="124">
        <v>306</v>
      </c>
      <c r="U44" s="129" t="str">
        <f>+VLOOKUP(T44,Participants!$A$1:$F$1546,2,FALSE)</f>
        <v>Alex Dziezgowski</v>
      </c>
      <c r="V44" s="129"/>
      <c r="W44" s="129" t="e">
        <f>+VLOOKUP(V44,Participants!$A$1:$F$1546,2,FALSE)</f>
        <v>#N/A</v>
      </c>
      <c r="X44" s="174"/>
      <c r="Y44" s="174"/>
      <c r="Z44" s="174"/>
      <c r="AA44" s="174"/>
      <c r="AB44" s="174"/>
    </row>
    <row r="45" spans="1:28" ht="15.75" customHeight="1">
      <c r="A45" s="174"/>
      <c r="B45" s="259" t="s">
        <v>1695</v>
      </c>
      <c r="C45" s="231">
        <v>2</v>
      </c>
      <c r="D45" s="231">
        <v>4</v>
      </c>
      <c r="E45" s="232">
        <v>975</v>
      </c>
      <c r="F45" s="93" t="str">
        <f>+VLOOKUP(E45,Participants!$A$1:$F$2547,2,FALSE)</f>
        <v>Chris Burgman</v>
      </c>
      <c r="G45" s="93" t="str">
        <f>+VLOOKUP(E45,Participants!$A$1:$F$2547,4,FALSE)</f>
        <v>STT</v>
      </c>
      <c r="H45" s="93" t="str">
        <f>+VLOOKUP(E45,Participants!$A$1:$F$2547,5,FALSE)</f>
        <v>M</v>
      </c>
      <c r="I45" s="138">
        <f>+VLOOKUP(E45,Participants!$A$1:$F$2547,3,FALSE)</f>
        <v>8</v>
      </c>
      <c r="J45" s="138" t="str">
        <f>+VLOOKUP(E45,Participants!$A$1:$G$2547,7,FALSE)</f>
        <v>VARSITY BOYS</v>
      </c>
      <c r="K45" s="137" t="s">
        <v>1733</v>
      </c>
      <c r="L45" s="95">
        <v>7</v>
      </c>
      <c r="M45" s="95">
        <v>2</v>
      </c>
      <c r="N45" s="222" t="str">
        <f t="shared" si="1"/>
        <v>VARSITY BOYS</v>
      </c>
      <c r="O45" s="260"/>
      <c r="P45" s="136">
        <v>986</v>
      </c>
      <c r="Q45" s="138" t="str">
        <f>+VLOOKUP(P45,Participants!$A$1:$F$2547,2,FALSE)</f>
        <v>Noah Simone</v>
      </c>
      <c r="R45" s="136">
        <v>976</v>
      </c>
      <c r="S45" s="138" t="str">
        <f>+VLOOKUP(R45,Participants!$A$1:$F$2547,2,FALSE)</f>
        <v>Dallas Richardson</v>
      </c>
      <c r="T45" s="136">
        <v>979</v>
      </c>
      <c r="U45" s="138" t="str">
        <f>+VLOOKUP(T45,Participants!$A$1:$F$2547,2,FALSE)</f>
        <v>Robert Hatala</v>
      </c>
      <c r="V45" s="138"/>
      <c r="W45" s="138" t="e">
        <f>+VLOOKUP(V45,Participants!$A$1:$F$2547,2,FALSE)</f>
        <v>#N/A</v>
      </c>
      <c r="X45" s="174"/>
      <c r="Y45" s="174"/>
      <c r="Z45" s="174"/>
      <c r="AA45" s="174"/>
      <c r="AB45" s="174"/>
    </row>
    <row r="46" spans="1:28" ht="15.75" customHeight="1">
      <c r="A46" s="222"/>
      <c r="B46" s="264" t="s">
        <v>1695</v>
      </c>
      <c r="C46" s="261">
        <v>1</v>
      </c>
      <c r="D46" s="261">
        <v>5</v>
      </c>
      <c r="E46" s="262">
        <v>475</v>
      </c>
      <c r="F46" s="127" t="str">
        <f>+VLOOKUP(E46,Participants!$A$1:$F$1546,2,FALSE)</f>
        <v>Derek Corigliano</v>
      </c>
      <c r="G46" s="127" t="str">
        <f>+VLOOKUP(E46,Participants!$A$1:$F$1546,4,FALSE)</f>
        <v>ELZ</v>
      </c>
      <c r="H46" s="127" t="str">
        <f>+VLOOKUP(E46,Participants!$A$1:$F$1546,5,FALSE)</f>
        <v>M</v>
      </c>
      <c r="I46" s="129">
        <f>+VLOOKUP(E46,Participants!$A$1:$F$1546,3,FALSE)</f>
        <v>8</v>
      </c>
      <c r="J46" s="129" t="str">
        <f>+VLOOKUP(E46,Participants!$A$1:$G$1546,7,FALSE)</f>
        <v>VARSITY BOYS</v>
      </c>
      <c r="K46" s="126" t="s">
        <v>1734</v>
      </c>
      <c r="L46" s="126">
        <v>8</v>
      </c>
      <c r="M46" s="126">
        <v>1</v>
      </c>
      <c r="N46" s="174" t="str">
        <f t="shared" si="1"/>
        <v>VARSITY BOYS</v>
      </c>
      <c r="O46" s="263"/>
      <c r="P46" s="124">
        <v>471</v>
      </c>
      <c r="Q46" s="129" t="str">
        <f>+VLOOKUP(P46,Participants!$A$1:$F$1546,2,FALSE)</f>
        <v>Shane Miller</v>
      </c>
      <c r="R46" s="124">
        <v>468</v>
      </c>
      <c r="S46" s="129" t="str">
        <f>+VLOOKUP(R46,Participants!$A$1:$F$1546,2,FALSE)</f>
        <v>Cayden Johnson</v>
      </c>
      <c r="T46" s="124">
        <v>476</v>
      </c>
      <c r="U46" s="129" t="str">
        <f>+VLOOKUP(T46,Participants!$A$1:$F$1546,2,FALSE)</f>
        <v>Eddie Richardson</v>
      </c>
      <c r="V46" s="129"/>
      <c r="W46" s="129" t="e">
        <f>+VLOOKUP(V46,Participants!$A$1:$F$1546,2,FALSE)</f>
        <v>#N/A</v>
      </c>
      <c r="X46" s="222"/>
      <c r="Y46" s="222"/>
      <c r="Z46" s="222"/>
      <c r="AA46" s="222"/>
      <c r="AB46" s="222"/>
    </row>
    <row r="47" spans="1:28" ht="15.75" customHeight="1">
      <c r="A47" s="222"/>
      <c r="B47" s="264" t="s">
        <v>1695</v>
      </c>
      <c r="C47" s="261">
        <v>1</v>
      </c>
      <c r="D47" s="261">
        <v>3</v>
      </c>
      <c r="E47" s="262">
        <v>316</v>
      </c>
      <c r="F47" s="127" t="str">
        <f>+VLOOKUP(E47,Participants!$A$1:$F$1546,2,FALSE)</f>
        <v>Isaac Betlow</v>
      </c>
      <c r="G47" s="127" t="str">
        <f>+VLOOKUP(E47,Participants!$A$1:$F$1546,4,FALSE)</f>
        <v>AMA</v>
      </c>
      <c r="H47" s="127" t="str">
        <f>+VLOOKUP(E47,Participants!$A$1:$F$1546,5,FALSE)</f>
        <v>M</v>
      </c>
      <c r="I47" s="129">
        <f>+VLOOKUP(E47,Participants!$A$1:$F$1546,3,FALSE)</f>
        <v>7</v>
      </c>
      <c r="J47" s="129" t="str">
        <f>+VLOOKUP(E47,Participants!$A$1:$G$1546,7,FALSE)</f>
        <v>VARSITY BOYS</v>
      </c>
      <c r="K47" s="126" t="s">
        <v>1735</v>
      </c>
      <c r="L47" s="126"/>
      <c r="M47" s="126"/>
      <c r="N47" s="174" t="str">
        <f t="shared" si="1"/>
        <v>VARSITY BOYS</v>
      </c>
      <c r="O47" s="263"/>
      <c r="P47" s="124">
        <v>321</v>
      </c>
      <c r="Q47" s="129" t="str">
        <f>+VLOOKUP(P47,Participants!$A$1:$F$1546,2,FALSE)</f>
        <v>Matt Gerber</v>
      </c>
      <c r="R47" s="124">
        <v>313</v>
      </c>
      <c r="S47" s="129" t="str">
        <f>+VLOOKUP(R47,Participants!$A$1:$F$1546,2,FALSE)</f>
        <v>Finnegan Racey</v>
      </c>
      <c r="T47" s="124">
        <v>309</v>
      </c>
      <c r="U47" s="129" t="str">
        <f>+VLOOKUP(T47,Participants!$A$1:$F$1546,2,FALSE)</f>
        <v>Caleb Capicotto</v>
      </c>
      <c r="V47" s="129"/>
      <c r="W47" s="129" t="e">
        <f>+VLOOKUP(V47,Participants!$A$1:$F$1546,2,FALSE)</f>
        <v>#N/A</v>
      </c>
      <c r="X47" s="222"/>
      <c r="Y47" s="222"/>
      <c r="Z47" s="222"/>
      <c r="AA47" s="222"/>
      <c r="AB47" s="222"/>
    </row>
    <row r="48" spans="1:28" ht="15.75" customHeight="1">
      <c r="A48" s="244"/>
      <c r="B48" s="245" t="s">
        <v>1695</v>
      </c>
      <c r="C48" s="249"/>
      <c r="D48" s="249"/>
      <c r="E48" s="265"/>
      <c r="F48" s="98" t="e">
        <f>+VLOOKUP(E48,Participants!$A$1:$F$2547,2,FALSE)</f>
        <v>#N/A</v>
      </c>
      <c r="G48" s="98" t="e">
        <f>+VLOOKUP(E48,Participants!$A$1:$F$2547,4,FALSE)</f>
        <v>#N/A</v>
      </c>
      <c r="H48" s="98" t="e">
        <f>+VLOOKUP(E48,Participants!$A$1:$F$2547,5,FALSE)</f>
        <v>#N/A</v>
      </c>
      <c r="I48" s="157" t="e">
        <f>+VLOOKUP(E48,Participants!$A$1:$F$2547,3,FALSE)</f>
        <v>#N/A</v>
      </c>
      <c r="J48" s="157" t="e">
        <f>+VLOOKUP(E48,Participants!$A$1:$G$2547,7,FALSE)</f>
        <v>#N/A</v>
      </c>
      <c r="K48" s="266"/>
      <c r="L48" s="98"/>
      <c r="M48" s="98"/>
      <c r="N48" s="244" t="e">
        <f t="shared" si="1"/>
        <v>#N/A</v>
      </c>
      <c r="O48" s="244"/>
      <c r="P48" s="157"/>
      <c r="Q48" s="157" t="e">
        <f>+VLOOKUP(P48,Participants!$A$1:$F$2547,2,FALSE)</f>
        <v>#N/A</v>
      </c>
      <c r="R48" s="157"/>
      <c r="S48" s="157" t="e">
        <f>+VLOOKUP(R48,Participants!$A$1:$F$2547,2,FALSE)</f>
        <v>#N/A</v>
      </c>
      <c r="T48" s="157"/>
      <c r="U48" s="157" t="e">
        <f>+VLOOKUP(T48,Participants!$A$1:$F$2547,2,FALSE)</f>
        <v>#N/A</v>
      </c>
      <c r="V48" s="157"/>
      <c r="W48" s="157" t="e">
        <f>+VLOOKUP(V48,Participants!$A$1:$F$2547,2,FALSE)</f>
        <v>#N/A</v>
      </c>
      <c r="X48" s="222"/>
      <c r="Y48" s="222"/>
      <c r="Z48" s="222"/>
      <c r="AA48" s="222"/>
      <c r="AB48" s="222"/>
    </row>
    <row r="49" spans="1:28" ht="15.75" customHeight="1">
      <c r="A49" s="222"/>
      <c r="B49" s="221" t="s">
        <v>1695</v>
      </c>
      <c r="C49" s="231">
        <v>3</v>
      </c>
      <c r="D49" s="231">
        <v>3</v>
      </c>
      <c r="E49" s="232">
        <v>931</v>
      </c>
      <c r="F49" s="93" t="str">
        <f>+VLOOKUP(E49,Participants!$A$1:$F$2547,2,FALSE)</f>
        <v>Londyn Tomman</v>
      </c>
      <c r="G49" s="93" t="str">
        <f>+VLOOKUP(E49,Participants!$A$1:$F$2547,4,FALSE)</f>
        <v>STT</v>
      </c>
      <c r="H49" s="93" t="str">
        <f>+VLOOKUP(E49,Participants!$A$1:$F$2547,5,FALSE)</f>
        <v>F</v>
      </c>
      <c r="I49" s="138">
        <f>+VLOOKUP(E49,Participants!$A$1:$F$2547,3,FALSE)</f>
        <v>3</v>
      </c>
      <c r="J49" s="138" t="str">
        <f>+VLOOKUP(E49,Participants!$A$1:$G$2547,7,FALSE)</f>
        <v>DEV GIRLS</v>
      </c>
      <c r="K49" s="234" t="s">
        <v>1736</v>
      </c>
      <c r="L49" s="95">
        <v>1</v>
      </c>
      <c r="M49" s="95">
        <v>10</v>
      </c>
      <c r="N49" s="222" t="str">
        <f t="shared" si="1"/>
        <v>DEV GIRLS</v>
      </c>
      <c r="O49" s="222"/>
      <c r="P49" s="138"/>
      <c r="Q49" s="138" t="e">
        <f>+VLOOKUP(P49,Participants!$A$1:$F$2547,2,FALSE)</f>
        <v>#N/A</v>
      </c>
      <c r="R49" s="138"/>
      <c r="S49" s="138" t="e">
        <f>+VLOOKUP(R49,Participants!$A$1:$F$2547,2,FALSE)</f>
        <v>#N/A</v>
      </c>
      <c r="T49" s="138"/>
      <c r="U49" s="138" t="e">
        <f>+VLOOKUP(T49,Participants!$A$1:$F$2547,2,FALSE)</f>
        <v>#N/A</v>
      </c>
      <c r="V49" s="138"/>
      <c r="W49" s="138" t="e">
        <f>+VLOOKUP(V49,Participants!$A$1:$F$2547,2,FALSE)</f>
        <v>#N/A</v>
      </c>
      <c r="X49" s="222"/>
      <c r="Y49" s="222"/>
      <c r="Z49" s="222"/>
      <c r="AA49" s="222"/>
      <c r="AB49" s="222"/>
    </row>
    <row r="50" spans="1:28" ht="15.75" customHeight="1">
      <c r="A50" s="222"/>
      <c r="B50" s="221" t="s">
        <v>1695</v>
      </c>
      <c r="C50" s="231">
        <v>3</v>
      </c>
      <c r="D50" s="231">
        <v>2</v>
      </c>
      <c r="E50" s="232">
        <v>797</v>
      </c>
      <c r="F50" s="93" t="str">
        <f>+VLOOKUP(E50,Participants!$A$1:$F$2547,2,FALSE)</f>
        <v>Claire Heller</v>
      </c>
      <c r="G50" s="93" t="str">
        <f>+VLOOKUP(E50,Participants!$A$1:$F$2547,4,FALSE)</f>
        <v>STL</v>
      </c>
      <c r="H50" s="93" t="str">
        <f>+VLOOKUP(E50,Participants!$A$1:$F$2547,5,FALSE)</f>
        <v>F</v>
      </c>
      <c r="I50" s="138">
        <f>+VLOOKUP(E50,Participants!$A$1:$F$2547,3,FALSE)</f>
        <v>4</v>
      </c>
      <c r="J50" s="138" t="str">
        <f>+VLOOKUP(E50,Participants!$A$1:$G$2547,7,FALSE)</f>
        <v>DEV GIRLS</v>
      </c>
      <c r="K50" s="234" t="s">
        <v>1737</v>
      </c>
      <c r="L50" s="95">
        <v>2</v>
      </c>
      <c r="M50" s="95">
        <v>8</v>
      </c>
      <c r="N50" s="222" t="str">
        <f t="shared" si="1"/>
        <v>DEV GIRLS</v>
      </c>
      <c r="O50" s="222"/>
      <c r="P50" s="138"/>
      <c r="Q50" s="138" t="e">
        <f>+VLOOKUP(P50,Participants!$A$1:$F$2547,2,FALSE)</f>
        <v>#N/A</v>
      </c>
      <c r="R50" s="138"/>
      <c r="S50" s="138" t="e">
        <f>+VLOOKUP(R50,Participants!$A$1:$F$2547,2,FALSE)</f>
        <v>#N/A</v>
      </c>
      <c r="T50" s="138"/>
      <c r="U50" s="138" t="e">
        <f>+VLOOKUP(T50,Participants!$A$1:$F$2547,2,FALSE)</f>
        <v>#N/A</v>
      </c>
      <c r="V50" s="138"/>
      <c r="W50" s="138" t="e">
        <f>+VLOOKUP(V50,Participants!$A$1:$F$2547,2,FALSE)</f>
        <v>#N/A</v>
      </c>
      <c r="X50" s="222"/>
      <c r="Y50" s="222"/>
      <c r="Z50" s="222"/>
      <c r="AA50" s="222"/>
      <c r="AB50" s="222"/>
    </row>
    <row r="51" spans="1:28" ht="15.75" customHeight="1">
      <c r="A51" s="222"/>
      <c r="B51" s="221" t="s">
        <v>1695</v>
      </c>
      <c r="C51" s="231">
        <v>3</v>
      </c>
      <c r="D51" s="231">
        <v>5</v>
      </c>
      <c r="E51" s="232">
        <v>195</v>
      </c>
      <c r="F51" s="93" t="str">
        <f>+VLOOKUP(E51,Participants!$A$1:$F$2547,2,FALSE)</f>
        <v>Hannah Ripley</v>
      </c>
      <c r="G51" s="93" t="str">
        <f>+VLOOKUP(E51,Participants!$A$1:$F$2547,4,FALSE)</f>
        <v>AMA</v>
      </c>
      <c r="H51" s="93" t="str">
        <f>+VLOOKUP(E51,Participants!$A$1:$F$2547,5,FALSE)</f>
        <v>F</v>
      </c>
      <c r="I51" s="138">
        <f>+VLOOKUP(E51,Participants!$A$1:$F$2547,3,FALSE)</f>
        <v>4</v>
      </c>
      <c r="J51" s="138" t="str">
        <f>+VLOOKUP(E51,Participants!$A$1:$G$2547,7,FALSE)</f>
        <v>DEV GIRLS</v>
      </c>
      <c r="K51" s="234" t="s">
        <v>1738</v>
      </c>
      <c r="L51" s="95">
        <v>3</v>
      </c>
      <c r="M51" s="95">
        <v>6</v>
      </c>
      <c r="N51" s="222" t="str">
        <f t="shared" si="1"/>
        <v>DEV GIRLS</v>
      </c>
      <c r="O51" s="222"/>
      <c r="P51" s="138"/>
      <c r="Q51" s="138" t="e">
        <f>+VLOOKUP(P51,Participants!$A$1:$F$2547,2,FALSE)</f>
        <v>#N/A</v>
      </c>
      <c r="R51" s="138"/>
      <c r="S51" s="138" t="e">
        <f>+VLOOKUP(R51,Participants!$A$1:$F$2547,2,FALSE)</f>
        <v>#N/A</v>
      </c>
      <c r="T51" s="138"/>
      <c r="U51" s="138" t="e">
        <f>+VLOOKUP(T51,Participants!$A$1:$F$2547,2,FALSE)</f>
        <v>#N/A</v>
      </c>
      <c r="V51" s="138"/>
      <c r="W51" s="138" t="e">
        <f>+VLOOKUP(V51,Participants!$A$1:$F$2547,2,FALSE)</f>
        <v>#N/A</v>
      </c>
      <c r="X51" s="222"/>
      <c r="Y51" s="222"/>
      <c r="Z51" s="222"/>
      <c r="AA51" s="222"/>
      <c r="AB51" s="222"/>
    </row>
    <row r="52" spans="1:28" ht="15.75" customHeight="1">
      <c r="A52" s="222"/>
      <c r="B52" s="221" t="s">
        <v>1695</v>
      </c>
      <c r="C52" s="231">
        <v>3</v>
      </c>
      <c r="D52" s="231">
        <v>4</v>
      </c>
      <c r="E52" s="232">
        <v>96</v>
      </c>
      <c r="F52" s="93" t="str">
        <f>+VLOOKUP(E52,Participants!$A$1:$F$2547,2,FALSE)</f>
        <v>Heidi Surlow</v>
      </c>
      <c r="G52" s="93" t="str">
        <f>+VLOOKUP(E52,Participants!$A$1:$F$2547,4,FALSE)</f>
        <v>AGS</v>
      </c>
      <c r="H52" s="93" t="str">
        <f>+VLOOKUP(E52,Participants!$A$1:$F$2547,5,FALSE)</f>
        <v>F</v>
      </c>
      <c r="I52" s="138">
        <f>+VLOOKUP(E52,Participants!$A$1:$F$2547,3,FALSE)</f>
        <v>3</v>
      </c>
      <c r="J52" s="138" t="str">
        <f>+VLOOKUP(E52,Participants!$A$1:$G$2547,7,FALSE)</f>
        <v>DEV GIRLS</v>
      </c>
      <c r="K52" s="234" t="s">
        <v>1739</v>
      </c>
      <c r="L52" s="95">
        <v>4</v>
      </c>
      <c r="M52" s="95">
        <v>5</v>
      </c>
      <c r="N52" s="222" t="str">
        <f t="shared" si="1"/>
        <v>DEV GIRLS</v>
      </c>
      <c r="O52" s="222"/>
      <c r="P52" s="138"/>
      <c r="Q52" s="138" t="e">
        <f>+VLOOKUP(P52,Participants!$A$1:$F$2547,2,FALSE)</f>
        <v>#N/A</v>
      </c>
      <c r="R52" s="138"/>
      <c r="S52" s="138" t="e">
        <f>+VLOOKUP(R52,Participants!$A$1:$F$2547,2,FALSE)</f>
        <v>#N/A</v>
      </c>
      <c r="T52" s="138"/>
      <c r="U52" s="138" t="e">
        <f>+VLOOKUP(T52,Participants!$A$1:$F$2547,2,FALSE)</f>
        <v>#N/A</v>
      </c>
      <c r="V52" s="138"/>
      <c r="W52" s="138" t="e">
        <f>+VLOOKUP(V52,Participants!$A$1:$F$2547,2,FALSE)</f>
        <v>#N/A</v>
      </c>
      <c r="X52" s="222"/>
      <c r="Y52" s="222"/>
      <c r="Z52" s="222"/>
      <c r="AA52" s="222"/>
      <c r="AB52" s="222"/>
    </row>
    <row r="53" spans="1:28" ht="15.75" customHeight="1">
      <c r="A53" s="222"/>
      <c r="B53" s="221" t="s">
        <v>1695</v>
      </c>
      <c r="C53" s="231">
        <v>2</v>
      </c>
      <c r="D53" s="231">
        <v>4</v>
      </c>
      <c r="E53" s="232">
        <v>188</v>
      </c>
      <c r="F53" s="93" t="str">
        <f>+VLOOKUP(E53,Participants!$A$1:$F$2547,2,FALSE)</f>
        <v>Esther DeFilippo</v>
      </c>
      <c r="G53" s="93" t="str">
        <f>+VLOOKUP(E53,Participants!$A$1:$F$2547,4,FALSE)</f>
        <v>AMA</v>
      </c>
      <c r="H53" s="93" t="str">
        <f>+VLOOKUP(E53,Participants!$A$1:$F$2547,5,FALSE)</f>
        <v>F</v>
      </c>
      <c r="I53" s="138">
        <f>+VLOOKUP(E53,Participants!$A$1:$F$2547,3,FALSE)</f>
        <v>3</v>
      </c>
      <c r="J53" s="138" t="str">
        <f>+VLOOKUP(E53,Participants!$A$1:$G$2547,7,FALSE)</f>
        <v>DEV GIRLS</v>
      </c>
      <c r="K53" s="234" t="s">
        <v>1740</v>
      </c>
      <c r="L53" s="95">
        <v>5</v>
      </c>
      <c r="M53" s="95">
        <v>4</v>
      </c>
      <c r="N53" s="222" t="str">
        <f t="shared" si="1"/>
        <v>DEV GIRLS</v>
      </c>
      <c r="O53" s="222"/>
      <c r="P53" s="138"/>
      <c r="Q53" s="138" t="e">
        <f>+VLOOKUP(P53,Participants!$A$1:$F$2547,2,FALSE)</f>
        <v>#N/A</v>
      </c>
      <c r="R53" s="138"/>
      <c r="S53" s="138" t="e">
        <f>+VLOOKUP(R53,Participants!$A$1:$F$2547,2,FALSE)</f>
        <v>#N/A</v>
      </c>
      <c r="T53" s="138"/>
      <c r="U53" s="138" t="e">
        <f>+VLOOKUP(T53,Participants!$A$1:$F$2547,2,FALSE)</f>
        <v>#N/A</v>
      </c>
      <c r="V53" s="138"/>
      <c r="W53" s="138" t="e">
        <f>+VLOOKUP(V53,Participants!$A$1:$F$2547,2,FALSE)</f>
        <v>#N/A</v>
      </c>
      <c r="X53" s="222"/>
      <c r="Y53" s="222"/>
      <c r="Z53" s="222"/>
      <c r="AA53" s="222"/>
      <c r="AB53" s="222"/>
    </row>
    <row r="54" spans="1:28" ht="15.75" customHeight="1">
      <c r="A54" s="222"/>
      <c r="B54" s="221" t="s">
        <v>1695</v>
      </c>
      <c r="C54" s="231">
        <v>3</v>
      </c>
      <c r="D54" s="231">
        <v>6</v>
      </c>
      <c r="E54" s="232">
        <v>207</v>
      </c>
      <c r="F54" s="93" t="str">
        <f>+VLOOKUP(E54,Participants!$A$1:$F$2547,2,FALSE)</f>
        <v>Nora Silvis</v>
      </c>
      <c r="G54" s="93" t="str">
        <f>+VLOOKUP(E54,Participants!$A$1:$F$2547,4,FALSE)</f>
        <v>AMA</v>
      </c>
      <c r="H54" s="93" t="str">
        <f>+VLOOKUP(E54,Participants!$A$1:$F$2547,5,FALSE)</f>
        <v>F</v>
      </c>
      <c r="I54" s="138">
        <f>+VLOOKUP(E54,Participants!$A$1:$F$2547,3,FALSE)</f>
        <v>3</v>
      </c>
      <c r="J54" s="138" t="str">
        <f>+VLOOKUP(E54,Participants!$A$1:$G$2547,7,FALSE)</f>
        <v>DEV GIRLS</v>
      </c>
      <c r="K54" s="234" t="s">
        <v>1741</v>
      </c>
      <c r="L54" s="95">
        <v>6</v>
      </c>
      <c r="M54" s="95">
        <v>3</v>
      </c>
      <c r="N54" s="222" t="str">
        <f t="shared" si="1"/>
        <v>DEV GIRLS</v>
      </c>
      <c r="O54" s="222"/>
      <c r="P54" s="138"/>
      <c r="Q54" s="138" t="e">
        <f>+VLOOKUP(P54,Participants!$A$1:$F$2547,2,FALSE)</f>
        <v>#N/A</v>
      </c>
      <c r="R54" s="138"/>
      <c r="S54" s="138" t="e">
        <f>+VLOOKUP(R54,Participants!$A$1:$F$2547,2,FALSE)</f>
        <v>#N/A</v>
      </c>
      <c r="T54" s="138"/>
      <c r="U54" s="138" t="e">
        <f>+VLOOKUP(T54,Participants!$A$1:$F$2547,2,FALSE)</f>
        <v>#N/A</v>
      </c>
      <c r="V54" s="138"/>
      <c r="W54" s="138" t="e">
        <f>+VLOOKUP(V54,Participants!$A$1:$F$2547,2,FALSE)</f>
        <v>#N/A</v>
      </c>
      <c r="X54" s="222"/>
      <c r="Y54" s="222"/>
      <c r="Z54" s="222"/>
      <c r="AA54" s="222"/>
      <c r="AB54" s="222"/>
    </row>
    <row r="55" spans="1:28" ht="15.75" customHeight="1">
      <c r="A55" s="222"/>
      <c r="B55" s="221" t="s">
        <v>1695</v>
      </c>
      <c r="C55" s="231">
        <v>2</v>
      </c>
      <c r="D55" s="231">
        <v>6</v>
      </c>
      <c r="E55" s="232">
        <v>1147</v>
      </c>
      <c r="F55" s="93" t="str">
        <f>+VLOOKUP(E55,Participants!$A$1:$F$2547,2,FALSE)</f>
        <v>Allie Dainton</v>
      </c>
      <c r="G55" s="93" t="str">
        <f>+VLOOKUP(E55,Participants!$A$1:$F$2547,4,FALSE)</f>
        <v>MCA</v>
      </c>
      <c r="H55" s="93" t="str">
        <f>+VLOOKUP(E55,Participants!$A$1:$F$2547,5,FALSE)</f>
        <v>F</v>
      </c>
      <c r="I55" s="138">
        <f>+VLOOKUP(E55,Participants!$A$1:$F$2547,3,FALSE)</f>
        <v>3</v>
      </c>
      <c r="J55" s="138" t="str">
        <f>+VLOOKUP(E55,Participants!$A$1:$G$2547,7,FALSE)</f>
        <v>DEV GIRLS</v>
      </c>
      <c r="K55" s="234" t="s">
        <v>1742</v>
      </c>
      <c r="L55" s="95">
        <v>7</v>
      </c>
      <c r="M55" s="95">
        <v>2</v>
      </c>
      <c r="N55" s="222" t="str">
        <f t="shared" si="1"/>
        <v>DEV GIRLS</v>
      </c>
      <c r="O55" s="222"/>
      <c r="P55" s="138"/>
      <c r="Q55" s="138" t="e">
        <f>+VLOOKUP(P55,Participants!$A$1:$F$2547,2,FALSE)</f>
        <v>#N/A</v>
      </c>
      <c r="R55" s="138"/>
      <c r="S55" s="138" t="e">
        <f>+VLOOKUP(R55,Participants!$A$1:$F$2547,2,FALSE)</f>
        <v>#N/A</v>
      </c>
      <c r="T55" s="138"/>
      <c r="U55" s="138" t="e">
        <f>+VLOOKUP(T55,Participants!$A$1:$F$2547,2,FALSE)</f>
        <v>#N/A</v>
      </c>
      <c r="V55" s="138"/>
      <c r="W55" s="138" t="e">
        <f>+VLOOKUP(V55,Participants!$A$1:$F$2547,2,FALSE)</f>
        <v>#N/A</v>
      </c>
      <c r="X55" s="222"/>
      <c r="Y55" s="222"/>
      <c r="Z55" s="222"/>
      <c r="AA55" s="222"/>
      <c r="AB55" s="222"/>
    </row>
    <row r="56" spans="1:28" ht="15.75" customHeight="1">
      <c r="A56" s="222"/>
      <c r="B56" s="221" t="s">
        <v>1695</v>
      </c>
      <c r="C56" s="231">
        <v>2</v>
      </c>
      <c r="D56" s="231">
        <v>5</v>
      </c>
      <c r="E56" s="232">
        <v>100</v>
      </c>
      <c r="F56" s="93" t="str">
        <f>+VLOOKUP(E56,Participants!$A$1:$F$2547,2,FALSE)</f>
        <v>Sophia Colosimo</v>
      </c>
      <c r="G56" s="93" t="str">
        <f>+VLOOKUP(E56,Participants!$A$1:$F$2547,4,FALSE)</f>
        <v>AGS</v>
      </c>
      <c r="H56" s="93" t="str">
        <f>+VLOOKUP(E56,Participants!$A$1:$F$2547,5,FALSE)</f>
        <v>F</v>
      </c>
      <c r="I56" s="138">
        <f>+VLOOKUP(E56,Participants!$A$1:$F$2547,3,FALSE)</f>
        <v>4</v>
      </c>
      <c r="J56" s="138" t="str">
        <f>+VLOOKUP(E56,Participants!$A$1:$G$2547,7,FALSE)</f>
        <v>DEV GIRLS</v>
      </c>
      <c r="K56" s="234" t="s">
        <v>1743</v>
      </c>
      <c r="L56" s="95">
        <v>8</v>
      </c>
      <c r="M56" s="95">
        <v>1</v>
      </c>
      <c r="N56" s="222" t="str">
        <f t="shared" si="1"/>
        <v>DEV GIRLS</v>
      </c>
      <c r="O56" s="222"/>
      <c r="P56" s="138"/>
      <c r="Q56" s="138" t="e">
        <f>+VLOOKUP(P56,Participants!$A$1:$F$2547,2,FALSE)</f>
        <v>#N/A</v>
      </c>
      <c r="R56" s="138"/>
      <c r="S56" s="138" t="e">
        <f>+VLOOKUP(R56,Participants!$A$1:$F$2547,2,FALSE)</f>
        <v>#N/A</v>
      </c>
      <c r="T56" s="138"/>
      <c r="U56" s="138" t="e">
        <f>+VLOOKUP(T56,Participants!$A$1:$F$2547,2,FALSE)</f>
        <v>#N/A</v>
      </c>
      <c r="V56" s="138"/>
      <c r="W56" s="138" t="e">
        <f>+VLOOKUP(V56,Participants!$A$1:$F$2547,2,FALSE)</f>
        <v>#N/A</v>
      </c>
      <c r="X56" s="222"/>
      <c r="Y56" s="222"/>
      <c r="Z56" s="222"/>
      <c r="AA56" s="222"/>
      <c r="AB56" s="222"/>
    </row>
    <row r="57" spans="1:28" ht="15.75" customHeight="1">
      <c r="A57" s="222"/>
      <c r="B57" s="221" t="s">
        <v>1695</v>
      </c>
      <c r="C57" s="231">
        <v>3</v>
      </c>
      <c r="D57" s="231">
        <v>1</v>
      </c>
      <c r="E57" s="232">
        <v>731</v>
      </c>
      <c r="F57" s="93" t="str">
        <f>+VLOOKUP(E57,Participants!$A$1:$F$2547,2,FALSE)</f>
        <v>Maddie Hayes</v>
      </c>
      <c r="G57" s="93" t="str">
        <f>+VLOOKUP(E57,Participants!$A$1:$F$2547,4,FALSE)</f>
        <v>SPS</v>
      </c>
      <c r="H57" s="93" t="str">
        <f>+VLOOKUP(E57,Participants!$A$1:$F$2547,5,FALSE)</f>
        <v>F</v>
      </c>
      <c r="I57" s="138">
        <f>+VLOOKUP(E57,Participants!$A$1:$F$2547,3,FALSE)</f>
        <v>4</v>
      </c>
      <c r="J57" s="138" t="str">
        <f>+VLOOKUP(E57,Participants!$A$1:$G$2547,7,FALSE)</f>
        <v>DEV GIRLS</v>
      </c>
      <c r="K57" s="234" t="s">
        <v>1744</v>
      </c>
      <c r="L57" s="93"/>
      <c r="M57" s="93"/>
      <c r="N57" s="222" t="str">
        <f t="shared" si="1"/>
        <v>DEV GIRLS</v>
      </c>
      <c r="O57" s="222"/>
      <c r="P57" s="138"/>
      <c r="Q57" s="138" t="e">
        <f>+VLOOKUP(P57,Participants!$A$1:$F$2547,2,FALSE)</f>
        <v>#N/A</v>
      </c>
      <c r="R57" s="138"/>
      <c r="S57" s="138" t="e">
        <f>+VLOOKUP(R57,Participants!$A$1:$F$2547,2,FALSE)</f>
        <v>#N/A</v>
      </c>
      <c r="T57" s="138"/>
      <c r="U57" s="138" t="e">
        <f>+VLOOKUP(T57,Participants!$A$1:$F$2547,2,FALSE)</f>
        <v>#N/A</v>
      </c>
      <c r="V57" s="138"/>
      <c r="W57" s="138" t="e">
        <f>+VLOOKUP(V57,Participants!$A$1:$F$2547,2,FALSE)</f>
        <v>#N/A</v>
      </c>
      <c r="X57" s="222"/>
      <c r="Y57" s="222"/>
      <c r="Z57" s="222"/>
      <c r="AA57" s="222"/>
      <c r="AB57" s="222"/>
    </row>
    <row r="58" spans="1:28" ht="15.75" customHeight="1">
      <c r="A58" s="222"/>
      <c r="B58" s="221" t="s">
        <v>1695</v>
      </c>
      <c r="C58" s="231">
        <v>2</v>
      </c>
      <c r="D58" s="231">
        <v>2</v>
      </c>
      <c r="E58" s="232">
        <v>921</v>
      </c>
      <c r="F58" s="93" t="str">
        <f>+VLOOKUP(E58,Participants!$A$1:$F$2547,2,FALSE)</f>
        <v>Emily Horensky</v>
      </c>
      <c r="G58" s="93" t="str">
        <f>+VLOOKUP(E58,Participants!$A$1:$F$2547,4,FALSE)</f>
        <v>STT</v>
      </c>
      <c r="H58" s="93" t="str">
        <f>+VLOOKUP(E58,Participants!$A$1:$F$2547,5,FALSE)</f>
        <v>F</v>
      </c>
      <c r="I58" s="138">
        <f>+VLOOKUP(E58,Participants!$A$1:$F$2547,3,FALSE)</f>
        <v>4</v>
      </c>
      <c r="J58" s="138" t="str">
        <f>+VLOOKUP(E58,Participants!$A$1:$G$2547,7,FALSE)</f>
        <v>DEV GIRLS</v>
      </c>
      <c r="K58" s="234" t="s">
        <v>1359</v>
      </c>
      <c r="L58" s="95"/>
      <c r="M58" s="95"/>
      <c r="N58" s="222" t="str">
        <f t="shared" si="1"/>
        <v>DEV GIRLS</v>
      </c>
      <c r="O58" s="222"/>
      <c r="P58" s="138"/>
      <c r="Q58" s="138" t="e">
        <f>+VLOOKUP(P58,Participants!$A$1:$F$2547,2,FALSE)</f>
        <v>#N/A</v>
      </c>
      <c r="R58" s="138"/>
      <c r="S58" s="138" t="e">
        <f>+VLOOKUP(R58,Participants!$A$1:$F$2547,2,FALSE)</f>
        <v>#N/A</v>
      </c>
      <c r="T58" s="138"/>
      <c r="U58" s="138" t="e">
        <f>+VLOOKUP(T58,Participants!$A$1:$F$2547,2,FALSE)</f>
        <v>#N/A</v>
      </c>
      <c r="V58" s="138"/>
      <c r="W58" s="138" t="e">
        <f>+VLOOKUP(V58,Participants!$A$1:$F$2547,2,FALSE)</f>
        <v>#N/A</v>
      </c>
      <c r="X58" s="222"/>
      <c r="Y58" s="222"/>
      <c r="Z58" s="222"/>
      <c r="AA58" s="222"/>
      <c r="AB58" s="222"/>
    </row>
    <row r="59" spans="1:28" ht="15.75" customHeight="1">
      <c r="A59" s="222"/>
      <c r="B59" s="221" t="s">
        <v>1695</v>
      </c>
      <c r="C59" s="231">
        <v>2</v>
      </c>
      <c r="D59" s="231">
        <v>3</v>
      </c>
      <c r="E59" s="232">
        <v>190</v>
      </c>
      <c r="F59" s="93" t="str">
        <f>+VLOOKUP(E59,Participants!$A$1:$F$2547,2,FALSE)</f>
        <v>Finley Schran</v>
      </c>
      <c r="G59" s="93" t="str">
        <f>+VLOOKUP(E59,Participants!$A$1:$F$2547,4,FALSE)</f>
        <v>AMA</v>
      </c>
      <c r="H59" s="93" t="str">
        <f>+VLOOKUP(E59,Participants!$A$1:$F$2547,5,FALSE)</f>
        <v>F</v>
      </c>
      <c r="I59" s="138">
        <f>+VLOOKUP(E59,Participants!$A$1:$F$2547,3,FALSE)</f>
        <v>2</v>
      </c>
      <c r="J59" s="138" t="str">
        <f>+VLOOKUP(E59,Participants!$A$1:$G$2547,7,FALSE)</f>
        <v>DEV GIRLS</v>
      </c>
      <c r="K59" s="234" t="s">
        <v>1745</v>
      </c>
      <c r="L59" s="95"/>
      <c r="M59" s="95"/>
      <c r="N59" s="222" t="str">
        <f t="shared" si="1"/>
        <v>DEV GIRLS</v>
      </c>
      <c r="O59" s="222"/>
      <c r="P59" s="138"/>
      <c r="Q59" s="138" t="e">
        <f>+VLOOKUP(P59,Participants!$A$1:$F$2547,2,FALSE)</f>
        <v>#N/A</v>
      </c>
      <c r="R59" s="138"/>
      <c r="S59" s="138" t="e">
        <f>+VLOOKUP(R59,Participants!$A$1:$F$2547,2,FALSE)</f>
        <v>#N/A</v>
      </c>
      <c r="T59" s="138"/>
      <c r="U59" s="138" t="e">
        <f>+VLOOKUP(T59,Participants!$A$1:$F$2547,2,FALSE)</f>
        <v>#N/A</v>
      </c>
      <c r="V59" s="138"/>
      <c r="W59" s="138" t="e">
        <f>+VLOOKUP(V59,Participants!$A$1:$F$2547,2,FALSE)</f>
        <v>#N/A</v>
      </c>
      <c r="X59" s="222"/>
      <c r="Y59" s="222"/>
      <c r="Z59" s="222"/>
      <c r="AA59" s="222"/>
      <c r="AB59" s="222"/>
    </row>
    <row r="60" spans="1:28" ht="15.75" customHeight="1">
      <c r="A60" s="222"/>
      <c r="B60" s="221" t="s">
        <v>1695</v>
      </c>
      <c r="C60" s="231">
        <v>1</v>
      </c>
      <c r="D60" s="231">
        <v>4</v>
      </c>
      <c r="E60" s="232">
        <v>721</v>
      </c>
      <c r="F60" s="93" t="str">
        <f>+VLOOKUP(E60,Participants!$A$1:$F$2547,2,FALSE)</f>
        <v>Alia Trombetta</v>
      </c>
      <c r="G60" s="93" t="str">
        <f>+VLOOKUP(E60,Participants!$A$1:$F$2547,4,FALSE)</f>
        <v>SPS</v>
      </c>
      <c r="H60" s="93" t="str">
        <f>+VLOOKUP(E60,Participants!$A$1:$F$2547,5,FALSE)</f>
        <v>F</v>
      </c>
      <c r="I60" s="138">
        <f>+VLOOKUP(E60,Participants!$A$1:$F$2547,3,FALSE)</f>
        <v>1</v>
      </c>
      <c r="J60" s="138" t="str">
        <f>+VLOOKUP(E60,Participants!$A$1:$G$2547,7,FALSE)</f>
        <v>DEV GIRLS</v>
      </c>
      <c r="K60" s="234" t="s">
        <v>1746</v>
      </c>
      <c r="L60" s="95"/>
      <c r="M60" s="95"/>
      <c r="N60" s="222" t="str">
        <f t="shared" si="1"/>
        <v>DEV GIRLS</v>
      </c>
      <c r="O60" s="222"/>
      <c r="P60" s="138"/>
      <c r="Q60" s="138" t="e">
        <f>+VLOOKUP(P60,Participants!$A$1:$F$2547,2,FALSE)</f>
        <v>#N/A</v>
      </c>
      <c r="R60" s="138"/>
      <c r="S60" s="138" t="e">
        <f>+VLOOKUP(R60,Participants!$A$1:$F$2547,2,FALSE)</f>
        <v>#N/A</v>
      </c>
      <c r="T60" s="138"/>
      <c r="U60" s="138" t="e">
        <f>+VLOOKUP(T60,Participants!$A$1:$F$2547,2,FALSE)</f>
        <v>#N/A</v>
      </c>
      <c r="V60" s="138"/>
      <c r="W60" s="138" t="e">
        <f>+VLOOKUP(V60,Participants!$A$1:$F$2547,2,FALSE)</f>
        <v>#N/A</v>
      </c>
      <c r="X60" s="222"/>
      <c r="Y60" s="222"/>
      <c r="Z60" s="222"/>
      <c r="AA60" s="222"/>
      <c r="AB60" s="222"/>
    </row>
    <row r="61" spans="1:28" ht="15.75" customHeight="1">
      <c r="A61" s="222"/>
      <c r="B61" s="221" t="s">
        <v>1695</v>
      </c>
      <c r="C61" s="231">
        <v>1</v>
      </c>
      <c r="D61" s="231">
        <v>1</v>
      </c>
      <c r="E61" s="232">
        <v>791</v>
      </c>
      <c r="F61" s="93" t="str">
        <f>+VLOOKUP(E61,Participants!$A$1:$F$2547,2,FALSE)</f>
        <v>Ava Hladek</v>
      </c>
      <c r="G61" s="93" t="str">
        <f>+VLOOKUP(E61,Participants!$A$1:$F$2547,4,FALSE)</f>
        <v>STL</v>
      </c>
      <c r="H61" s="93" t="str">
        <f>+VLOOKUP(E61,Participants!$A$1:$F$2547,5,FALSE)</f>
        <v>F</v>
      </c>
      <c r="I61" s="138">
        <f>+VLOOKUP(E61,Participants!$A$1:$F$2547,3,FALSE)</f>
        <v>2</v>
      </c>
      <c r="J61" s="138" t="str">
        <f>+VLOOKUP(E61,Participants!$A$1:$G$2547,7,FALSE)</f>
        <v>DEV GIRLS</v>
      </c>
      <c r="K61" s="234" t="s">
        <v>1747</v>
      </c>
      <c r="L61" s="95"/>
      <c r="M61" s="95"/>
      <c r="N61" s="222" t="str">
        <f t="shared" si="1"/>
        <v>DEV GIRLS</v>
      </c>
      <c r="O61" s="222"/>
      <c r="P61" s="138"/>
      <c r="Q61" s="138" t="e">
        <f>+VLOOKUP(P61,Participants!$A$1:$F$2547,2,FALSE)</f>
        <v>#N/A</v>
      </c>
      <c r="R61" s="138"/>
      <c r="S61" s="138" t="e">
        <f>+VLOOKUP(R61,Participants!$A$1:$F$2547,2,FALSE)</f>
        <v>#N/A</v>
      </c>
      <c r="T61" s="138"/>
      <c r="U61" s="138" t="e">
        <f>+VLOOKUP(T61,Participants!$A$1:$F$2547,2,FALSE)</f>
        <v>#N/A</v>
      </c>
      <c r="V61" s="138"/>
      <c r="W61" s="138" t="e">
        <f>+VLOOKUP(V61,Participants!$A$1:$F$2547,2,FALSE)</f>
        <v>#N/A</v>
      </c>
      <c r="X61" s="222"/>
      <c r="Y61" s="222"/>
      <c r="Z61" s="222"/>
      <c r="AA61" s="222"/>
      <c r="AB61" s="222"/>
    </row>
    <row r="62" spans="1:28" ht="15.75" customHeight="1">
      <c r="A62" s="222"/>
      <c r="B62" s="221" t="s">
        <v>1695</v>
      </c>
      <c r="C62" s="231">
        <v>1</v>
      </c>
      <c r="D62" s="231">
        <v>2</v>
      </c>
      <c r="E62" s="232">
        <v>183</v>
      </c>
      <c r="F62" s="93" t="str">
        <f>+VLOOKUP(E62,Participants!$A$1:$F$2547,2,FALSE)</f>
        <v>Charlotte Massaro</v>
      </c>
      <c r="G62" s="93" t="str">
        <f>+VLOOKUP(E62,Participants!$A$1:$F$2547,4,FALSE)</f>
        <v>AMA</v>
      </c>
      <c r="H62" s="93" t="str">
        <f>+VLOOKUP(E62,Participants!$A$1:$F$2547,5,FALSE)</f>
        <v>F</v>
      </c>
      <c r="I62" s="138">
        <f>+VLOOKUP(E62,Participants!$A$1:$F$2547,3,FALSE)</f>
        <v>1</v>
      </c>
      <c r="J62" s="138" t="str">
        <f>+VLOOKUP(E62,Participants!$A$1:$G$2547,7,FALSE)</f>
        <v>DEV GIRLS</v>
      </c>
      <c r="K62" s="234" t="s">
        <v>1748</v>
      </c>
      <c r="L62" s="95"/>
      <c r="M62" s="95"/>
      <c r="N62" s="222" t="str">
        <f t="shared" si="1"/>
        <v>DEV GIRLS</v>
      </c>
      <c r="O62" s="222"/>
      <c r="P62" s="138"/>
      <c r="Q62" s="138" t="e">
        <f>+VLOOKUP(P62,Participants!$A$1:$F$2547,2,FALSE)</f>
        <v>#N/A</v>
      </c>
      <c r="R62" s="138"/>
      <c r="S62" s="138" t="e">
        <f>+VLOOKUP(R62,Participants!$A$1:$F$2547,2,FALSE)</f>
        <v>#N/A</v>
      </c>
      <c r="T62" s="138"/>
      <c r="U62" s="138" t="e">
        <f>+VLOOKUP(T62,Participants!$A$1:$F$2547,2,FALSE)</f>
        <v>#N/A</v>
      </c>
      <c r="V62" s="138"/>
      <c r="W62" s="138" t="e">
        <f>+VLOOKUP(V62,Participants!$A$1:$F$2547,2,FALSE)</f>
        <v>#N/A</v>
      </c>
      <c r="X62" s="222"/>
      <c r="Y62" s="222"/>
      <c r="Z62" s="222"/>
      <c r="AA62" s="222"/>
      <c r="AB62" s="222"/>
    </row>
    <row r="63" spans="1:28" ht="15.75" customHeight="1">
      <c r="A63" s="222"/>
      <c r="B63" s="221" t="s">
        <v>1695</v>
      </c>
      <c r="C63" s="231">
        <v>1</v>
      </c>
      <c r="D63" s="231">
        <v>6</v>
      </c>
      <c r="E63" s="232">
        <v>489</v>
      </c>
      <c r="F63" s="93" t="str">
        <f>+VLOOKUP(E63,Participants!$A$1:$F$2547,2,FALSE)</f>
        <v>Elizabeth Deem</v>
      </c>
      <c r="G63" s="93" t="str">
        <f>+VLOOKUP(E63,Participants!$A$1:$F$2547,4,FALSE)</f>
        <v>GRE</v>
      </c>
      <c r="H63" s="93" t="str">
        <f>+VLOOKUP(E63,Participants!$A$1:$F$2547,5,FALSE)</f>
        <v>F</v>
      </c>
      <c r="I63" s="138">
        <f>+VLOOKUP(E63,Participants!$A$1:$F$2547,3,FALSE)</f>
        <v>2</v>
      </c>
      <c r="J63" s="138" t="str">
        <f>+VLOOKUP(E63,Participants!$A$1:$G$2547,7,FALSE)</f>
        <v>DEV GIRLS</v>
      </c>
      <c r="K63" s="234" t="s">
        <v>1749</v>
      </c>
      <c r="L63" s="95"/>
      <c r="M63" s="95"/>
      <c r="N63" s="222" t="str">
        <f t="shared" si="1"/>
        <v>DEV GIRLS</v>
      </c>
      <c r="O63" s="222"/>
      <c r="P63" s="138"/>
      <c r="Q63" s="138" t="e">
        <f>+VLOOKUP(P63,Participants!$A$1:$F$2547,2,FALSE)</f>
        <v>#N/A</v>
      </c>
      <c r="R63" s="138"/>
      <c r="S63" s="138" t="e">
        <f>+VLOOKUP(R63,Participants!$A$1:$F$2547,2,FALSE)</f>
        <v>#N/A</v>
      </c>
      <c r="T63" s="138"/>
      <c r="U63" s="138" t="e">
        <f>+VLOOKUP(T63,Participants!$A$1:$F$2547,2,FALSE)</f>
        <v>#N/A</v>
      </c>
      <c r="V63" s="138"/>
      <c r="W63" s="138" t="e">
        <f>+VLOOKUP(V63,Participants!$A$1:$F$2547,2,FALSE)</f>
        <v>#N/A</v>
      </c>
      <c r="X63" s="222"/>
      <c r="Y63" s="222"/>
      <c r="Z63" s="222"/>
      <c r="AA63" s="222"/>
      <c r="AB63" s="222"/>
    </row>
    <row r="64" spans="1:28" ht="15.75" customHeight="1">
      <c r="A64" s="222"/>
      <c r="B64" s="221" t="s">
        <v>1695</v>
      </c>
      <c r="C64" s="231">
        <v>1</v>
      </c>
      <c r="D64" s="231">
        <v>5</v>
      </c>
      <c r="E64" s="232">
        <v>930</v>
      </c>
      <c r="F64" s="93" t="str">
        <f>+VLOOKUP(E64,Participants!$A$1:$F$2547,2,FALSE)</f>
        <v>Loie Kross</v>
      </c>
      <c r="G64" s="93" t="str">
        <f>+VLOOKUP(E64,Participants!$A$1:$F$2547,4,FALSE)</f>
        <v>STT</v>
      </c>
      <c r="H64" s="93" t="str">
        <f>+VLOOKUP(E64,Participants!$A$1:$F$2547,5,FALSE)</f>
        <v>F</v>
      </c>
      <c r="I64" s="138">
        <f>+VLOOKUP(E64,Participants!$A$1:$F$2547,3,FALSE)</f>
        <v>2</v>
      </c>
      <c r="J64" s="138" t="str">
        <f>+VLOOKUP(E64,Participants!$A$1:$G$2547,7,FALSE)</f>
        <v>DEV GIRLS</v>
      </c>
      <c r="K64" s="234" t="s">
        <v>1750</v>
      </c>
      <c r="L64" s="95"/>
      <c r="M64" s="95"/>
      <c r="N64" s="222" t="str">
        <f t="shared" si="1"/>
        <v>DEV GIRLS</v>
      </c>
      <c r="O64" s="222"/>
      <c r="P64" s="138"/>
      <c r="Q64" s="138" t="e">
        <f>+VLOOKUP(P64,Participants!$A$1:$F$2547,2,FALSE)</f>
        <v>#N/A</v>
      </c>
      <c r="R64" s="138"/>
      <c r="S64" s="138" t="e">
        <f>+VLOOKUP(R64,Participants!$A$1:$F$2547,2,FALSE)</f>
        <v>#N/A</v>
      </c>
      <c r="T64" s="138"/>
      <c r="U64" s="138" t="e">
        <f>+VLOOKUP(T64,Participants!$A$1:$F$2547,2,FALSE)</f>
        <v>#N/A</v>
      </c>
      <c r="V64" s="138"/>
      <c r="W64" s="138" t="e">
        <f>+VLOOKUP(V64,Participants!$A$1:$F$2547,2,FALSE)</f>
        <v>#N/A</v>
      </c>
      <c r="X64" s="222"/>
      <c r="Y64" s="222"/>
      <c r="Z64" s="222"/>
      <c r="AA64" s="222"/>
      <c r="AB64" s="222"/>
    </row>
    <row r="65" spans="1:28" ht="15.75" customHeight="1">
      <c r="A65" s="222"/>
      <c r="B65" s="221" t="s">
        <v>1695</v>
      </c>
      <c r="C65" s="231">
        <v>1</v>
      </c>
      <c r="D65" s="231">
        <v>3</v>
      </c>
      <c r="E65" s="232">
        <v>175</v>
      </c>
      <c r="F65" s="93" t="str">
        <f>+VLOOKUP(E65,Participants!$A$1:$F$2547,2,FALSE)</f>
        <v>Amelia Suders</v>
      </c>
      <c r="G65" s="93" t="str">
        <f>+VLOOKUP(E65,Participants!$A$1:$F$2547,4,FALSE)</f>
        <v>AMA</v>
      </c>
      <c r="H65" s="93" t="str">
        <f>+VLOOKUP(E65,Participants!$A$1:$F$2547,5,FALSE)</f>
        <v>F</v>
      </c>
      <c r="I65" s="138" t="str">
        <f>+VLOOKUP(E65,Participants!$A$1:$F$2547,3,FALSE)</f>
        <v>K</v>
      </c>
      <c r="J65" s="138" t="str">
        <f>+VLOOKUP(E65,Participants!$A$1:$G$2547,7,FALSE)</f>
        <v>DEV GIRLS</v>
      </c>
      <c r="K65" s="234" t="s">
        <v>1751</v>
      </c>
      <c r="L65" s="95"/>
      <c r="M65" s="95"/>
      <c r="N65" s="222" t="str">
        <f t="shared" si="1"/>
        <v>DEV GIRLS</v>
      </c>
      <c r="O65" s="222"/>
      <c r="P65" s="138"/>
      <c r="Q65" s="138" t="e">
        <f>+VLOOKUP(P65,Participants!$A$1:$F$2547,2,FALSE)</f>
        <v>#N/A</v>
      </c>
      <c r="R65" s="138"/>
      <c r="S65" s="138" t="e">
        <f>+VLOOKUP(R65,Participants!$A$1:$F$2547,2,FALSE)</f>
        <v>#N/A</v>
      </c>
      <c r="T65" s="138"/>
      <c r="U65" s="138" t="e">
        <f>+VLOOKUP(T65,Participants!$A$1:$F$2547,2,FALSE)</f>
        <v>#N/A</v>
      </c>
      <c r="V65" s="138"/>
      <c r="W65" s="138" t="e">
        <f>+VLOOKUP(V65,Participants!$A$1:$F$2547,2,FALSE)</f>
        <v>#N/A</v>
      </c>
      <c r="X65" s="222"/>
      <c r="Y65" s="222"/>
      <c r="Z65" s="222"/>
      <c r="AA65" s="222"/>
      <c r="AB65" s="222"/>
    </row>
    <row r="66" spans="1:28" ht="15.75" customHeight="1">
      <c r="A66" s="222"/>
      <c r="B66" s="245" t="s">
        <v>1695</v>
      </c>
      <c r="C66" s="249"/>
      <c r="D66" s="249"/>
      <c r="E66" s="265"/>
      <c r="F66" s="98" t="e">
        <f>+VLOOKUP(E66,Participants!$A$1:$F$2547,2,FALSE)</f>
        <v>#N/A</v>
      </c>
      <c r="G66" s="98" t="e">
        <f>+VLOOKUP(E66,Participants!$A$1:$F$2547,4,FALSE)</f>
        <v>#N/A</v>
      </c>
      <c r="H66" s="98" t="e">
        <f>+VLOOKUP(E66,Participants!$A$1:$F$2547,5,FALSE)</f>
        <v>#N/A</v>
      </c>
      <c r="I66" s="157" t="e">
        <f>+VLOOKUP(E66,Participants!$A$1:$F$2547,3,FALSE)</f>
        <v>#N/A</v>
      </c>
      <c r="J66" s="157" t="e">
        <f>+VLOOKUP(E66,Participants!$A$1:$G$2547,7,FALSE)</f>
        <v>#N/A</v>
      </c>
      <c r="K66" s="266"/>
      <c r="L66" s="98"/>
      <c r="M66" s="98"/>
      <c r="N66" s="244" t="e">
        <f t="shared" si="1"/>
        <v>#N/A</v>
      </c>
      <c r="O66" s="244"/>
      <c r="P66" s="138"/>
      <c r="Q66" s="138" t="e">
        <f>+VLOOKUP(P66,Participants!$A$1:$F$2547,2,FALSE)</f>
        <v>#N/A</v>
      </c>
      <c r="R66" s="138"/>
      <c r="S66" s="138" t="e">
        <f>+VLOOKUP(R66,Participants!$A$1:$F$2547,2,FALSE)</f>
        <v>#N/A</v>
      </c>
      <c r="T66" s="138"/>
      <c r="U66" s="138" t="e">
        <f>+VLOOKUP(T66,Participants!$A$1:$F$2547,2,FALSE)</f>
        <v>#N/A</v>
      </c>
      <c r="V66" s="138"/>
      <c r="W66" s="138" t="e">
        <f>+VLOOKUP(V66,Participants!$A$1:$F$2547,2,FALSE)</f>
        <v>#N/A</v>
      </c>
      <c r="X66" s="222"/>
      <c r="Y66" s="222"/>
      <c r="Z66" s="222"/>
      <c r="AA66" s="222"/>
      <c r="AB66" s="222"/>
    </row>
    <row r="67" spans="1:28" ht="15.75" customHeight="1">
      <c r="A67" s="222"/>
      <c r="B67" s="221" t="s">
        <v>1695</v>
      </c>
      <c r="C67" s="231">
        <v>1</v>
      </c>
      <c r="D67" s="231">
        <v>5</v>
      </c>
      <c r="E67" s="232">
        <v>479</v>
      </c>
      <c r="F67" s="93" t="str">
        <f>+VLOOKUP(E67,Participants!$A$1:$F$2547,2,FALSE)</f>
        <v>Troy Rebish</v>
      </c>
      <c r="G67" s="93" t="str">
        <f>+VLOOKUP(E67,Participants!$A$1:$F$2547,4,FALSE)</f>
        <v>ELZ</v>
      </c>
      <c r="H67" s="93" t="str">
        <f>+VLOOKUP(E67,Participants!$A$1:$F$2547,5,FALSE)</f>
        <v>M</v>
      </c>
      <c r="I67" s="138">
        <f>+VLOOKUP(E67,Participants!$A$1:$F$2547,3,FALSE)</f>
        <v>3</v>
      </c>
      <c r="J67" s="138" t="str">
        <f>+VLOOKUP(E67,Participants!$A$1:$G$2547,7,FALSE)</f>
        <v>DEV BOYS</v>
      </c>
      <c r="K67" s="267" t="s">
        <v>1752</v>
      </c>
      <c r="L67" s="95">
        <v>1</v>
      </c>
      <c r="M67" s="95">
        <v>10</v>
      </c>
      <c r="N67" s="222" t="str">
        <f t="shared" si="1"/>
        <v>DEV BOYS</v>
      </c>
      <c r="O67" s="222"/>
      <c r="P67" s="138"/>
      <c r="Q67" s="138" t="e">
        <f>+VLOOKUP(P67,Participants!$A$1:$F$2547,2,FALSE)</f>
        <v>#N/A</v>
      </c>
      <c r="R67" s="138"/>
      <c r="S67" s="138" t="e">
        <f>+VLOOKUP(R67,Participants!$A$1:$F$2547,2,FALSE)</f>
        <v>#N/A</v>
      </c>
      <c r="T67" s="138"/>
      <c r="U67" s="138" t="e">
        <f>+VLOOKUP(T67,Participants!$A$1:$F$2547,2,FALSE)</f>
        <v>#N/A</v>
      </c>
      <c r="V67" s="138"/>
      <c r="W67" s="138" t="e">
        <f>+VLOOKUP(V67,Participants!$A$1:$F$2547,2,FALSE)</f>
        <v>#N/A</v>
      </c>
      <c r="X67" s="222"/>
      <c r="Y67" s="222"/>
      <c r="Z67" s="222"/>
      <c r="AA67" s="222"/>
      <c r="AB67" s="222"/>
    </row>
    <row r="68" spans="1:28" ht="15.75" customHeight="1">
      <c r="A68" s="222"/>
      <c r="B68" s="221" t="s">
        <v>1695</v>
      </c>
      <c r="C68" s="231">
        <v>2</v>
      </c>
      <c r="D68" s="231">
        <v>1</v>
      </c>
      <c r="E68" s="232">
        <v>839</v>
      </c>
      <c r="F68" s="93" t="str">
        <f>+VLOOKUP(E68,Participants!$A$1:$F$2547,2,FALSE)</f>
        <v>Ilya Belldina</v>
      </c>
      <c r="G68" s="93" t="str">
        <f>+VLOOKUP(E68,Participants!$A$1:$F$2547,4,FALSE)</f>
        <v>STL</v>
      </c>
      <c r="H68" s="93" t="str">
        <f>+VLOOKUP(E68,Participants!$A$1:$F$2547,5,FALSE)</f>
        <v>M</v>
      </c>
      <c r="I68" s="138">
        <f>+VLOOKUP(E68,Participants!$A$1:$F$2547,3,FALSE)</f>
        <v>3</v>
      </c>
      <c r="J68" s="138" t="str">
        <f>+VLOOKUP(E68,Participants!$A$1:$G$2547,7,FALSE)</f>
        <v>DEV BOYS</v>
      </c>
      <c r="K68" s="268" t="s">
        <v>1753</v>
      </c>
      <c r="L68" s="95">
        <v>2</v>
      </c>
      <c r="M68" s="95">
        <v>8</v>
      </c>
      <c r="N68" s="222" t="str">
        <f t="shared" si="1"/>
        <v>DEV BOYS</v>
      </c>
      <c r="O68" s="222"/>
      <c r="P68" s="138"/>
      <c r="Q68" s="138" t="e">
        <f>+VLOOKUP(P68,Participants!$A$1:$F$2547,2,FALSE)</f>
        <v>#N/A</v>
      </c>
      <c r="R68" s="138"/>
      <c r="S68" s="138" t="e">
        <f>+VLOOKUP(R68,Participants!$A$1:$F$2547,2,FALSE)</f>
        <v>#N/A</v>
      </c>
      <c r="T68" s="138"/>
      <c r="U68" s="138" t="e">
        <f>+VLOOKUP(T68,Participants!$A$1:$F$2547,2,FALSE)</f>
        <v>#N/A</v>
      </c>
      <c r="V68" s="138"/>
      <c r="W68" s="138" t="e">
        <f>+VLOOKUP(V68,Participants!$A$1:$F$2547,2,FALSE)</f>
        <v>#N/A</v>
      </c>
      <c r="X68" s="222"/>
      <c r="Y68" s="222"/>
      <c r="Z68" s="222"/>
      <c r="AA68" s="222"/>
      <c r="AB68" s="222"/>
    </row>
    <row r="69" spans="1:28" ht="15.75" customHeight="1">
      <c r="A69" s="222"/>
      <c r="B69" s="221" t="s">
        <v>1695</v>
      </c>
      <c r="C69" s="231">
        <v>2</v>
      </c>
      <c r="D69" s="231">
        <v>2</v>
      </c>
      <c r="E69" s="232">
        <v>825</v>
      </c>
      <c r="F69" s="93" t="str">
        <f>+VLOOKUP(E69,Participants!$A$1:$F$2547,2,FALSE)</f>
        <v>David Hricisak</v>
      </c>
      <c r="G69" s="93" t="str">
        <f>+VLOOKUP(E69,Participants!$A$1:$F$2547,4,FALSE)</f>
        <v>STL</v>
      </c>
      <c r="H69" s="93" t="str">
        <f>+VLOOKUP(E69,Participants!$A$1:$F$2547,5,FALSE)</f>
        <v>M</v>
      </c>
      <c r="I69" s="138">
        <f>+VLOOKUP(E69,Participants!$A$1:$F$2547,3,FALSE)</f>
        <v>4</v>
      </c>
      <c r="J69" s="138" t="str">
        <f>+VLOOKUP(E69,Participants!$A$1:$G$2547,7,FALSE)</f>
        <v>DEV BOYS</v>
      </c>
      <c r="K69" s="268" t="s">
        <v>1754</v>
      </c>
      <c r="L69" s="95">
        <v>3</v>
      </c>
      <c r="M69" s="95">
        <v>6</v>
      </c>
      <c r="N69" s="222" t="str">
        <f t="shared" si="1"/>
        <v>DEV BOYS</v>
      </c>
      <c r="O69" s="222"/>
      <c r="P69" s="138"/>
      <c r="Q69" s="138" t="e">
        <f>+VLOOKUP(P69,Participants!$A$1:$F$2547,2,FALSE)</f>
        <v>#N/A</v>
      </c>
      <c r="R69" s="138"/>
      <c r="S69" s="138" t="e">
        <f>+VLOOKUP(R69,Participants!$A$1:$F$2547,2,FALSE)</f>
        <v>#N/A</v>
      </c>
      <c r="T69" s="138"/>
      <c r="U69" s="138" t="e">
        <f>+VLOOKUP(T69,Participants!$A$1:$F$2547,2,FALSE)</f>
        <v>#N/A</v>
      </c>
      <c r="V69" s="138"/>
      <c r="W69" s="138" t="e">
        <f>+VLOOKUP(V69,Participants!$A$1:$F$2547,2,FALSE)</f>
        <v>#N/A</v>
      </c>
      <c r="X69" s="222"/>
      <c r="Y69" s="222"/>
      <c r="Z69" s="222"/>
      <c r="AA69" s="222"/>
      <c r="AB69" s="222"/>
    </row>
    <row r="70" spans="1:28" ht="15.75" customHeight="1">
      <c r="A70" s="222"/>
      <c r="B70" s="221" t="s">
        <v>1695</v>
      </c>
      <c r="C70" s="231">
        <v>1</v>
      </c>
      <c r="D70" s="231">
        <v>1</v>
      </c>
      <c r="E70" s="232">
        <v>852</v>
      </c>
      <c r="F70" s="93" t="str">
        <f>+VLOOKUP(E70,Participants!$A$1:$F$2547,2,FALSE)</f>
        <v>Reece Anderson</v>
      </c>
      <c r="G70" s="93" t="str">
        <f>+VLOOKUP(E70,Participants!$A$1:$F$2547,4,FALSE)</f>
        <v>STL</v>
      </c>
      <c r="H70" s="93" t="str">
        <f>+VLOOKUP(E70,Participants!$A$1:$F$2547,5,FALSE)</f>
        <v>M</v>
      </c>
      <c r="I70" s="138">
        <f>+VLOOKUP(E70,Participants!$A$1:$F$2547,3,FALSE)</f>
        <v>2</v>
      </c>
      <c r="J70" s="138" t="str">
        <f>+VLOOKUP(E70,Participants!$A$1:$G$2547,7,FALSE)</f>
        <v>DEV BOYS</v>
      </c>
      <c r="K70" s="267" t="s">
        <v>1755</v>
      </c>
      <c r="L70" s="95">
        <v>4</v>
      </c>
      <c r="M70" s="95">
        <v>5</v>
      </c>
      <c r="N70" s="222" t="str">
        <f t="shared" si="1"/>
        <v>DEV BOYS</v>
      </c>
      <c r="O70" s="222"/>
      <c r="P70" s="138"/>
      <c r="Q70" s="138" t="e">
        <f>+VLOOKUP(P70,Participants!$A$1:$F$2547,2,FALSE)</f>
        <v>#N/A</v>
      </c>
      <c r="R70" s="138"/>
      <c r="S70" s="138" t="e">
        <f>+VLOOKUP(R70,Participants!$A$1:$F$2547,2,FALSE)</f>
        <v>#N/A</v>
      </c>
      <c r="T70" s="138"/>
      <c r="U70" s="138" t="e">
        <f>+VLOOKUP(T70,Participants!$A$1:$F$2547,2,FALSE)</f>
        <v>#N/A</v>
      </c>
      <c r="V70" s="138"/>
      <c r="W70" s="138" t="e">
        <f>+VLOOKUP(V70,Participants!$A$1:$F$2547,2,FALSE)</f>
        <v>#N/A</v>
      </c>
      <c r="X70" s="222"/>
      <c r="Y70" s="222"/>
      <c r="Z70" s="222"/>
      <c r="AA70" s="222"/>
      <c r="AB70" s="222"/>
    </row>
    <row r="71" spans="1:28" ht="15.75" customHeight="1">
      <c r="A71" s="222"/>
      <c r="B71" s="221" t="s">
        <v>1695</v>
      </c>
      <c r="C71" s="231">
        <v>1</v>
      </c>
      <c r="D71" s="231">
        <v>6</v>
      </c>
      <c r="E71" s="232">
        <v>106</v>
      </c>
      <c r="F71" s="93" t="str">
        <f>+VLOOKUP(E71,Participants!$A$1:$F$2547,2,FALSE)</f>
        <v>Jacob II Walsh</v>
      </c>
      <c r="G71" s="93" t="str">
        <f>+VLOOKUP(E71,Participants!$A$1:$F$2547,4,FALSE)</f>
        <v>AGS</v>
      </c>
      <c r="H71" s="93" t="str">
        <f>+VLOOKUP(E71,Participants!$A$1:$F$2547,5,FALSE)</f>
        <v>M</v>
      </c>
      <c r="I71" s="138">
        <f>+VLOOKUP(E71,Participants!$A$1:$F$2547,3,FALSE)</f>
        <v>3</v>
      </c>
      <c r="J71" s="138" t="str">
        <f>+VLOOKUP(E71,Participants!$A$1:$G$2547,7,FALSE)</f>
        <v>DEV BOYS</v>
      </c>
      <c r="K71" s="267" t="s">
        <v>1756</v>
      </c>
      <c r="L71" s="95">
        <v>5</v>
      </c>
      <c r="M71" s="95">
        <v>4</v>
      </c>
      <c r="N71" s="222" t="str">
        <f t="shared" si="1"/>
        <v>DEV BOYS</v>
      </c>
      <c r="O71" s="222"/>
      <c r="P71" s="138"/>
      <c r="Q71" s="138" t="e">
        <f>+VLOOKUP(P71,Participants!$A$1:$F$2547,2,FALSE)</f>
        <v>#N/A</v>
      </c>
      <c r="R71" s="138"/>
      <c r="S71" s="138" t="e">
        <f>+VLOOKUP(R71,Participants!$A$1:$F$2547,2,FALSE)</f>
        <v>#N/A</v>
      </c>
      <c r="T71" s="138"/>
      <c r="U71" s="138" t="e">
        <f>+VLOOKUP(T71,Participants!$A$1:$F$2547,2,FALSE)</f>
        <v>#N/A</v>
      </c>
      <c r="V71" s="138"/>
      <c r="W71" s="138" t="e">
        <f>+VLOOKUP(V71,Participants!$A$1:$F$2547,2,FALSE)</f>
        <v>#N/A</v>
      </c>
      <c r="X71" s="222"/>
      <c r="Y71" s="222"/>
      <c r="Z71" s="222"/>
      <c r="AA71" s="222"/>
      <c r="AB71" s="222"/>
    </row>
    <row r="72" spans="1:28" ht="15.75" customHeight="1">
      <c r="A72" s="222"/>
      <c r="B72" s="221" t="s">
        <v>1695</v>
      </c>
      <c r="C72" s="231">
        <v>2</v>
      </c>
      <c r="D72" s="231">
        <v>5</v>
      </c>
      <c r="E72" s="232">
        <v>103</v>
      </c>
      <c r="F72" s="93" t="str">
        <f>+VLOOKUP(E72,Participants!$A$1:$F$2547,2,FALSE)</f>
        <v>David DelFiandra</v>
      </c>
      <c r="G72" s="93" t="str">
        <f>+VLOOKUP(E72,Participants!$A$1:$F$2547,4,FALSE)</f>
        <v>AGS</v>
      </c>
      <c r="H72" s="93" t="str">
        <f>+VLOOKUP(E72,Participants!$A$1:$F$2547,5,FALSE)</f>
        <v>M</v>
      </c>
      <c r="I72" s="138">
        <f>+VLOOKUP(E72,Participants!$A$1:$F$2547,3,FALSE)</f>
        <v>4</v>
      </c>
      <c r="J72" s="138" t="str">
        <f>+VLOOKUP(E72,Participants!$A$1:$G$2547,7,FALSE)</f>
        <v>DEV BOYS</v>
      </c>
      <c r="K72" s="268" t="s">
        <v>1757</v>
      </c>
      <c r="L72" s="95">
        <v>6</v>
      </c>
      <c r="M72" s="95">
        <v>3</v>
      </c>
      <c r="N72" s="222" t="str">
        <f t="shared" si="1"/>
        <v>DEV BOYS</v>
      </c>
      <c r="O72" s="222"/>
      <c r="P72" s="138"/>
      <c r="Q72" s="138" t="e">
        <f>+VLOOKUP(P72,Participants!$A$1:$F$2547,2,FALSE)</f>
        <v>#N/A</v>
      </c>
      <c r="R72" s="138"/>
      <c r="S72" s="138" t="e">
        <f>+VLOOKUP(R72,Participants!$A$1:$F$2547,2,FALSE)</f>
        <v>#N/A</v>
      </c>
      <c r="T72" s="138"/>
      <c r="U72" s="138" t="e">
        <f>+VLOOKUP(T72,Participants!$A$1:$F$2547,2,FALSE)</f>
        <v>#N/A</v>
      </c>
      <c r="V72" s="138"/>
      <c r="W72" s="138" t="e">
        <f>+VLOOKUP(V72,Participants!$A$1:$F$2547,2,FALSE)</f>
        <v>#N/A</v>
      </c>
      <c r="X72" s="222"/>
      <c r="Y72" s="222"/>
      <c r="Z72" s="222"/>
      <c r="AA72" s="222"/>
      <c r="AB72" s="222"/>
    </row>
    <row r="73" spans="1:28" ht="15.75" customHeight="1">
      <c r="A73" s="222"/>
      <c r="B73" s="221" t="s">
        <v>1695</v>
      </c>
      <c r="C73" s="231">
        <v>2</v>
      </c>
      <c r="D73" s="231">
        <v>4</v>
      </c>
      <c r="E73" s="232">
        <v>940</v>
      </c>
      <c r="F73" s="93" t="str">
        <f>+VLOOKUP(E73,Participants!$A$1:$F$2547,2,FALSE)</f>
        <v>Beau Peterson</v>
      </c>
      <c r="G73" s="93" t="str">
        <f>+VLOOKUP(E73,Participants!$A$1:$F$2547,4,FALSE)</f>
        <v>STT</v>
      </c>
      <c r="H73" s="93" t="str">
        <f>+VLOOKUP(E73,Participants!$A$1:$F$2547,5,FALSE)</f>
        <v>M</v>
      </c>
      <c r="I73" s="138">
        <f>+VLOOKUP(E73,Participants!$A$1:$F$2547,3,FALSE)</f>
        <v>4</v>
      </c>
      <c r="J73" s="138" t="str">
        <f>+VLOOKUP(E73,Participants!$A$1:$G$2547,7,FALSE)</f>
        <v>DEV BOYS</v>
      </c>
      <c r="K73" s="234" t="s">
        <v>1758</v>
      </c>
      <c r="L73" s="95">
        <v>7</v>
      </c>
      <c r="M73" s="95">
        <v>2</v>
      </c>
      <c r="N73" s="222" t="str">
        <f t="shared" si="1"/>
        <v>DEV BOYS</v>
      </c>
      <c r="O73" s="222"/>
      <c r="P73" s="138"/>
      <c r="Q73" s="138" t="e">
        <f>+VLOOKUP(P73,Participants!$A$1:$F$2547,2,FALSE)</f>
        <v>#N/A</v>
      </c>
      <c r="R73" s="138"/>
      <c r="S73" s="138" t="e">
        <f>+VLOOKUP(R73,Participants!$A$1:$F$2547,2,FALSE)</f>
        <v>#N/A</v>
      </c>
      <c r="T73" s="138"/>
      <c r="U73" s="138" t="e">
        <f>+VLOOKUP(T73,Participants!$A$1:$F$2547,2,FALSE)</f>
        <v>#N/A</v>
      </c>
      <c r="V73" s="138"/>
      <c r="W73" s="138" t="e">
        <f>+VLOOKUP(V73,Participants!$A$1:$F$2547,2,FALSE)</f>
        <v>#N/A</v>
      </c>
      <c r="X73" s="222"/>
      <c r="Y73" s="222"/>
      <c r="Z73" s="222"/>
      <c r="AA73" s="222"/>
      <c r="AB73" s="222"/>
    </row>
    <row r="74" spans="1:28" ht="15.75" customHeight="1">
      <c r="A74" s="222"/>
      <c r="B74" s="221" t="s">
        <v>1695</v>
      </c>
      <c r="C74" s="231">
        <v>2</v>
      </c>
      <c r="D74" s="231">
        <v>6</v>
      </c>
      <c r="E74" s="232">
        <v>255</v>
      </c>
      <c r="F74" s="93" t="str">
        <f>+VLOOKUP(E74,Participants!$A$1:$F$2547,2,FALSE)</f>
        <v>William Yester</v>
      </c>
      <c r="G74" s="93" t="str">
        <f>+VLOOKUP(E74,Participants!$A$1:$F$2547,4,FALSE)</f>
        <v>AMA</v>
      </c>
      <c r="H74" s="93" t="str">
        <f>+VLOOKUP(E74,Participants!$A$1:$F$2547,5,FALSE)</f>
        <v>M</v>
      </c>
      <c r="I74" s="138">
        <f>+VLOOKUP(E74,Participants!$A$1:$F$2547,3,FALSE)</f>
        <v>4</v>
      </c>
      <c r="J74" s="138" t="str">
        <f>+VLOOKUP(E74,Participants!$A$1:$G$2547,7,FALSE)</f>
        <v>DEV BOYS</v>
      </c>
      <c r="K74" s="234" t="s">
        <v>1735</v>
      </c>
      <c r="L74" s="95">
        <v>8</v>
      </c>
      <c r="M74" s="95">
        <v>1</v>
      </c>
      <c r="N74" s="222" t="str">
        <f t="shared" si="1"/>
        <v>DEV BOYS</v>
      </c>
      <c r="O74" s="222"/>
      <c r="P74" s="138"/>
      <c r="Q74" s="138" t="e">
        <f>+VLOOKUP(P74,Participants!$A$1:$F$2547,2,FALSE)</f>
        <v>#N/A</v>
      </c>
      <c r="R74" s="138"/>
      <c r="S74" s="138" t="e">
        <f>+VLOOKUP(R74,Participants!$A$1:$F$2547,2,FALSE)</f>
        <v>#N/A</v>
      </c>
      <c r="T74" s="138"/>
      <c r="U74" s="138" t="e">
        <f>+VLOOKUP(T74,Participants!$A$1:$F$2547,2,FALSE)</f>
        <v>#N/A</v>
      </c>
      <c r="V74" s="138"/>
      <c r="W74" s="138" t="e">
        <f>+VLOOKUP(V74,Participants!$A$1:$F$2547,2,FALSE)</f>
        <v>#N/A</v>
      </c>
      <c r="X74" s="222"/>
      <c r="Y74" s="222"/>
      <c r="Z74" s="222"/>
      <c r="AA74" s="222"/>
      <c r="AB74" s="222"/>
    </row>
    <row r="75" spans="1:28" ht="15.75" customHeight="1">
      <c r="A75" s="222"/>
      <c r="B75" s="221" t="s">
        <v>1695</v>
      </c>
      <c r="C75" s="231">
        <v>2</v>
      </c>
      <c r="D75" s="231">
        <v>3</v>
      </c>
      <c r="E75" s="232">
        <v>742</v>
      </c>
      <c r="F75" s="93" t="str">
        <f>+VLOOKUP(E75,Participants!$A$1:$F$2547,2,FALSE)</f>
        <v>Dylan Ford</v>
      </c>
      <c r="G75" s="93" t="str">
        <f>+VLOOKUP(E75,Participants!$A$1:$F$2547,4,FALSE)</f>
        <v>SPS</v>
      </c>
      <c r="H75" s="93" t="str">
        <f>+VLOOKUP(E75,Participants!$A$1:$F$2547,5,FALSE)</f>
        <v>M</v>
      </c>
      <c r="I75" s="138">
        <f>+VLOOKUP(E75,Participants!$A$1:$F$2547,3,FALSE)</f>
        <v>4</v>
      </c>
      <c r="J75" s="138" t="str">
        <f>+VLOOKUP(E75,Participants!$A$1:$G$2547,7,FALSE)</f>
        <v>DEV BOYS</v>
      </c>
      <c r="K75" s="234" t="s">
        <v>1759</v>
      </c>
      <c r="L75" s="93"/>
      <c r="M75" s="93"/>
      <c r="N75" s="222" t="str">
        <f t="shared" si="1"/>
        <v>DEV BOYS</v>
      </c>
      <c r="O75" s="222"/>
      <c r="P75" s="138"/>
      <c r="Q75" s="138" t="e">
        <f>+VLOOKUP(P75,Participants!$A$1:$F$2547,2,FALSE)</f>
        <v>#N/A</v>
      </c>
      <c r="R75" s="138"/>
      <c r="S75" s="138" t="e">
        <f>+VLOOKUP(R75,Participants!$A$1:$F$2547,2,FALSE)</f>
        <v>#N/A</v>
      </c>
      <c r="T75" s="138"/>
      <c r="U75" s="138" t="e">
        <f>+VLOOKUP(T75,Participants!$A$1:$F$2547,2,FALSE)</f>
        <v>#N/A</v>
      </c>
      <c r="V75" s="138"/>
      <c r="W75" s="138" t="e">
        <f>+VLOOKUP(V75,Participants!$A$1:$F$2547,2,FALSE)</f>
        <v>#N/A</v>
      </c>
      <c r="X75" s="222"/>
      <c r="Y75" s="222"/>
      <c r="Z75" s="222"/>
      <c r="AA75" s="222"/>
      <c r="AB75" s="222"/>
    </row>
    <row r="76" spans="1:28" ht="15.75" customHeight="1">
      <c r="A76" s="222"/>
      <c r="B76" s="221" t="s">
        <v>1695</v>
      </c>
      <c r="C76" s="231">
        <v>1</v>
      </c>
      <c r="D76" s="231">
        <v>4</v>
      </c>
      <c r="E76" s="232">
        <v>495</v>
      </c>
      <c r="F76" s="93" t="str">
        <f>+VLOOKUP(E76,Participants!$A$1:$F$2547,2,FALSE)</f>
        <v>Andrew Deem</v>
      </c>
      <c r="G76" s="93" t="str">
        <f>+VLOOKUP(E76,Participants!$A$1:$F$2547,4,FALSE)</f>
        <v>GRE</v>
      </c>
      <c r="H76" s="93" t="str">
        <f>+VLOOKUP(E76,Participants!$A$1:$F$2547,5,FALSE)</f>
        <v>M</v>
      </c>
      <c r="I76" s="138">
        <f>+VLOOKUP(E76,Participants!$A$1:$F$2547,3,FALSE)</f>
        <v>4</v>
      </c>
      <c r="J76" s="138" t="str">
        <f>+VLOOKUP(E76,Participants!$A$1:$G$2547,7,FALSE)</f>
        <v>DEV BOYS</v>
      </c>
      <c r="K76" s="269" t="s">
        <v>1760</v>
      </c>
      <c r="L76" s="93"/>
      <c r="M76" s="93"/>
      <c r="N76" s="222" t="str">
        <f t="shared" si="1"/>
        <v>DEV BOYS</v>
      </c>
      <c r="O76" s="222"/>
      <c r="P76" s="138"/>
      <c r="Q76" s="138" t="e">
        <f>+VLOOKUP(P76,Participants!$A$1:$F$2547,2,FALSE)</f>
        <v>#N/A</v>
      </c>
      <c r="R76" s="138"/>
      <c r="S76" s="138" t="e">
        <f>+VLOOKUP(R76,Participants!$A$1:$F$2547,2,FALSE)</f>
        <v>#N/A</v>
      </c>
      <c r="T76" s="138"/>
      <c r="U76" s="138" t="e">
        <f>+VLOOKUP(T76,Participants!$A$1:$F$2547,2,FALSE)</f>
        <v>#N/A</v>
      </c>
      <c r="V76" s="138"/>
      <c r="W76" s="138" t="e">
        <f>+VLOOKUP(V76,Participants!$A$1:$F$2547,2,FALSE)</f>
        <v>#N/A</v>
      </c>
      <c r="X76" s="222"/>
      <c r="Y76" s="222"/>
      <c r="Z76" s="222"/>
      <c r="AA76" s="222"/>
      <c r="AB76" s="222"/>
    </row>
    <row r="77" spans="1:28" ht="15.75" customHeight="1">
      <c r="A77" s="222"/>
      <c r="B77" s="221" t="s">
        <v>1695</v>
      </c>
      <c r="C77" s="231">
        <v>1</v>
      </c>
      <c r="D77" s="231">
        <v>3</v>
      </c>
      <c r="E77" s="232">
        <v>749</v>
      </c>
      <c r="F77" s="93" t="str">
        <f>+VLOOKUP(E77,Participants!$A$1:$F$2547,2,FALSE)</f>
        <v>Nicholas Pawlos</v>
      </c>
      <c r="G77" s="93" t="str">
        <f>+VLOOKUP(E77,Participants!$A$1:$F$2547,4,FALSE)</f>
        <v>SPS</v>
      </c>
      <c r="H77" s="93" t="str">
        <f>+VLOOKUP(E77,Participants!$A$1:$F$2547,5,FALSE)</f>
        <v>M</v>
      </c>
      <c r="I77" s="138">
        <f>+VLOOKUP(E77,Participants!$A$1:$F$2547,3,FALSE)</f>
        <v>1</v>
      </c>
      <c r="J77" s="138" t="str">
        <f>+VLOOKUP(E77,Participants!$A$1:$G$2547,7,FALSE)</f>
        <v>DEV BOYS</v>
      </c>
      <c r="K77" s="269" t="s">
        <v>1761</v>
      </c>
      <c r="L77" s="93"/>
      <c r="M77" s="93"/>
      <c r="N77" s="222" t="str">
        <f t="shared" si="1"/>
        <v>DEV BOYS</v>
      </c>
      <c r="O77" s="222"/>
      <c r="P77" s="138"/>
      <c r="Q77" s="138" t="e">
        <f>+VLOOKUP(P77,Participants!$A$1:$F$2547,2,FALSE)</f>
        <v>#N/A</v>
      </c>
      <c r="R77" s="138"/>
      <c r="S77" s="138" t="e">
        <f>+VLOOKUP(R77,Participants!$A$1:$F$2547,2,FALSE)</f>
        <v>#N/A</v>
      </c>
      <c r="T77" s="138"/>
      <c r="U77" s="138" t="e">
        <f>+VLOOKUP(T77,Participants!$A$1:$F$2547,2,FALSE)</f>
        <v>#N/A</v>
      </c>
      <c r="V77" s="138"/>
      <c r="W77" s="138" t="e">
        <f>+VLOOKUP(V77,Participants!$A$1:$F$2547,2,FALSE)</f>
        <v>#N/A</v>
      </c>
      <c r="X77" s="222"/>
      <c r="Y77" s="222"/>
      <c r="Z77" s="222"/>
      <c r="AA77" s="222"/>
      <c r="AB77" s="222"/>
    </row>
    <row r="78" spans="1:28" ht="15.75" customHeight="1">
      <c r="A78" s="222"/>
      <c r="B78" s="221" t="s">
        <v>1695</v>
      </c>
      <c r="C78" s="231">
        <v>1</v>
      </c>
      <c r="D78" s="231">
        <v>2</v>
      </c>
      <c r="E78" s="232">
        <v>233</v>
      </c>
      <c r="F78" s="93" t="str">
        <f>+VLOOKUP(E78,Participants!$A$1:$F$2547,2,FALSE)</f>
        <v>Jackson Yester</v>
      </c>
      <c r="G78" s="93" t="str">
        <f>+VLOOKUP(E78,Participants!$A$1:$F$2547,4,FALSE)</f>
        <v>AMA</v>
      </c>
      <c r="H78" s="93" t="str">
        <f>+VLOOKUP(E78,Participants!$A$1:$F$2547,5,FALSE)</f>
        <v>M</v>
      </c>
      <c r="I78" s="138">
        <f>+VLOOKUP(E78,Participants!$A$1:$F$2547,3,FALSE)</f>
        <v>1</v>
      </c>
      <c r="J78" s="138" t="str">
        <f>+VLOOKUP(E78,Participants!$A$1:$G$2547,7,FALSE)</f>
        <v>DEV BOYS</v>
      </c>
      <c r="K78" s="269" t="s">
        <v>1762</v>
      </c>
      <c r="L78" s="93"/>
      <c r="M78" s="93"/>
      <c r="N78" s="222" t="str">
        <f t="shared" si="1"/>
        <v>DEV BOYS</v>
      </c>
      <c r="O78" s="222"/>
      <c r="P78" s="138"/>
      <c r="Q78" s="138" t="e">
        <f>+VLOOKUP(P78,Participants!$A$1:$F$2547,2,FALSE)</f>
        <v>#N/A</v>
      </c>
      <c r="R78" s="138"/>
      <c r="S78" s="138" t="e">
        <f>+VLOOKUP(R78,Participants!$A$1:$F$2547,2,FALSE)</f>
        <v>#N/A</v>
      </c>
      <c r="T78" s="138"/>
      <c r="U78" s="138" t="e">
        <f>+VLOOKUP(T78,Participants!$A$1:$F$2547,2,FALSE)</f>
        <v>#N/A</v>
      </c>
      <c r="V78" s="138"/>
      <c r="W78" s="138" t="e">
        <f>+VLOOKUP(V78,Participants!$A$1:$F$2547,2,FALSE)</f>
        <v>#N/A</v>
      </c>
      <c r="X78" s="222"/>
      <c r="Y78" s="222"/>
      <c r="Z78" s="222"/>
      <c r="AA78" s="222"/>
      <c r="AB78" s="222"/>
    </row>
    <row r="79" spans="1:28" ht="15.75" customHeight="1">
      <c r="A79" s="222"/>
      <c r="B79" s="270" t="s">
        <v>1695</v>
      </c>
      <c r="C79" s="271"/>
      <c r="D79" s="271"/>
      <c r="E79" s="272"/>
      <c r="F79" s="98" t="e">
        <f>+VLOOKUP(E79,Participants!$A$1:$F$2547,2,FALSE)</f>
        <v>#N/A</v>
      </c>
      <c r="G79" s="98" t="e">
        <f>+VLOOKUP(E79,Participants!$A$1:$F$2547,4,FALSE)</f>
        <v>#N/A</v>
      </c>
      <c r="H79" s="98" t="e">
        <f>+VLOOKUP(E79,Participants!$A$1:$F$2547,5,FALSE)</f>
        <v>#N/A</v>
      </c>
      <c r="I79" s="157" t="e">
        <f>+VLOOKUP(E79,Participants!$A$1:$F$2547,3,FALSE)</f>
        <v>#N/A</v>
      </c>
      <c r="J79" s="157" t="e">
        <f>+VLOOKUP(E79,Participants!$A$1:$G$2547,7,FALSE)</f>
        <v>#N/A</v>
      </c>
      <c r="K79" s="273"/>
      <c r="L79" s="274"/>
      <c r="M79" s="274"/>
      <c r="N79" s="244" t="e">
        <f t="shared" si="1"/>
        <v>#N/A</v>
      </c>
      <c r="O79" s="275"/>
      <c r="P79" s="138"/>
      <c r="Q79" s="138" t="e">
        <f>+VLOOKUP(P79,Participants!$A$1:$F$2547,2,FALSE)</f>
        <v>#N/A</v>
      </c>
      <c r="R79" s="138"/>
      <c r="S79" s="138" t="e">
        <f>+VLOOKUP(R79,Participants!$A$1:$F$2547,2,FALSE)</f>
        <v>#N/A</v>
      </c>
      <c r="T79" s="138"/>
      <c r="U79" s="138" t="e">
        <f>+VLOOKUP(T79,Participants!$A$1:$F$2547,2,FALSE)</f>
        <v>#N/A</v>
      </c>
      <c r="V79" s="138"/>
      <c r="W79" s="138" t="e">
        <f>+VLOOKUP(V79,Participants!$A$1:$F$2547,2,FALSE)</f>
        <v>#N/A</v>
      </c>
      <c r="X79" s="222"/>
      <c r="Y79" s="222"/>
      <c r="Z79" s="222"/>
      <c r="AA79" s="222"/>
      <c r="AB79" s="222"/>
    </row>
    <row r="80" spans="1:28" ht="15.75" customHeight="1">
      <c r="A80" s="276"/>
      <c r="B80" s="277" t="s">
        <v>1695</v>
      </c>
      <c r="C80" s="278" t="s">
        <v>1659</v>
      </c>
      <c r="D80" s="278"/>
      <c r="E80" s="279">
        <v>1146</v>
      </c>
      <c r="F80" s="109" t="str">
        <f>+VLOOKUP(E80,Participants!$A$1:$F$2547,2,FALSE)</f>
        <v>Ava Dainton</v>
      </c>
      <c r="G80" s="109" t="str">
        <f>+VLOOKUP(E80,Participants!$A$1:$F$2547,4,FALSE)</f>
        <v>MCA</v>
      </c>
      <c r="H80" s="109" t="str">
        <f>+VLOOKUP(E80,Participants!$A$1:$F$2547,5,FALSE)</f>
        <v>F</v>
      </c>
      <c r="I80" s="152">
        <f>+VLOOKUP(E80,Participants!$A$1:$F$2547,3,FALSE)</f>
        <v>5</v>
      </c>
      <c r="J80" s="152" t="str">
        <f>+VLOOKUP(E80,Participants!$A$1:$G$2547,7,FALSE)</f>
        <v>JV GIRLS</v>
      </c>
      <c r="K80" s="280" t="s">
        <v>1701</v>
      </c>
      <c r="L80" s="111"/>
      <c r="M80" s="111"/>
      <c r="N80" s="281" t="str">
        <f t="shared" si="1"/>
        <v>JV GIRLS</v>
      </c>
      <c r="O80" s="276"/>
      <c r="P80" s="282">
        <v>1148</v>
      </c>
      <c r="Q80" s="152" t="str">
        <f>+VLOOKUP(P80,Participants!$A$1:$F$2547,2,FALSE)</f>
        <v>Chole Barnes</v>
      </c>
      <c r="R80" s="282">
        <v>1149</v>
      </c>
      <c r="S80" s="152" t="str">
        <f>+VLOOKUP(R80,Participants!$A$1:$F$2547,2,FALSE)</f>
        <v>Kayleigh Scialabba-Meehan</v>
      </c>
      <c r="T80" s="282">
        <v>1153</v>
      </c>
      <c r="U80" s="152" t="str">
        <f>+VLOOKUP(T80,Participants!$A$1:$F$2547,2,FALSE)</f>
        <v>Oliver Tomsic</v>
      </c>
      <c r="V80" s="283"/>
      <c r="W80" s="152" t="e">
        <f>+VLOOKUP(V80,Participants!$A$1:$F$2547,2,FALSE)</f>
        <v>#N/A</v>
      </c>
      <c r="X80" s="236"/>
      <c r="Y80" s="236"/>
      <c r="Z80" s="236"/>
      <c r="AA80" s="236"/>
      <c r="AB80" s="236"/>
    </row>
    <row r="81" spans="1:28" ht="15.75" customHeight="1">
      <c r="B81" s="221"/>
      <c r="C81" s="284" t="s">
        <v>1763</v>
      </c>
      <c r="D81" s="285"/>
      <c r="E81" s="286"/>
      <c r="F81" s="287"/>
      <c r="G81" s="288"/>
      <c r="H81" s="288"/>
      <c r="I81" s="283"/>
      <c r="J81" s="138"/>
      <c r="K81" s="289"/>
      <c r="L81" s="93"/>
      <c r="M81" s="93"/>
      <c r="N81" s="222"/>
      <c r="O81" s="222"/>
      <c r="P81" s="138"/>
      <c r="Q81" s="138"/>
      <c r="R81" s="138"/>
      <c r="S81" s="138"/>
      <c r="T81" s="138"/>
      <c r="U81" s="138"/>
      <c r="V81" s="138"/>
      <c r="W81" s="138"/>
      <c r="X81" s="222"/>
      <c r="Y81" s="222"/>
      <c r="Z81" s="222"/>
      <c r="AA81" s="222"/>
      <c r="AB81" s="222"/>
    </row>
    <row r="82" spans="1:28" ht="15.75" customHeight="1">
      <c r="A82" s="222"/>
      <c r="B82" s="221" t="s">
        <v>1695</v>
      </c>
      <c r="C82" s="290"/>
      <c r="D82" s="290"/>
      <c r="E82" s="291"/>
      <c r="F82" s="93" t="e">
        <f>+VLOOKUP(E82,Participants!$A$1:$F$2547,2,FALSE)</f>
        <v>#N/A</v>
      </c>
      <c r="G82" s="93" t="e">
        <f>+VLOOKUP(E82,Participants!$A$1:$F$2547,4,FALSE)</f>
        <v>#N/A</v>
      </c>
      <c r="H82" s="93" t="e">
        <f>+VLOOKUP(E82,Participants!$A$1:$F$2547,5,FALSE)</f>
        <v>#N/A</v>
      </c>
      <c r="I82" s="138" t="e">
        <f>+VLOOKUP(E82,Participants!$A$1:$F$2547,3,FALSE)</f>
        <v>#N/A</v>
      </c>
      <c r="J82" s="138" t="e">
        <f>+VLOOKUP(E82,Participants!$A$1:$G$2547,7,FALSE)</f>
        <v>#N/A</v>
      </c>
      <c r="K82" s="289"/>
      <c r="L82" s="93"/>
      <c r="M82" s="93"/>
      <c r="N82" s="222" t="e">
        <f t="shared" ref="N82:N154" si="2">+J82</f>
        <v>#N/A</v>
      </c>
      <c r="O82" s="222"/>
      <c r="P82" s="138"/>
      <c r="Q82" s="138" t="e">
        <f>+VLOOKUP(P82,Participants!$A$1:$F$2547,2,FALSE)</f>
        <v>#N/A</v>
      </c>
      <c r="R82" s="138"/>
      <c r="S82" s="138" t="e">
        <f>+VLOOKUP(R82,Participants!$A$1:$F$2547,2,FALSE)</f>
        <v>#N/A</v>
      </c>
      <c r="T82" s="138"/>
      <c r="U82" s="138" t="e">
        <f>+VLOOKUP(T82,Participants!$A$1:$F$2547,2,FALSE)</f>
        <v>#N/A</v>
      </c>
      <c r="V82" s="138"/>
      <c r="W82" s="138" t="e">
        <f>+VLOOKUP(V82,Participants!$A$1:$F$2547,2,FALSE)</f>
        <v>#N/A</v>
      </c>
      <c r="X82" s="222"/>
      <c r="Y82" s="222"/>
      <c r="Z82" s="222"/>
      <c r="AA82" s="222"/>
      <c r="AB82" s="222"/>
    </row>
    <row r="83" spans="1:28" ht="15.75" customHeight="1">
      <c r="A83" s="222"/>
      <c r="B83" s="221" t="s">
        <v>1695</v>
      </c>
      <c r="C83" s="290"/>
      <c r="D83" s="290"/>
      <c r="E83" s="291"/>
      <c r="F83" s="93" t="e">
        <f>+VLOOKUP(E83,Participants!$A$1:$F$2547,2,FALSE)</f>
        <v>#N/A</v>
      </c>
      <c r="G83" s="93" t="e">
        <f>+VLOOKUP(E83,Participants!$A$1:$F$2547,4,FALSE)</f>
        <v>#N/A</v>
      </c>
      <c r="H83" s="93" t="e">
        <f>+VLOOKUP(E83,Participants!$A$1:$F$2547,5,FALSE)</f>
        <v>#N/A</v>
      </c>
      <c r="I83" s="138" t="e">
        <f>+VLOOKUP(E83,Participants!$A$1:$F$2547,3,FALSE)</f>
        <v>#N/A</v>
      </c>
      <c r="J83" s="138" t="e">
        <f>+VLOOKUP(E83,Participants!$A$1:$G$2547,7,FALSE)</f>
        <v>#N/A</v>
      </c>
      <c r="K83" s="289"/>
      <c r="L83" s="93"/>
      <c r="M83" s="93"/>
      <c r="N83" s="222" t="e">
        <f t="shared" si="2"/>
        <v>#N/A</v>
      </c>
      <c r="O83" s="222"/>
      <c r="P83" s="138"/>
      <c r="Q83" s="138" t="e">
        <f>+VLOOKUP(P83,Participants!$A$1:$F$2547,2,FALSE)</f>
        <v>#N/A</v>
      </c>
      <c r="R83" s="138"/>
      <c r="S83" s="138" t="e">
        <f>+VLOOKUP(R83,Participants!$A$1:$F$2547,2,FALSE)</f>
        <v>#N/A</v>
      </c>
      <c r="T83" s="138"/>
      <c r="U83" s="138" t="e">
        <f>+VLOOKUP(T83,Participants!$A$1:$F$2547,2,FALSE)</f>
        <v>#N/A</v>
      </c>
      <c r="V83" s="138"/>
      <c r="W83" s="138" t="e">
        <f>+VLOOKUP(V83,Participants!$A$1:$F$2547,2,FALSE)</f>
        <v>#N/A</v>
      </c>
      <c r="X83" s="222"/>
      <c r="Y83" s="222"/>
      <c r="Z83" s="222"/>
      <c r="AA83" s="222"/>
      <c r="AB83" s="222"/>
    </row>
    <row r="84" spans="1:28" ht="15.75" customHeight="1">
      <c r="A84" s="222"/>
      <c r="B84" s="221" t="s">
        <v>1695</v>
      </c>
      <c r="C84" s="290"/>
      <c r="D84" s="290"/>
      <c r="E84" s="291"/>
      <c r="F84" s="93" t="e">
        <f>+VLOOKUP(E84,Participants!$A$1:$F$2547,2,FALSE)</f>
        <v>#N/A</v>
      </c>
      <c r="G84" s="93" t="e">
        <f>+VLOOKUP(E84,Participants!$A$1:$F$2547,4,FALSE)</f>
        <v>#N/A</v>
      </c>
      <c r="H84" s="93" t="e">
        <f>+VLOOKUP(E84,Participants!$A$1:$F$2547,5,FALSE)</f>
        <v>#N/A</v>
      </c>
      <c r="I84" s="138" t="e">
        <f>+VLOOKUP(E84,Participants!$A$1:$F$2547,3,FALSE)</f>
        <v>#N/A</v>
      </c>
      <c r="J84" s="138" t="e">
        <f>+VLOOKUP(E84,Participants!$A$1:$G$2547,7,FALSE)</f>
        <v>#N/A</v>
      </c>
      <c r="K84" s="289"/>
      <c r="L84" s="93"/>
      <c r="M84" s="93"/>
      <c r="N84" s="222" t="e">
        <f t="shared" si="2"/>
        <v>#N/A</v>
      </c>
      <c r="O84" s="222"/>
      <c r="P84" s="138"/>
      <c r="Q84" s="138" t="e">
        <f>+VLOOKUP(P84,Participants!$A$1:$F$2547,2,FALSE)</f>
        <v>#N/A</v>
      </c>
      <c r="R84" s="138"/>
      <c r="S84" s="138" t="e">
        <f>+VLOOKUP(R84,Participants!$A$1:$F$2547,2,FALSE)</f>
        <v>#N/A</v>
      </c>
      <c r="T84" s="138"/>
      <c r="U84" s="138" t="e">
        <f>+VLOOKUP(T84,Participants!$A$1:$F$2547,2,FALSE)</f>
        <v>#N/A</v>
      </c>
      <c r="V84" s="138"/>
      <c r="W84" s="138" t="e">
        <f>+VLOOKUP(V84,Participants!$A$1:$F$2547,2,FALSE)</f>
        <v>#N/A</v>
      </c>
      <c r="X84" s="222"/>
      <c r="Y84" s="222"/>
      <c r="Z84" s="222"/>
      <c r="AA84" s="222"/>
      <c r="AB84" s="222"/>
    </row>
    <row r="85" spans="1:28" ht="15.75" customHeight="1">
      <c r="A85" s="222"/>
      <c r="B85" s="221" t="s">
        <v>1695</v>
      </c>
      <c r="C85" s="290"/>
      <c r="D85" s="290"/>
      <c r="E85" s="291"/>
      <c r="F85" s="93" t="e">
        <f>+VLOOKUP(E85,Participants!$A$1:$F$2547,2,FALSE)</f>
        <v>#N/A</v>
      </c>
      <c r="G85" s="93" t="e">
        <f>+VLOOKUP(E85,Participants!$A$1:$F$2547,4,FALSE)</f>
        <v>#N/A</v>
      </c>
      <c r="H85" s="93" t="e">
        <f>+VLOOKUP(E85,Participants!$A$1:$F$2547,5,FALSE)</f>
        <v>#N/A</v>
      </c>
      <c r="I85" s="138" t="e">
        <f>+VLOOKUP(E85,Participants!$A$1:$F$2547,3,FALSE)</f>
        <v>#N/A</v>
      </c>
      <c r="J85" s="138" t="e">
        <f>+VLOOKUP(E85,Participants!$A$1:$G$2547,7,FALSE)</f>
        <v>#N/A</v>
      </c>
      <c r="K85" s="289"/>
      <c r="L85" s="93"/>
      <c r="M85" s="93"/>
      <c r="N85" s="222" t="e">
        <f t="shared" si="2"/>
        <v>#N/A</v>
      </c>
      <c r="O85" s="222"/>
      <c r="P85" s="138"/>
      <c r="Q85" s="138" t="e">
        <f>+VLOOKUP(P85,Participants!$A$1:$F$2547,2,FALSE)</f>
        <v>#N/A</v>
      </c>
      <c r="R85" s="138"/>
      <c r="S85" s="138" t="e">
        <f>+VLOOKUP(R85,Participants!$A$1:$F$2547,2,FALSE)</f>
        <v>#N/A</v>
      </c>
      <c r="T85" s="138"/>
      <c r="U85" s="138" t="e">
        <f>+VLOOKUP(T85,Participants!$A$1:$F$2547,2,FALSE)</f>
        <v>#N/A</v>
      </c>
      <c r="V85" s="138"/>
      <c r="W85" s="138" t="e">
        <f>+VLOOKUP(V85,Participants!$A$1:$F$2547,2,FALSE)</f>
        <v>#N/A</v>
      </c>
      <c r="X85" s="222"/>
      <c r="Y85" s="222"/>
      <c r="Z85" s="222"/>
      <c r="AA85" s="222"/>
      <c r="AB85" s="222"/>
    </row>
    <row r="86" spans="1:28" ht="15.75" customHeight="1">
      <c r="A86" s="222"/>
      <c r="B86" s="221" t="s">
        <v>1695</v>
      </c>
      <c r="C86" s="290"/>
      <c r="D86" s="290"/>
      <c r="E86" s="291"/>
      <c r="F86" s="93" t="e">
        <f>+VLOOKUP(E86,Participants!$A$1:$F$2547,2,FALSE)</f>
        <v>#N/A</v>
      </c>
      <c r="G86" s="93" t="e">
        <f>+VLOOKUP(E86,Participants!$A$1:$F$2547,4,FALSE)</f>
        <v>#N/A</v>
      </c>
      <c r="H86" s="93" t="e">
        <f>+VLOOKUP(E86,Participants!$A$1:$F$2547,5,FALSE)</f>
        <v>#N/A</v>
      </c>
      <c r="I86" s="138" t="e">
        <f>+VLOOKUP(E86,Participants!$A$1:$F$2547,3,FALSE)</f>
        <v>#N/A</v>
      </c>
      <c r="J86" s="138" t="e">
        <f>+VLOOKUP(E86,Participants!$A$1:$G$2547,7,FALSE)</f>
        <v>#N/A</v>
      </c>
      <c r="K86" s="289"/>
      <c r="L86" s="93"/>
      <c r="M86" s="93"/>
      <c r="N86" s="222" t="e">
        <f t="shared" si="2"/>
        <v>#N/A</v>
      </c>
      <c r="O86" s="222"/>
      <c r="P86" s="138"/>
      <c r="Q86" s="138" t="e">
        <f>+VLOOKUP(P86,Participants!$A$1:$F$2547,2,FALSE)</f>
        <v>#N/A</v>
      </c>
      <c r="R86" s="138"/>
      <c r="S86" s="138" t="e">
        <f>+VLOOKUP(R86,Participants!$A$1:$F$2547,2,FALSE)</f>
        <v>#N/A</v>
      </c>
      <c r="T86" s="138"/>
      <c r="U86" s="138" t="e">
        <f>+VLOOKUP(T86,Participants!$A$1:$F$2547,2,FALSE)</f>
        <v>#N/A</v>
      </c>
      <c r="V86" s="138"/>
      <c r="W86" s="138" t="e">
        <f>+VLOOKUP(V86,Participants!$A$1:$F$2547,2,FALSE)</f>
        <v>#N/A</v>
      </c>
      <c r="X86" s="222"/>
      <c r="Y86" s="222"/>
      <c r="Z86" s="222"/>
      <c r="AA86" s="222"/>
      <c r="AB86" s="222"/>
    </row>
    <row r="87" spans="1:28" ht="15.75" customHeight="1">
      <c r="A87" s="222"/>
      <c r="B87" s="221" t="s">
        <v>1695</v>
      </c>
      <c r="C87" s="290"/>
      <c r="D87" s="290"/>
      <c r="E87" s="291"/>
      <c r="F87" s="93" t="e">
        <f>+VLOOKUP(E87,Participants!$A$1:$F$2547,2,FALSE)</f>
        <v>#N/A</v>
      </c>
      <c r="G87" s="93" t="e">
        <f>+VLOOKUP(E87,Participants!$A$1:$F$2547,4,FALSE)</f>
        <v>#N/A</v>
      </c>
      <c r="H87" s="93" t="e">
        <f>+VLOOKUP(E87,Participants!$A$1:$F$2547,5,FALSE)</f>
        <v>#N/A</v>
      </c>
      <c r="I87" s="138" t="e">
        <f>+VLOOKUP(E87,Participants!$A$1:$F$2547,3,FALSE)</f>
        <v>#N/A</v>
      </c>
      <c r="J87" s="138" t="e">
        <f>+VLOOKUP(E87,Participants!$A$1:$G$2547,7,FALSE)</f>
        <v>#N/A</v>
      </c>
      <c r="K87" s="289"/>
      <c r="L87" s="93"/>
      <c r="M87" s="93"/>
      <c r="N87" s="222" t="e">
        <f t="shared" si="2"/>
        <v>#N/A</v>
      </c>
      <c r="O87" s="222"/>
      <c r="P87" s="138"/>
      <c r="Q87" s="138" t="e">
        <f>+VLOOKUP(P87,Participants!$A$1:$F$2547,2,FALSE)</f>
        <v>#N/A</v>
      </c>
      <c r="R87" s="138"/>
      <c r="S87" s="138" t="e">
        <f>+VLOOKUP(R87,Participants!$A$1:$F$2547,2,FALSE)</f>
        <v>#N/A</v>
      </c>
      <c r="T87" s="138"/>
      <c r="U87" s="138" t="e">
        <f>+VLOOKUP(T87,Participants!$A$1:$F$2547,2,FALSE)</f>
        <v>#N/A</v>
      </c>
      <c r="V87" s="138"/>
      <c r="W87" s="138" t="e">
        <f>+VLOOKUP(V87,Participants!$A$1:$F$2547,2,FALSE)</f>
        <v>#N/A</v>
      </c>
      <c r="X87" s="222"/>
      <c r="Y87" s="222"/>
      <c r="Z87" s="222"/>
      <c r="AA87" s="222"/>
      <c r="AB87" s="222"/>
    </row>
    <row r="88" spans="1:28" ht="15.75" customHeight="1">
      <c r="A88" s="222"/>
      <c r="B88" s="221" t="s">
        <v>1695</v>
      </c>
      <c r="C88" s="290"/>
      <c r="D88" s="290"/>
      <c r="E88" s="291"/>
      <c r="F88" s="93" t="e">
        <f>+VLOOKUP(E88,Participants!$A$1:$F$2547,2,FALSE)</f>
        <v>#N/A</v>
      </c>
      <c r="G88" s="93" t="e">
        <f>+VLOOKUP(E88,Participants!$A$1:$F$2547,4,FALSE)</f>
        <v>#N/A</v>
      </c>
      <c r="H88" s="93" t="e">
        <f>+VLOOKUP(E88,Participants!$A$1:$F$2547,5,FALSE)</f>
        <v>#N/A</v>
      </c>
      <c r="I88" s="138" t="e">
        <f>+VLOOKUP(E88,Participants!$A$1:$F$2547,3,FALSE)</f>
        <v>#N/A</v>
      </c>
      <c r="J88" s="138" t="e">
        <f>+VLOOKUP(E88,Participants!$A$1:$G$2547,7,FALSE)</f>
        <v>#N/A</v>
      </c>
      <c r="K88" s="289"/>
      <c r="L88" s="93"/>
      <c r="M88" s="93"/>
      <c r="N88" s="222" t="e">
        <f t="shared" si="2"/>
        <v>#N/A</v>
      </c>
      <c r="O88" s="222"/>
      <c r="P88" s="138"/>
      <c r="Q88" s="138" t="e">
        <f>+VLOOKUP(P88,Participants!$A$1:$F$2547,2,FALSE)</f>
        <v>#N/A</v>
      </c>
      <c r="R88" s="138"/>
      <c r="S88" s="138" t="e">
        <f>+VLOOKUP(R88,Participants!$A$1:$F$2547,2,FALSE)</f>
        <v>#N/A</v>
      </c>
      <c r="T88" s="138"/>
      <c r="U88" s="138" t="e">
        <f>+VLOOKUP(T88,Participants!$A$1:$F$2547,2,FALSE)</f>
        <v>#N/A</v>
      </c>
      <c r="V88" s="138"/>
      <c r="W88" s="138" t="e">
        <f>+VLOOKUP(V88,Participants!$A$1:$F$2547,2,FALSE)</f>
        <v>#N/A</v>
      </c>
      <c r="X88" s="222"/>
      <c r="Y88" s="222"/>
      <c r="Z88" s="222"/>
      <c r="AA88" s="222"/>
      <c r="AB88" s="222"/>
    </row>
    <row r="89" spans="1:28" ht="15.75" customHeight="1">
      <c r="A89" s="222"/>
      <c r="B89" s="221" t="s">
        <v>1695</v>
      </c>
      <c r="C89" s="290"/>
      <c r="D89" s="290"/>
      <c r="E89" s="291"/>
      <c r="F89" s="93" t="e">
        <f>+VLOOKUP(E89,Participants!$A$1:$F$2547,2,FALSE)</f>
        <v>#N/A</v>
      </c>
      <c r="G89" s="93" t="e">
        <f>+VLOOKUP(E89,Participants!$A$1:$F$2547,4,FALSE)</f>
        <v>#N/A</v>
      </c>
      <c r="H89" s="93" t="e">
        <f>+VLOOKUP(E89,Participants!$A$1:$F$2547,5,FALSE)</f>
        <v>#N/A</v>
      </c>
      <c r="I89" s="138" t="e">
        <f>+VLOOKUP(E89,Participants!$A$1:$F$2547,3,FALSE)</f>
        <v>#N/A</v>
      </c>
      <c r="J89" s="138" t="e">
        <f>+VLOOKUP(E89,Participants!$A$1:$G$2547,7,FALSE)</f>
        <v>#N/A</v>
      </c>
      <c r="K89" s="289"/>
      <c r="L89" s="93"/>
      <c r="M89" s="93"/>
      <c r="N89" s="222" t="e">
        <f t="shared" si="2"/>
        <v>#N/A</v>
      </c>
      <c r="O89" s="222"/>
      <c r="P89" s="138"/>
      <c r="Q89" s="138" t="e">
        <f>+VLOOKUP(P89,Participants!$A$1:$F$2547,2,FALSE)</f>
        <v>#N/A</v>
      </c>
      <c r="R89" s="138"/>
      <c r="S89" s="138" t="e">
        <f>+VLOOKUP(R89,Participants!$A$1:$F$2547,2,FALSE)</f>
        <v>#N/A</v>
      </c>
      <c r="T89" s="138"/>
      <c r="U89" s="138" t="e">
        <f>+VLOOKUP(T89,Participants!$A$1:$F$2547,2,FALSE)</f>
        <v>#N/A</v>
      </c>
      <c r="V89" s="138"/>
      <c r="W89" s="138" t="e">
        <f>+VLOOKUP(V89,Participants!$A$1:$F$2547,2,FALSE)</f>
        <v>#N/A</v>
      </c>
      <c r="X89" s="222"/>
      <c r="Y89" s="222"/>
      <c r="Z89" s="222"/>
      <c r="AA89" s="222"/>
      <c r="AB89" s="222"/>
    </row>
    <row r="90" spans="1:28" ht="15.75" customHeight="1">
      <c r="A90" s="222"/>
      <c r="B90" s="221" t="s">
        <v>1695</v>
      </c>
      <c r="C90" s="290"/>
      <c r="D90" s="290"/>
      <c r="E90" s="291"/>
      <c r="F90" s="93" t="e">
        <f>+VLOOKUP(E90,Participants!$A$1:$F$2547,2,FALSE)</f>
        <v>#N/A</v>
      </c>
      <c r="G90" s="93" t="e">
        <f>+VLOOKUP(E90,Participants!$A$1:$F$2547,4,FALSE)</f>
        <v>#N/A</v>
      </c>
      <c r="H90" s="93" t="e">
        <f>+VLOOKUP(E90,Participants!$A$1:$F$2547,5,FALSE)</f>
        <v>#N/A</v>
      </c>
      <c r="I90" s="138" t="e">
        <f>+VLOOKUP(E90,Participants!$A$1:$F$2547,3,FALSE)</f>
        <v>#N/A</v>
      </c>
      <c r="J90" s="138" t="e">
        <f>+VLOOKUP(E90,Participants!$A$1:$G$2547,7,FALSE)</f>
        <v>#N/A</v>
      </c>
      <c r="K90" s="289"/>
      <c r="L90" s="93"/>
      <c r="M90" s="93"/>
      <c r="N90" s="222" t="e">
        <f t="shared" si="2"/>
        <v>#N/A</v>
      </c>
      <c r="O90" s="222"/>
      <c r="P90" s="138"/>
      <c r="Q90" s="138" t="e">
        <f>+VLOOKUP(P90,Participants!$A$1:$F$2547,2,FALSE)</f>
        <v>#N/A</v>
      </c>
      <c r="R90" s="138"/>
      <c r="S90" s="138" t="e">
        <f>+VLOOKUP(R90,Participants!$A$1:$F$2547,2,FALSE)</f>
        <v>#N/A</v>
      </c>
      <c r="T90" s="138"/>
      <c r="U90" s="138" t="e">
        <f>+VLOOKUP(T90,Participants!$A$1:$F$2547,2,FALSE)</f>
        <v>#N/A</v>
      </c>
      <c r="V90" s="138"/>
      <c r="W90" s="138" t="e">
        <f>+VLOOKUP(V90,Participants!$A$1:$F$2547,2,FALSE)</f>
        <v>#N/A</v>
      </c>
      <c r="X90" s="222"/>
      <c r="Y90" s="222"/>
      <c r="Z90" s="222"/>
      <c r="AA90" s="222"/>
      <c r="AB90" s="222"/>
    </row>
    <row r="91" spans="1:28" ht="15.75" customHeight="1">
      <c r="A91" s="222"/>
      <c r="B91" s="221" t="s">
        <v>1695</v>
      </c>
      <c r="C91" s="290"/>
      <c r="D91" s="290"/>
      <c r="E91" s="291"/>
      <c r="F91" s="93" t="e">
        <f>+VLOOKUP(E91,Participants!$A$1:$F$2547,2,FALSE)</f>
        <v>#N/A</v>
      </c>
      <c r="G91" s="93" t="e">
        <f>+VLOOKUP(E91,Participants!$A$1:$F$2547,4,FALSE)</f>
        <v>#N/A</v>
      </c>
      <c r="H91" s="93" t="e">
        <f>+VLOOKUP(E91,Participants!$A$1:$F$2547,5,FALSE)</f>
        <v>#N/A</v>
      </c>
      <c r="I91" s="138" t="e">
        <f>+VLOOKUP(E91,Participants!$A$1:$F$2547,3,FALSE)</f>
        <v>#N/A</v>
      </c>
      <c r="J91" s="138" t="e">
        <f>+VLOOKUP(E91,Participants!$A$1:$G$2547,7,FALSE)</f>
        <v>#N/A</v>
      </c>
      <c r="K91" s="289"/>
      <c r="L91" s="93"/>
      <c r="M91" s="93"/>
      <c r="N91" s="222" t="e">
        <f t="shared" si="2"/>
        <v>#N/A</v>
      </c>
      <c r="O91" s="222"/>
      <c r="P91" s="138"/>
      <c r="Q91" s="138" t="e">
        <f>+VLOOKUP(P91,Participants!$A$1:$F$2547,2,FALSE)</f>
        <v>#N/A</v>
      </c>
      <c r="R91" s="138"/>
      <c r="S91" s="138" t="e">
        <f>+VLOOKUP(R91,Participants!$A$1:$F$2547,2,FALSE)</f>
        <v>#N/A</v>
      </c>
      <c r="T91" s="138"/>
      <c r="U91" s="138" t="e">
        <f>+VLOOKUP(T91,Participants!$A$1:$F$2547,2,FALSE)</f>
        <v>#N/A</v>
      </c>
      <c r="V91" s="138"/>
      <c r="W91" s="138" t="e">
        <f>+VLOOKUP(V91,Participants!$A$1:$F$2547,2,FALSE)</f>
        <v>#N/A</v>
      </c>
      <c r="X91" s="222"/>
      <c r="Y91" s="222"/>
      <c r="Z91" s="222"/>
      <c r="AA91" s="222"/>
      <c r="AB91" s="222"/>
    </row>
    <row r="92" spans="1:28" ht="15.75" customHeight="1">
      <c r="A92" s="222"/>
      <c r="B92" s="221" t="s">
        <v>1695</v>
      </c>
      <c r="C92" s="290"/>
      <c r="D92" s="290"/>
      <c r="E92" s="291"/>
      <c r="F92" s="93" t="e">
        <f>+VLOOKUP(E92,Participants!$A$1:$F$2547,2,FALSE)</f>
        <v>#N/A</v>
      </c>
      <c r="G92" s="93" t="e">
        <f>+VLOOKUP(E92,Participants!$A$1:$F$2547,4,FALSE)</f>
        <v>#N/A</v>
      </c>
      <c r="H92" s="93" t="e">
        <f>+VLOOKUP(E92,Participants!$A$1:$F$2547,5,FALSE)</f>
        <v>#N/A</v>
      </c>
      <c r="I92" s="138" t="e">
        <f>+VLOOKUP(E92,Participants!$A$1:$F$2547,3,FALSE)</f>
        <v>#N/A</v>
      </c>
      <c r="J92" s="138" t="e">
        <f>+VLOOKUP(E92,Participants!$A$1:$G$2547,7,FALSE)</f>
        <v>#N/A</v>
      </c>
      <c r="K92" s="289"/>
      <c r="L92" s="93"/>
      <c r="M92" s="93"/>
      <c r="N92" s="222" t="e">
        <f t="shared" si="2"/>
        <v>#N/A</v>
      </c>
      <c r="O92" s="222"/>
      <c r="P92" s="138"/>
      <c r="Q92" s="138" t="e">
        <f>+VLOOKUP(P92,Participants!$A$1:$F$2547,2,FALSE)</f>
        <v>#N/A</v>
      </c>
      <c r="R92" s="138"/>
      <c r="S92" s="138" t="e">
        <f>+VLOOKUP(R92,Participants!$A$1:$F$2547,2,FALSE)</f>
        <v>#N/A</v>
      </c>
      <c r="T92" s="138"/>
      <c r="U92" s="138" t="e">
        <f>+VLOOKUP(T92,Participants!$A$1:$F$2547,2,FALSE)</f>
        <v>#N/A</v>
      </c>
      <c r="V92" s="138"/>
      <c r="W92" s="138" t="e">
        <f>+VLOOKUP(V92,Participants!$A$1:$F$2547,2,FALSE)</f>
        <v>#N/A</v>
      </c>
      <c r="X92" s="222"/>
      <c r="Y92" s="222"/>
      <c r="Z92" s="222"/>
      <c r="AA92" s="222"/>
      <c r="AB92" s="222"/>
    </row>
    <row r="93" spans="1:28" ht="15.75" customHeight="1">
      <c r="A93" s="222"/>
      <c r="B93" s="221" t="s">
        <v>1695</v>
      </c>
      <c r="C93" s="290"/>
      <c r="D93" s="290"/>
      <c r="E93" s="291"/>
      <c r="F93" s="93" t="e">
        <f>+VLOOKUP(E93,Participants!$A$1:$F$2547,2,FALSE)</f>
        <v>#N/A</v>
      </c>
      <c r="G93" s="93" t="e">
        <f>+VLOOKUP(E93,Participants!$A$1:$F$2547,4,FALSE)</f>
        <v>#N/A</v>
      </c>
      <c r="H93" s="93" t="e">
        <f>+VLOOKUP(E93,Participants!$A$1:$F$2547,5,FALSE)</f>
        <v>#N/A</v>
      </c>
      <c r="I93" s="138" t="e">
        <f>+VLOOKUP(E93,Participants!$A$1:$F$2547,3,FALSE)</f>
        <v>#N/A</v>
      </c>
      <c r="J93" s="138" t="e">
        <f>+VLOOKUP(E93,Participants!$A$1:$G$2547,7,FALSE)</f>
        <v>#N/A</v>
      </c>
      <c r="K93" s="289"/>
      <c r="L93" s="93"/>
      <c r="M93" s="93"/>
      <c r="N93" s="222" t="e">
        <f t="shared" si="2"/>
        <v>#N/A</v>
      </c>
      <c r="O93" s="222"/>
      <c r="P93" s="138"/>
      <c r="Q93" s="138" t="e">
        <f>+VLOOKUP(P93,Participants!$A$1:$F$2547,2,FALSE)</f>
        <v>#N/A</v>
      </c>
      <c r="R93" s="138"/>
      <c r="S93" s="138" t="e">
        <f>+VLOOKUP(R93,Participants!$A$1:$F$2547,2,FALSE)</f>
        <v>#N/A</v>
      </c>
      <c r="T93" s="138"/>
      <c r="U93" s="138" t="e">
        <f>+VLOOKUP(T93,Participants!$A$1:$F$2547,2,FALSE)</f>
        <v>#N/A</v>
      </c>
      <c r="V93" s="138"/>
      <c r="W93" s="138" t="e">
        <f>+VLOOKUP(V93,Participants!$A$1:$F$2547,2,FALSE)</f>
        <v>#N/A</v>
      </c>
      <c r="X93" s="222"/>
      <c r="Y93" s="222"/>
      <c r="Z93" s="222"/>
      <c r="AA93" s="222"/>
      <c r="AB93" s="222"/>
    </row>
    <row r="94" spans="1:28" ht="15.75" customHeight="1">
      <c r="A94" s="222"/>
      <c r="B94" s="221" t="s">
        <v>1695</v>
      </c>
      <c r="C94" s="290"/>
      <c r="D94" s="290"/>
      <c r="E94" s="291"/>
      <c r="F94" s="93" t="e">
        <f>+VLOOKUP(E94,Participants!$A$1:$F$2547,2,FALSE)</f>
        <v>#N/A</v>
      </c>
      <c r="G94" s="93" t="e">
        <f>+VLOOKUP(E94,Participants!$A$1:$F$2547,4,FALSE)</f>
        <v>#N/A</v>
      </c>
      <c r="H94" s="93" t="e">
        <f>+VLOOKUP(E94,Participants!$A$1:$F$2547,5,FALSE)</f>
        <v>#N/A</v>
      </c>
      <c r="I94" s="138" t="e">
        <f>+VLOOKUP(E94,Participants!$A$1:$F$2547,3,FALSE)</f>
        <v>#N/A</v>
      </c>
      <c r="J94" s="138" t="e">
        <f>+VLOOKUP(E94,Participants!$A$1:$G$2547,7,FALSE)</f>
        <v>#N/A</v>
      </c>
      <c r="K94" s="289"/>
      <c r="L94" s="93"/>
      <c r="M94" s="93"/>
      <c r="N94" s="222" t="e">
        <f t="shared" si="2"/>
        <v>#N/A</v>
      </c>
      <c r="O94" s="222"/>
      <c r="P94" s="138"/>
      <c r="Q94" s="138" t="e">
        <f>+VLOOKUP(P94,Participants!$A$1:$F$2547,2,FALSE)</f>
        <v>#N/A</v>
      </c>
      <c r="R94" s="138"/>
      <c r="S94" s="138" t="e">
        <f>+VLOOKUP(R94,Participants!$A$1:$F$2547,2,FALSE)</f>
        <v>#N/A</v>
      </c>
      <c r="T94" s="138"/>
      <c r="U94" s="138" t="e">
        <f>+VLOOKUP(T94,Participants!$A$1:$F$2547,2,FALSE)</f>
        <v>#N/A</v>
      </c>
      <c r="V94" s="138"/>
      <c r="W94" s="138" t="e">
        <f>+VLOOKUP(V94,Participants!$A$1:$F$2547,2,FALSE)</f>
        <v>#N/A</v>
      </c>
      <c r="X94" s="222"/>
      <c r="Y94" s="222"/>
      <c r="Z94" s="222"/>
      <c r="AA94" s="222"/>
      <c r="AB94" s="222"/>
    </row>
    <row r="95" spans="1:28" ht="15.75" customHeight="1">
      <c r="A95" s="222"/>
      <c r="B95" s="221" t="s">
        <v>1695</v>
      </c>
      <c r="C95" s="290"/>
      <c r="D95" s="290"/>
      <c r="E95" s="291"/>
      <c r="F95" s="93" t="e">
        <f>+VLOOKUP(E95,Participants!$A$1:$F$2547,2,FALSE)</f>
        <v>#N/A</v>
      </c>
      <c r="G95" s="93" t="e">
        <f>+VLOOKUP(E95,Participants!$A$1:$F$2547,4,FALSE)</f>
        <v>#N/A</v>
      </c>
      <c r="H95" s="93" t="e">
        <f>+VLOOKUP(E95,Participants!$A$1:$F$2547,5,FALSE)</f>
        <v>#N/A</v>
      </c>
      <c r="I95" s="138" t="e">
        <f>+VLOOKUP(E95,Participants!$A$1:$F$2547,3,FALSE)</f>
        <v>#N/A</v>
      </c>
      <c r="J95" s="138" t="e">
        <f>+VLOOKUP(E95,Participants!$A$1:$G$2547,7,FALSE)</f>
        <v>#N/A</v>
      </c>
      <c r="K95" s="289"/>
      <c r="L95" s="93"/>
      <c r="M95" s="93"/>
      <c r="N95" s="222" t="e">
        <f t="shared" si="2"/>
        <v>#N/A</v>
      </c>
      <c r="O95" s="222"/>
      <c r="P95" s="138"/>
      <c r="Q95" s="138" t="e">
        <f>+VLOOKUP(P95,Participants!$A$1:$F$2547,2,FALSE)</f>
        <v>#N/A</v>
      </c>
      <c r="R95" s="138"/>
      <c r="S95" s="138" t="e">
        <f>+VLOOKUP(R95,Participants!$A$1:$F$2547,2,FALSE)</f>
        <v>#N/A</v>
      </c>
      <c r="T95" s="138"/>
      <c r="U95" s="138" t="e">
        <f>+VLOOKUP(T95,Participants!$A$1:$F$2547,2,FALSE)</f>
        <v>#N/A</v>
      </c>
      <c r="V95" s="138"/>
      <c r="W95" s="138" t="e">
        <f>+VLOOKUP(V95,Participants!$A$1:$F$2547,2,FALSE)</f>
        <v>#N/A</v>
      </c>
      <c r="X95" s="222"/>
      <c r="Y95" s="222"/>
      <c r="Z95" s="222"/>
      <c r="AA95" s="222"/>
      <c r="AB95" s="222"/>
    </row>
    <row r="96" spans="1:28" ht="15.75" customHeight="1">
      <c r="A96" s="222"/>
      <c r="B96" s="221" t="s">
        <v>1695</v>
      </c>
      <c r="C96" s="290"/>
      <c r="D96" s="290"/>
      <c r="E96" s="291"/>
      <c r="F96" s="93" t="e">
        <f>+VLOOKUP(E96,Participants!$A$1:$F$2547,2,FALSE)</f>
        <v>#N/A</v>
      </c>
      <c r="G96" s="93" t="e">
        <f>+VLOOKUP(E96,Participants!$A$1:$F$2547,4,FALSE)</f>
        <v>#N/A</v>
      </c>
      <c r="H96" s="93" t="e">
        <f>+VLOOKUP(E96,Participants!$A$1:$F$2547,5,FALSE)</f>
        <v>#N/A</v>
      </c>
      <c r="I96" s="138" t="e">
        <f>+VLOOKUP(E96,Participants!$A$1:$F$2547,3,FALSE)</f>
        <v>#N/A</v>
      </c>
      <c r="J96" s="138" t="e">
        <f>+VLOOKUP(E96,Participants!$A$1:$G$2547,7,FALSE)</f>
        <v>#N/A</v>
      </c>
      <c r="K96" s="289"/>
      <c r="L96" s="93"/>
      <c r="M96" s="93"/>
      <c r="N96" s="222" t="e">
        <f t="shared" si="2"/>
        <v>#N/A</v>
      </c>
      <c r="O96" s="222"/>
      <c r="P96" s="138"/>
      <c r="Q96" s="138" t="e">
        <f>+VLOOKUP(P96,Participants!$A$1:$F$2547,2,FALSE)</f>
        <v>#N/A</v>
      </c>
      <c r="R96" s="138"/>
      <c r="S96" s="138" t="e">
        <f>+VLOOKUP(R96,Participants!$A$1:$F$2547,2,FALSE)</f>
        <v>#N/A</v>
      </c>
      <c r="T96" s="138"/>
      <c r="U96" s="138" t="e">
        <f>+VLOOKUP(T96,Participants!$A$1:$F$2547,2,FALSE)</f>
        <v>#N/A</v>
      </c>
      <c r="V96" s="138"/>
      <c r="W96" s="138" t="e">
        <f>+VLOOKUP(V96,Participants!$A$1:$F$2547,2,FALSE)</f>
        <v>#N/A</v>
      </c>
      <c r="X96" s="222"/>
      <c r="Y96" s="222"/>
      <c r="Z96" s="222"/>
      <c r="AA96" s="222"/>
      <c r="AB96" s="222"/>
    </row>
    <row r="97" spans="1:28" ht="15.75" customHeight="1">
      <c r="A97" s="222"/>
      <c r="B97" s="221" t="s">
        <v>1695</v>
      </c>
      <c r="C97" s="290"/>
      <c r="D97" s="290"/>
      <c r="E97" s="291"/>
      <c r="F97" s="93" t="e">
        <f>+VLOOKUP(E97,Participants!$A$1:$F$2547,2,FALSE)</f>
        <v>#N/A</v>
      </c>
      <c r="G97" s="93" t="e">
        <f>+VLOOKUP(E97,Participants!$A$1:$F$2547,4,FALSE)</f>
        <v>#N/A</v>
      </c>
      <c r="H97" s="93" t="e">
        <f>+VLOOKUP(E97,Participants!$A$1:$F$2547,5,FALSE)</f>
        <v>#N/A</v>
      </c>
      <c r="I97" s="138" t="e">
        <f>+VLOOKUP(E97,Participants!$A$1:$F$2547,3,FALSE)</f>
        <v>#N/A</v>
      </c>
      <c r="J97" s="138" t="e">
        <f>+VLOOKUP(E97,Participants!$A$1:$G$2547,7,FALSE)</f>
        <v>#N/A</v>
      </c>
      <c r="K97" s="289"/>
      <c r="L97" s="93"/>
      <c r="M97" s="93"/>
      <c r="N97" s="222" t="e">
        <f t="shared" si="2"/>
        <v>#N/A</v>
      </c>
      <c r="O97" s="222"/>
      <c r="P97" s="138"/>
      <c r="Q97" s="138" t="e">
        <f>+VLOOKUP(P97,Participants!$A$1:$F$2547,2,FALSE)</f>
        <v>#N/A</v>
      </c>
      <c r="R97" s="138"/>
      <c r="S97" s="138" t="e">
        <f>+VLOOKUP(R97,Participants!$A$1:$F$2547,2,FALSE)</f>
        <v>#N/A</v>
      </c>
      <c r="T97" s="138"/>
      <c r="U97" s="138" t="e">
        <f>+VLOOKUP(T97,Participants!$A$1:$F$2547,2,FALSE)</f>
        <v>#N/A</v>
      </c>
      <c r="V97" s="138"/>
      <c r="W97" s="138" t="e">
        <f>+VLOOKUP(V97,Participants!$A$1:$F$2547,2,FALSE)</f>
        <v>#N/A</v>
      </c>
      <c r="X97" s="222"/>
      <c r="Y97" s="222"/>
      <c r="Z97" s="222"/>
      <c r="AA97" s="222"/>
      <c r="AB97" s="222"/>
    </row>
    <row r="98" spans="1:28" ht="15.75" customHeight="1">
      <c r="A98" s="222"/>
      <c r="B98" s="221" t="s">
        <v>1695</v>
      </c>
      <c r="C98" s="290"/>
      <c r="D98" s="290"/>
      <c r="E98" s="291"/>
      <c r="F98" s="93" t="e">
        <f>+VLOOKUP(E98,Participants!$A$1:$F$2547,2,FALSE)</f>
        <v>#N/A</v>
      </c>
      <c r="G98" s="93" t="e">
        <f>+VLOOKUP(E98,Participants!$A$1:$F$2547,4,FALSE)</f>
        <v>#N/A</v>
      </c>
      <c r="H98" s="93" t="e">
        <f>+VLOOKUP(E98,Participants!$A$1:$F$2547,5,FALSE)</f>
        <v>#N/A</v>
      </c>
      <c r="I98" s="138" t="e">
        <f>+VLOOKUP(E98,Participants!$A$1:$F$2547,3,FALSE)</f>
        <v>#N/A</v>
      </c>
      <c r="J98" s="138" t="e">
        <f>+VLOOKUP(E98,Participants!$A$1:$G$2547,7,FALSE)</f>
        <v>#N/A</v>
      </c>
      <c r="K98" s="289"/>
      <c r="L98" s="93"/>
      <c r="M98" s="93"/>
      <c r="N98" s="222" t="e">
        <f t="shared" si="2"/>
        <v>#N/A</v>
      </c>
      <c r="O98" s="222"/>
      <c r="P98" s="138"/>
      <c r="Q98" s="138" t="e">
        <f>+VLOOKUP(P98,Participants!$A$1:$F$2547,2,FALSE)</f>
        <v>#N/A</v>
      </c>
      <c r="R98" s="138"/>
      <c r="S98" s="138" t="e">
        <f>+VLOOKUP(R98,Participants!$A$1:$F$2547,2,FALSE)</f>
        <v>#N/A</v>
      </c>
      <c r="T98" s="138"/>
      <c r="U98" s="138" t="e">
        <f>+VLOOKUP(T98,Participants!$A$1:$F$2547,2,FALSE)</f>
        <v>#N/A</v>
      </c>
      <c r="V98" s="138"/>
      <c r="W98" s="138" t="e">
        <f>+VLOOKUP(V98,Participants!$A$1:$F$2547,2,FALSE)</f>
        <v>#N/A</v>
      </c>
      <c r="X98" s="222"/>
      <c r="Y98" s="222"/>
      <c r="Z98" s="222"/>
      <c r="AA98" s="222"/>
      <c r="AB98" s="222"/>
    </row>
    <row r="99" spans="1:28" ht="15.75" customHeight="1">
      <c r="A99" s="222"/>
      <c r="B99" s="221" t="s">
        <v>1695</v>
      </c>
      <c r="C99" s="290"/>
      <c r="D99" s="290"/>
      <c r="E99" s="291"/>
      <c r="F99" s="93" t="e">
        <f>+VLOOKUP(E99,Participants!$A$1:$F$2547,2,FALSE)</f>
        <v>#N/A</v>
      </c>
      <c r="G99" s="93" t="e">
        <f>+VLOOKUP(E99,Participants!$A$1:$F$2547,4,FALSE)</f>
        <v>#N/A</v>
      </c>
      <c r="H99" s="93" t="e">
        <f>+VLOOKUP(E99,Participants!$A$1:$F$2547,5,FALSE)</f>
        <v>#N/A</v>
      </c>
      <c r="I99" s="138" t="e">
        <f>+VLOOKUP(E99,Participants!$A$1:$F$2547,3,FALSE)</f>
        <v>#N/A</v>
      </c>
      <c r="J99" s="138" t="e">
        <f>+VLOOKUP(E99,Participants!$A$1:$G$2547,7,FALSE)</f>
        <v>#N/A</v>
      </c>
      <c r="K99" s="289"/>
      <c r="L99" s="93"/>
      <c r="M99" s="93"/>
      <c r="N99" s="222" t="e">
        <f t="shared" si="2"/>
        <v>#N/A</v>
      </c>
      <c r="O99" s="222"/>
      <c r="P99" s="138"/>
      <c r="Q99" s="138" t="e">
        <f>+VLOOKUP(P99,Participants!$A$1:$F$2547,2,FALSE)</f>
        <v>#N/A</v>
      </c>
      <c r="R99" s="138"/>
      <c r="S99" s="138" t="e">
        <f>+VLOOKUP(R99,Participants!$A$1:$F$2547,2,FALSE)</f>
        <v>#N/A</v>
      </c>
      <c r="T99" s="138"/>
      <c r="U99" s="138" t="e">
        <f>+VLOOKUP(T99,Participants!$A$1:$F$2547,2,FALSE)</f>
        <v>#N/A</v>
      </c>
      <c r="V99" s="138"/>
      <c r="W99" s="138" t="e">
        <f>+VLOOKUP(V99,Participants!$A$1:$F$2547,2,FALSE)</f>
        <v>#N/A</v>
      </c>
      <c r="X99" s="222"/>
      <c r="Y99" s="222"/>
      <c r="Z99" s="222"/>
      <c r="AA99" s="222"/>
      <c r="AB99" s="222"/>
    </row>
    <row r="100" spans="1:28" ht="15.75" customHeight="1">
      <c r="A100" s="222"/>
      <c r="B100" s="221" t="s">
        <v>1695</v>
      </c>
      <c r="C100" s="290"/>
      <c r="D100" s="290"/>
      <c r="E100" s="291"/>
      <c r="F100" s="93" t="e">
        <f>+VLOOKUP(E100,Participants!$A$1:$F$2547,2,FALSE)</f>
        <v>#N/A</v>
      </c>
      <c r="G100" s="93" t="e">
        <f>+VLOOKUP(E100,Participants!$A$1:$F$2547,4,FALSE)</f>
        <v>#N/A</v>
      </c>
      <c r="H100" s="93" t="e">
        <f>+VLOOKUP(E100,Participants!$A$1:$F$2547,5,FALSE)</f>
        <v>#N/A</v>
      </c>
      <c r="I100" s="138" t="e">
        <f>+VLOOKUP(E100,Participants!$A$1:$F$2547,3,FALSE)</f>
        <v>#N/A</v>
      </c>
      <c r="J100" s="138" t="e">
        <f>+VLOOKUP(E100,Participants!$A$1:$G$2547,7,FALSE)</f>
        <v>#N/A</v>
      </c>
      <c r="K100" s="289"/>
      <c r="L100" s="93"/>
      <c r="M100" s="93"/>
      <c r="N100" s="222" t="e">
        <f t="shared" si="2"/>
        <v>#N/A</v>
      </c>
      <c r="O100" s="222"/>
      <c r="P100" s="138"/>
      <c r="Q100" s="138" t="e">
        <f>+VLOOKUP(P100,Participants!$A$1:$F$2547,2,FALSE)</f>
        <v>#N/A</v>
      </c>
      <c r="R100" s="138"/>
      <c r="S100" s="138" t="e">
        <f>+VLOOKUP(R100,Participants!$A$1:$F$2547,2,FALSE)</f>
        <v>#N/A</v>
      </c>
      <c r="T100" s="138"/>
      <c r="U100" s="138" t="e">
        <f>+VLOOKUP(T100,Participants!$A$1:$F$2547,2,FALSE)</f>
        <v>#N/A</v>
      </c>
      <c r="V100" s="138"/>
      <c r="W100" s="138" t="e">
        <f>+VLOOKUP(V100,Participants!$A$1:$F$2547,2,FALSE)</f>
        <v>#N/A</v>
      </c>
      <c r="X100" s="222"/>
      <c r="Y100" s="222"/>
      <c r="Z100" s="222"/>
      <c r="AA100" s="222"/>
      <c r="AB100" s="222"/>
    </row>
    <row r="101" spans="1:28" ht="15.75" customHeight="1">
      <c r="A101" s="222"/>
      <c r="B101" s="221" t="s">
        <v>1695</v>
      </c>
      <c r="C101" s="290"/>
      <c r="D101" s="290"/>
      <c r="E101" s="291"/>
      <c r="F101" s="93" t="e">
        <f>+VLOOKUP(E101,Participants!$A$1:$F$2547,2,FALSE)</f>
        <v>#N/A</v>
      </c>
      <c r="G101" s="93" t="e">
        <f>+VLOOKUP(E101,Participants!$A$1:$F$2547,4,FALSE)</f>
        <v>#N/A</v>
      </c>
      <c r="H101" s="93" t="e">
        <f>+VLOOKUP(E101,Participants!$A$1:$F$2547,5,FALSE)</f>
        <v>#N/A</v>
      </c>
      <c r="I101" s="138" t="e">
        <f>+VLOOKUP(E101,Participants!$A$1:$F$2547,3,FALSE)</f>
        <v>#N/A</v>
      </c>
      <c r="J101" s="138" t="e">
        <f>+VLOOKUP(E101,Participants!$A$1:$G$2547,7,FALSE)</f>
        <v>#N/A</v>
      </c>
      <c r="K101" s="289"/>
      <c r="L101" s="93"/>
      <c r="M101" s="93"/>
      <c r="N101" s="222" t="e">
        <f t="shared" si="2"/>
        <v>#N/A</v>
      </c>
      <c r="O101" s="222"/>
      <c r="P101" s="138"/>
      <c r="Q101" s="138" t="e">
        <f>+VLOOKUP(P101,Participants!$A$1:$F$2547,2,FALSE)</f>
        <v>#N/A</v>
      </c>
      <c r="R101" s="138"/>
      <c r="S101" s="138" t="e">
        <f>+VLOOKUP(R101,Participants!$A$1:$F$2547,2,FALSE)</f>
        <v>#N/A</v>
      </c>
      <c r="T101" s="138"/>
      <c r="U101" s="138" t="e">
        <f>+VLOOKUP(T101,Participants!$A$1:$F$2547,2,FALSE)</f>
        <v>#N/A</v>
      </c>
      <c r="V101" s="138"/>
      <c r="W101" s="138" t="e">
        <f>+VLOOKUP(V101,Participants!$A$1:$F$2547,2,FALSE)</f>
        <v>#N/A</v>
      </c>
      <c r="X101" s="222"/>
      <c r="Y101" s="222"/>
      <c r="Z101" s="222"/>
      <c r="AA101" s="222"/>
      <c r="AB101" s="222"/>
    </row>
    <row r="102" spans="1:28" ht="15.75" customHeight="1">
      <c r="A102" s="222"/>
      <c r="B102" s="221" t="s">
        <v>1695</v>
      </c>
      <c r="C102" s="290"/>
      <c r="D102" s="290"/>
      <c r="E102" s="291"/>
      <c r="F102" s="93" t="e">
        <f>+VLOOKUP(E102,Participants!$A$1:$F$2547,2,FALSE)</f>
        <v>#N/A</v>
      </c>
      <c r="G102" s="93" t="e">
        <f>+VLOOKUP(E102,Participants!$A$1:$F$2547,4,FALSE)</f>
        <v>#N/A</v>
      </c>
      <c r="H102" s="93" t="e">
        <f>+VLOOKUP(E102,Participants!$A$1:$F$2547,5,FALSE)</f>
        <v>#N/A</v>
      </c>
      <c r="I102" s="138" t="e">
        <f>+VLOOKUP(E102,Participants!$A$1:$F$2547,3,FALSE)</f>
        <v>#N/A</v>
      </c>
      <c r="J102" s="138" t="e">
        <f>+VLOOKUP(E102,Participants!$A$1:$G$2547,7,FALSE)</f>
        <v>#N/A</v>
      </c>
      <c r="K102" s="289"/>
      <c r="L102" s="93"/>
      <c r="M102" s="93"/>
      <c r="N102" s="222" t="e">
        <f t="shared" si="2"/>
        <v>#N/A</v>
      </c>
      <c r="O102" s="222"/>
      <c r="P102" s="138"/>
      <c r="Q102" s="138" t="e">
        <f>+VLOOKUP(P102,Participants!$A$1:$F$2547,2,FALSE)</f>
        <v>#N/A</v>
      </c>
      <c r="R102" s="138"/>
      <c r="S102" s="138" t="e">
        <f>+VLOOKUP(R102,Participants!$A$1:$F$2547,2,FALSE)</f>
        <v>#N/A</v>
      </c>
      <c r="T102" s="138"/>
      <c r="U102" s="138" t="e">
        <f>+VLOOKUP(T102,Participants!$A$1:$F$2547,2,FALSE)</f>
        <v>#N/A</v>
      </c>
      <c r="V102" s="138"/>
      <c r="W102" s="138" t="e">
        <f>+VLOOKUP(V102,Participants!$A$1:$F$2547,2,FALSE)</f>
        <v>#N/A</v>
      </c>
      <c r="X102" s="222"/>
      <c r="Y102" s="222"/>
      <c r="Z102" s="222"/>
      <c r="AA102" s="222"/>
      <c r="AB102" s="222"/>
    </row>
    <row r="103" spans="1:28" ht="15.75" customHeight="1">
      <c r="A103" s="222"/>
      <c r="B103" s="221" t="s">
        <v>1695</v>
      </c>
      <c r="C103" s="290"/>
      <c r="D103" s="290"/>
      <c r="E103" s="291"/>
      <c r="F103" s="93" t="e">
        <f>+VLOOKUP(E103,Participants!$A$1:$F$2547,2,FALSE)</f>
        <v>#N/A</v>
      </c>
      <c r="G103" s="93" t="e">
        <f>+VLOOKUP(E103,Participants!$A$1:$F$2547,4,FALSE)</f>
        <v>#N/A</v>
      </c>
      <c r="H103" s="93" t="e">
        <f>+VLOOKUP(E103,Participants!$A$1:$F$2547,5,FALSE)</f>
        <v>#N/A</v>
      </c>
      <c r="I103" s="138" t="e">
        <f>+VLOOKUP(E103,Participants!$A$1:$F$2547,3,FALSE)</f>
        <v>#N/A</v>
      </c>
      <c r="J103" s="138" t="e">
        <f>+VLOOKUP(E103,Participants!$A$1:$G$2547,7,FALSE)</f>
        <v>#N/A</v>
      </c>
      <c r="K103" s="289"/>
      <c r="L103" s="93"/>
      <c r="M103" s="93"/>
      <c r="N103" s="222" t="e">
        <f t="shared" si="2"/>
        <v>#N/A</v>
      </c>
      <c r="O103" s="222"/>
      <c r="P103" s="138"/>
      <c r="Q103" s="138" t="e">
        <f>+VLOOKUP(P103,Participants!$A$1:$F$2547,2,FALSE)</f>
        <v>#N/A</v>
      </c>
      <c r="R103" s="138"/>
      <c r="S103" s="138" t="e">
        <f>+VLOOKUP(R103,Participants!$A$1:$F$2547,2,FALSE)</f>
        <v>#N/A</v>
      </c>
      <c r="T103" s="138"/>
      <c r="U103" s="138" t="e">
        <f>+VLOOKUP(T103,Participants!$A$1:$F$2547,2,FALSE)</f>
        <v>#N/A</v>
      </c>
      <c r="V103" s="138"/>
      <c r="W103" s="138" t="e">
        <f>+VLOOKUP(V103,Participants!$A$1:$F$2547,2,FALSE)</f>
        <v>#N/A</v>
      </c>
      <c r="X103" s="222"/>
      <c r="Y103" s="222"/>
      <c r="Z103" s="222"/>
      <c r="AA103" s="222"/>
      <c r="AB103" s="222"/>
    </row>
    <row r="104" spans="1:28" ht="15.75" customHeight="1">
      <c r="A104" s="222"/>
      <c r="B104" s="221" t="s">
        <v>1695</v>
      </c>
      <c r="C104" s="290"/>
      <c r="D104" s="290"/>
      <c r="E104" s="291"/>
      <c r="F104" s="93" t="e">
        <f>+VLOOKUP(E104,Participants!$A$1:$F$2547,2,FALSE)</f>
        <v>#N/A</v>
      </c>
      <c r="G104" s="93" t="e">
        <f>+VLOOKUP(E104,Participants!$A$1:$F$2547,4,FALSE)</f>
        <v>#N/A</v>
      </c>
      <c r="H104" s="93" t="e">
        <f>+VLOOKUP(E104,Participants!$A$1:$F$2547,5,FALSE)</f>
        <v>#N/A</v>
      </c>
      <c r="I104" s="138" t="e">
        <f>+VLOOKUP(E104,Participants!$A$1:$F$2547,3,FALSE)</f>
        <v>#N/A</v>
      </c>
      <c r="J104" s="138" t="e">
        <f>+VLOOKUP(E104,Participants!$A$1:$G$2547,7,FALSE)</f>
        <v>#N/A</v>
      </c>
      <c r="K104" s="289"/>
      <c r="L104" s="93"/>
      <c r="M104" s="93"/>
      <c r="N104" s="222" t="e">
        <f t="shared" si="2"/>
        <v>#N/A</v>
      </c>
      <c r="O104" s="222"/>
      <c r="P104" s="138"/>
      <c r="Q104" s="138" t="e">
        <f>+VLOOKUP(P104,Participants!$A$1:$F$2547,2,FALSE)</f>
        <v>#N/A</v>
      </c>
      <c r="R104" s="138"/>
      <c r="S104" s="138" t="e">
        <f>+VLOOKUP(R104,Participants!$A$1:$F$2547,2,FALSE)</f>
        <v>#N/A</v>
      </c>
      <c r="T104" s="138"/>
      <c r="U104" s="138" t="e">
        <f>+VLOOKUP(T104,Participants!$A$1:$F$2547,2,FALSE)</f>
        <v>#N/A</v>
      </c>
      <c r="V104" s="138"/>
      <c r="W104" s="138" t="e">
        <f>+VLOOKUP(V104,Participants!$A$1:$F$2547,2,FALSE)</f>
        <v>#N/A</v>
      </c>
      <c r="X104" s="222"/>
      <c r="Y104" s="222"/>
      <c r="Z104" s="222"/>
      <c r="AA104" s="222"/>
      <c r="AB104" s="222"/>
    </row>
    <row r="105" spans="1:28" ht="15.75" customHeight="1">
      <c r="A105" s="222"/>
      <c r="B105" s="221" t="s">
        <v>1695</v>
      </c>
      <c r="C105" s="290"/>
      <c r="D105" s="290"/>
      <c r="E105" s="291"/>
      <c r="F105" s="93" t="e">
        <f>+VLOOKUP(E105,Participants!$A$1:$F$2547,2,FALSE)</f>
        <v>#N/A</v>
      </c>
      <c r="G105" s="93" t="e">
        <f>+VLOOKUP(E105,Participants!$A$1:$F$2547,4,FALSE)</f>
        <v>#N/A</v>
      </c>
      <c r="H105" s="93" t="e">
        <f>+VLOOKUP(E105,Participants!$A$1:$F$2547,5,FALSE)</f>
        <v>#N/A</v>
      </c>
      <c r="I105" s="138" t="e">
        <f>+VLOOKUP(E105,Participants!$A$1:$F$2547,3,FALSE)</f>
        <v>#N/A</v>
      </c>
      <c r="J105" s="138" t="e">
        <f>+VLOOKUP(E105,Participants!$A$1:$G$2547,7,FALSE)</f>
        <v>#N/A</v>
      </c>
      <c r="K105" s="289"/>
      <c r="L105" s="93"/>
      <c r="M105" s="93"/>
      <c r="N105" s="222" t="e">
        <f t="shared" si="2"/>
        <v>#N/A</v>
      </c>
      <c r="O105" s="222"/>
      <c r="P105" s="138"/>
      <c r="Q105" s="138" t="e">
        <f>+VLOOKUP(P105,Participants!$A$1:$F$2547,2,FALSE)</f>
        <v>#N/A</v>
      </c>
      <c r="R105" s="138"/>
      <c r="S105" s="138" t="e">
        <f>+VLOOKUP(R105,Participants!$A$1:$F$2547,2,FALSE)</f>
        <v>#N/A</v>
      </c>
      <c r="T105" s="138"/>
      <c r="U105" s="138" t="e">
        <f>+VLOOKUP(T105,Participants!$A$1:$F$2547,2,FALSE)</f>
        <v>#N/A</v>
      </c>
      <c r="V105" s="138"/>
      <c r="W105" s="138" t="e">
        <f>+VLOOKUP(V105,Participants!$A$1:$F$2547,2,FALSE)</f>
        <v>#N/A</v>
      </c>
      <c r="X105" s="222"/>
      <c r="Y105" s="222"/>
      <c r="Z105" s="222"/>
      <c r="AA105" s="222"/>
      <c r="AB105" s="222"/>
    </row>
    <row r="106" spans="1:28" ht="15.75" customHeight="1">
      <c r="A106" s="222"/>
      <c r="B106" s="221" t="s">
        <v>1695</v>
      </c>
      <c r="C106" s="290"/>
      <c r="D106" s="290"/>
      <c r="E106" s="291"/>
      <c r="F106" s="93" t="e">
        <f>+VLOOKUP(E106,Participants!$A$1:$F$2547,2,FALSE)</f>
        <v>#N/A</v>
      </c>
      <c r="G106" s="93" t="e">
        <f>+VLOOKUP(E106,Participants!$A$1:$F$2547,4,FALSE)</f>
        <v>#N/A</v>
      </c>
      <c r="H106" s="93" t="e">
        <f>+VLOOKUP(E106,Participants!$A$1:$F$2547,5,FALSE)</f>
        <v>#N/A</v>
      </c>
      <c r="I106" s="138" t="e">
        <f>+VLOOKUP(E106,Participants!$A$1:$F$2547,3,FALSE)</f>
        <v>#N/A</v>
      </c>
      <c r="J106" s="138" t="e">
        <f>+VLOOKUP(E106,Participants!$A$1:$G$2547,7,FALSE)</f>
        <v>#N/A</v>
      </c>
      <c r="K106" s="289"/>
      <c r="L106" s="93"/>
      <c r="M106" s="93"/>
      <c r="N106" s="222" t="e">
        <f t="shared" si="2"/>
        <v>#N/A</v>
      </c>
      <c r="O106" s="222"/>
      <c r="P106" s="138"/>
      <c r="Q106" s="138" t="e">
        <f>+VLOOKUP(P106,Participants!$A$1:$F$2547,2,FALSE)</f>
        <v>#N/A</v>
      </c>
      <c r="R106" s="138"/>
      <c r="S106" s="138" t="e">
        <f>+VLOOKUP(R106,Participants!$A$1:$F$2547,2,FALSE)</f>
        <v>#N/A</v>
      </c>
      <c r="T106" s="138"/>
      <c r="U106" s="138" t="e">
        <f>+VLOOKUP(T106,Participants!$A$1:$F$2547,2,FALSE)</f>
        <v>#N/A</v>
      </c>
      <c r="V106" s="138"/>
      <c r="W106" s="138" t="e">
        <f>+VLOOKUP(V106,Participants!$A$1:$F$2547,2,FALSE)</f>
        <v>#N/A</v>
      </c>
      <c r="X106" s="222"/>
      <c r="Y106" s="222"/>
      <c r="Z106" s="222"/>
      <c r="AA106" s="222"/>
      <c r="AB106" s="222"/>
    </row>
    <row r="107" spans="1:28" ht="15.75" customHeight="1">
      <c r="A107" s="222"/>
      <c r="B107" s="221" t="s">
        <v>1695</v>
      </c>
      <c r="C107" s="290"/>
      <c r="D107" s="290"/>
      <c r="E107" s="291"/>
      <c r="F107" s="93" t="e">
        <f>+VLOOKUP(E107,Participants!$A$1:$F$2547,2,FALSE)</f>
        <v>#N/A</v>
      </c>
      <c r="G107" s="93" t="e">
        <f>+VLOOKUP(E107,Participants!$A$1:$F$2547,4,FALSE)</f>
        <v>#N/A</v>
      </c>
      <c r="H107" s="93" t="e">
        <f>+VLOOKUP(E107,Participants!$A$1:$F$2547,5,FALSE)</f>
        <v>#N/A</v>
      </c>
      <c r="I107" s="138" t="e">
        <f>+VLOOKUP(E107,Participants!$A$1:$F$2547,3,FALSE)</f>
        <v>#N/A</v>
      </c>
      <c r="J107" s="138" t="e">
        <f>+VLOOKUP(E107,Participants!$A$1:$G$2547,7,FALSE)</f>
        <v>#N/A</v>
      </c>
      <c r="K107" s="289"/>
      <c r="L107" s="93"/>
      <c r="M107" s="93"/>
      <c r="N107" s="222" t="e">
        <f t="shared" si="2"/>
        <v>#N/A</v>
      </c>
      <c r="O107" s="222"/>
      <c r="P107" s="138"/>
      <c r="Q107" s="138" t="e">
        <f>+VLOOKUP(P107,Participants!$A$1:$F$2547,2,FALSE)</f>
        <v>#N/A</v>
      </c>
      <c r="R107" s="138"/>
      <c r="S107" s="138" t="e">
        <f>+VLOOKUP(R107,Participants!$A$1:$F$2547,2,FALSE)</f>
        <v>#N/A</v>
      </c>
      <c r="T107" s="138"/>
      <c r="U107" s="138" t="e">
        <f>+VLOOKUP(T107,Participants!$A$1:$F$2547,2,FALSE)</f>
        <v>#N/A</v>
      </c>
      <c r="V107" s="138"/>
      <c r="W107" s="138" t="e">
        <f>+VLOOKUP(V107,Participants!$A$1:$F$2547,2,FALSE)</f>
        <v>#N/A</v>
      </c>
      <c r="X107" s="222"/>
      <c r="Y107" s="222"/>
      <c r="Z107" s="222"/>
      <c r="AA107" s="222"/>
      <c r="AB107" s="222"/>
    </row>
    <row r="108" spans="1:28" ht="15.75" customHeight="1">
      <c r="A108" s="222"/>
      <c r="B108" s="221" t="s">
        <v>1695</v>
      </c>
      <c r="C108" s="290"/>
      <c r="D108" s="290"/>
      <c r="E108" s="291"/>
      <c r="F108" s="93" t="e">
        <f>+VLOOKUP(E108,Participants!$A$1:$F$2547,2,FALSE)</f>
        <v>#N/A</v>
      </c>
      <c r="G108" s="93" t="e">
        <f>+VLOOKUP(E108,Participants!$A$1:$F$2547,4,FALSE)</f>
        <v>#N/A</v>
      </c>
      <c r="H108" s="93" t="e">
        <f>+VLOOKUP(E108,Participants!$A$1:$F$2547,5,FALSE)</f>
        <v>#N/A</v>
      </c>
      <c r="I108" s="138" t="e">
        <f>+VLOOKUP(E108,Participants!$A$1:$F$2547,3,FALSE)</f>
        <v>#N/A</v>
      </c>
      <c r="J108" s="138" t="e">
        <f>+VLOOKUP(E108,Participants!$A$1:$G$2547,7,FALSE)</f>
        <v>#N/A</v>
      </c>
      <c r="K108" s="289"/>
      <c r="L108" s="93"/>
      <c r="M108" s="93"/>
      <c r="N108" s="222" t="e">
        <f t="shared" si="2"/>
        <v>#N/A</v>
      </c>
      <c r="O108" s="222"/>
      <c r="P108" s="138"/>
      <c r="Q108" s="138" t="e">
        <f>+VLOOKUP(P108,Participants!$A$1:$F$2547,2,FALSE)</f>
        <v>#N/A</v>
      </c>
      <c r="R108" s="138"/>
      <c r="S108" s="138" t="e">
        <f>+VLOOKUP(R108,Participants!$A$1:$F$2547,2,FALSE)</f>
        <v>#N/A</v>
      </c>
      <c r="T108" s="138"/>
      <c r="U108" s="138" t="e">
        <f>+VLOOKUP(T108,Participants!$A$1:$F$2547,2,FALSE)</f>
        <v>#N/A</v>
      </c>
      <c r="V108" s="138"/>
      <c r="W108" s="138" t="e">
        <f>+VLOOKUP(V108,Participants!$A$1:$F$2547,2,FALSE)</f>
        <v>#N/A</v>
      </c>
      <c r="X108" s="222"/>
      <c r="Y108" s="222"/>
      <c r="Z108" s="222"/>
      <c r="AA108" s="222"/>
      <c r="AB108" s="222"/>
    </row>
    <row r="109" spans="1:28" ht="15.75" customHeight="1">
      <c r="A109" s="222"/>
      <c r="B109" s="221" t="s">
        <v>1695</v>
      </c>
      <c r="C109" s="290"/>
      <c r="D109" s="290"/>
      <c r="E109" s="291"/>
      <c r="F109" s="93" t="e">
        <f>+VLOOKUP(E109,Participants!$A$1:$F$2547,2,FALSE)</f>
        <v>#N/A</v>
      </c>
      <c r="G109" s="93" t="e">
        <f>+VLOOKUP(E109,Participants!$A$1:$F$2547,4,FALSE)</f>
        <v>#N/A</v>
      </c>
      <c r="H109" s="93" t="e">
        <f>+VLOOKUP(E109,Participants!$A$1:$F$2547,5,FALSE)</f>
        <v>#N/A</v>
      </c>
      <c r="I109" s="138" t="e">
        <f>+VLOOKUP(E109,Participants!$A$1:$F$2547,3,FALSE)</f>
        <v>#N/A</v>
      </c>
      <c r="J109" s="138" t="e">
        <f>+VLOOKUP(E109,Participants!$A$1:$G$2547,7,FALSE)</f>
        <v>#N/A</v>
      </c>
      <c r="K109" s="289"/>
      <c r="L109" s="93"/>
      <c r="M109" s="93"/>
      <c r="N109" s="222" t="e">
        <f t="shared" si="2"/>
        <v>#N/A</v>
      </c>
      <c r="O109" s="222"/>
      <c r="P109" s="138"/>
      <c r="Q109" s="138" t="e">
        <f>+VLOOKUP(P109,Participants!$A$1:$F$2547,2,FALSE)</f>
        <v>#N/A</v>
      </c>
      <c r="R109" s="138"/>
      <c r="S109" s="138" t="e">
        <f>+VLOOKUP(R109,Participants!$A$1:$F$2547,2,FALSE)</f>
        <v>#N/A</v>
      </c>
      <c r="T109" s="138"/>
      <c r="U109" s="138" t="e">
        <f>+VLOOKUP(T109,Participants!$A$1:$F$2547,2,FALSE)</f>
        <v>#N/A</v>
      </c>
      <c r="V109" s="138"/>
      <c r="W109" s="138" t="e">
        <f>+VLOOKUP(V109,Participants!$A$1:$F$2547,2,FALSE)</f>
        <v>#N/A</v>
      </c>
      <c r="X109" s="222"/>
      <c r="Y109" s="222"/>
      <c r="Z109" s="222"/>
      <c r="AA109" s="222"/>
      <c r="AB109" s="222"/>
    </row>
    <row r="110" spans="1:28" ht="15.75" customHeight="1">
      <c r="A110" s="222"/>
      <c r="B110" s="221" t="s">
        <v>1695</v>
      </c>
      <c r="C110" s="290"/>
      <c r="D110" s="290"/>
      <c r="E110" s="291"/>
      <c r="F110" s="93" t="e">
        <f>+VLOOKUP(E110,Participants!$A$1:$F$2547,2,FALSE)</f>
        <v>#N/A</v>
      </c>
      <c r="G110" s="93" t="e">
        <f>+VLOOKUP(E110,Participants!$A$1:$F$2547,4,FALSE)</f>
        <v>#N/A</v>
      </c>
      <c r="H110" s="93" t="e">
        <f>+VLOOKUP(E110,Participants!$A$1:$F$2547,5,FALSE)</f>
        <v>#N/A</v>
      </c>
      <c r="I110" s="138" t="e">
        <f>+VLOOKUP(E110,Participants!$A$1:$F$2547,3,FALSE)</f>
        <v>#N/A</v>
      </c>
      <c r="J110" s="138" t="e">
        <f>+VLOOKUP(E110,Participants!$A$1:$G$2547,7,FALSE)</f>
        <v>#N/A</v>
      </c>
      <c r="K110" s="289"/>
      <c r="L110" s="93"/>
      <c r="M110" s="93"/>
      <c r="N110" s="222" t="e">
        <f t="shared" si="2"/>
        <v>#N/A</v>
      </c>
      <c r="O110" s="222"/>
      <c r="P110" s="138"/>
      <c r="Q110" s="138" t="e">
        <f>+VLOOKUP(P110,Participants!$A$1:$F$2547,2,FALSE)</f>
        <v>#N/A</v>
      </c>
      <c r="R110" s="138"/>
      <c r="S110" s="138" t="e">
        <f>+VLOOKUP(R110,Participants!$A$1:$F$2547,2,FALSE)</f>
        <v>#N/A</v>
      </c>
      <c r="T110" s="138"/>
      <c r="U110" s="138" t="e">
        <f>+VLOOKUP(T110,Participants!$A$1:$F$2547,2,FALSE)</f>
        <v>#N/A</v>
      </c>
      <c r="V110" s="138"/>
      <c r="W110" s="138" t="e">
        <f>+VLOOKUP(V110,Participants!$A$1:$F$2547,2,FALSE)</f>
        <v>#N/A</v>
      </c>
      <c r="X110" s="222"/>
      <c r="Y110" s="222"/>
      <c r="Z110" s="222"/>
      <c r="AA110" s="222"/>
      <c r="AB110" s="222"/>
    </row>
    <row r="111" spans="1:28" ht="15.75" customHeight="1">
      <c r="A111" s="222"/>
      <c r="B111" s="221" t="s">
        <v>1695</v>
      </c>
      <c r="C111" s="290"/>
      <c r="D111" s="290"/>
      <c r="E111" s="291"/>
      <c r="F111" s="93" t="e">
        <f>+VLOOKUP(E111,Participants!$A$1:$F$2547,2,FALSE)</f>
        <v>#N/A</v>
      </c>
      <c r="G111" s="93" t="e">
        <f>+VLOOKUP(E111,Participants!$A$1:$F$2547,4,FALSE)</f>
        <v>#N/A</v>
      </c>
      <c r="H111" s="93" t="e">
        <f>+VLOOKUP(E111,Participants!$A$1:$F$2547,5,FALSE)</f>
        <v>#N/A</v>
      </c>
      <c r="I111" s="138" t="e">
        <f>+VLOOKUP(E111,Participants!$A$1:$F$2547,3,FALSE)</f>
        <v>#N/A</v>
      </c>
      <c r="J111" s="138" t="e">
        <f>+VLOOKUP(E111,Participants!$A$1:$G$2547,7,FALSE)</f>
        <v>#N/A</v>
      </c>
      <c r="K111" s="289"/>
      <c r="L111" s="93"/>
      <c r="M111" s="93"/>
      <c r="N111" s="222" t="e">
        <f t="shared" si="2"/>
        <v>#N/A</v>
      </c>
      <c r="O111" s="222"/>
      <c r="P111" s="138"/>
      <c r="Q111" s="138" t="e">
        <f>+VLOOKUP(P111,Participants!$A$1:$F$2547,2,FALSE)</f>
        <v>#N/A</v>
      </c>
      <c r="R111" s="138"/>
      <c r="S111" s="138" t="e">
        <f>+VLOOKUP(R111,Participants!$A$1:$F$2547,2,FALSE)</f>
        <v>#N/A</v>
      </c>
      <c r="T111" s="138"/>
      <c r="U111" s="138" t="e">
        <f>+VLOOKUP(T111,Participants!$A$1:$F$2547,2,FALSE)</f>
        <v>#N/A</v>
      </c>
      <c r="V111" s="138"/>
      <c r="W111" s="138" t="e">
        <f>+VLOOKUP(V111,Participants!$A$1:$F$2547,2,FALSE)</f>
        <v>#N/A</v>
      </c>
      <c r="X111" s="222"/>
      <c r="Y111" s="222"/>
      <c r="Z111" s="222"/>
      <c r="AA111" s="222"/>
      <c r="AB111" s="222"/>
    </row>
    <row r="112" spans="1:28" ht="15.75" customHeight="1">
      <c r="A112" s="222"/>
      <c r="B112" s="221" t="s">
        <v>1695</v>
      </c>
      <c r="C112" s="290"/>
      <c r="D112" s="290"/>
      <c r="E112" s="291"/>
      <c r="F112" s="93" t="e">
        <f>+VLOOKUP(E112,Participants!$A$1:$F$2547,2,FALSE)</f>
        <v>#N/A</v>
      </c>
      <c r="G112" s="93" t="e">
        <f>+VLOOKUP(E112,Participants!$A$1:$F$2547,4,FALSE)</f>
        <v>#N/A</v>
      </c>
      <c r="H112" s="93" t="e">
        <f>+VLOOKUP(E112,Participants!$A$1:$F$2547,5,FALSE)</f>
        <v>#N/A</v>
      </c>
      <c r="I112" s="138" t="e">
        <f>+VLOOKUP(E112,Participants!$A$1:$F$2547,3,FALSE)</f>
        <v>#N/A</v>
      </c>
      <c r="J112" s="138" t="e">
        <f>+VLOOKUP(E112,Participants!$A$1:$G$2547,7,FALSE)</f>
        <v>#N/A</v>
      </c>
      <c r="K112" s="289"/>
      <c r="L112" s="93"/>
      <c r="M112" s="93"/>
      <c r="N112" s="222" t="e">
        <f t="shared" si="2"/>
        <v>#N/A</v>
      </c>
      <c r="O112" s="222"/>
      <c r="P112" s="138"/>
      <c r="Q112" s="138" t="e">
        <f>+VLOOKUP(P112,Participants!$A$1:$F$2547,2,FALSE)</f>
        <v>#N/A</v>
      </c>
      <c r="R112" s="138"/>
      <c r="S112" s="138" t="e">
        <f>+VLOOKUP(R112,Participants!$A$1:$F$2547,2,FALSE)</f>
        <v>#N/A</v>
      </c>
      <c r="T112" s="138"/>
      <c r="U112" s="138" t="e">
        <f>+VLOOKUP(T112,Participants!$A$1:$F$2547,2,FALSE)</f>
        <v>#N/A</v>
      </c>
      <c r="V112" s="138"/>
      <c r="W112" s="138" t="e">
        <f>+VLOOKUP(V112,Participants!$A$1:$F$2547,2,FALSE)</f>
        <v>#N/A</v>
      </c>
      <c r="X112" s="222"/>
      <c r="Y112" s="222"/>
      <c r="Z112" s="222"/>
      <c r="AA112" s="222"/>
      <c r="AB112" s="222"/>
    </row>
    <row r="113" spans="1:28" ht="15.75" customHeight="1">
      <c r="A113" s="222"/>
      <c r="B113" s="221" t="s">
        <v>1695</v>
      </c>
      <c r="C113" s="290"/>
      <c r="D113" s="290"/>
      <c r="E113" s="291"/>
      <c r="F113" s="93" t="e">
        <f>+VLOOKUP(E113,Participants!$A$1:$F$2547,2,FALSE)</f>
        <v>#N/A</v>
      </c>
      <c r="G113" s="93" t="e">
        <f>+VLOOKUP(E113,Participants!$A$1:$F$2547,4,FALSE)</f>
        <v>#N/A</v>
      </c>
      <c r="H113" s="93" t="e">
        <f>+VLOOKUP(E113,Participants!$A$1:$F$2547,5,FALSE)</f>
        <v>#N/A</v>
      </c>
      <c r="I113" s="138" t="e">
        <f>+VLOOKUP(E113,Participants!$A$1:$F$2547,3,FALSE)</f>
        <v>#N/A</v>
      </c>
      <c r="J113" s="138" t="e">
        <f>+VLOOKUP(E113,Participants!$A$1:$G$2547,7,FALSE)</f>
        <v>#N/A</v>
      </c>
      <c r="K113" s="289"/>
      <c r="L113" s="93"/>
      <c r="M113" s="93"/>
      <c r="N113" s="222" t="e">
        <f t="shared" si="2"/>
        <v>#N/A</v>
      </c>
      <c r="O113" s="222"/>
      <c r="P113" s="138"/>
      <c r="Q113" s="138" t="e">
        <f>+VLOOKUP(P113,Participants!$A$1:$F$2547,2,FALSE)</f>
        <v>#N/A</v>
      </c>
      <c r="R113" s="138"/>
      <c r="S113" s="138" t="e">
        <f>+VLOOKUP(R113,Participants!$A$1:$F$2547,2,FALSE)</f>
        <v>#N/A</v>
      </c>
      <c r="T113" s="138"/>
      <c r="U113" s="138" t="e">
        <f>+VLOOKUP(T113,Participants!$A$1:$F$2547,2,FALSE)</f>
        <v>#N/A</v>
      </c>
      <c r="V113" s="138"/>
      <c r="W113" s="138" t="e">
        <f>+VLOOKUP(V113,Participants!$A$1:$F$2547,2,FALSE)</f>
        <v>#N/A</v>
      </c>
      <c r="X113" s="222"/>
      <c r="Y113" s="222"/>
      <c r="Z113" s="222"/>
      <c r="AA113" s="222"/>
      <c r="AB113" s="222"/>
    </row>
    <row r="114" spans="1:28" ht="15.75" customHeight="1">
      <c r="A114" s="222"/>
      <c r="B114" s="221" t="s">
        <v>1695</v>
      </c>
      <c r="C114" s="290"/>
      <c r="D114" s="290"/>
      <c r="E114" s="291"/>
      <c r="F114" s="93" t="e">
        <f>+VLOOKUP(E114,Participants!$A$1:$F$2547,2,FALSE)</f>
        <v>#N/A</v>
      </c>
      <c r="G114" s="93" t="e">
        <f>+VLOOKUP(E114,Participants!$A$1:$F$2547,4,FALSE)</f>
        <v>#N/A</v>
      </c>
      <c r="H114" s="93" t="e">
        <f>+VLOOKUP(E114,Participants!$A$1:$F$2547,5,FALSE)</f>
        <v>#N/A</v>
      </c>
      <c r="I114" s="138" t="e">
        <f>+VLOOKUP(E114,Participants!$A$1:$F$2547,3,FALSE)</f>
        <v>#N/A</v>
      </c>
      <c r="J114" s="138" t="e">
        <f>+VLOOKUP(E114,Participants!$A$1:$G$2547,7,FALSE)</f>
        <v>#N/A</v>
      </c>
      <c r="K114" s="289"/>
      <c r="L114" s="93"/>
      <c r="M114" s="93"/>
      <c r="N114" s="222" t="e">
        <f t="shared" si="2"/>
        <v>#N/A</v>
      </c>
      <c r="O114" s="222"/>
      <c r="P114" s="138"/>
      <c r="Q114" s="138" t="e">
        <f>+VLOOKUP(P114,Participants!$A$1:$F$2547,2,FALSE)</f>
        <v>#N/A</v>
      </c>
      <c r="R114" s="138"/>
      <c r="S114" s="138" t="e">
        <f>+VLOOKUP(R114,Participants!$A$1:$F$2547,2,FALSE)</f>
        <v>#N/A</v>
      </c>
      <c r="T114" s="138"/>
      <c r="U114" s="138" t="e">
        <f>+VLOOKUP(T114,Participants!$A$1:$F$2547,2,FALSE)</f>
        <v>#N/A</v>
      </c>
      <c r="V114" s="138"/>
      <c r="W114" s="138" t="e">
        <f>+VLOOKUP(V114,Participants!$A$1:$F$2547,2,FALSE)</f>
        <v>#N/A</v>
      </c>
      <c r="X114" s="222"/>
      <c r="Y114" s="222"/>
      <c r="Z114" s="222"/>
      <c r="AA114" s="222"/>
      <c r="AB114" s="222"/>
    </row>
    <row r="115" spans="1:28" ht="15.75" customHeight="1">
      <c r="A115" s="222"/>
      <c r="B115" s="221" t="s">
        <v>1695</v>
      </c>
      <c r="C115" s="290"/>
      <c r="D115" s="290"/>
      <c r="E115" s="291"/>
      <c r="F115" s="93" t="e">
        <f>+VLOOKUP(E115,Participants!$A$1:$F$2547,2,FALSE)</f>
        <v>#N/A</v>
      </c>
      <c r="G115" s="93" t="e">
        <f>+VLOOKUP(E115,Participants!$A$1:$F$2547,4,FALSE)</f>
        <v>#N/A</v>
      </c>
      <c r="H115" s="93" t="e">
        <f>+VLOOKUP(E115,Participants!$A$1:$F$2547,5,FALSE)</f>
        <v>#N/A</v>
      </c>
      <c r="I115" s="138" t="e">
        <f>+VLOOKUP(E115,Participants!$A$1:$F$2547,3,FALSE)</f>
        <v>#N/A</v>
      </c>
      <c r="J115" s="138" t="e">
        <f>+VLOOKUP(E115,Participants!$A$1:$G$2547,7,FALSE)</f>
        <v>#N/A</v>
      </c>
      <c r="K115" s="289"/>
      <c r="L115" s="93"/>
      <c r="M115" s="93"/>
      <c r="N115" s="222" t="e">
        <f t="shared" si="2"/>
        <v>#N/A</v>
      </c>
      <c r="O115" s="222"/>
      <c r="P115" s="138"/>
      <c r="Q115" s="138" t="e">
        <f>+VLOOKUP(P115,Participants!$A$1:$F$2547,2,FALSE)</f>
        <v>#N/A</v>
      </c>
      <c r="R115" s="138"/>
      <c r="S115" s="138" t="e">
        <f>+VLOOKUP(R115,Participants!$A$1:$F$2547,2,FALSE)</f>
        <v>#N/A</v>
      </c>
      <c r="T115" s="138"/>
      <c r="U115" s="138" t="e">
        <f>+VLOOKUP(T115,Participants!$A$1:$F$2547,2,FALSE)</f>
        <v>#N/A</v>
      </c>
      <c r="V115" s="138"/>
      <c r="W115" s="138" t="e">
        <f>+VLOOKUP(V115,Participants!$A$1:$F$2547,2,FALSE)</f>
        <v>#N/A</v>
      </c>
      <c r="X115" s="222"/>
      <c r="Y115" s="222"/>
      <c r="Z115" s="222"/>
      <c r="AA115" s="222"/>
      <c r="AB115" s="222"/>
    </row>
    <row r="116" spans="1:28" ht="15.75" customHeight="1">
      <c r="A116" s="222"/>
      <c r="B116" s="221" t="s">
        <v>1695</v>
      </c>
      <c r="C116" s="290"/>
      <c r="D116" s="290"/>
      <c r="E116" s="291"/>
      <c r="F116" s="93" t="e">
        <f>+VLOOKUP(E116,Participants!$A$1:$F$2547,2,FALSE)</f>
        <v>#N/A</v>
      </c>
      <c r="G116" s="93" t="e">
        <f>+VLOOKUP(E116,Participants!$A$1:$F$2547,4,FALSE)</f>
        <v>#N/A</v>
      </c>
      <c r="H116" s="93" t="e">
        <f>+VLOOKUP(E116,Participants!$A$1:$F$2547,5,FALSE)</f>
        <v>#N/A</v>
      </c>
      <c r="I116" s="138" t="e">
        <f>+VLOOKUP(E116,Participants!$A$1:$F$2547,3,FALSE)</f>
        <v>#N/A</v>
      </c>
      <c r="J116" s="138" t="e">
        <f>+VLOOKUP(E116,Participants!$A$1:$G$2547,7,FALSE)</f>
        <v>#N/A</v>
      </c>
      <c r="K116" s="289"/>
      <c r="L116" s="93"/>
      <c r="M116" s="93"/>
      <c r="N116" s="222" t="e">
        <f t="shared" si="2"/>
        <v>#N/A</v>
      </c>
      <c r="O116" s="222"/>
      <c r="P116" s="138"/>
      <c r="Q116" s="138" t="e">
        <f>+VLOOKUP(P116,Participants!$A$1:$F$2547,2,FALSE)</f>
        <v>#N/A</v>
      </c>
      <c r="R116" s="138"/>
      <c r="S116" s="138" t="e">
        <f>+VLOOKUP(R116,Participants!$A$1:$F$2547,2,FALSE)</f>
        <v>#N/A</v>
      </c>
      <c r="T116" s="138"/>
      <c r="U116" s="138" t="e">
        <f>+VLOOKUP(T116,Participants!$A$1:$F$2547,2,FALSE)</f>
        <v>#N/A</v>
      </c>
      <c r="V116" s="138"/>
      <c r="W116" s="138" t="e">
        <f>+VLOOKUP(V116,Participants!$A$1:$F$2547,2,FALSE)</f>
        <v>#N/A</v>
      </c>
      <c r="X116" s="222"/>
      <c r="Y116" s="222"/>
      <c r="Z116" s="222"/>
      <c r="AA116" s="222"/>
      <c r="AB116" s="222"/>
    </row>
    <row r="117" spans="1:28" ht="15.75" customHeight="1">
      <c r="A117" s="222"/>
      <c r="B117" s="221" t="s">
        <v>1695</v>
      </c>
      <c r="C117" s="290"/>
      <c r="D117" s="290"/>
      <c r="E117" s="291"/>
      <c r="F117" s="93" t="e">
        <f>+VLOOKUP(E117,Participants!$A$1:$F$2547,2,FALSE)</f>
        <v>#N/A</v>
      </c>
      <c r="G117" s="93" t="e">
        <f>+VLOOKUP(E117,Participants!$A$1:$F$2547,4,FALSE)</f>
        <v>#N/A</v>
      </c>
      <c r="H117" s="93" t="e">
        <f>+VLOOKUP(E117,Participants!$A$1:$F$2547,5,FALSE)</f>
        <v>#N/A</v>
      </c>
      <c r="I117" s="138" t="e">
        <f>+VLOOKUP(E117,Participants!$A$1:$F$2547,3,FALSE)</f>
        <v>#N/A</v>
      </c>
      <c r="J117" s="138" t="e">
        <f>+VLOOKUP(E117,Participants!$A$1:$G$2547,7,FALSE)</f>
        <v>#N/A</v>
      </c>
      <c r="K117" s="289"/>
      <c r="L117" s="93"/>
      <c r="M117" s="93"/>
      <c r="N117" s="222" t="e">
        <f t="shared" si="2"/>
        <v>#N/A</v>
      </c>
      <c r="O117" s="222"/>
      <c r="P117" s="138"/>
      <c r="Q117" s="138" t="e">
        <f>+VLOOKUP(P117,Participants!$A$1:$F$2547,2,FALSE)</f>
        <v>#N/A</v>
      </c>
      <c r="R117" s="138"/>
      <c r="S117" s="138" t="e">
        <f>+VLOOKUP(R117,Participants!$A$1:$F$2547,2,FALSE)</f>
        <v>#N/A</v>
      </c>
      <c r="T117" s="138"/>
      <c r="U117" s="138" t="e">
        <f>+VLOOKUP(T117,Participants!$A$1:$F$2547,2,FALSE)</f>
        <v>#N/A</v>
      </c>
      <c r="V117" s="138"/>
      <c r="W117" s="138" t="e">
        <f>+VLOOKUP(V117,Participants!$A$1:$F$2547,2,FALSE)</f>
        <v>#N/A</v>
      </c>
      <c r="X117" s="222"/>
      <c r="Y117" s="222"/>
      <c r="Z117" s="222"/>
      <c r="AA117" s="222"/>
      <c r="AB117" s="222"/>
    </row>
    <row r="118" spans="1:28" ht="15.75" customHeight="1">
      <c r="A118" s="222"/>
      <c r="B118" s="221" t="s">
        <v>1695</v>
      </c>
      <c r="C118" s="290"/>
      <c r="D118" s="290"/>
      <c r="E118" s="291"/>
      <c r="F118" s="93" t="e">
        <f>+VLOOKUP(E118,Participants!$A$1:$F$2547,2,FALSE)</f>
        <v>#N/A</v>
      </c>
      <c r="G118" s="93" t="e">
        <f>+VLOOKUP(E118,Participants!$A$1:$F$2547,4,FALSE)</f>
        <v>#N/A</v>
      </c>
      <c r="H118" s="93" t="e">
        <f>+VLOOKUP(E118,Participants!$A$1:$F$2547,5,FALSE)</f>
        <v>#N/A</v>
      </c>
      <c r="I118" s="138" t="e">
        <f>+VLOOKUP(E118,Participants!$A$1:$F$2547,3,FALSE)</f>
        <v>#N/A</v>
      </c>
      <c r="J118" s="138" t="e">
        <f>+VLOOKUP(E118,Participants!$A$1:$G$2547,7,FALSE)</f>
        <v>#N/A</v>
      </c>
      <c r="K118" s="289"/>
      <c r="L118" s="93"/>
      <c r="M118" s="93"/>
      <c r="N118" s="222" t="e">
        <f t="shared" si="2"/>
        <v>#N/A</v>
      </c>
      <c r="O118" s="222"/>
      <c r="P118" s="138"/>
      <c r="Q118" s="138" t="e">
        <f>+VLOOKUP(P118,Participants!$A$1:$F$2547,2,FALSE)</f>
        <v>#N/A</v>
      </c>
      <c r="R118" s="138"/>
      <c r="S118" s="138" t="e">
        <f>+VLOOKUP(R118,Participants!$A$1:$F$2547,2,FALSE)</f>
        <v>#N/A</v>
      </c>
      <c r="T118" s="138"/>
      <c r="U118" s="138" t="e">
        <f>+VLOOKUP(T118,Participants!$A$1:$F$2547,2,FALSE)</f>
        <v>#N/A</v>
      </c>
      <c r="V118" s="138"/>
      <c r="W118" s="138" t="e">
        <f>+VLOOKUP(V118,Participants!$A$1:$F$2547,2,FALSE)</f>
        <v>#N/A</v>
      </c>
      <c r="X118" s="222"/>
      <c r="Y118" s="222"/>
      <c r="Z118" s="222"/>
      <c r="AA118" s="222"/>
      <c r="AB118" s="222"/>
    </row>
    <row r="119" spans="1:28" ht="15.75" customHeight="1">
      <c r="A119" s="222"/>
      <c r="B119" s="221" t="s">
        <v>1695</v>
      </c>
      <c r="C119" s="290"/>
      <c r="D119" s="290"/>
      <c r="E119" s="291"/>
      <c r="F119" s="93" t="e">
        <f>+VLOOKUP(E119,Participants!$A$1:$F$2547,2,FALSE)</f>
        <v>#N/A</v>
      </c>
      <c r="G119" s="93" t="e">
        <f>+VLOOKUP(E119,Participants!$A$1:$F$2547,4,FALSE)</f>
        <v>#N/A</v>
      </c>
      <c r="H119" s="93" t="e">
        <f>+VLOOKUP(E119,Participants!$A$1:$F$2547,5,FALSE)</f>
        <v>#N/A</v>
      </c>
      <c r="I119" s="138" t="e">
        <f>+VLOOKUP(E119,Participants!$A$1:$F$2547,3,FALSE)</f>
        <v>#N/A</v>
      </c>
      <c r="J119" s="138" t="e">
        <f>+VLOOKUP(E119,Participants!$A$1:$G$2547,7,FALSE)</f>
        <v>#N/A</v>
      </c>
      <c r="K119" s="289"/>
      <c r="L119" s="93"/>
      <c r="M119" s="93"/>
      <c r="N119" s="222" t="e">
        <f t="shared" si="2"/>
        <v>#N/A</v>
      </c>
      <c r="O119" s="222"/>
      <c r="P119" s="138"/>
      <c r="Q119" s="138" t="e">
        <f>+VLOOKUP(P119,Participants!$A$1:$F$2547,2,FALSE)</f>
        <v>#N/A</v>
      </c>
      <c r="R119" s="138"/>
      <c r="S119" s="138" t="e">
        <f>+VLOOKUP(R119,Participants!$A$1:$F$2547,2,FALSE)</f>
        <v>#N/A</v>
      </c>
      <c r="T119" s="138"/>
      <c r="U119" s="138" t="e">
        <f>+VLOOKUP(T119,Participants!$A$1:$F$2547,2,FALSE)</f>
        <v>#N/A</v>
      </c>
      <c r="V119" s="138"/>
      <c r="W119" s="138" t="e">
        <f>+VLOOKUP(V119,Participants!$A$1:$F$2547,2,FALSE)</f>
        <v>#N/A</v>
      </c>
      <c r="X119" s="222"/>
      <c r="Y119" s="222"/>
      <c r="Z119" s="222"/>
      <c r="AA119" s="222"/>
      <c r="AB119" s="222"/>
    </row>
    <row r="120" spans="1:28" ht="15.75" customHeight="1">
      <c r="A120" s="222"/>
      <c r="B120" s="221" t="s">
        <v>1695</v>
      </c>
      <c r="C120" s="290"/>
      <c r="D120" s="290"/>
      <c r="E120" s="291"/>
      <c r="F120" s="93" t="e">
        <f>+VLOOKUP(E120,Participants!$A$1:$F$2547,2,FALSE)</f>
        <v>#N/A</v>
      </c>
      <c r="G120" s="93" t="e">
        <f>+VLOOKUP(E120,Participants!$A$1:$F$2547,4,FALSE)</f>
        <v>#N/A</v>
      </c>
      <c r="H120" s="93" t="e">
        <f>+VLOOKUP(E120,Participants!$A$1:$F$2547,5,FALSE)</f>
        <v>#N/A</v>
      </c>
      <c r="I120" s="138" t="e">
        <f>+VLOOKUP(E120,Participants!$A$1:$F$2547,3,FALSE)</f>
        <v>#N/A</v>
      </c>
      <c r="J120" s="138" t="e">
        <f>+VLOOKUP(E120,Participants!$A$1:$G$2547,7,FALSE)</f>
        <v>#N/A</v>
      </c>
      <c r="K120" s="289"/>
      <c r="L120" s="93"/>
      <c r="M120" s="93"/>
      <c r="N120" s="222" t="e">
        <f t="shared" si="2"/>
        <v>#N/A</v>
      </c>
      <c r="O120" s="222"/>
      <c r="P120" s="138"/>
      <c r="Q120" s="138" t="e">
        <f>+VLOOKUP(P120,Participants!$A$1:$F$2547,2,FALSE)</f>
        <v>#N/A</v>
      </c>
      <c r="R120" s="138"/>
      <c r="S120" s="138" t="e">
        <f>+VLOOKUP(R120,Participants!$A$1:$F$2547,2,FALSE)</f>
        <v>#N/A</v>
      </c>
      <c r="T120" s="138"/>
      <c r="U120" s="138" t="e">
        <f>+VLOOKUP(T120,Participants!$A$1:$F$2547,2,FALSE)</f>
        <v>#N/A</v>
      </c>
      <c r="V120" s="138"/>
      <c r="W120" s="138" t="e">
        <f>+VLOOKUP(V120,Participants!$A$1:$F$2547,2,FALSE)</f>
        <v>#N/A</v>
      </c>
      <c r="X120" s="222"/>
      <c r="Y120" s="222"/>
      <c r="Z120" s="222"/>
      <c r="AA120" s="222"/>
      <c r="AB120" s="222"/>
    </row>
    <row r="121" spans="1:28" ht="15.75" customHeight="1">
      <c r="A121" s="222"/>
      <c r="B121" s="221" t="s">
        <v>1695</v>
      </c>
      <c r="C121" s="290"/>
      <c r="D121" s="290"/>
      <c r="E121" s="291"/>
      <c r="F121" s="93" t="e">
        <f>+VLOOKUP(E121,Participants!$A$1:$F$2547,2,FALSE)</f>
        <v>#N/A</v>
      </c>
      <c r="G121" s="93" t="e">
        <f>+VLOOKUP(E121,Participants!$A$1:$F$2547,4,FALSE)</f>
        <v>#N/A</v>
      </c>
      <c r="H121" s="93" t="e">
        <f>+VLOOKUP(E121,Participants!$A$1:$F$2547,5,FALSE)</f>
        <v>#N/A</v>
      </c>
      <c r="I121" s="138" t="e">
        <f>+VLOOKUP(E121,Participants!$A$1:$F$2547,3,FALSE)</f>
        <v>#N/A</v>
      </c>
      <c r="J121" s="138" t="e">
        <f>+VLOOKUP(E121,Participants!$A$1:$G$2547,7,FALSE)</f>
        <v>#N/A</v>
      </c>
      <c r="K121" s="289"/>
      <c r="L121" s="93"/>
      <c r="M121" s="93"/>
      <c r="N121" s="222" t="e">
        <f t="shared" si="2"/>
        <v>#N/A</v>
      </c>
      <c r="O121" s="222"/>
      <c r="P121" s="138"/>
      <c r="Q121" s="138" t="e">
        <f>+VLOOKUP(P121,Participants!$A$1:$F$2547,2,FALSE)</f>
        <v>#N/A</v>
      </c>
      <c r="R121" s="138"/>
      <c r="S121" s="138" t="e">
        <f>+VLOOKUP(R121,Participants!$A$1:$F$2547,2,FALSE)</f>
        <v>#N/A</v>
      </c>
      <c r="T121" s="138"/>
      <c r="U121" s="138" t="e">
        <f>+VLOOKUP(T121,Participants!$A$1:$F$2547,2,FALSE)</f>
        <v>#N/A</v>
      </c>
      <c r="V121" s="138"/>
      <c r="W121" s="138" t="e">
        <f>+VLOOKUP(V121,Participants!$A$1:$F$2547,2,FALSE)</f>
        <v>#N/A</v>
      </c>
      <c r="X121" s="222"/>
      <c r="Y121" s="222"/>
      <c r="Z121" s="222"/>
      <c r="AA121" s="222"/>
      <c r="AB121" s="222"/>
    </row>
    <row r="122" spans="1:28" ht="15.75" customHeight="1">
      <c r="A122" s="222"/>
      <c r="B122" s="221" t="s">
        <v>1695</v>
      </c>
      <c r="C122" s="290"/>
      <c r="D122" s="290"/>
      <c r="E122" s="291"/>
      <c r="F122" s="93" t="e">
        <f>+VLOOKUP(E122,Participants!$A$1:$F$2547,2,FALSE)</f>
        <v>#N/A</v>
      </c>
      <c r="G122" s="93" t="e">
        <f>+VLOOKUP(E122,Participants!$A$1:$F$2547,4,FALSE)</f>
        <v>#N/A</v>
      </c>
      <c r="H122" s="93" t="e">
        <f>+VLOOKUP(E122,Participants!$A$1:$F$2547,5,FALSE)</f>
        <v>#N/A</v>
      </c>
      <c r="I122" s="138" t="e">
        <f>+VLOOKUP(E122,Participants!$A$1:$F$2547,3,FALSE)</f>
        <v>#N/A</v>
      </c>
      <c r="J122" s="138" t="e">
        <f>+VLOOKUP(E122,Participants!$A$1:$G$2547,7,FALSE)</f>
        <v>#N/A</v>
      </c>
      <c r="K122" s="289"/>
      <c r="L122" s="93"/>
      <c r="M122" s="93"/>
      <c r="N122" s="222" t="e">
        <f t="shared" si="2"/>
        <v>#N/A</v>
      </c>
      <c r="O122" s="222"/>
      <c r="P122" s="138"/>
      <c r="Q122" s="138" t="e">
        <f>+VLOOKUP(P122,Participants!$A$1:$F$2547,2,FALSE)</f>
        <v>#N/A</v>
      </c>
      <c r="R122" s="138"/>
      <c r="S122" s="138" t="e">
        <f>+VLOOKUP(R122,Participants!$A$1:$F$2547,2,FALSE)</f>
        <v>#N/A</v>
      </c>
      <c r="T122" s="138"/>
      <c r="U122" s="138" t="e">
        <f>+VLOOKUP(T122,Participants!$A$1:$F$2547,2,FALSE)</f>
        <v>#N/A</v>
      </c>
      <c r="V122" s="138"/>
      <c r="W122" s="138" t="e">
        <f>+VLOOKUP(V122,Participants!$A$1:$F$2547,2,FALSE)</f>
        <v>#N/A</v>
      </c>
      <c r="X122" s="222"/>
      <c r="Y122" s="222"/>
      <c r="Z122" s="222"/>
      <c r="AA122" s="222"/>
      <c r="AB122" s="222"/>
    </row>
    <row r="123" spans="1:28" ht="15.75" customHeight="1">
      <c r="A123" s="222"/>
      <c r="B123" s="221" t="s">
        <v>1695</v>
      </c>
      <c r="C123" s="290"/>
      <c r="D123" s="290"/>
      <c r="E123" s="291"/>
      <c r="F123" s="93" t="e">
        <f>+VLOOKUP(E123,Participants!$A$1:$F$2547,2,FALSE)</f>
        <v>#N/A</v>
      </c>
      <c r="G123" s="93" t="e">
        <f>+VLOOKUP(E123,Participants!$A$1:$F$2547,4,FALSE)</f>
        <v>#N/A</v>
      </c>
      <c r="H123" s="93" t="e">
        <f>+VLOOKUP(E123,Participants!$A$1:$F$2547,5,FALSE)</f>
        <v>#N/A</v>
      </c>
      <c r="I123" s="138" t="e">
        <f>+VLOOKUP(E123,Participants!$A$1:$F$2547,3,FALSE)</f>
        <v>#N/A</v>
      </c>
      <c r="J123" s="138" t="e">
        <f>+VLOOKUP(E123,Participants!$A$1:$G$2547,7,FALSE)</f>
        <v>#N/A</v>
      </c>
      <c r="K123" s="289"/>
      <c r="L123" s="93"/>
      <c r="M123" s="93"/>
      <c r="N123" s="222" t="e">
        <f t="shared" si="2"/>
        <v>#N/A</v>
      </c>
      <c r="O123" s="222"/>
      <c r="P123" s="138"/>
      <c r="Q123" s="138" t="e">
        <f>+VLOOKUP(P123,Participants!$A$1:$F$2547,2,FALSE)</f>
        <v>#N/A</v>
      </c>
      <c r="R123" s="138"/>
      <c r="S123" s="138" t="e">
        <f>+VLOOKUP(R123,Participants!$A$1:$F$2547,2,FALSE)</f>
        <v>#N/A</v>
      </c>
      <c r="T123" s="138"/>
      <c r="U123" s="138" t="e">
        <f>+VLOOKUP(T123,Participants!$A$1:$F$2547,2,FALSE)</f>
        <v>#N/A</v>
      </c>
      <c r="V123" s="138"/>
      <c r="W123" s="138" t="e">
        <f>+VLOOKUP(V123,Participants!$A$1:$F$2547,2,FALSE)</f>
        <v>#N/A</v>
      </c>
      <c r="X123" s="222"/>
      <c r="Y123" s="222"/>
      <c r="Z123" s="222"/>
      <c r="AA123" s="222"/>
      <c r="AB123" s="222"/>
    </row>
    <row r="124" spans="1:28" ht="15.75" customHeight="1">
      <c r="A124" s="222"/>
      <c r="B124" s="221" t="s">
        <v>1695</v>
      </c>
      <c r="C124" s="290"/>
      <c r="D124" s="290"/>
      <c r="E124" s="291"/>
      <c r="F124" s="93" t="e">
        <f>+VLOOKUP(E124,Participants!$A$1:$F$2547,2,FALSE)</f>
        <v>#N/A</v>
      </c>
      <c r="G124" s="93" t="e">
        <f>+VLOOKUP(E124,Participants!$A$1:$F$2547,4,FALSE)</f>
        <v>#N/A</v>
      </c>
      <c r="H124" s="93" t="e">
        <f>+VLOOKUP(E124,Participants!$A$1:$F$2547,5,FALSE)</f>
        <v>#N/A</v>
      </c>
      <c r="I124" s="138" t="e">
        <f>+VLOOKUP(E124,Participants!$A$1:$F$2547,3,FALSE)</f>
        <v>#N/A</v>
      </c>
      <c r="J124" s="138" t="e">
        <f>+VLOOKUP(E124,Participants!$A$1:$G$2547,7,FALSE)</f>
        <v>#N/A</v>
      </c>
      <c r="K124" s="289"/>
      <c r="L124" s="93"/>
      <c r="M124" s="93"/>
      <c r="N124" s="222" t="e">
        <f t="shared" si="2"/>
        <v>#N/A</v>
      </c>
      <c r="O124" s="222"/>
      <c r="P124" s="138"/>
      <c r="Q124" s="138" t="e">
        <f>+VLOOKUP(P124,Participants!$A$1:$F$2547,2,FALSE)</f>
        <v>#N/A</v>
      </c>
      <c r="R124" s="138"/>
      <c r="S124" s="138" t="e">
        <f>+VLOOKUP(R124,Participants!$A$1:$F$2547,2,FALSE)</f>
        <v>#N/A</v>
      </c>
      <c r="T124" s="138"/>
      <c r="U124" s="138" t="e">
        <f>+VLOOKUP(T124,Participants!$A$1:$F$2547,2,FALSE)</f>
        <v>#N/A</v>
      </c>
      <c r="V124" s="138"/>
      <c r="W124" s="138" t="e">
        <f>+VLOOKUP(V124,Participants!$A$1:$F$2547,2,FALSE)</f>
        <v>#N/A</v>
      </c>
      <c r="X124" s="222"/>
      <c r="Y124" s="222"/>
      <c r="Z124" s="222"/>
      <c r="AA124" s="222"/>
      <c r="AB124" s="222"/>
    </row>
    <row r="125" spans="1:28" ht="15.75" customHeight="1">
      <c r="A125" s="222"/>
      <c r="B125" s="221" t="s">
        <v>1695</v>
      </c>
      <c r="C125" s="290"/>
      <c r="D125" s="290"/>
      <c r="E125" s="291"/>
      <c r="F125" s="93" t="e">
        <f>+VLOOKUP(E125,Participants!$A$1:$F$2547,2,FALSE)</f>
        <v>#N/A</v>
      </c>
      <c r="G125" s="93" t="e">
        <f>+VLOOKUP(E125,Participants!$A$1:$F$2547,4,FALSE)</f>
        <v>#N/A</v>
      </c>
      <c r="H125" s="93" t="e">
        <f>+VLOOKUP(E125,Participants!$A$1:$F$2547,5,FALSE)</f>
        <v>#N/A</v>
      </c>
      <c r="I125" s="138" t="e">
        <f>+VLOOKUP(E125,Participants!$A$1:$F$2547,3,FALSE)</f>
        <v>#N/A</v>
      </c>
      <c r="J125" s="138" t="e">
        <f>+VLOOKUP(E125,Participants!$A$1:$G$2547,7,FALSE)</f>
        <v>#N/A</v>
      </c>
      <c r="K125" s="289"/>
      <c r="L125" s="93"/>
      <c r="M125" s="93"/>
      <c r="N125" s="222" t="e">
        <f t="shared" si="2"/>
        <v>#N/A</v>
      </c>
      <c r="O125" s="222"/>
      <c r="P125" s="138"/>
      <c r="Q125" s="138" t="e">
        <f>+VLOOKUP(P125,Participants!$A$1:$F$2547,2,FALSE)</f>
        <v>#N/A</v>
      </c>
      <c r="R125" s="138"/>
      <c r="S125" s="138" t="e">
        <f>+VLOOKUP(R125,Participants!$A$1:$F$2547,2,FALSE)</f>
        <v>#N/A</v>
      </c>
      <c r="T125" s="138"/>
      <c r="U125" s="138" t="e">
        <f>+VLOOKUP(T125,Participants!$A$1:$F$2547,2,FALSE)</f>
        <v>#N/A</v>
      </c>
      <c r="V125" s="138"/>
      <c r="W125" s="138" t="e">
        <f>+VLOOKUP(V125,Participants!$A$1:$F$2547,2,FALSE)</f>
        <v>#N/A</v>
      </c>
      <c r="X125" s="222"/>
      <c r="Y125" s="222"/>
      <c r="Z125" s="222"/>
      <c r="AA125" s="222"/>
      <c r="AB125" s="222"/>
    </row>
    <row r="126" spans="1:28" ht="15.75" customHeight="1">
      <c r="A126" s="222"/>
      <c r="B126" s="221" t="s">
        <v>1695</v>
      </c>
      <c r="C126" s="290"/>
      <c r="D126" s="290"/>
      <c r="E126" s="291"/>
      <c r="F126" s="93" t="e">
        <f>+VLOOKUP(E126,Participants!$A$1:$F$2547,2,FALSE)</f>
        <v>#N/A</v>
      </c>
      <c r="G126" s="93" t="e">
        <f>+VLOOKUP(E126,Participants!$A$1:$F$2547,4,FALSE)</f>
        <v>#N/A</v>
      </c>
      <c r="H126" s="93" t="e">
        <f>+VLOOKUP(E126,Participants!$A$1:$F$2547,5,FALSE)</f>
        <v>#N/A</v>
      </c>
      <c r="I126" s="138" t="e">
        <f>+VLOOKUP(E126,Participants!$A$1:$F$2547,3,FALSE)</f>
        <v>#N/A</v>
      </c>
      <c r="J126" s="138" t="e">
        <f>+VLOOKUP(E126,Participants!$A$1:$G$2547,7,FALSE)</f>
        <v>#N/A</v>
      </c>
      <c r="K126" s="289"/>
      <c r="L126" s="93"/>
      <c r="M126" s="93"/>
      <c r="N126" s="222" t="e">
        <f t="shared" si="2"/>
        <v>#N/A</v>
      </c>
      <c r="O126" s="222"/>
      <c r="P126" s="138"/>
      <c r="Q126" s="138" t="e">
        <f>+VLOOKUP(P126,Participants!$A$1:$F$2547,2,FALSE)</f>
        <v>#N/A</v>
      </c>
      <c r="R126" s="138"/>
      <c r="S126" s="138" t="e">
        <f>+VLOOKUP(R126,Participants!$A$1:$F$2547,2,FALSE)</f>
        <v>#N/A</v>
      </c>
      <c r="T126" s="138"/>
      <c r="U126" s="138" t="e">
        <f>+VLOOKUP(T126,Participants!$A$1:$F$2547,2,FALSE)</f>
        <v>#N/A</v>
      </c>
      <c r="V126" s="138"/>
      <c r="W126" s="138" t="e">
        <f>+VLOOKUP(V126,Participants!$A$1:$F$2547,2,FALSE)</f>
        <v>#N/A</v>
      </c>
      <c r="X126" s="222"/>
      <c r="Y126" s="222"/>
      <c r="Z126" s="222"/>
      <c r="AA126" s="222"/>
      <c r="AB126" s="222"/>
    </row>
    <row r="127" spans="1:28" ht="15.75" customHeight="1">
      <c r="A127" s="222"/>
      <c r="B127" s="221" t="s">
        <v>1695</v>
      </c>
      <c r="C127" s="290"/>
      <c r="D127" s="290"/>
      <c r="E127" s="291"/>
      <c r="F127" s="93" t="e">
        <f>+VLOOKUP(E127,Participants!$A$1:$F$2547,2,FALSE)</f>
        <v>#N/A</v>
      </c>
      <c r="G127" s="93" t="e">
        <f>+VLOOKUP(E127,Participants!$A$1:$F$2547,4,FALSE)</f>
        <v>#N/A</v>
      </c>
      <c r="H127" s="93" t="e">
        <f>+VLOOKUP(E127,Participants!$A$1:$F$2547,5,FALSE)</f>
        <v>#N/A</v>
      </c>
      <c r="I127" s="138" t="e">
        <f>+VLOOKUP(E127,Participants!$A$1:$F$2547,3,FALSE)</f>
        <v>#N/A</v>
      </c>
      <c r="J127" s="138" t="e">
        <f>+VLOOKUP(E127,Participants!$A$1:$G$2547,7,FALSE)</f>
        <v>#N/A</v>
      </c>
      <c r="K127" s="289"/>
      <c r="L127" s="93"/>
      <c r="M127" s="93"/>
      <c r="N127" s="222" t="e">
        <f t="shared" si="2"/>
        <v>#N/A</v>
      </c>
      <c r="O127" s="222"/>
      <c r="P127" s="138"/>
      <c r="Q127" s="138" t="e">
        <f>+VLOOKUP(P127,Participants!$A$1:$F$2547,2,FALSE)</f>
        <v>#N/A</v>
      </c>
      <c r="R127" s="138"/>
      <c r="S127" s="138" t="e">
        <f>+VLOOKUP(R127,Participants!$A$1:$F$2547,2,FALSE)</f>
        <v>#N/A</v>
      </c>
      <c r="T127" s="138"/>
      <c r="U127" s="138" t="e">
        <f>+VLOOKUP(T127,Participants!$A$1:$F$2547,2,FALSE)</f>
        <v>#N/A</v>
      </c>
      <c r="V127" s="138"/>
      <c r="W127" s="138" t="e">
        <f>+VLOOKUP(V127,Participants!$A$1:$F$2547,2,FALSE)</f>
        <v>#N/A</v>
      </c>
      <c r="X127" s="222"/>
      <c r="Y127" s="222"/>
      <c r="Z127" s="222"/>
      <c r="AA127" s="222"/>
      <c r="AB127" s="222"/>
    </row>
    <row r="128" spans="1:28" ht="15.75" customHeight="1">
      <c r="A128" s="222"/>
      <c r="B128" s="221" t="s">
        <v>1695</v>
      </c>
      <c r="C128" s="290"/>
      <c r="D128" s="290"/>
      <c r="E128" s="291"/>
      <c r="F128" s="93" t="e">
        <f>+VLOOKUP(E128,Participants!$A$1:$F$2547,2,FALSE)</f>
        <v>#N/A</v>
      </c>
      <c r="G128" s="93" t="e">
        <f>+VLOOKUP(E128,Participants!$A$1:$F$2547,4,FALSE)</f>
        <v>#N/A</v>
      </c>
      <c r="H128" s="93" t="e">
        <f>+VLOOKUP(E128,Participants!$A$1:$F$2547,5,FALSE)</f>
        <v>#N/A</v>
      </c>
      <c r="I128" s="138" t="e">
        <f>+VLOOKUP(E128,Participants!$A$1:$F$2547,3,FALSE)</f>
        <v>#N/A</v>
      </c>
      <c r="J128" s="138" t="e">
        <f>+VLOOKUP(E128,Participants!$A$1:$G$2547,7,FALSE)</f>
        <v>#N/A</v>
      </c>
      <c r="K128" s="289"/>
      <c r="L128" s="93"/>
      <c r="M128" s="93"/>
      <c r="N128" s="222" t="e">
        <f t="shared" si="2"/>
        <v>#N/A</v>
      </c>
      <c r="O128" s="222"/>
      <c r="P128" s="138"/>
      <c r="Q128" s="138" t="e">
        <f>+VLOOKUP(P128,Participants!$A$1:$F$2547,2,FALSE)</f>
        <v>#N/A</v>
      </c>
      <c r="R128" s="138"/>
      <c r="S128" s="138" t="e">
        <f>+VLOOKUP(R128,Participants!$A$1:$F$2547,2,FALSE)</f>
        <v>#N/A</v>
      </c>
      <c r="T128" s="138"/>
      <c r="U128" s="138" t="e">
        <f>+VLOOKUP(T128,Participants!$A$1:$F$2547,2,FALSE)</f>
        <v>#N/A</v>
      </c>
      <c r="V128" s="138"/>
      <c r="W128" s="138" t="e">
        <f>+VLOOKUP(V128,Participants!$A$1:$F$2547,2,FALSE)</f>
        <v>#N/A</v>
      </c>
      <c r="X128" s="222"/>
      <c r="Y128" s="222"/>
      <c r="Z128" s="222"/>
      <c r="AA128" s="222"/>
      <c r="AB128" s="222"/>
    </row>
    <row r="129" spans="1:28" ht="15.75" customHeight="1">
      <c r="A129" s="222"/>
      <c r="B129" s="221" t="s">
        <v>1695</v>
      </c>
      <c r="C129" s="290"/>
      <c r="D129" s="290"/>
      <c r="E129" s="291"/>
      <c r="F129" s="93" t="e">
        <f>+VLOOKUP(E129,Participants!$A$1:$F$2547,2,FALSE)</f>
        <v>#N/A</v>
      </c>
      <c r="G129" s="93" t="e">
        <f>+VLOOKUP(E129,Participants!$A$1:$F$2547,4,FALSE)</f>
        <v>#N/A</v>
      </c>
      <c r="H129" s="93" t="e">
        <f>+VLOOKUP(E129,Participants!$A$1:$F$2547,5,FALSE)</f>
        <v>#N/A</v>
      </c>
      <c r="I129" s="138" t="e">
        <f>+VLOOKUP(E129,Participants!$A$1:$F$2547,3,FALSE)</f>
        <v>#N/A</v>
      </c>
      <c r="J129" s="138" t="e">
        <f>+VLOOKUP(E129,Participants!$A$1:$G$2547,7,FALSE)</f>
        <v>#N/A</v>
      </c>
      <c r="K129" s="289"/>
      <c r="L129" s="93"/>
      <c r="M129" s="93"/>
      <c r="N129" s="222" t="e">
        <f t="shared" si="2"/>
        <v>#N/A</v>
      </c>
      <c r="O129" s="222"/>
      <c r="P129" s="138"/>
      <c r="Q129" s="138" t="e">
        <f>+VLOOKUP(P129,Participants!$A$1:$F$2547,2,FALSE)</f>
        <v>#N/A</v>
      </c>
      <c r="R129" s="138"/>
      <c r="S129" s="138" t="e">
        <f>+VLOOKUP(R129,Participants!$A$1:$F$2547,2,FALSE)</f>
        <v>#N/A</v>
      </c>
      <c r="T129" s="138"/>
      <c r="U129" s="138" t="e">
        <f>+VLOOKUP(T129,Participants!$A$1:$F$2547,2,FALSE)</f>
        <v>#N/A</v>
      </c>
      <c r="V129" s="138"/>
      <c r="W129" s="138" t="e">
        <f>+VLOOKUP(V129,Participants!$A$1:$F$2547,2,FALSE)</f>
        <v>#N/A</v>
      </c>
      <c r="X129" s="222"/>
      <c r="Y129" s="222"/>
      <c r="Z129" s="222"/>
      <c r="AA129" s="222"/>
      <c r="AB129" s="222"/>
    </row>
    <row r="130" spans="1:28" ht="15.75" customHeight="1">
      <c r="A130" s="222"/>
      <c r="B130" s="221" t="s">
        <v>1695</v>
      </c>
      <c r="C130" s="290"/>
      <c r="D130" s="290"/>
      <c r="E130" s="291"/>
      <c r="F130" s="93" t="e">
        <f>+VLOOKUP(E130,Participants!$A$1:$F$2547,2,FALSE)</f>
        <v>#N/A</v>
      </c>
      <c r="G130" s="93" t="e">
        <f>+VLOOKUP(E130,Participants!$A$1:$F$2547,4,FALSE)</f>
        <v>#N/A</v>
      </c>
      <c r="H130" s="93" t="e">
        <f>+VLOOKUP(E130,Participants!$A$1:$F$2547,5,FALSE)</f>
        <v>#N/A</v>
      </c>
      <c r="I130" s="138" t="e">
        <f>+VLOOKUP(E130,Participants!$A$1:$F$2547,3,FALSE)</f>
        <v>#N/A</v>
      </c>
      <c r="J130" s="138" t="e">
        <f>+VLOOKUP(E130,Participants!$A$1:$G$2547,7,FALSE)</f>
        <v>#N/A</v>
      </c>
      <c r="K130" s="289"/>
      <c r="L130" s="93"/>
      <c r="M130" s="93"/>
      <c r="N130" s="222" t="e">
        <f t="shared" si="2"/>
        <v>#N/A</v>
      </c>
      <c r="O130" s="222"/>
      <c r="P130" s="138"/>
      <c r="Q130" s="138" t="e">
        <f>+VLOOKUP(P130,Participants!$A$1:$F$2547,2,FALSE)</f>
        <v>#N/A</v>
      </c>
      <c r="R130" s="138"/>
      <c r="S130" s="138" t="e">
        <f>+VLOOKUP(R130,Participants!$A$1:$F$2547,2,FALSE)</f>
        <v>#N/A</v>
      </c>
      <c r="T130" s="138"/>
      <c r="U130" s="138" t="e">
        <f>+VLOOKUP(T130,Participants!$A$1:$F$2547,2,FALSE)</f>
        <v>#N/A</v>
      </c>
      <c r="V130" s="138"/>
      <c r="W130" s="138" t="e">
        <f>+VLOOKUP(V130,Participants!$A$1:$F$2547,2,FALSE)</f>
        <v>#N/A</v>
      </c>
      <c r="X130" s="222"/>
      <c r="Y130" s="222"/>
      <c r="Z130" s="222"/>
      <c r="AA130" s="222"/>
      <c r="AB130" s="222"/>
    </row>
    <row r="131" spans="1:28" ht="15.75" customHeight="1">
      <c r="A131" s="222"/>
      <c r="B131" s="221" t="s">
        <v>1695</v>
      </c>
      <c r="C131" s="290"/>
      <c r="D131" s="290"/>
      <c r="E131" s="291"/>
      <c r="F131" s="93" t="e">
        <f>+VLOOKUP(E131,Participants!$A$1:$F$2547,2,FALSE)</f>
        <v>#N/A</v>
      </c>
      <c r="G131" s="93" t="e">
        <f>+VLOOKUP(E131,Participants!$A$1:$F$2547,4,FALSE)</f>
        <v>#N/A</v>
      </c>
      <c r="H131" s="93" t="e">
        <f>+VLOOKUP(E131,Participants!$A$1:$F$2547,5,FALSE)</f>
        <v>#N/A</v>
      </c>
      <c r="I131" s="138" t="e">
        <f>+VLOOKUP(E131,Participants!$A$1:$F$2547,3,FALSE)</f>
        <v>#N/A</v>
      </c>
      <c r="J131" s="138" t="e">
        <f>+VLOOKUP(E131,Participants!$A$1:$G$2547,7,FALSE)</f>
        <v>#N/A</v>
      </c>
      <c r="K131" s="289"/>
      <c r="L131" s="93"/>
      <c r="M131" s="93"/>
      <c r="N131" s="222" t="e">
        <f t="shared" si="2"/>
        <v>#N/A</v>
      </c>
      <c r="O131" s="222"/>
      <c r="P131" s="138"/>
      <c r="Q131" s="138" t="e">
        <f>+VLOOKUP(P131,Participants!$A$1:$F$2547,2,FALSE)</f>
        <v>#N/A</v>
      </c>
      <c r="R131" s="138"/>
      <c r="S131" s="138" t="e">
        <f>+VLOOKUP(R131,Participants!$A$1:$F$2547,2,FALSE)</f>
        <v>#N/A</v>
      </c>
      <c r="T131" s="138"/>
      <c r="U131" s="138" t="e">
        <f>+VLOOKUP(T131,Participants!$A$1:$F$2547,2,FALSE)</f>
        <v>#N/A</v>
      </c>
      <c r="V131" s="138"/>
      <c r="W131" s="138" t="e">
        <f>+VLOOKUP(V131,Participants!$A$1:$F$2547,2,FALSE)</f>
        <v>#N/A</v>
      </c>
      <c r="X131" s="222"/>
      <c r="Y131" s="222"/>
      <c r="Z131" s="222"/>
      <c r="AA131" s="222"/>
      <c r="AB131" s="222"/>
    </row>
    <row r="132" spans="1:28" ht="15.75" customHeight="1">
      <c r="A132" s="222"/>
      <c r="B132" s="221" t="s">
        <v>1695</v>
      </c>
      <c r="C132" s="290"/>
      <c r="D132" s="290"/>
      <c r="E132" s="291"/>
      <c r="F132" s="93" t="e">
        <f>+VLOOKUP(E132,Participants!$A$1:$F$2547,2,FALSE)</f>
        <v>#N/A</v>
      </c>
      <c r="G132" s="93" t="e">
        <f>+VLOOKUP(E132,Participants!$A$1:$F$2547,4,FALSE)</f>
        <v>#N/A</v>
      </c>
      <c r="H132" s="93" t="e">
        <f>+VLOOKUP(E132,Participants!$A$1:$F$2547,5,FALSE)</f>
        <v>#N/A</v>
      </c>
      <c r="I132" s="138" t="e">
        <f>+VLOOKUP(E132,Participants!$A$1:$F$2547,3,FALSE)</f>
        <v>#N/A</v>
      </c>
      <c r="J132" s="138" t="e">
        <f>+VLOOKUP(E132,Participants!$A$1:$G$2547,7,FALSE)</f>
        <v>#N/A</v>
      </c>
      <c r="K132" s="289"/>
      <c r="L132" s="93"/>
      <c r="M132" s="93"/>
      <c r="N132" s="222" t="e">
        <f t="shared" si="2"/>
        <v>#N/A</v>
      </c>
      <c r="O132" s="222"/>
      <c r="P132" s="138"/>
      <c r="Q132" s="138" t="e">
        <f>+VLOOKUP(P132,Participants!$A$1:$F$2547,2,FALSE)</f>
        <v>#N/A</v>
      </c>
      <c r="R132" s="138"/>
      <c r="S132" s="138" t="e">
        <f>+VLOOKUP(R132,Participants!$A$1:$F$2547,2,FALSE)</f>
        <v>#N/A</v>
      </c>
      <c r="T132" s="138"/>
      <c r="U132" s="138" t="e">
        <f>+VLOOKUP(T132,Participants!$A$1:$F$2547,2,FALSE)</f>
        <v>#N/A</v>
      </c>
      <c r="V132" s="138"/>
      <c r="W132" s="138" t="e">
        <f>+VLOOKUP(V132,Participants!$A$1:$F$2547,2,FALSE)</f>
        <v>#N/A</v>
      </c>
      <c r="X132" s="222"/>
      <c r="Y132" s="222"/>
      <c r="Z132" s="222"/>
      <c r="AA132" s="222"/>
      <c r="AB132" s="222"/>
    </row>
    <row r="133" spans="1:28" ht="15.75" customHeight="1">
      <c r="A133" s="222"/>
      <c r="B133" s="221" t="s">
        <v>1695</v>
      </c>
      <c r="C133" s="290"/>
      <c r="D133" s="290"/>
      <c r="E133" s="291"/>
      <c r="F133" s="93" t="e">
        <f>+VLOOKUP(E133,Participants!$A$1:$F$2547,2,FALSE)</f>
        <v>#N/A</v>
      </c>
      <c r="G133" s="93" t="e">
        <f>+VLOOKUP(E133,Participants!$A$1:$F$2547,4,FALSE)</f>
        <v>#N/A</v>
      </c>
      <c r="H133" s="93" t="e">
        <f>+VLOOKUP(E133,Participants!$A$1:$F$2547,5,FALSE)</f>
        <v>#N/A</v>
      </c>
      <c r="I133" s="138" t="e">
        <f>+VLOOKUP(E133,Participants!$A$1:$F$2547,3,FALSE)</f>
        <v>#N/A</v>
      </c>
      <c r="J133" s="138" t="e">
        <f>+VLOOKUP(E133,Participants!$A$1:$G$2547,7,FALSE)</f>
        <v>#N/A</v>
      </c>
      <c r="K133" s="289"/>
      <c r="L133" s="93"/>
      <c r="M133" s="93"/>
      <c r="N133" s="222" t="e">
        <f t="shared" si="2"/>
        <v>#N/A</v>
      </c>
      <c r="O133" s="222"/>
      <c r="P133" s="138"/>
      <c r="Q133" s="138" t="e">
        <f>+VLOOKUP(P133,Participants!$A$1:$F$2547,2,FALSE)</f>
        <v>#N/A</v>
      </c>
      <c r="R133" s="138"/>
      <c r="S133" s="138" t="e">
        <f>+VLOOKUP(R133,Participants!$A$1:$F$2547,2,FALSE)</f>
        <v>#N/A</v>
      </c>
      <c r="T133" s="138"/>
      <c r="U133" s="138" t="e">
        <f>+VLOOKUP(T133,Participants!$A$1:$F$2547,2,FALSE)</f>
        <v>#N/A</v>
      </c>
      <c r="V133" s="138"/>
      <c r="W133" s="138" t="e">
        <f>+VLOOKUP(V133,Participants!$A$1:$F$2547,2,FALSE)</f>
        <v>#N/A</v>
      </c>
      <c r="X133" s="222"/>
      <c r="Y133" s="222"/>
      <c r="Z133" s="222"/>
      <c r="AA133" s="222"/>
      <c r="AB133" s="222"/>
    </row>
    <row r="134" spans="1:28" ht="15.75" customHeight="1">
      <c r="A134" s="222"/>
      <c r="B134" s="221" t="s">
        <v>1695</v>
      </c>
      <c r="C134" s="290"/>
      <c r="D134" s="290"/>
      <c r="E134" s="291"/>
      <c r="F134" s="93" t="e">
        <f>+VLOOKUP(E134,Participants!$A$1:$F$2547,2,FALSE)</f>
        <v>#N/A</v>
      </c>
      <c r="G134" s="93" t="e">
        <f>+VLOOKUP(E134,Participants!$A$1:$F$2547,4,FALSE)</f>
        <v>#N/A</v>
      </c>
      <c r="H134" s="93" t="e">
        <f>+VLOOKUP(E134,Participants!$A$1:$F$2547,5,FALSE)</f>
        <v>#N/A</v>
      </c>
      <c r="I134" s="138" t="e">
        <f>+VLOOKUP(E134,Participants!$A$1:$F$2547,3,FALSE)</f>
        <v>#N/A</v>
      </c>
      <c r="J134" s="138" t="e">
        <f>+VLOOKUP(E134,Participants!$A$1:$G$2547,7,FALSE)</f>
        <v>#N/A</v>
      </c>
      <c r="K134" s="289"/>
      <c r="L134" s="93"/>
      <c r="M134" s="93"/>
      <c r="N134" s="222" t="e">
        <f t="shared" si="2"/>
        <v>#N/A</v>
      </c>
      <c r="O134" s="222"/>
      <c r="P134" s="138"/>
      <c r="Q134" s="138" t="e">
        <f>+VLOOKUP(P134,Participants!$A$1:$F$2547,2,FALSE)</f>
        <v>#N/A</v>
      </c>
      <c r="R134" s="138"/>
      <c r="S134" s="138" t="e">
        <f>+VLOOKUP(R134,Participants!$A$1:$F$2547,2,FALSE)</f>
        <v>#N/A</v>
      </c>
      <c r="T134" s="138"/>
      <c r="U134" s="138" t="e">
        <f>+VLOOKUP(T134,Participants!$A$1:$F$2547,2,FALSE)</f>
        <v>#N/A</v>
      </c>
      <c r="V134" s="138"/>
      <c r="W134" s="138" t="e">
        <f>+VLOOKUP(V134,Participants!$A$1:$F$2547,2,FALSE)</f>
        <v>#N/A</v>
      </c>
      <c r="X134" s="222"/>
      <c r="Y134" s="222"/>
      <c r="Z134" s="222"/>
      <c r="AA134" s="222"/>
      <c r="AB134" s="222"/>
    </row>
    <row r="135" spans="1:28" ht="15.75" customHeight="1">
      <c r="A135" s="222"/>
      <c r="B135" s="221" t="s">
        <v>1695</v>
      </c>
      <c r="C135" s="290"/>
      <c r="D135" s="290"/>
      <c r="E135" s="291"/>
      <c r="F135" s="93" t="e">
        <f>+VLOOKUP(E135,Participants!$A$1:$F$2547,2,FALSE)</f>
        <v>#N/A</v>
      </c>
      <c r="G135" s="93" t="e">
        <f>+VLOOKUP(E135,Participants!$A$1:$F$2547,4,FALSE)</f>
        <v>#N/A</v>
      </c>
      <c r="H135" s="93" t="e">
        <f>+VLOOKUP(E135,Participants!$A$1:$F$2547,5,FALSE)</f>
        <v>#N/A</v>
      </c>
      <c r="I135" s="138" t="e">
        <f>+VLOOKUP(E135,Participants!$A$1:$F$2547,3,FALSE)</f>
        <v>#N/A</v>
      </c>
      <c r="J135" s="138" t="e">
        <f>+VLOOKUP(E135,Participants!$A$1:$G$2547,7,FALSE)</f>
        <v>#N/A</v>
      </c>
      <c r="K135" s="289"/>
      <c r="L135" s="93"/>
      <c r="M135" s="93"/>
      <c r="N135" s="222" t="e">
        <f t="shared" si="2"/>
        <v>#N/A</v>
      </c>
      <c r="O135" s="222"/>
      <c r="P135" s="138"/>
      <c r="Q135" s="138" t="e">
        <f>+VLOOKUP(P135,Participants!$A$1:$F$2547,2,FALSE)</f>
        <v>#N/A</v>
      </c>
      <c r="R135" s="138"/>
      <c r="S135" s="138" t="e">
        <f>+VLOOKUP(R135,Participants!$A$1:$F$2547,2,FALSE)</f>
        <v>#N/A</v>
      </c>
      <c r="T135" s="138"/>
      <c r="U135" s="138" t="e">
        <f>+VLOOKUP(T135,Participants!$A$1:$F$2547,2,FALSE)</f>
        <v>#N/A</v>
      </c>
      <c r="V135" s="138"/>
      <c r="W135" s="138" t="e">
        <f>+VLOOKUP(V135,Participants!$A$1:$F$2547,2,FALSE)</f>
        <v>#N/A</v>
      </c>
      <c r="X135" s="222"/>
      <c r="Y135" s="222"/>
      <c r="Z135" s="222"/>
      <c r="AA135" s="222"/>
      <c r="AB135" s="222"/>
    </row>
    <row r="136" spans="1:28" ht="15.75" customHeight="1">
      <c r="A136" s="222"/>
      <c r="B136" s="221" t="s">
        <v>1695</v>
      </c>
      <c r="C136" s="290"/>
      <c r="D136" s="290"/>
      <c r="E136" s="291"/>
      <c r="F136" s="93" t="e">
        <f>+VLOOKUP(E136,Participants!$A$1:$F$2547,2,FALSE)</f>
        <v>#N/A</v>
      </c>
      <c r="G136" s="93" t="e">
        <f>+VLOOKUP(E136,Participants!$A$1:$F$2547,4,FALSE)</f>
        <v>#N/A</v>
      </c>
      <c r="H136" s="93" t="e">
        <f>+VLOOKUP(E136,Participants!$A$1:$F$2547,5,FALSE)</f>
        <v>#N/A</v>
      </c>
      <c r="I136" s="138" t="e">
        <f>+VLOOKUP(E136,Participants!$A$1:$F$2547,3,FALSE)</f>
        <v>#N/A</v>
      </c>
      <c r="J136" s="138" t="e">
        <f>+VLOOKUP(E136,Participants!$A$1:$G$2547,7,FALSE)</f>
        <v>#N/A</v>
      </c>
      <c r="K136" s="289"/>
      <c r="L136" s="93"/>
      <c r="M136" s="93"/>
      <c r="N136" s="222" t="e">
        <f t="shared" si="2"/>
        <v>#N/A</v>
      </c>
      <c r="O136" s="222"/>
      <c r="P136" s="138"/>
      <c r="Q136" s="138" t="e">
        <f>+VLOOKUP(P136,Participants!$A$1:$F$2547,2,FALSE)</f>
        <v>#N/A</v>
      </c>
      <c r="R136" s="138"/>
      <c r="S136" s="138" t="e">
        <f>+VLOOKUP(R136,Participants!$A$1:$F$2547,2,FALSE)</f>
        <v>#N/A</v>
      </c>
      <c r="T136" s="138"/>
      <c r="U136" s="138" t="e">
        <f>+VLOOKUP(T136,Participants!$A$1:$F$2547,2,FALSE)</f>
        <v>#N/A</v>
      </c>
      <c r="V136" s="138"/>
      <c r="W136" s="138" t="e">
        <f>+VLOOKUP(V136,Participants!$A$1:$F$2547,2,FALSE)</f>
        <v>#N/A</v>
      </c>
      <c r="X136" s="222"/>
      <c r="Y136" s="222"/>
      <c r="Z136" s="222"/>
      <c r="AA136" s="222"/>
      <c r="AB136" s="222"/>
    </row>
    <row r="137" spans="1:28" ht="15.75" customHeight="1">
      <c r="A137" s="222"/>
      <c r="B137" s="221" t="s">
        <v>1695</v>
      </c>
      <c r="C137" s="290"/>
      <c r="D137" s="290"/>
      <c r="E137" s="291"/>
      <c r="F137" s="93" t="e">
        <f>+VLOOKUP(E137,Participants!$A$1:$F$2547,2,FALSE)</f>
        <v>#N/A</v>
      </c>
      <c r="G137" s="93" t="e">
        <f>+VLOOKUP(E137,Participants!$A$1:$F$2547,4,FALSE)</f>
        <v>#N/A</v>
      </c>
      <c r="H137" s="93" t="e">
        <f>+VLOOKUP(E137,Participants!$A$1:$F$2547,5,FALSE)</f>
        <v>#N/A</v>
      </c>
      <c r="I137" s="138" t="e">
        <f>+VLOOKUP(E137,Participants!$A$1:$F$2547,3,FALSE)</f>
        <v>#N/A</v>
      </c>
      <c r="J137" s="138" t="e">
        <f>+VLOOKUP(E137,Participants!$A$1:$G$2547,7,FALSE)</f>
        <v>#N/A</v>
      </c>
      <c r="K137" s="289"/>
      <c r="L137" s="93"/>
      <c r="M137" s="93"/>
      <c r="N137" s="222" t="e">
        <f t="shared" si="2"/>
        <v>#N/A</v>
      </c>
      <c r="O137" s="222"/>
      <c r="P137" s="138"/>
      <c r="Q137" s="138" t="e">
        <f>+VLOOKUP(P137,Participants!$A$1:$F$2547,2,FALSE)</f>
        <v>#N/A</v>
      </c>
      <c r="R137" s="138"/>
      <c r="S137" s="138" t="e">
        <f>+VLOOKUP(R137,Participants!$A$1:$F$2547,2,FALSE)</f>
        <v>#N/A</v>
      </c>
      <c r="T137" s="138"/>
      <c r="U137" s="138" t="e">
        <f>+VLOOKUP(T137,Participants!$A$1:$F$2547,2,FALSE)</f>
        <v>#N/A</v>
      </c>
      <c r="V137" s="138"/>
      <c r="W137" s="138" t="e">
        <f>+VLOOKUP(V137,Participants!$A$1:$F$2547,2,FALSE)</f>
        <v>#N/A</v>
      </c>
      <c r="X137" s="222"/>
      <c r="Y137" s="222"/>
      <c r="Z137" s="222"/>
      <c r="AA137" s="222"/>
      <c r="AB137" s="222"/>
    </row>
    <row r="138" spans="1:28" ht="15.75" customHeight="1">
      <c r="A138" s="222"/>
      <c r="B138" s="221" t="s">
        <v>1695</v>
      </c>
      <c r="C138" s="290"/>
      <c r="D138" s="290"/>
      <c r="E138" s="291"/>
      <c r="F138" s="93" t="e">
        <f>+VLOOKUP(E138,Participants!$A$1:$F$2547,2,FALSE)</f>
        <v>#N/A</v>
      </c>
      <c r="G138" s="93" t="e">
        <f>+VLOOKUP(E138,Participants!$A$1:$F$2547,4,FALSE)</f>
        <v>#N/A</v>
      </c>
      <c r="H138" s="93" t="e">
        <f>+VLOOKUP(E138,Participants!$A$1:$F$2547,5,FALSE)</f>
        <v>#N/A</v>
      </c>
      <c r="I138" s="138" t="e">
        <f>+VLOOKUP(E138,Participants!$A$1:$F$2547,3,FALSE)</f>
        <v>#N/A</v>
      </c>
      <c r="J138" s="138" t="e">
        <f>+VLOOKUP(E138,Participants!$A$1:$G$2547,7,FALSE)</f>
        <v>#N/A</v>
      </c>
      <c r="K138" s="289"/>
      <c r="L138" s="93"/>
      <c r="M138" s="93"/>
      <c r="N138" s="222" t="e">
        <f t="shared" si="2"/>
        <v>#N/A</v>
      </c>
      <c r="O138" s="222"/>
      <c r="P138" s="138"/>
      <c r="Q138" s="138" t="e">
        <f>+VLOOKUP(P138,Participants!$A$1:$F$2547,2,FALSE)</f>
        <v>#N/A</v>
      </c>
      <c r="R138" s="138"/>
      <c r="S138" s="138" t="e">
        <f>+VLOOKUP(R138,Participants!$A$1:$F$2547,2,FALSE)</f>
        <v>#N/A</v>
      </c>
      <c r="T138" s="138"/>
      <c r="U138" s="138" t="e">
        <f>+VLOOKUP(T138,Participants!$A$1:$F$2547,2,FALSE)</f>
        <v>#N/A</v>
      </c>
      <c r="V138" s="138"/>
      <c r="W138" s="138" t="e">
        <f>+VLOOKUP(V138,Participants!$A$1:$F$2547,2,FALSE)</f>
        <v>#N/A</v>
      </c>
      <c r="X138" s="222"/>
      <c r="Y138" s="222"/>
      <c r="Z138" s="222"/>
      <c r="AA138" s="222"/>
      <c r="AB138" s="222"/>
    </row>
    <row r="139" spans="1:28" ht="15.75" customHeight="1">
      <c r="A139" s="222"/>
      <c r="B139" s="221" t="s">
        <v>1695</v>
      </c>
      <c r="C139" s="290"/>
      <c r="D139" s="290"/>
      <c r="E139" s="291"/>
      <c r="F139" s="93" t="e">
        <f>+VLOOKUP(E139,Participants!$A$1:$F$2547,2,FALSE)</f>
        <v>#N/A</v>
      </c>
      <c r="G139" s="93" t="e">
        <f>+VLOOKUP(E139,Participants!$A$1:$F$2547,4,FALSE)</f>
        <v>#N/A</v>
      </c>
      <c r="H139" s="93" t="e">
        <f>+VLOOKUP(E139,Participants!$A$1:$F$2547,5,FALSE)</f>
        <v>#N/A</v>
      </c>
      <c r="I139" s="138" t="e">
        <f>+VLOOKUP(E139,Participants!$A$1:$F$2547,3,FALSE)</f>
        <v>#N/A</v>
      </c>
      <c r="J139" s="138" t="e">
        <f>+VLOOKUP(E139,Participants!$A$1:$G$2547,7,FALSE)</f>
        <v>#N/A</v>
      </c>
      <c r="K139" s="289"/>
      <c r="L139" s="93"/>
      <c r="M139" s="93"/>
      <c r="N139" s="222" t="e">
        <f t="shared" si="2"/>
        <v>#N/A</v>
      </c>
      <c r="O139" s="222"/>
      <c r="P139" s="138"/>
      <c r="Q139" s="138" t="e">
        <f>+VLOOKUP(P139,Participants!$A$1:$F$2547,2,FALSE)</f>
        <v>#N/A</v>
      </c>
      <c r="R139" s="138"/>
      <c r="S139" s="138" t="e">
        <f>+VLOOKUP(R139,Participants!$A$1:$F$2547,2,FALSE)</f>
        <v>#N/A</v>
      </c>
      <c r="T139" s="138"/>
      <c r="U139" s="138" t="e">
        <f>+VLOOKUP(T139,Participants!$A$1:$F$2547,2,FALSE)</f>
        <v>#N/A</v>
      </c>
      <c r="V139" s="138"/>
      <c r="W139" s="138" t="e">
        <f>+VLOOKUP(V139,Participants!$A$1:$F$2547,2,FALSE)</f>
        <v>#N/A</v>
      </c>
      <c r="X139" s="222"/>
      <c r="Y139" s="222"/>
      <c r="Z139" s="222"/>
      <c r="AA139" s="222"/>
      <c r="AB139" s="222"/>
    </row>
    <row r="140" spans="1:28" ht="15.75" customHeight="1">
      <c r="A140" s="222"/>
      <c r="B140" s="221" t="s">
        <v>1695</v>
      </c>
      <c r="C140" s="290"/>
      <c r="D140" s="290"/>
      <c r="E140" s="291"/>
      <c r="F140" s="93" t="e">
        <f>+VLOOKUP(E140,Participants!$A$1:$F$2547,2,FALSE)</f>
        <v>#N/A</v>
      </c>
      <c r="G140" s="93" t="e">
        <f>+VLOOKUP(E140,Participants!$A$1:$F$2547,4,FALSE)</f>
        <v>#N/A</v>
      </c>
      <c r="H140" s="93" t="e">
        <f>+VLOOKUP(E140,Participants!$A$1:$F$2547,5,FALSE)</f>
        <v>#N/A</v>
      </c>
      <c r="I140" s="138" t="e">
        <f>+VLOOKUP(E140,Participants!$A$1:$F$2547,3,FALSE)</f>
        <v>#N/A</v>
      </c>
      <c r="J140" s="138" t="e">
        <f>+VLOOKUP(E140,Participants!$A$1:$G$2547,7,FALSE)</f>
        <v>#N/A</v>
      </c>
      <c r="K140" s="289"/>
      <c r="L140" s="93"/>
      <c r="M140" s="93"/>
      <c r="N140" s="222" t="e">
        <f t="shared" si="2"/>
        <v>#N/A</v>
      </c>
      <c r="O140" s="222"/>
      <c r="P140" s="138"/>
      <c r="Q140" s="138" t="e">
        <f>+VLOOKUP(P140,Participants!$A$1:$F$2547,2,FALSE)</f>
        <v>#N/A</v>
      </c>
      <c r="R140" s="138"/>
      <c r="S140" s="138" t="e">
        <f>+VLOOKUP(R140,Participants!$A$1:$F$2547,2,FALSE)</f>
        <v>#N/A</v>
      </c>
      <c r="T140" s="138"/>
      <c r="U140" s="138" t="e">
        <f>+VLOOKUP(T140,Participants!$A$1:$F$2547,2,FALSE)</f>
        <v>#N/A</v>
      </c>
      <c r="V140" s="138"/>
      <c r="W140" s="138" t="e">
        <f>+VLOOKUP(V140,Participants!$A$1:$F$2547,2,FALSE)</f>
        <v>#N/A</v>
      </c>
      <c r="X140" s="222"/>
      <c r="Y140" s="222"/>
      <c r="Z140" s="222"/>
      <c r="AA140" s="222"/>
      <c r="AB140" s="222"/>
    </row>
    <row r="141" spans="1:28" ht="15.75" customHeight="1">
      <c r="A141" s="222"/>
      <c r="B141" s="221" t="s">
        <v>1695</v>
      </c>
      <c r="C141" s="290"/>
      <c r="D141" s="290"/>
      <c r="E141" s="291"/>
      <c r="F141" s="93" t="e">
        <f>+VLOOKUP(E141,Participants!$A$1:$F$2547,2,FALSE)</f>
        <v>#N/A</v>
      </c>
      <c r="G141" s="93" t="e">
        <f>+VLOOKUP(E141,Participants!$A$1:$F$2547,4,FALSE)</f>
        <v>#N/A</v>
      </c>
      <c r="H141" s="93" t="e">
        <f>+VLOOKUP(E141,Participants!$A$1:$F$2547,5,FALSE)</f>
        <v>#N/A</v>
      </c>
      <c r="I141" s="138" t="e">
        <f>+VLOOKUP(E141,Participants!$A$1:$F$2547,3,FALSE)</f>
        <v>#N/A</v>
      </c>
      <c r="J141" s="138" t="e">
        <f>+VLOOKUP(E141,Participants!$A$1:$G$2547,7,FALSE)</f>
        <v>#N/A</v>
      </c>
      <c r="K141" s="289"/>
      <c r="L141" s="93"/>
      <c r="M141" s="93"/>
      <c r="N141" s="222" t="e">
        <f t="shared" si="2"/>
        <v>#N/A</v>
      </c>
      <c r="O141" s="222"/>
      <c r="P141" s="138"/>
      <c r="Q141" s="138" t="e">
        <f>+VLOOKUP(P141,Participants!$A$1:$F$2547,2,FALSE)</f>
        <v>#N/A</v>
      </c>
      <c r="R141" s="138"/>
      <c r="S141" s="138" t="e">
        <f>+VLOOKUP(R141,Participants!$A$1:$F$2547,2,FALSE)</f>
        <v>#N/A</v>
      </c>
      <c r="T141" s="138"/>
      <c r="U141" s="138" t="e">
        <f>+VLOOKUP(T141,Participants!$A$1:$F$2547,2,FALSE)</f>
        <v>#N/A</v>
      </c>
      <c r="V141" s="138"/>
      <c r="W141" s="138" t="e">
        <f>+VLOOKUP(V141,Participants!$A$1:$F$2547,2,FALSE)</f>
        <v>#N/A</v>
      </c>
      <c r="X141" s="222"/>
      <c r="Y141" s="222"/>
      <c r="Z141" s="222"/>
      <c r="AA141" s="222"/>
      <c r="AB141" s="222"/>
    </row>
    <row r="142" spans="1:28" ht="15.75" customHeight="1">
      <c r="A142" s="222"/>
      <c r="B142" s="221" t="s">
        <v>1695</v>
      </c>
      <c r="C142" s="290"/>
      <c r="D142" s="290"/>
      <c r="E142" s="291"/>
      <c r="F142" s="93" t="e">
        <f>+VLOOKUP(E142,Participants!$A$1:$F$2547,2,FALSE)</f>
        <v>#N/A</v>
      </c>
      <c r="G142" s="93" t="e">
        <f>+VLOOKUP(E142,Participants!$A$1:$F$2547,4,FALSE)</f>
        <v>#N/A</v>
      </c>
      <c r="H142" s="93" t="e">
        <f>+VLOOKUP(E142,Participants!$A$1:$F$2547,5,FALSE)</f>
        <v>#N/A</v>
      </c>
      <c r="I142" s="138" t="e">
        <f>+VLOOKUP(E142,Participants!$A$1:$F$2547,3,FALSE)</f>
        <v>#N/A</v>
      </c>
      <c r="J142" s="138" t="e">
        <f>+VLOOKUP(E142,Participants!$A$1:$G$2547,7,FALSE)</f>
        <v>#N/A</v>
      </c>
      <c r="K142" s="289"/>
      <c r="L142" s="93"/>
      <c r="M142" s="93"/>
      <c r="N142" s="222" t="e">
        <f t="shared" si="2"/>
        <v>#N/A</v>
      </c>
      <c r="O142" s="222"/>
      <c r="P142" s="138"/>
      <c r="Q142" s="138" t="e">
        <f>+VLOOKUP(P142,Participants!$A$1:$F$2547,2,FALSE)</f>
        <v>#N/A</v>
      </c>
      <c r="R142" s="138"/>
      <c r="S142" s="138" t="e">
        <f>+VLOOKUP(R142,Participants!$A$1:$F$2547,2,FALSE)</f>
        <v>#N/A</v>
      </c>
      <c r="T142" s="138"/>
      <c r="U142" s="138" t="e">
        <f>+VLOOKUP(T142,Participants!$A$1:$F$2547,2,FALSE)</f>
        <v>#N/A</v>
      </c>
      <c r="V142" s="138"/>
      <c r="W142" s="138" t="e">
        <f>+VLOOKUP(V142,Participants!$A$1:$F$2547,2,FALSE)</f>
        <v>#N/A</v>
      </c>
      <c r="X142" s="222"/>
      <c r="Y142" s="222"/>
      <c r="Z142" s="222"/>
      <c r="AA142" s="222"/>
      <c r="AB142" s="222"/>
    </row>
    <row r="143" spans="1:28" ht="15.75" customHeight="1">
      <c r="A143" s="222"/>
      <c r="B143" s="221" t="s">
        <v>1695</v>
      </c>
      <c r="C143" s="290"/>
      <c r="D143" s="290"/>
      <c r="E143" s="291"/>
      <c r="F143" s="93" t="e">
        <f>+VLOOKUP(E143,Participants!$A$1:$F$2547,2,FALSE)</f>
        <v>#N/A</v>
      </c>
      <c r="G143" s="93" t="e">
        <f>+VLOOKUP(E143,Participants!$A$1:$F$2547,4,FALSE)</f>
        <v>#N/A</v>
      </c>
      <c r="H143" s="93" t="e">
        <f>+VLOOKUP(E143,Participants!$A$1:$F$2547,5,FALSE)</f>
        <v>#N/A</v>
      </c>
      <c r="I143" s="138" t="e">
        <f>+VLOOKUP(E143,Participants!$A$1:$F$2547,3,FALSE)</f>
        <v>#N/A</v>
      </c>
      <c r="J143" s="138" t="e">
        <f>+VLOOKUP(E143,Participants!$A$1:$G$2547,7,FALSE)</f>
        <v>#N/A</v>
      </c>
      <c r="K143" s="289"/>
      <c r="L143" s="93"/>
      <c r="M143" s="93"/>
      <c r="N143" s="222" t="e">
        <f t="shared" si="2"/>
        <v>#N/A</v>
      </c>
      <c r="O143" s="222"/>
      <c r="P143" s="138"/>
      <c r="Q143" s="138" t="e">
        <f>+VLOOKUP(P143,Participants!$A$1:$F$2547,2,FALSE)</f>
        <v>#N/A</v>
      </c>
      <c r="R143" s="138"/>
      <c r="S143" s="138" t="e">
        <f>+VLOOKUP(R143,Participants!$A$1:$F$2547,2,FALSE)</f>
        <v>#N/A</v>
      </c>
      <c r="T143" s="138"/>
      <c r="U143" s="138" t="e">
        <f>+VLOOKUP(T143,Participants!$A$1:$F$2547,2,FALSE)</f>
        <v>#N/A</v>
      </c>
      <c r="V143" s="138"/>
      <c r="W143" s="138" t="e">
        <f>+VLOOKUP(V143,Participants!$A$1:$F$2547,2,FALSE)</f>
        <v>#N/A</v>
      </c>
      <c r="X143" s="222"/>
      <c r="Y143" s="222"/>
      <c r="Z143" s="222"/>
      <c r="AA143" s="222"/>
      <c r="AB143" s="222"/>
    </row>
    <row r="144" spans="1:28" ht="15.75" customHeight="1">
      <c r="A144" s="222"/>
      <c r="B144" s="221" t="s">
        <v>1695</v>
      </c>
      <c r="C144" s="290"/>
      <c r="D144" s="290"/>
      <c r="E144" s="291"/>
      <c r="F144" s="93" t="e">
        <f>+VLOOKUP(E144,Participants!$A$1:$F$2547,2,FALSE)</f>
        <v>#N/A</v>
      </c>
      <c r="G144" s="93" t="e">
        <f>+VLOOKUP(E144,Participants!$A$1:$F$2547,4,FALSE)</f>
        <v>#N/A</v>
      </c>
      <c r="H144" s="93" t="e">
        <f>+VLOOKUP(E144,Participants!$A$1:$F$2547,5,FALSE)</f>
        <v>#N/A</v>
      </c>
      <c r="I144" s="138" t="e">
        <f>+VLOOKUP(E144,Participants!$A$1:$F$2547,3,FALSE)</f>
        <v>#N/A</v>
      </c>
      <c r="J144" s="138" t="e">
        <f>+VLOOKUP(E144,Participants!$A$1:$G$2547,7,FALSE)</f>
        <v>#N/A</v>
      </c>
      <c r="K144" s="289"/>
      <c r="L144" s="93"/>
      <c r="M144" s="93"/>
      <c r="N144" s="222" t="e">
        <f t="shared" si="2"/>
        <v>#N/A</v>
      </c>
      <c r="O144" s="222"/>
      <c r="P144" s="138"/>
      <c r="Q144" s="138" t="e">
        <f>+VLOOKUP(P144,Participants!$A$1:$F$2547,2,FALSE)</f>
        <v>#N/A</v>
      </c>
      <c r="R144" s="138"/>
      <c r="S144" s="138" t="e">
        <f>+VLOOKUP(R144,Participants!$A$1:$F$2547,2,FALSE)</f>
        <v>#N/A</v>
      </c>
      <c r="T144" s="138"/>
      <c r="U144" s="138" t="e">
        <f>+VLOOKUP(T144,Participants!$A$1:$F$2547,2,FALSE)</f>
        <v>#N/A</v>
      </c>
      <c r="V144" s="138"/>
      <c r="W144" s="138" t="e">
        <f>+VLOOKUP(V144,Participants!$A$1:$F$2547,2,FALSE)</f>
        <v>#N/A</v>
      </c>
      <c r="X144" s="222"/>
      <c r="Y144" s="222"/>
      <c r="Z144" s="222"/>
      <c r="AA144" s="222"/>
      <c r="AB144" s="222"/>
    </row>
    <row r="145" spans="1:28" ht="15.75" customHeight="1">
      <c r="A145" s="222"/>
      <c r="B145" s="221" t="s">
        <v>1695</v>
      </c>
      <c r="C145" s="290"/>
      <c r="D145" s="290"/>
      <c r="E145" s="291"/>
      <c r="F145" s="93" t="e">
        <f>+VLOOKUP(E145,Participants!$A$1:$F$2547,2,FALSE)</f>
        <v>#N/A</v>
      </c>
      <c r="G145" s="93" t="e">
        <f>+VLOOKUP(E145,Participants!$A$1:$F$2547,4,FALSE)</f>
        <v>#N/A</v>
      </c>
      <c r="H145" s="93" t="e">
        <f>+VLOOKUP(E145,Participants!$A$1:$F$2547,5,FALSE)</f>
        <v>#N/A</v>
      </c>
      <c r="I145" s="138" t="e">
        <f>+VLOOKUP(E145,Participants!$A$1:$F$2547,3,FALSE)</f>
        <v>#N/A</v>
      </c>
      <c r="J145" s="138" t="e">
        <f>+VLOOKUP(E145,Participants!$A$1:$G$2547,7,FALSE)</f>
        <v>#N/A</v>
      </c>
      <c r="K145" s="289"/>
      <c r="L145" s="93"/>
      <c r="M145" s="93"/>
      <c r="N145" s="222" t="e">
        <f t="shared" si="2"/>
        <v>#N/A</v>
      </c>
      <c r="O145" s="222"/>
      <c r="P145" s="138"/>
      <c r="Q145" s="138" t="e">
        <f>+VLOOKUP(P145,Participants!$A$1:$F$2547,2,FALSE)</f>
        <v>#N/A</v>
      </c>
      <c r="R145" s="138"/>
      <c r="S145" s="138" t="e">
        <f>+VLOOKUP(R145,Participants!$A$1:$F$2547,2,FALSE)</f>
        <v>#N/A</v>
      </c>
      <c r="T145" s="138"/>
      <c r="U145" s="138" t="e">
        <f>+VLOOKUP(T145,Participants!$A$1:$F$2547,2,FALSE)</f>
        <v>#N/A</v>
      </c>
      <c r="V145" s="138"/>
      <c r="W145" s="138" t="e">
        <f>+VLOOKUP(V145,Participants!$A$1:$F$2547,2,FALSE)</f>
        <v>#N/A</v>
      </c>
      <c r="X145" s="222"/>
      <c r="Y145" s="222"/>
      <c r="Z145" s="222"/>
      <c r="AA145" s="222"/>
      <c r="AB145" s="222"/>
    </row>
    <row r="146" spans="1:28" ht="15.75" customHeight="1">
      <c r="A146" s="222"/>
      <c r="B146" s="221" t="s">
        <v>1695</v>
      </c>
      <c r="C146" s="290"/>
      <c r="D146" s="290"/>
      <c r="E146" s="291"/>
      <c r="F146" s="93" t="e">
        <f>+VLOOKUP(E146,Participants!$A$1:$F$2547,2,FALSE)</f>
        <v>#N/A</v>
      </c>
      <c r="G146" s="93" t="e">
        <f>+VLOOKUP(E146,Participants!$A$1:$F$2547,4,FALSE)</f>
        <v>#N/A</v>
      </c>
      <c r="H146" s="93" t="e">
        <f>+VLOOKUP(E146,Participants!$A$1:$F$2547,5,FALSE)</f>
        <v>#N/A</v>
      </c>
      <c r="I146" s="138" t="e">
        <f>+VLOOKUP(E146,Participants!$A$1:$F$2547,3,FALSE)</f>
        <v>#N/A</v>
      </c>
      <c r="J146" s="138" t="e">
        <f>+VLOOKUP(E146,Participants!$A$1:$G$2547,7,FALSE)</f>
        <v>#N/A</v>
      </c>
      <c r="K146" s="289"/>
      <c r="L146" s="93"/>
      <c r="M146" s="93"/>
      <c r="N146" s="222" t="e">
        <f t="shared" si="2"/>
        <v>#N/A</v>
      </c>
      <c r="O146" s="222"/>
      <c r="P146" s="138"/>
      <c r="Q146" s="138" t="e">
        <f>+VLOOKUP(P146,Participants!$A$1:$F$2547,2,FALSE)</f>
        <v>#N/A</v>
      </c>
      <c r="R146" s="138"/>
      <c r="S146" s="138" t="e">
        <f>+VLOOKUP(R146,Participants!$A$1:$F$2547,2,FALSE)</f>
        <v>#N/A</v>
      </c>
      <c r="T146" s="138"/>
      <c r="U146" s="138" t="e">
        <f>+VLOOKUP(T146,Participants!$A$1:$F$2547,2,FALSE)</f>
        <v>#N/A</v>
      </c>
      <c r="V146" s="138"/>
      <c r="W146" s="138" t="e">
        <f>+VLOOKUP(V146,Participants!$A$1:$F$2547,2,FALSE)</f>
        <v>#N/A</v>
      </c>
      <c r="X146" s="222"/>
      <c r="Y146" s="222"/>
      <c r="Z146" s="222"/>
      <c r="AA146" s="222"/>
      <c r="AB146" s="222"/>
    </row>
    <row r="147" spans="1:28" ht="15.75" customHeight="1">
      <c r="A147" s="222"/>
      <c r="B147" s="221" t="s">
        <v>1695</v>
      </c>
      <c r="C147" s="290"/>
      <c r="D147" s="290"/>
      <c r="E147" s="291"/>
      <c r="F147" s="93" t="e">
        <f>+VLOOKUP(E147,Participants!$A$1:$F$2547,2,FALSE)</f>
        <v>#N/A</v>
      </c>
      <c r="G147" s="93" t="e">
        <f>+VLOOKUP(E147,Participants!$A$1:$F$2547,4,FALSE)</f>
        <v>#N/A</v>
      </c>
      <c r="H147" s="93" t="e">
        <f>+VLOOKUP(E147,Participants!$A$1:$F$2547,5,FALSE)</f>
        <v>#N/A</v>
      </c>
      <c r="I147" s="138" t="e">
        <f>+VLOOKUP(E147,Participants!$A$1:$F$2547,3,FALSE)</f>
        <v>#N/A</v>
      </c>
      <c r="J147" s="138" t="e">
        <f>+VLOOKUP(E147,Participants!$A$1:$G$2547,7,FALSE)</f>
        <v>#N/A</v>
      </c>
      <c r="K147" s="289"/>
      <c r="L147" s="93"/>
      <c r="M147" s="93"/>
      <c r="N147" s="222" t="e">
        <f t="shared" si="2"/>
        <v>#N/A</v>
      </c>
      <c r="O147" s="222"/>
      <c r="P147" s="138"/>
      <c r="Q147" s="138" t="e">
        <f>+VLOOKUP(P147,Participants!$A$1:$F$2547,2,FALSE)</f>
        <v>#N/A</v>
      </c>
      <c r="R147" s="138"/>
      <c r="S147" s="138" t="e">
        <f>+VLOOKUP(R147,Participants!$A$1:$F$2547,2,FALSE)</f>
        <v>#N/A</v>
      </c>
      <c r="T147" s="138"/>
      <c r="U147" s="138" t="e">
        <f>+VLOOKUP(T147,Participants!$A$1:$F$2547,2,FALSE)</f>
        <v>#N/A</v>
      </c>
      <c r="V147" s="138"/>
      <c r="W147" s="138" t="e">
        <f>+VLOOKUP(V147,Participants!$A$1:$F$2547,2,FALSE)</f>
        <v>#N/A</v>
      </c>
      <c r="X147" s="222"/>
      <c r="Y147" s="222"/>
      <c r="Z147" s="222"/>
      <c r="AA147" s="222"/>
      <c r="AB147" s="222"/>
    </row>
    <row r="148" spans="1:28" ht="15.75" customHeight="1">
      <c r="A148" s="222"/>
      <c r="B148" s="221" t="s">
        <v>1695</v>
      </c>
      <c r="C148" s="290"/>
      <c r="D148" s="290"/>
      <c r="E148" s="291"/>
      <c r="F148" s="93" t="e">
        <f>+VLOOKUP(E148,Participants!$A$1:$F$2547,2,FALSE)</f>
        <v>#N/A</v>
      </c>
      <c r="G148" s="93" t="e">
        <f>+VLOOKUP(E148,Participants!$A$1:$F$2547,4,FALSE)</f>
        <v>#N/A</v>
      </c>
      <c r="H148" s="93" t="e">
        <f>+VLOOKUP(E148,Participants!$A$1:$F$2547,5,FALSE)</f>
        <v>#N/A</v>
      </c>
      <c r="I148" s="138" t="e">
        <f>+VLOOKUP(E148,Participants!$A$1:$F$2547,3,FALSE)</f>
        <v>#N/A</v>
      </c>
      <c r="J148" s="138" t="e">
        <f>+VLOOKUP(E148,Participants!$A$1:$G$2547,7,FALSE)</f>
        <v>#N/A</v>
      </c>
      <c r="K148" s="289"/>
      <c r="L148" s="93"/>
      <c r="M148" s="93"/>
      <c r="N148" s="222" t="e">
        <f t="shared" si="2"/>
        <v>#N/A</v>
      </c>
      <c r="O148" s="222"/>
      <c r="P148" s="138"/>
      <c r="Q148" s="138" t="e">
        <f>+VLOOKUP(P148,Participants!$A$1:$F$2547,2,FALSE)</f>
        <v>#N/A</v>
      </c>
      <c r="R148" s="138"/>
      <c r="S148" s="138" t="e">
        <f>+VLOOKUP(R148,Participants!$A$1:$F$2547,2,FALSE)</f>
        <v>#N/A</v>
      </c>
      <c r="T148" s="138"/>
      <c r="U148" s="138" t="e">
        <f>+VLOOKUP(T148,Participants!$A$1:$F$2547,2,FALSE)</f>
        <v>#N/A</v>
      </c>
      <c r="V148" s="138"/>
      <c r="W148" s="138" t="e">
        <f>+VLOOKUP(V148,Participants!$A$1:$F$2547,2,FALSE)</f>
        <v>#N/A</v>
      </c>
      <c r="X148" s="222"/>
      <c r="Y148" s="222"/>
      <c r="Z148" s="222"/>
      <c r="AA148" s="222"/>
      <c r="AB148" s="222"/>
    </row>
    <row r="149" spans="1:28" ht="15.75" customHeight="1">
      <c r="A149" s="222"/>
      <c r="B149" s="221" t="s">
        <v>1695</v>
      </c>
      <c r="C149" s="290"/>
      <c r="D149" s="290"/>
      <c r="E149" s="291"/>
      <c r="F149" s="93" t="e">
        <f>+VLOOKUP(E149,Participants!$A$1:$F$2547,2,FALSE)</f>
        <v>#N/A</v>
      </c>
      <c r="G149" s="93" t="e">
        <f>+VLOOKUP(E149,Participants!$A$1:$F$2547,4,FALSE)</f>
        <v>#N/A</v>
      </c>
      <c r="H149" s="93" t="e">
        <f>+VLOOKUP(E149,Participants!$A$1:$F$2547,5,FALSE)</f>
        <v>#N/A</v>
      </c>
      <c r="I149" s="138" t="e">
        <f>+VLOOKUP(E149,Participants!$A$1:$F$2547,3,FALSE)</f>
        <v>#N/A</v>
      </c>
      <c r="J149" s="138" t="e">
        <f>+VLOOKUP(E149,Participants!$A$1:$G$2547,7,FALSE)</f>
        <v>#N/A</v>
      </c>
      <c r="K149" s="289"/>
      <c r="L149" s="93"/>
      <c r="M149" s="93"/>
      <c r="N149" s="222" t="e">
        <f t="shared" si="2"/>
        <v>#N/A</v>
      </c>
      <c r="O149" s="222"/>
      <c r="P149" s="138"/>
      <c r="Q149" s="138" t="e">
        <f>+VLOOKUP(P149,Participants!$A$1:$F$2547,2,FALSE)</f>
        <v>#N/A</v>
      </c>
      <c r="R149" s="138"/>
      <c r="S149" s="138" t="e">
        <f>+VLOOKUP(R149,Participants!$A$1:$F$2547,2,FALSE)</f>
        <v>#N/A</v>
      </c>
      <c r="T149" s="138"/>
      <c r="U149" s="138" t="e">
        <f>+VLOOKUP(T149,Participants!$A$1:$F$2547,2,FALSE)</f>
        <v>#N/A</v>
      </c>
      <c r="V149" s="138"/>
      <c r="W149" s="138" t="e">
        <f>+VLOOKUP(V149,Participants!$A$1:$F$2547,2,FALSE)</f>
        <v>#N/A</v>
      </c>
      <c r="X149" s="222"/>
      <c r="Y149" s="222"/>
      <c r="Z149" s="222"/>
      <c r="AA149" s="222"/>
      <c r="AB149" s="222"/>
    </row>
    <row r="150" spans="1:28" ht="15.75" customHeight="1">
      <c r="A150" s="222"/>
      <c r="B150" s="221" t="s">
        <v>1695</v>
      </c>
      <c r="C150" s="290"/>
      <c r="D150" s="290"/>
      <c r="E150" s="291"/>
      <c r="F150" s="93" t="e">
        <f>+VLOOKUP(E150,Participants!$A$1:$F$2547,2,FALSE)</f>
        <v>#N/A</v>
      </c>
      <c r="G150" s="93" t="e">
        <f>+VLOOKUP(E150,Participants!$A$1:$F$2547,4,FALSE)</f>
        <v>#N/A</v>
      </c>
      <c r="H150" s="93" t="e">
        <f>+VLOOKUP(E150,Participants!$A$1:$F$2547,5,FALSE)</f>
        <v>#N/A</v>
      </c>
      <c r="I150" s="138" t="e">
        <f>+VLOOKUP(E150,Participants!$A$1:$F$2547,3,FALSE)</f>
        <v>#N/A</v>
      </c>
      <c r="J150" s="138" t="e">
        <f>+VLOOKUP(E150,Participants!$A$1:$G$2547,7,FALSE)</f>
        <v>#N/A</v>
      </c>
      <c r="K150" s="289"/>
      <c r="L150" s="93"/>
      <c r="M150" s="93"/>
      <c r="N150" s="222" t="e">
        <f t="shared" si="2"/>
        <v>#N/A</v>
      </c>
      <c r="O150" s="222"/>
      <c r="P150" s="138"/>
      <c r="Q150" s="138" t="e">
        <f>+VLOOKUP(P150,Participants!$A$1:$F$2547,2,FALSE)</f>
        <v>#N/A</v>
      </c>
      <c r="R150" s="138"/>
      <c r="S150" s="138" t="e">
        <f>+VLOOKUP(R150,Participants!$A$1:$F$2547,2,FALSE)</f>
        <v>#N/A</v>
      </c>
      <c r="T150" s="138"/>
      <c r="U150" s="138" t="e">
        <f>+VLOOKUP(T150,Participants!$A$1:$F$2547,2,FALSE)</f>
        <v>#N/A</v>
      </c>
      <c r="V150" s="138"/>
      <c r="W150" s="138" t="e">
        <f>+VLOOKUP(V150,Participants!$A$1:$F$2547,2,FALSE)</f>
        <v>#N/A</v>
      </c>
      <c r="X150" s="222"/>
      <c r="Y150" s="222"/>
      <c r="Z150" s="222"/>
      <c r="AA150" s="222"/>
      <c r="AB150" s="222"/>
    </row>
    <row r="151" spans="1:28" ht="15.75" customHeight="1">
      <c r="A151" s="222"/>
      <c r="B151" s="221" t="s">
        <v>1695</v>
      </c>
      <c r="C151" s="290"/>
      <c r="D151" s="290"/>
      <c r="E151" s="291"/>
      <c r="F151" s="93" t="e">
        <f>+VLOOKUP(E151,Participants!$A$1:$F$2547,2,FALSE)</f>
        <v>#N/A</v>
      </c>
      <c r="G151" s="93" t="e">
        <f>+VLOOKUP(E151,Participants!$A$1:$F$2547,4,FALSE)</f>
        <v>#N/A</v>
      </c>
      <c r="H151" s="93" t="e">
        <f>+VLOOKUP(E151,Participants!$A$1:$F$2547,5,FALSE)</f>
        <v>#N/A</v>
      </c>
      <c r="I151" s="138" t="e">
        <f>+VLOOKUP(E151,Participants!$A$1:$F$2547,3,FALSE)</f>
        <v>#N/A</v>
      </c>
      <c r="J151" s="138" t="e">
        <f>+VLOOKUP(E151,Participants!$A$1:$G$2547,7,FALSE)</f>
        <v>#N/A</v>
      </c>
      <c r="K151" s="289"/>
      <c r="L151" s="93"/>
      <c r="M151" s="93"/>
      <c r="N151" s="222" t="e">
        <f t="shared" si="2"/>
        <v>#N/A</v>
      </c>
      <c r="O151" s="222"/>
      <c r="P151" s="138"/>
      <c r="Q151" s="138" t="e">
        <f>+VLOOKUP(P151,Participants!$A$1:$F$2547,2,FALSE)</f>
        <v>#N/A</v>
      </c>
      <c r="R151" s="138"/>
      <c r="S151" s="138" t="e">
        <f>+VLOOKUP(R151,Participants!$A$1:$F$2547,2,FALSE)</f>
        <v>#N/A</v>
      </c>
      <c r="T151" s="138"/>
      <c r="U151" s="138" t="e">
        <f>+VLOOKUP(T151,Participants!$A$1:$F$2547,2,FALSE)</f>
        <v>#N/A</v>
      </c>
      <c r="V151" s="138"/>
      <c r="W151" s="138" t="e">
        <f>+VLOOKUP(V151,Participants!$A$1:$F$2547,2,FALSE)</f>
        <v>#N/A</v>
      </c>
      <c r="X151" s="222"/>
      <c r="Y151" s="222"/>
      <c r="Z151" s="222"/>
      <c r="AA151" s="222"/>
      <c r="AB151" s="222"/>
    </row>
    <row r="152" spans="1:28" ht="15.75" customHeight="1">
      <c r="A152" s="222"/>
      <c r="B152" s="221" t="s">
        <v>1695</v>
      </c>
      <c r="C152" s="290"/>
      <c r="D152" s="290"/>
      <c r="E152" s="291"/>
      <c r="F152" s="93" t="e">
        <f>+VLOOKUP(E152,Participants!$A$1:$F$2547,2,FALSE)</f>
        <v>#N/A</v>
      </c>
      <c r="G152" s="93" t="e">
        <f>+VLOOKUP(E152,Participants!$A$1:$F$2547,4,FALSE)</f>
        <v>#N/A</v>
      </c>
      <c r="H152" s="93" t="e">
        <f>+VLOOKUP(E152,Participants!$A$1:$F$2547,5,FALSE)</f>
        <v>#N/A</v>
      </c>
      <c r="I152" s="138" t="e">
        <f>+VLOOKUP(E152,Participants!$A$1:$F$2547,3,FALSE)</f>
        <v>#N/A</v>
      </c>
      <c r="J152" s="138" t="e">
        <f>+VLOOKUP(E152,Participants!$A$1:$G$2547,7,FALSE)</f>
        <v>#N/A</v>
      </c>
      <c r="K152" s="289"/>
      <c r="L152" s="93"/>
      <c r="M152" s="93"/>
      <c r="N152" s="222" t="e">
        <f t="shared" si="2"/>
        <v>#N/A</v>
      </c>
      <c r="O152" s="222"/>
      <c r="P152" s="138"/>
      <c r="Q152" s="138" t="e">
        <f>+VLOOKUP(P152,Participants!$A$1:$F$2547,2,FALSE)</f>
        <v>#N/A</v>
      </c>
      <c r="R152" s="138"/>
      <c r="S152" s="138" t="e">
        <f>+VLOOKUP(R152,Participants!$A$1:$F$2547,2,FALSE)</f>
        <v>#N/A</v>
      </c>
      <c r="T152" s="138"/>
      <c r="U152" s="138" t="e">
        <f>+VLOOKUP(T152,Participants!$A$1:$F$2547,2,FALSE)</f>
        <v>#N/A</v>
      </c>
      <c r="V152" s="138"/>
      <c r="W152" s="138" t="e">
        <f>+VLOOKUP(V152,Participants!$A$1:$F$2547,2,FALSE)</f>
        <v>#N/A</v>
      </c>
      <c r="X152" s="222"/>
      <c r="Y152" s="222"/>
      <c r="Z152" s="222"/>
      <c r="AA152" s="222"/>
      <c r="AB152" s="222"/>
    </row>
    <row r="153" spans="1:28" ht="15.75" customHeight="1">
      <c r="A153" s="222"/>
      <c r="B153" s="221" t="s">
        <v>1695</v>
      </c>
      <c r="C153" s="290"/>
      <c r="D153" s="290"/>
      <c r="E153" s="291"/>
      <c r="F153" s="93" t="e">
        <f>+VLOOKUP(E153,Participants!$A$1:$F$2547,2,FALSE)</f>
        <v>#N/A</v>
      </c>
      <c r="G153" s="93" t="e">
        <f>+VLOOKUP(E153,Participants!$A$1:$F$2547,4,FALSE)</f>
        <v>#N/A</v>
      </c>
      <c r="H153" s="93" t="e">
        <f>+VLOOKUP(E153,Participants!$A$1:$F$2547,5,FALSE)</f>
        <v>#N/A</v>
      </c>
      <c r="I153" s="138" t="e">
        <f>+VLOOKUP(E153,Participants!$A$1:$F$2547,3,FALSE)</f>
        <v>#N/A</v>
      </c>
      <c r="J153" s="138" t="e">
        <f>+VLOOKUP(E153,Participants!$A$1:$G$2547,7,FALSE)</f>
        <v>#N/A</v>
      </c>
      <c r="K153" s="289"/>
      <c r="L153" s="93"/>
      <c r="M153" s="93"/>
      <c r="N153" s="222" t="e">
        <f t="shared" si="2"/>
        <v>#N/A</v>
      </c>
      <c r="O153" s="222"/>
      <c r="P153" s="138"/>
      <c r="Q153" s="138" t="e">
        <f>+VLOOKUP(P153,Participants!$A$1:$F$2547,2,FALSE)</f>
        <v>#N/A</v>
      </c>
      <c r="R153" s="138"/>
      <c r="S153" s="138" t="e">
        <f>+VLOOKUP(R153,Participants!$A$1:$F$2547,2,FALSE)</f>
        <v>#N/A</v>
      </c>
      <c r="T153" s="138"/>
      <c r="U153" s="138" t="e">
        <f>+VLOOKUP(T153,Participants!$A$1:$F$2547,2,FALSE)</f>
        <v>#N/A</v>
      </c>
      <c r="V153" s="138"/>
      <c r="W153" s="138" t="e">
        <f>+VLOOKUP(V153,Participants!$A$1:$F$2547,2,FALSE)</f>
        <v>#N/A</v>
      </c>
      <c r="X153" s="222"/>
      <c r="Y153" s="222"/>
      <c r="Z153" s="222"/>
      <c r="AA153" s="222"/>
      <c r="AB153" s="222"/>
    </row>
    <row r="154" spans="1:28" ht="15.75" customHeight="1">
      <c r="A154" s="222"/>
      <c r="B154" s="221" t="s">
        <v>1695</v>
      </c>
      <c r="C154" s="290"/>
      <c r="D154" s="290"/>
      <c r="E154" s="291"/>
      <c r="F154" s="93" t="e">
        <f>+VLOOKUP(E154,Participants!$A$1:$F$2547,2,FALSE)</f>
        <v>#N/A</v>
      </c>
      <c r="G154" s="93" t="e">
        <f>+VLOOKUP(E154,Participants!$A$1:$F$2547,4,FALSE)</f>
        <v>#N/A</v>
      </c>
      <c r="H154" s="93" t="e">
        <f>+VLOOKUP(E154,Participants!$A$1:$F$2547,5,FALSE)</f>
        <v>#N/A</v>
      </c>
      <c r="I154" s="138" t="e">
        <f>+VLOOKUP(E154,Participants!$A$1:$F$2547,3,FALSE)</f>
        <v>#N/A</v>
      </c>
      <c r="J154" s="138" t="e">
        <f>+VLOOKUP(E154,Participants!$A$1:$G$2547,7,FALSE)</f>
        <v>#N/A</v>
      </c>
      <c r="K154" s="289"/>
      <c r="L154" s="93"/>
      <c r="M154" s="93"/>
      <c r="N154" s="222" t="e">
        <f t="shared" si="2"/>
        <v>#N/A</v>
      </c>
      <c r="O154" s="222"/>
      <c r="P154" s="138"/>
      <c r="Q154" s="138" t="e">
        <f>+VLOOKUP(P154,Participants!$A$1:$F$2547,2,FALSE)</f>
        <v>#N/A</v>
      </c>
      <c r="R154" s="138"/>
      <c r="S154" s="138" t="e">
        <f>+VLOOKUP(R154,Participants!$A$1:$F$2547,2,FALSE)</f>
        <v>#N/A</v>
      </c>
      <c r="T154" s="138"/>
      <c r="U154" s="138" t="e">
        <f>+VLOOKUP(T154,Participants!$A$1:$F$2547,2,FALSE)</f>
        <v>#N/A</v>
      </c>
      <c r="V154" s="138"/>
      <c r="W154" s="138" t="e">
        <f>+VLOOKUP(V154,Participants!$A$1:$F$2547,2,FALSE)</f>
        <v>#N/A</v>
      </c>
      <c r="X154" s="222"/>
      <c r="Y154" s="222"/>
      <c r="Z154" s="222"/>
      <c r="AA154" s="222"/>
      <c r="AB154" s="222"/>
    </row>
    <row r="155" spans="1:28" ht="15.75" customHeight="1">
      <c r="A155" s="222"/>
      <c r="B155" s="221"/>
      <c r="C155" s="292"/>
      <c r="D155" s="223"/>
      <c r="E155" s="293"/>
      <c r="F155" s="222"/>
      <c r="G155" s="222"/>
      <c r="H155" s="222"/>
      <c r="I155" s="294"/>
      <c r="J155" s="294"/>
      <c r="K155" s="118"/>
      <c r="L155" s="222"/>
      <c r="M155" s="222"/>
      <c r="N155" s="222"/>
      <c r="O155" s="222"/>
      <c r="P155" s="177"/>
      <c r="Q155" s="177"/>
      <c r="R155" s="177"/>
      <c r="S155" s="177"/>
      <c r="T155" s="177"/>
      <c r="U155" s="177"/>
      <c r="V155" s="177"/>
      <c r="W155" s="177"/>
      <c r="X155" s="225"/>
      <c r="Y155" s="222"/>
      <c r="Z155" s="222"/>
      <c r="AA155" s="222"/>
      <c r="AB155" s="222"/>
    </row>
    <row r="156" spans="1:28" ht="15.75" customHeight="1">
      <c r="A156" s="222"/>
      <c r="B156" s="221"/>
      <c r="C156" s="292"/>
      <c r="D156" s="223"/>
      <c r="E156" s="293"/>
      <c r="F156" s="222"/>
      <c r="G156" s="222"/>
      <c r="H156" s="222"/>
      <c r="I156" s="294"/>
      <c r="J156" s="294"/>
      <c r="K156" s="118"/>
      <c r="L156" s="222"/>
      <c r="M156" s="222"/>
      <c r="N156" s="222"/>
      <c r="O156" s="222"/>
      <c r="P156" s="177"/>
      <c r="Q156" s="177"/>
      <c r="R156" s="177"/>
      <c r="S156" s="177"/>
      <c r="T156" s="177"/>
      <c r="U156" s="177"/>
      <c r="V156" s="177"/>
      <c r="W156" s="177"/>
      <c r="X156" s="225"/>
      <c r="Y156" s="222"/>
      <c r="Z156" s="222"/>
      <c r="AA156" s="222"/>
      <c r="AB156" s="222"/>
    </row>
    <row r="157" spans="1:28" ht="15.75" customHeight="1">
      <c r="A157" s="222"/>
      <c r="B157" s="221"/>
      <c r="C157" s="292"/>
      <c r="D157" s="223"/>
      <c r="E157" s="293"/>
      <c r="F157" s="222"/>
      <c r="G157" s="222"/>
      <c r="H157" s="222"/>
      <c r="I157" s="294"/>
      <c r="J157" s="294"/>
      <c r="K157" s="118"/>
      <c r="L157" s="222"/>
      <c r="M157" s="222"/>
      <c r="N157" s="222"/>
      <c r="O157" s="222"/>
      <c r="P157" s="177"/>
      <c r="Q157" s="177"/>
      <c r="R157" s="177"/>
      <c r="S157" s="177"/>
      <c r="T157" s="177"/>
      <c r="U157" s="177"/>
      <c r="V157" s="177"/>
      <c r="W157" s="177"/>
      <c r="X157" s="225"/>
      <c r="Y157" s="222"/>
      <c r="Z157" s="222"/>
      <c r="AA157" s="222"/>
      <c r="AB157" s="222"/>
    </row>
    <row r="158" spans="1:28" ht="15.75" customHeight="1">
      <c r="A158" s="222"/>
      <c r="B158" s="222"/>
      <c r="C158" s="292"/>
      <c r="D158" s="223"/>
      <c r="E158" s="293"/>
      <c r="F158" s="222"/>
      <c r="G158" s="222"/>
      <c r="H158" s="222"/>
      <c r="I158" s="294"/>
      <c r="J158" s="294"/>
      <c r="K158" s="118"/>
      <c r="L158" s="222"/>
      <c r="M158" s="222"/>
      <c r="N158" s="222"/>
      <c r="O158" s="222"/>
      <c r="P158" s="177"/>
      <c r="Q158" s="177"/>
      <c r="R158" s="177"/>
      <c r="S158" s="177"/>
      <c r="T158" s="177"/>
      <c r="U158" s="177"/>
      <c r="V158" s="177"/>
      <c r="W158" s="177"/>
      <c r="X158" s="225"/>
      <c r="Y158" s="222"/>
      <c r="Z158" s="222"/>
      <c r="AA158" s="222"/>
      <c r="AB158" s="222"/>
    </row>
    <row r="159" spans="1:28" ht="15.75" customHeight="1">
      <c r="A159" s="222"/>
      <c r="B159" s="222"/>
      <c r="C159" s="292"/>
      <c r="D159" s="223"/>
      <c r="E159" s="293"/>
      <c r="F159" s="222"/>
      <c r="G159" s="222"/>
      <c r="H159" s="222"/>
      <c r="I159" s="294"/>
      <c r="J159" s="294"/>
      <c r="K159" s="118"/>
      <c r="L159" s="222"/>
      <c r="M159" s="222"/>
      <c r="N159" s="222"/>
      <c r="O159" s="222"/>
      <c r="P159" s="177"/>
      <c r="Q159" s="177"/>
      <c r="R159" s="177"/>
      <c r="S159" s="177"/>
      <c r="T159" s="177"/>
      <c r="U159" s="177"/>
      <c r="V159" s="177"/>
      <c r="W159" s="177"/>
      <c r="X159" s="225"/>
      <c r="Y159" s="222"/>
      <c r="Z159" s="222"/>
      <c r="AA159" s="222"/>
      <c r="AB159" s="222"/>
    </row>
    <row r="160" spans="1:28" ht="15.75" customHeight="1">
      <c r="A160" s="222"/>
      <c r="B160" s="222"/>
      <c r="C160" s="292"/>
      <c r="D160" s="223"/>
      <c r="E160" s="293"/>
      <c r="F160" s="222"/>
      <c r="G160" s="222"/>
      <c r="H160" s="222"/>
      <c r="I160" s="294"/>
      <c r="J160" s="294"/>
      <c r="K160" s="118"/>
      <c r="L160" s="222"/>
      <c r="M160" s="222"/>
      <c r="N160" s="222"/>
      <c r="O160" s="222"/>
      <c r="P160" s="177"/>
      <c r="Q160" s="177"/>
      <c r="R160" s="177"/>
      <c r="S160" s="177"/>
      <c r="T160" s="177"/>
      <c r="U160" s="177"/>
      <c r="V160" s="177"/>
      <c r="W160" s="177"/>
      <c r="X160" s="225"/>
      <c r="Y160" s="222"/>
      <c r="Z160" s="222"/>
      <c r="AA160" s="222"/>
      <c r="AB160" s="222"/>
    </row>
    <row r="161" spans="1:28" ht="15.75" customHeight="1">
      <c r="A161" s="222"/>
      <c r="B161" s="222"/>
      <c r="C161" s="292"/>
      <c r="D161" s="223"/>
      <c r="E161" s="293"/>
      <c r="F161" s="222"/>
      <c r="G161" s="222"/>
      <c r="H161" s="222"/>
      <c r="I161" s="294"/>
      <c r="J161" s="294"/>
      <c r="K161" s="118"/>
      <c r="L161" s="222"/>
      <c r="M161" s="222"/>
      <c r="N161" s="222"/>
      <c r="O161" s="222"/>
      <c r="P161" s="177"/>
      <c r="Q161" s="177"/>
      <c r="R161" s="177"/>
      <c r="S161" s="177"/>
      <c r="T161" s="177"/>
      <c r="U161" s="177"/>
      <c r="V161" s="177"/>
      <c r="W161" s="177"/>
      <c r="X161" s="225"/>
      <c r="Y161" s="222"/>
      <c r="Z161" s="222"/>
      <c r="AA161" s="222"/>
      <c r="AB161" s="222"/>
    </row>
    <row r="162" spans="1:28" ht="15.75" customHeight="1">
      <c r="A162" s="222"/>
      <c r="B162" s="222"/>
      <c r="C162" s="292"/>
      <c r="D162" s="223"/>
      <c r="E162" s="293"/>
      <c r="F162" s="222"/>
      <c r="G162" s="222"/>
      <c r="H162" s="222"/>
      <c r="I162" s="294"/>
      <c r="J162" s="294"/>
      <c r="K162" s="118"/>
      <c r="L162" s="222"/>
      <c r="M162" s="222"/>
      <c r="N162" s="222"/>
      <c r="O162" s="222"/>
      <c r="P162" s="177"/>
      <c r="Q162" s="177"/>
      <c r="R162" s="177"/>
      <c r="S162" s="177"/>
      <c r="T162" s="177"/>
      <c r="U162" s="177"/>
      <c r="V162" s="177"/>
      <c r="W162" s="177"/>
      <c r="X162" s="225"/>
      <c r="Y162" s="222"/>
      <c r="Z162" s="222"/>
      <c r="AA162" s="222"/>
      <c r="AB162" s="222"/>
    </row>
    <row r="163" spans="1:28" ht="15.75" customHeight="1">
      <c r="A163" s="222"/>
      <c r="B163" s="222"/>
      <c r="C163" s="292"/>
      <c r="D163" s="223"/>
      <c r="E163" s="293"/>
      <c r="F163" s="222"/>
      <c r="G163" s="222"/>
      <c r="H163" s="222"/>
      <c r="I163" s="294"/>
      <c r="J163" s="294"/>
      <c r="K163" s="118"/>
      <c r="L163" s="222"/>
      <c r="M163" s="222"/>
      <c r="N163" s="222"/>
      <c r="O163" s="222"/>
      <c r="P163" s="177"/>
      <c r="Q163" s="177"/>
      <c r="R163" s="177"/>
      <c r="S163" s="177"/>
      <c r="T163" s="177"/>
      <c r="U163" s="177"/>
      <c r="V163" s="177"/>
      <c r="W163" s="177"/>
      <c r="X163" s="225"/>
      <c r="Y163" s="222"/>
      <c r="Z163" s="222"/>
      <c r="AA163" s="222"/>
      <c r="AB163" s="222"/>
    </row>
    <row r="164" spans="1:28" ht="15.75" customHeight="1">
      <c r="A164" s="222"/>
      <c r="B164" s="222"/>
      <c r="C164" s="292"/>
      <c r="D164" s="223"/>
      <c r="E164" s="293"/>
      <c r="F164" s="222"/>
      <c r="G164" s="222"/>
      <c r="H164" s="222"/>
      <c r="I164" s="294"/>
      <c r="J164" s="294"/>
      <c r="K164" s="118"/>
      <c r="L164" s="222"/>
      <c r="M164" s="222"/>
      <c r="N164" s="222"/>
      <c r="O164" s="222"/>
      <c r="P164" s="177"/>
      <c r="Q164" s="177"/>
      <c r="R164" s="177"/>
      <c r="S164" s="177"/>
      <c r="T164" s="177"/>
      <c r="U164" s="177"/>
      <c r="V164" s="177"/>
      <c r="W164" s="177"/>
      <c r="X164" s="225"/>
      <c r="Y164" s="222"/>
      <c r="Z164" s="222"/>
      <c r="AA164" s="222"/>
      <c r="AB164" s="222"/>
    </row>
    <row r="165" spans="1:28" ht="15.75" customHeight="1">
      <c r="A165" s="222"/>
      <c r="B165" s="222"/>
      <c r="C165" s="292"/>
      <c r="D165" s="223"/>
      <c r="E165" s="293"/>
      <c r="F165" s="222"/>
      <c r="G165" s="222"/>
      <c r="H165" s="222"/>
      <c r="I165" s="294"/>
      <c r="J165" s="294"/>
      <c r="K165" s="118"/>
      <c r="L165" s="222"/>
      <c r="M165" s="222"/>
      <c r="N165" s="222"/>
      <c r="O165" s="222"/>
      <c r="P165" s="177"/>
      <c r="Q165" s="177"/>
      <c r="R165" s="177"/>
      <c r="S165" s="177"/>
      <c r="T165" s="177"/>
      <c r="U165" s="177"/>
      <c r="V165" s="177"/>
      <c r="W165" s="177"/>
      <c r="X165" s="225"/>
      <c r="Y165" s="222"/>
      <c r="Z165" s="222"/>
      <c r="AA165" s="222"/>
      <c r="AB165" s="222"/>
    </row>
    <row r="166" spans="1:28" ht="15.75" customHeight="1">
      <c r="A166" s="222"/>
      <c r="B166" s="222"/>
      <c r="C166" s="292"/>
      <c r="D166" s="223"/>
      <c r="E166" s="293"/>
      <c r="F166" s="222"/>
      <c r="G166" s="222"/>
      <c r="H166" s="222"/>
      <c r="I166" s="294"/>
      <c r="J166" s="294"/>
      <c r="K166" s="118"/>
      <c r="L166" s="222"/>
      <c r="M166" s="222"/>
      <c r="N166" s="222"/>
      <c r="O166" s="222"/>
      <c r="P166" s="177"/>
      <c r="Q166" s="177"/>
      <c r="R166" s="177"/>
      <c r="S166" s="177"/>
      <c r="T166" s="177"/>
      <c r="U166" s="177"/>
      <c r="V166" s="177"/>
      <c r="W166" s="177"/>
      <c r="X166" s="225"/>
      <c r="Y166" s="222"/>
      <c r="Z166" s="222"/>
      <c r="AA166" s="222"/>
      <c r="AB166" s="222"/>
    </row>
    <row r="167" spans="1:28" ht="15.75" customHeight="1">
      <c r="A167" s="222"/>
      <c r="B167" s="222"/>
      <c r="C167" s="292"/>
      <c r="D167" s="223"/>
      <c r="E167" s="293"/>
      <c r="F167" s="222"/>
      <c r="G167" s="222"/>
      <c r="H167" s="222"/>
      <c r="I167" s="294"/>
      <c r="J167" s="294"/>
      <c r="K167" s="118"/>
      <c r="L167" s="222"/>
      <c r="M167" s="222"/>
      <c r="N167" s="222"/>
      <c r="O167" s="222"/>
      <c r="P167" s="177"/>
      <c r="Q167" s="177"/>
      <c r="R167" s="177"/>
      <c r="S167" s="177"/>
      <c r="T167" s="177"/>
      <c r="U167" s="177"/>
      <c r="V167" s="177"/>
      <c r="W167" s="177"/>
      <c r="X167" s="225"/>
      <c r="Y167" s="222"/>
      <c r="Z167" s="222"/>
      <c r="AA167" s="222"/>
      <c r="AB167" s="222"/>
    </row>
    <row r="168" spans="1:28" ht="15.75" customHeight="1">
      <c r="A168" s="222"/>
      <c r="B168" s="222"/>
      <c r="C168" s="292"/>
      <c r="D168" s="223"/>
      <c r="E168" s="293"/>
      <c r="F168" s="222"/>
      <c r="G168" s="222"/>
      <c r="H168" s="222"/>
      <c r="I168" s="294"/>
      <c r="J168" s="294"/>
      <c r="K168" s="118"/>
      <c r="L168" s="222"/>
      <c r="M168" s="222"/>
      <c r="N168" s="222"/>
      <c r="O168" s="222"/>
      <c r="P168" s="177"/>
      <c r="Q168" s="177"/>
      <c r="R168" s="177"/>
      <c r="S168" s="177"/>
      <c r="T168" s="177"/>
      <c r="U168" s="177"/>
      <c r="V168" s="177"/>
      <c r="W168" s="177"/>
      <c r="X168" s="225"/>
      <c r="Y168" s="222"/>
      <c r="Z168" s="222"/>
      <c r="AA168" s="222"/>
      <c r="AB168" s="222"/>
    </row>
    <row r="169" spans="1:28" ht="15.75" customHeight="1">
      <c r="A169" s="222"/>
      <c r="B169" s="222"/>
      <c r="C169" s="292"/>
      <c r="D169" s="223"/>
      <c r="E169" s="293"/>
      <c r="F169" s="222"/>
      <c r="G169" s="222"/>
      <c r="H169" s="222"/>
      <c r="I169" s="294"/>
      <c r="J169" s="294"/>
      <c r="K169" s="118"/>
      <c r="L169" s="222"/>
      <c r="M169" s="222"/>
      <c r="N169" s="222"/>
      <c r="O169" s="222"/>
      <c r="P169" s="177"/>
      <c r="Q169" s="177"/>
      <c r="R169" s="177"/>
      <c r="S169" s="177"/>
      <c r="T169" s="177"/>
      <c r="U169" s="177"/>
      <c r="V169" s="177"/>
      <c r="W169" s="177"/>
      <c r="X169" s="225"/>
      <c r="Y169" s="222"/>
      <c r="Z169" s="222"/>
      <c r="AA169" s="222"/>
      <c r="AB169" s="222"/>
    </row>
    <row r="170" spans="1:28" ht="15.75" customHeight="1">
      <c r="A170" s="222"/>
      <c r="B170" s="222"/>
      <c r="C170" s="292"/>
      <c r="D170" s="223"/>
      <c r="E170" s="293"/>
      <c r="F170" s="222"/>
      <c r="G170" s="222"/>
      <c r="H170" s="222"/>
      <c r="I170" s="294"/>
      <c r="J170" s="294"/>
      <c r="K170" s="118"/>
      <c r="L170" s="222"/>
      <c r="M170" s="222"/>
      <c r="N170" s="222"/>
      <c r="O170" s="222"/>
      <c r="P170" s="177"/>
      <c r="Q170" s="177"/>
      <c r="R170" s="177"/>
      <c r="S170" s="177"/>
      <c r="T170" s="177"/>
      <c r="U170" s="177"/>
      <c r="V170" s="177"/>
      <c r="W170" s="177"/>
      <c r="X170" s="225"/>
      <c r="Y170" s="222"/>
      <c r="Z170" s="222"/>
      <c r="AA170" s="222"/>
      <c r="AB170" s="222"/>
    </row>
    <row r="171" spans="1:28" ht="15.75" customHeight="1">
      <c r="A171" s="222"/>
      <c r="B171" s="222"/>
      <c r="C171" s="292"/>
      <c r="D171" s="223"/>
      <c r="E171" s="293"/>
      <c r="F171" s="222"/>
      <c r="G171" s="222"/>
      <c r="H171" s="222"/>
      <c r="I171" s="294"/>
      <c r="J171" s="294"/>
      <c r="K171" s="118"/>
      <c r="L171" s="222"/>
      <c r="M171" s="222"/>
      <c r="N171" s="222"/>
      <c r="O171" s="222"/>
      <c r="P171" s="177"/>
      <c r="Q171" s="177"/>
      <c r="R171" s="177"/>
      <c r="S171" s="177"/>
      <c r="T171" s="177"/>
      <c r="U171" s="177"/>
      <c r="V171" s="177"/>
      <c r="W171" s="177"/>
      <c r="X171" s="225"/>
      <c r="Y171" s="222"/>
      <c r="Z171" s="222"/>
      <c r="AA171" s="222"/>
      <c r="AB171" s="222"/>
    </row>
    <row r="172" spans="1:28" ht="15.75" customHeight="1">
      <c r="A172" s="222"/>
      <c r="B172" s="222"/>
      <c r="C172" s="292"/>
      <c r="D172" s="223"/>
      <c r="E172" s="293"/>
      <c r="F172" s="222"/>
      <c r="G172" s="222"/>
      <c r="H172" s="222"/>
      <c r="I172" s="294"/>
      <c r="J172" s="294"/>
      <c r="K172" s="118"/>
      <c r="L172" s="222"/>
      <c r="M172" s="222"/>
      <c r="N172" s="222"/>
      <c r="O172" s="222"/>
      <c r="P172" s="177"/>
      <c r="Q172" s="177"/>
      <c r="R172" s="177"/>
      <c r="S172" s="177"/>
      <c r="T172" s="177"/>
      <c r="U172" s="177"/>
      <c r="V172" s="177"/>
      <c r="W172" s="177"/>
      <c r="X172" s="225"/>
      <c r="Y172" s="222"/>
      <c r="Z172" s="222"/>
      <c r="AA172" s="222"/>
      <c r="AB172" s="222"/>
    </row>
    <row r="173" spans="1:28" ht="15.75" customHeight="1">
      <c r="A173" s="222"/>
      <c r="B173" s="222"/>
      <c r="C173" s="292"/>
      <c r="D173" s="223"/>
      <c r="E173" s="293"/>
      <c r="F173" s="222"/>
      <c r="G173" s="222"/>
      <c r="H173" s="222"/>
      <c r="I173" s="294"/>
      <c r="J173" s="294"/>
      <c r="K173" s="118"/>
      <c r="L173" s="222"/>
      <c r="M173" s="222"/>
      <c r="N173" s="222"/>
      <c r="O173" s="222"/>
      <c r="P173" s="177"/>
      <c r="Q173" s="177"/>
      <c r="R173" s="177"/>
      <c r="S173" s="177"/>
      <c r="T173" s="177"/>
      <c r="U173" s="177"/>
      <c r="V173" s="177"/>
      <c r="W173" s="177"/>
      <c r="X173" s="225"/>
      <c r="Y173" s="222"/>
      <c r="Z173" s="222"/>
      <c r="AA173" s="222"/>
      <c r="AB173" s="222"/>
    </row>
    <row r="174" spans="1:28" ht="15.75" customHeight="1">
      <c r="A174" s="222"/>
      <c r="B174" s="222"/>
      <c r="C174" s="292"/>
      <c r="D174" s="223"/>
      <c r="E174" s="293"/>
      <c r="F174" s="222"/>
      <c r="G174" s="222"/>
      <c r="H174" s="222"/>
      <c r="I174" s="294"/>
      <c r="J174" s="294"/>
      <c r="K174" s="118"/>
      <c r="L174" s="222"/>
      <c r="M174" s="222"/>
      <c r="N174" s="222"/>
      <c r="O174" s="222"/>
      <c r="P174" s="177"/>
      <c r="Q174" s="177"/>
      <c r="R174" s="177"/>
      <c r="S174" s="177"/>
      <c r="T174" s="177"/>
      <c r="U174" s="177"/>
      <c r="V174" s="177"/>
      <c r="W174" s="177"/>
      <c r="X174" s="225"/>
      <c r="Y174" s="222"/>
      <c r="Z174" s="222"/>
      <c r="AA174" s="222"/>
      <c r="AB174" s="222"/>
    </row>
    <row r="175" spans="1:28" ht="15.75" customHeight="1">
      <c r="A175" s="222"/>
      <c r="B175" s="222"/>
      <c r="C175" s="292"/>
      <c r="D175" s="223"/>
      <c r="E175" s="293"/>
      <c r="F175" s="222"/>
      <c r="G175" s="222"/>
      <c r="H175" s="222"/>
      <c r="I175" s="294"/>
      <c r="J175" s="294"/>
      <c r="K175" s="118"/>
      <c r="L175" s="222"/>
      <c r="M175" s="222"/>
      <c r="N175" s="222"/>
      <c r="O175" s="222"/>
      <c r="P175" s="177"/>
      <c r="Q175" s="177"/>
      <c r="R175" s="177"/>
      <c r="S175" s="177"/>
      <c r="T175" s="177"/>
      <c r="U175" s="177"/>
      <c r="V175" s="177"/>
      <c r="W175" s="177"/>
      <c r="X175" s="225"/>
      <c r="Y175" s="222"/>
      <c r="Z175" s="222"/>
      <c r="AA175" s="222"/>
      <c r="AB175" s="222"/>
    </row>
    <row r="176" spans="1:28" ht="15.75" customHeight="1">
      <c r="A176" s="222"/>
      <c r="B176" s="222"/>
      <c r="C176" s="292"/>
      <c r="D176" s="223"/>
      <c r="E176" s="293"/>
      <c r="F176" s="222"/>
      <c r="G176" s="222"/>
      <c r="H176" s="222"/>
      <c r="I176" s="294"/>
      <c r="J176" s="294"/>
      <c r="K176" s="118"/>
      <c r="L176" s="222"/>
      <c r="M176" s="222"/>
      <c r="N176" s="222"/>
      <c r="O176" s="222"/>
      <c r="P176" s="177"/>
      <c r="Q176" s="177"/>
      <c r="R176" s="177"/>
      <c r="S176" s="177"/>
      <c r="T176" s="177"/>
      <c r="U176" s="177"/>
      <c r="V176" s="177"/>
      <c r="W176" s="177"/>
      <c r="X176" s="225"/>
      <c r="Y176" s="222"/>
      <c r="Z176" s="222"/>
      <c r="AA176" s="222"/>
      <c r="AB176" s="222"/>
    </row>
    <row r="177" spans="1:28" ht="15.75" customHeight="1">
      <c r="A177" s="222"/>
      <c r="B177" s="222"/>
      <c r="C177" s="292"/>
      <c r="D177" s="223"/>
      <c r="E177" s="293"/>
      <c r="F177" s="222"/>
      <c r="G177" s="222"/>
      <c r="H177" s="222"/>
      <c r="I177" s="294"/>
      <c r="J177" s="294"/>
      <c r="K177" s="118"/>
      <c r="L177" s="222"/>
      <c r="M177" s="222"/>
      <c r="N177" s="222"/>
      <c r="O177" s="222"/>
      <c r="P177" s="177"/>
      <c r="Q177" s="177"/>
      <c r="R177" s="177"/>
      <c r="S177" s="177"/>
      <c r="T177" s="177"/>
      <c r="U177" s="177"/>
      <c r="V177" s="177"/>
      <c r="W177" s="177"/>
      <c r="X177" s="225"/>
      <c r="Y177" s="222"/>
      <c r="Z177" s="222"/>
      <c r="AA177" s="222"/>
      <c r="AB177" s="222"/>
    </row>
    <row r="178" spans="1:28" ht="15.75" customHeight="1">
      <c r="A178" s="222"/>
      <c r="B178" s="222"/>
      <c r="C178" s="292"/>
      <c r="D178" s="223"/>
      <c r="E178" s="293"/>
      <c r="F178" s="222"/>
      <c r="G178" s="222"/>
      <c r="H178" s="222"/>
      <c r="I178" s="294"/>
      <c r="J178" s="294"/>
      <c r="K178" s="118"/>
      <c r="L178" s="222"/>
      <c r="M178" s="222"/>
      <c r="N178" s="222"/>
      <c r="O178" s="222"/>
      <c r="P178" s="177"/>
      <c r="Q178" s="177"/>
      <c r="R178" s="177"/>
      <c r="S178" s="177"/>
      <c r="T178" s="177"/>
      <c r="U178" s="177"/>
      <c r="V178" s="177"/>
      <c r="W178" s="177"/>
      <c r="X178" s="225"/>
      <c r="Y178" s="222"/>
      <c r="Z178" s="222"/>
      <c r="AA178" s="222"/>
      <c r="AB178" s="222"/>
    </row>
    <row r="179" spans="1:28" ht="15.75" customHeight="1">
      <c r="A179" s="222"/>
      <c r="B179" s="222"/>
      <c r="C179" s="292"/>
      <c r="D179" s="223"/>
      <c r="E179" s="293"/>
      <c r="F179" s="222"/>
      <c r="G179" s="222"/>
      <c r="H179" s="222"/>
      <c r="I179" s="294"/>
      <c r="J179" s="294"/>
      <c r="K179" s="118"/>
      <c r="L179" s="222"/>
      <c r="M179" s="222"/>
      <c r="N179" s="222"/>
      <c r="O179" s="222"/>
      <c r="P179" s="177"/>
      <c r="Q179" s="177"/>
      <c r="R179" s="177"/>
      <c r="S179" s="177"/>
      <c r="T179" s="177"/>
      <c r="U179" s="177"/>
      <c r="V179" s="177"/>
      <c r="W179" s="177"/>
      <c r="X179" s="225"/>
      <c r="Y179" s="222"/>
      <c r="Z179" s="222"/>
      <c r="AA179" s="222"/>
      <c r="AB179" s="222"/>
    </row>
    <row r="180" spans="1:28" ht="15.75" customHeight="1">
      <c r="A180" s="222"/>
      <c r="B180" s="222"/>
      <c r="C180" s="292"/>
      <c r="D180" s="223"/>
      <c r="E180" s="293"/>
      <c r="F180" s="222"/>
      <c r="G180" s="222"/>
      <c r="H180" s="222"/>
      <c r="I180" s="294"/>
      <c r="J180" s="294"/>
      <c r="K180" s="118"/>
      <c r="L180" s="222"/>
      <c r="M180" s="222"/>
      <c r="N180" s="222"/>
      <c r="O180" s="222"/>
      <c r="P180" s="177"/>
      <c r="Q180" s="177"/>
      <c r="R180" s="177"/>
      <c r="S180" s="177"/>
      <c r="T180" s="177"/>
      <c r="U180" s="177"/>
      <c r="V180" s="177"/>
      <c r="W180" s="177"/>
      <c r="X180" s="225"/>
      <c r="Y180" s="222"/>
      <c r="Z180" s="222"/>
      <c r="AA180" s="222"/>
      <c r="AB180" s="222"/>
    </row>
    <row r="181" spans="1:28" ht="15.75" customHeight="1">
      <c r="A181" s="222"/>
      <c r="B181" s="222"/>
      <c r="C181" s="292"/>
      <c r="D181" s="223"/>
      <c r="E181" s="293"/>
      <c r="F181" s="222"/>
      <c r="G181" s="222"/>
      <c r="H181" s="222"/>
      <c r="I181" s="294"/>
      <c r="J181" s="294"/>
      <c r="K181" s="118"/>
      <c r="L181" s="222"/>
      <c r="M181" s="222"/>
      <c r="N181" s="222"/>
      <c r="O181" s="222"/>
      <c r="P181" s="177"/>
      <c r="Q181" s="177"/>
      <c r="R181" s="177"/>
      <c r="S181" s="177"/>
      <c r="T181" s="177"/>
      <c r="U181" s="177"/>
      <c r="V181" s="177"/>
      <c r="W181" s="177"/>
      <c r="X181" s="225"/>
      <c r="Y181" s="222"/>
      <c r="Z181" s="222"/>
      <c r="AA181" s="222"/>
      <c r="AB181" s="222"/>
    </row>
    <row r="182" spans="1:28" ht="15.75" customHeight="1">
      <c r="A182" s="222"/>
      <c r="B182" s="222"/>
      <c r="C182" s="292"/>
      <c r="D182" s="223"/>
      <c r="E182" s="293"/>
      <c r="F182" s="222"/>
      <c r="G182" s="222"/>
      <c r="H182" s="222"/>
      <c r="I182" s="294"/>
      <c r="J182" s="294"/>
      <c r="K182" s="118"/>
      <c r="L182" s="222"/>
      <c r="M182" s="222"/>
      <c r="N182" s="222"/>
      <c r="O182" s="222"/>
      <c r="P182" s="177"/>
      <c r="Q182" s="177"/>
      <c r="R182" s="177"/>
      <c r="S182" s="177"/>
      <c r="T182" s="177"/>
      <c r="U182" s="177"/>
      <c r="V182" s="177"/>
      <c r="W182" s="177"/>
      <c r="X182" s="225"/>
      <c r="Y182" s="222"/>
      <c r="Z182" s="222"/>
      <c r="AA182" s="222"/>
      <c r="AB182" s="222"/>
    </row>
    <row r="183" spans="1:28" ht="15.75" customHeight="1">
      <c r="A183" s="222"/>
      <c r="B183" s="222"/>
      <c r="C183" s="292"/>
      <c r="D183" s="223"/>
      <c r="E183" s="293"/>
      <c r="F183" s="222"/>
      <c r="G183" s="222"/>
      <c r="H183" s="222"/>
      <c r="I183" s="294"/>
      <c r="J183" s="294"/>
      <c r="K183" s="118"/>
      <c r="L183" s="222"/>
      <c r="M183" s="222"/>
      <c r="N183" s="222"/>
      <c r="O183" s="222"/>
      <c r="P183" s="177"/>
      <c r="Q183" s="177"/>
      <c r="R183" s="177"/>
      <c r="S183" s="177"/>
      <c r="T183" s="177"/>
      <c r="U183" s="177"/>
      <c r="V183" s="177"/>
      <c r="W183" s="177"/>
      <c r="X183" s="225"/>
      <c r="Y183" s="222"/>
      <c r="Z183" s="222"/>
      <c r="AA183" s="222"/>
      <c r="AB183" s="222"/>
    </row>
    <row r="184" spans="1:28" ht="15.75" customHeight="1">
      <c r="A184" s="222"/>
      <c r="B184" s="222"/>
      <c r="C184" s="292"/>
      <c r="D184" s="223"/>
      <c r="E184" s="293"/>
      <c r="F184" s="222"/>
      <c r="G184" s="222"/>
      <c r="H184" s="222"/>
      <c r="I184" s="294"/>
      <c r="J184" s="294"/>
      <c r="K184" s="118"/>
      <c r="L184" s="222"/>
      <c r="M184" s="222"/>
      <c r="N184" s="222"/>
      <c r="O184" s="222"/>
      <c r="P184" s="177"/>
      <c r="Q184" s="177"/>
      <c r="R184" s="177"/>
      <c r="S184" s="177"/>
      <c r="T184" s="177"/>
      <c r="U184" s="177"/>
      <c r="V184" s="177"/>
      <c r="W184" s="177"/>
      <c r="X184" s="225"/>
      <c r="Y184" s="222"/>
      <c r="Z184" s="222"/>
      <c r="AA184" s="222"/>
      <c r="AB184" s="222"/>
    </row>
    <row r="185" spans="1:28" ht="15.75" customHeight="1">
      <c r="A185" s="222"/>
      <c r="B185" s="222"/>
      <c r="C185" s="292"/>
      <c r="D185" s="223"/>
      <c r="E185" s="293"/>
      <c r="F185" s="222"/>
      <c r="G185" s="222"/>
      <c r="H185" s="222"/>
      <c r="I185" s="294"/>
      <c r="J185" s="294"/>
      <c r="K185" s="118"/>
      <c r="L185" s="222"/>
      <c r="M185" s="222"/>
      <c r="N185" s="222"/>
      <c r="O185" s="222"/>
      <c r="P185" s="177"/>
      <c r="Q185" s="177"/>
      <c r="R185" s="177"/>
      <c r="S185" s="177"/>
      <c r="T185" s="177"/>
      <c r="U185" s="177"/>
      <c r="V185" s="177"/>
      <c r="W185" s="177"/>
      <c r="X185" s="225"/>
      <c r="Y185" s="222"/>
      <c r="Z185" s="222"/>
      <c r="AA185" s="222"/>
      <c r="AB185" s="222"/>
    </row>
    <row r="186" spans="1:28" ht="15.75" customHeight="1">
      <c r="A186" s="222"/>
      <c r="B186" s="222"/>
      <c r="C186" s="292"/>
      <c r="D186" s="223"/>
      <c r="E186" s="293"/>
      <c r="F186" s="222"/>
      <c r="G186" s="222"/>
      <c r="H186" s="222"/>
      <c r="I186" s="294"/>
      <c r="J186" s="294"/>
      <c r="K186" s="118"/>
      <c r="L186" s="222"/>
      <c r="M186" s="222"/>
      <c r="N186" s="222"/>
      <c r="O186" s="222"/>
      <c r="P186" s="177"/>
      <c r="Q186" s="177"/>
      <c r="R186" s="177"/>
      <c r="S186" s="177"/>
      <c r="T186" s="177"/>
      <c r="U186" s="177"/>
      <c r="V186" s="177"/>
      <c r="W186" s="177"/>
      <c r="X186" s="225"/>
      <c r="Y186" s="222"/>
      <c r="Z186" s="222"/>
      <c r="AA186" s="222"/>
      <c r="AB186" s="222"/>
    </row>
    <row r="187" spans="1:28" ht="15.75" customHeight="1">
      <c r="A187" s="222"/>
      <c r="B187" s="222"/>
      <c r="C187" s="292"/>
      <c r="D187" s="223"/>
      <c r="E187" s="293"/>
      <c r="F187" s="222"/>
      <c r="G187" s="222"/>
      <c r="H187" s="222"/>
      <c r="I187" s="294"/>
      <c r="J187" s="294"/>
      <c r="K187" s="118"/>
      <c r="L187" s="222"/>
      <c r="M187" s="222"/>
      <c r="N187" s="222"/>
      <c r="O187" s="222"/>
      <c r="P187" s="177"/>
      <c r="Q187" s="177"/>
      <c r="R187" s="177"/>
      <c r="S187" s="177"/>
      <c r="T187" s="177"/>
      <c r="U187" s="177"/>
      <c r="V187" s="177"/>
      <c r="W187" s="177"/>
      <c r="X187" s="225"/>
      <c r="Y187" s="222"/>
      <c r="Z187" s="222"/>
      <c r="AA187" s="222"/>
      <c r="AB187" s="222"/>
    </row>
    <row r="188" spans="1:28" ht="15.75" customHeight="1">
      <c r="A188" s="222"/>
      <c r="B188" s="222"/>
      <c r="C188" s="292"/>
      <c r="D188" s="223"/>
      <c r="E188" s="293"/>
      <c r="F188" s="222"/>
      <c r="G188" s="222"/>
      <c r="H188" s="222"/>
      <c r="I188" s="294"/>
      <c r="J188" s="294"/>
      <c r="K188" s="118"/>
      <c r="L188" s="222"/>
      <c r="M188" s="222"/>
      <c r="N188" s="222"/>
      <c r="O188" s="222"/>
      <c r="P188" s="177"/>
      <c r="Q188" s="177"/>
      <c r="R188" s="177"/>
      <c r="S188" s="177"/>
      <c r="T188" s="177"/>
      <c r="U188" s="177"/>
      <c r="V188" s="177"/>
      <c r="W188" s="177"/>
      <c r="X188" s="225"/>
      <c r="Y188" s="222"/>
      <c r="Z188" s="222"/>
      <c r="AA188" s="222"/>
      <c r="AB188" s="222"/>
    </row>
    <row r="189" spans="1:28" ht="15.75" customHeight="1">
      <c r="A189" s="222"/>
      <c r="B189" s="222"/>
      <c r="C189" s="292"/>
      <c r="D189" s="223"/>
      <c r="E189" s="293"/>
      <c r="F189" s="222"/>
      <c r="G189" s="222"/>
      <c r="H189" s="222"/>
      <c r="I189" s="294"/>
      <c r="J189" s="294"/>
      <c r="K189" s="118"/>
      <c r="L189" s="222"/>
      <c r="M189" s="222"/>
      <c r="N189" s="222"/>
      <c r="O189" s="222"/>
      <c r="P189" s="177"/>
      <c r="Q189" s="177"/>
      <c r="R189" s="177"/>
      <c r="S189" s="177"/>
      <c r="T189" s="177"/>
      <c r="U189" s="177"/>
      <c r="V189" s="177"/>
      <c r="W189" s="177"/>
      <c r="X189" s="225"/>
      <c r="Y189" s="222"/>
      <c r="Z189" s="222"/>
      <c r="AA189" s="222"/>
      <c r="AB189" s="222"/>
    </row>
    <row r="190" spans="1:28" ht="15.75" customHeight="1">
      <c r="A190" s="222"/>
      <c r="B190" s="222"/>
      <c r="C190" s="292"/>
      <c r="D190" s="223"/>
      <c r="E190" s="293"/>
      <c r="F190" s="222"/>
      <c r="G190" s="222"/>
      <c r="H190" s="222"/>
      <c r="I190" s="294"/>
      <c r="J190" s="294"/>
      <c r="K190" s="118"/>
      <c r="L190" s="222"/>
      <c r="M190" s="222"/>
      <c r="N190" s="222"/>
      <c r="O190" s="222"/>
      <c r="P190" s="177"/>
      <c r="Q190" s="177"/>
      <c r="R190" s="177"/>
      <c r="S190" s="177"/>
      <c r="T190" s="177"/>
      <c r="U190" s="177"/>
      <c r="V190" s="177"/>
      <c r="W190" s="177"/>
      <c r="X190" s="225"/>
      <c r="Y190" s="222"/>
      <c r="Z190" s="222"/>
      <c r="AA190" s="222"/>
      <c r="AB190" s="222"/>
    </row>
    <row r="191" spans="1:28" ht="15.75" customHeight="1">
      <c r="A191" s="222"/>
      <c r="B191" s="222"/>
      <c r="C191" s="292"/>
      <c r="D191" s="223"/>
      <c r="E191" s="293"/>
      <c r="F191" s="222"/>
      <c r="G191" s="222"/>
      <c r="H191" s="222"/>
      <c r="I191" s="294"/>
      <c r="J191" s="294"/>
      <c r="K191" s="118"/>
      <c r="L191" s="222"/>
      <c r="M191" s="222"/>
      <c r="N191" s="222"/>
      <c r="O191" s="222"/>
      <c r="P191" s="177"/>
      <c r="Q191" s="177"/>
      <c r="R191" s="177"/>
      <c r="S191" s="177"/>
      <c r="T191" s="177"/>
      <c r="U191" s="177"/>
      <c r="V191" s="177"/>
      <c r="W191" s="177"/>
      <c r="X191" s="225"/>
      <c r="Y191" s="222"/>
      <c r="Z191" s="222"/>
      <c r="AA191" s="222"/>
      <c r="AB191" s="222"/>
    </row>
    <row r="192" spans="1:28" ht="15.75" customHeight="1">
      <c r="A192" s="222"/>
      <c r="B192" s="222"/>
      <c r="C192" s="292"/>
      <c r="D192" s="223"/>
      <c r="E192" s="293"/>
      <c r="F192" s="222"/>
      <c r="G192" s="222"/>
      <c r="H192" s="222"/>
      <c r="I192" s="294"/>
      <c r="J192" s="294"/>
      <c r="K192" s="118"/>
      <c r="L192" s="222"/>
      <c r="M192" s="222"/>
      <c r="N192" s="222"/>
      <c r="O192" s="222"/>
      <c r="P192" s="177"/>
      <c r="Q192" s="177"/>
      <c r="R192" s="177"/>
      <c r="S192" s="177"/>
      <c r="T192" s="177"/>
      <c r="U192" s="177"/>
      <c r="V192" s="177"/>
      <c r="W192" s="177"/>
      <c r="X192" s="225"/>
      <c r="Y192" s="222"/>
      <c r="Z192" s="222"/>
      <c r="AA192" s="222"/>
      <c r="AB192" s="222"/>
    </row>
    <row r="193" spans="1:28" ht="15.75" customHeight="1">
      <c r="A193" s="222"/>
      <c r="B193" s="222"/>
      <c r="C193" s="292"/>
      <c r="D193" s="223"/>
      <c r="E193" s="293"/>
      <c r="F193" s="222"/>
      <c r="G193" s="222"/>
      <c r="H193" s="222"/>
      <c r="I193" s="294"/>
      <c r="J193" s="294"/>
      <c r="K193" s="118"/>
      <c r="L193" s="222"/>
      <c r="M193" s="222"/>
      <c r="N193" s="222"/>
      <c r="O193" s="222"/>
      <c r="P193" s="177"/>
      <c r="Q193" s="177"/>
      <c r="R193" s="177"/>
      <c r="S193" s="177"/>
      <c r="T193" s="177"/>
      <c r="U193" s="177"/>
      <c r="V193" s="177"/>
      <c r="W193" s="177"/>
      <c r="X193" s="225"/>
      <c r="Y193" s="222"/>
      <c r="Z193" s="222"/>
      <c r="AA193" s="222"/>
      <c r="AB193" s="222"/>
    </row>
    <row r="194" spans="1:28" ht="15.75" customHeight="1">
      <c r="A194" s="222"/>
      <c r="B194" s="222"/>
      <c r="C194" s="292"/>
      <c r="D194" s="223"/>
      <c r="E194" s="293"/>
      <c r="F194" s="222"/>
      <c r="G194" s="222"/>
      <c r="H194" s="222"/>
      <c r="I194" s="294"/>
      <c r="J194" s="294"/>
      <c r="K194" s="118"/>
      <c r="L194" s="222"/>
      <c r="M194" s="222"/>
      <c r="N194" s="222"/>
      <c r="O194" s="222"/>
      <c r="P194" s="177"/>
      <c r="Q194" s="177"/>
      <c r="R194" s="177"/>
      <c r="S194" s="177"/>
      <c r="T194" s="177"/>
      <c r="U194" s="177"/>
      <c r="V194" s="177"/>
      <c r="W194" s="177"/>
      <c r="X194" s="225"/>
      <c r="Y194" s="222"/>
      <c r="Z194" s="222"/>
      <c r="AA194" s="222"/>
      <c r="AB194" s="222"/>
    </row>
    <row r="195" spans="1:28" ht="15.75" customHeight="1">
      <c r="A195" s="222"/>
      <c r="B195" s="222"/>
      <c r="C195" s="292"/>
      <c r="D195" s="223"/>
      <c r="E195" s="293"/>
      <c r="F195" s="222"/>
      <c r="G195" s="222"/>
      <c r="H195" s="222"/>
      <c r="I195" s="294"/>
      <c r="J195" s="294"/>
      <c r="K195" s="118"/>
      <c r="L195" s="222"/>
      <c r="M195" s="222"/>
      <c r="N195" s="222"/>
      <c r="O195" s="222"/>
      <c r="P195" s="177"/>
      <c r="Q195" s="177"/>
      <c r="R195" s="177"/>
      <c r="S195" s="177"/>
      <c r="T195" s="177"/>
      <c r="U195" s="177"/>
      <c r="V195" s="177"/>
      <c r="W195" s="177"/>
      <c r="X195" s="225"/>
      <c r="Y195" s="222"/>
      <c r="Z195" s="222"/>
      <c r="AA195" s="222"/>
      <c r="AB195" s="222"/>
    </row>
    <row r="196" spans="1:28" ht="15.75" customHeight="1">
      <c r="A196" s="222"/>
      <c r="B196" s="222"/>
      <c r="C196" s="292"/>
      <c r="D196" s="223"/>
      <c r="E196" s="293"/>
      <c r="F196" s="222"/>
      <c r="G196" s="222"/>
      <c r="H196" s="222"/>
      <c r="I196" s="294"/>
      <c r="J196" s="294"/>
      <c r="K196" s="118"/>
      <c r="L196" s="222"/>
      <c r="M196" s="222"/>
      <c r="N196" s="222"/>
      <c r="O196" s="222"/>
      <c r="P196" s="177"/>
      <c r="Q196" s="177"/>
      <c r="R196" s="177"/>
      <c r="S196" s="177"/>
      <c r="T196" s="177"/>
      <c r="U196" s="177"/>
      <c r="V196" s="177"/>
      <c r="W196" s="177"/>
      <c r="X196" s="225"/>
      <c r="Y196" s="222"/>
      <c r="Z196" s="222"/>
      <c r="AA196" s="222"/>
      <c r="AB196" s="222"/>
    </row>
    <row r="197" spans="1:28" ht="15.75" customHeight="1">
      <c r="A197" s="222"/>
      <c r="B197" s="222"/>
      <c r="C197" s="292"/>
      <c r="D197" s="223"/>
      <c r="E197" s="293"/>
      <c r="F197" s="222"/>
      <c r="G197" s="222"/>
      <c r="H197" s="222"/>
      <c r="I197" s="294"/>
      <c r="J197" s="294"/>
      <c r="K197" s="118"/>
      <c r="L197" s="222"/>
      <c r="M197" s="222"/>
      <c r="N197" s="222"/>
      <c r="O197" s="222"/>
      <c r="P197" s="177"/>
      <c r="Q197" s="177"/>
      <c r="R197" s="177"/>
      <c r="S197" s="177"/>
      <c r="T197" s="177"/>
      <c r="U197" s="177"/>
      <c r="V197" s="177"/>
      <c r="W197" s="177"/>
      <c r="X197" s="225"/>
      <c r="Y197" s="222"/>
      <c r="Z197" s="222"/>
      <c r="AA197" s="222"/>
      <c r="AB197" s="222"/>
    </row>
    <row r="198" spans="1:28" ht="15.75" customHeight="1">
      <c r="A198" s="222"/>
      <c r="B198" s="222"/>
      <c r="C198" s="292"/>
      <c r="D198" s="223"/>
      <c r="E198" s="293"/>
      <c r="F198" s="222"/>
      <c r="G198" s="222"/>
      <c r="H198" s="222"/>
      <c r="I198" s="294"/>
      <c r="J198" s="294"/>
      <c r="K198" s="118"/>
      <c r="L198" s="222"/>
      <c r="M198" s="222"/>
      <c r="N198" s="222"/>
      <c r="O198" s="222"/>
      <c r="P198" s="177"/>
      <c r="Q198" s="177"/>
      <c r="R198" s="177"/>
      <c r="S198" s="177"/>
      <c r="T198" s="177"/>
      <c r="U198" s="177"/>
      <c r="V198" s="177"/>
      <c r="W198" s="177"/>
      <c r="X198" s="225"/>
      <c r="Y198" s="222"/>
      <c r="Z198" s="222"/>
      <c r="AA198" s="222"/>
      <c r="AB198" s="222"/>
    </row>
    <row r="199" spans="1:28" ht="15.75" customHeight="1">
      <c r="A199" s="222"/>
      <c r="B199" s="222"/>
      <c r="C199" s="292"/>
      <c r="D199" s="223"/>
      <c r="E199" s="293"/>
      <c r="F199" s="222"/>
      <c r="G199" s="222"/>
      <c r="H199" s="222"/>
      <c r="I199" s="294"/>
      <c r="J199" s="294"/>
      <c r="K199" s="118"/>
      <c r="L199" s="222"/>
      <c r="M199" s="222"/>
      <c r="N199" s="222"/>
      <c r="O199" s="222"/>
      <c r="P199" s="177"/>
      <c r="Q199" s="177"/>
      <c r="R199" s="177"/>
      <c r="S199" s="177"/>
      <c r="T199" s="177"/>
      <c r="U199" s="177"/>
      <c r="V199" s="177"/>
      <c r="W199" s="177"/>
      <c r="X199" s="225"/>
      <c r="Y199" s="222"/>
      <c r="Z199" s="222"/>
      <c r="AA199" s="222"/>
      <c r="AB199" s="222"/>
    </row>
    <row r="200" spans="1:28" ht="15.75" customHeight="1">
      <c r="A200" s="222"/>
      <c r="B200" s="222"/>
      <c r="C200" s="292"/>
      <c r="D200" s="223"/>
      <c r="E200" s="293"/>
      <c r="F200" s="222"/>
      <c r="G200" s="222"/>
      <c r="H200" s="222"/>
      <c r="I200" s="294"/>
      <c r="J200" s="294"/>
      <c r="K200" s="118"/>
      <c r="L200" s="222"/>
      <c r="M200" s="222"/>
      <c r="N200" s="222"/>
      <c r="O200" s="222"/>
      <c r="P200" s="177"/>
      <c r="Q200" s="177"/>
      <c r="R200" s="177"/>
      <c r="S200" s="177"/>
      <c r="T200" s="177"/>
      <c r="U200" s="177"/>
      <c r="V200" s="177"/>
      <c r="W200" s="177"/>
      <c r="X200" s="225"/>
      <c r="Y200" s="222"/>
      <c r="Z200" s="222"/>
      <c r="AA200" s="222"/>
      <c r="AB200" s="222"/>
    </row>
    <row r="201" spans="1:28" ht="15.75" customHeight="1">
      <c r="A201" s="222"/>
      <c r="B201" s="222"/>
      <c r="C201" s="292"/>
      <c r="D201" s="223"/>
      <c r="E201" s="293"/>
      <c r="F201" s="222"/>
      <c r="G201" s="222"/>
      <c r="H201" s="222"/>
      <c r="I201" s="294"/>
      <c r="J201" s="294"/>
      <c r="K201" s="118"/>
      <c r="L201" s="222"/>
      <c r="M201" s="222"/>
      <c r="N201" s="222"/>
      <c r="O201" s="222"/>
      <c r="P201" s="177"/>
      <c r="Q201" s="177"/>
      <c r="R201" s="177"/>
      <c r="S201" s="177"/>
      <c r="T201" s="177"/>
      <c r="U201" s="177"/>
      <c r="V201" s="177"/>
      <c r="W201" s="177"/>
      <c r="X201" s="225"/>
      <c r="Y201" s="222"/>
      <c r="Z201" s="222"/>
      <c r="AA201" s="222"/>
      <c r="AB201" s="222"/>
    </row>
    <row r="202" spans="1:28" ht="15.75" customHeight="1">
      <c r="A202" s="222"/>
      <c r="B202" s="222"/>
      <c r="C202" s="292"/>
      <c r="D202" s="223"/>
      <c r="E202" s="293"/>
      <c r="F202" s="222"/>
      <c r="G202" s="222"/>
      <c r="H202" s="222"/>
      <c r="I202" s="294"/>
      <c r="J202" s="294"/>
      <c r="K202" s="118"/>
      <c r="L202" s="222"/>
      <c r="M202" s="222"/>
      <c r="N202" s="222"/>
      <c r="O202" s="222"/>
      <c r="P202" s="177"/>
      <c r="Q202" s="177"/>
      <c r="R202" s="177"/>
      <c r="S202" s="177"/>
      <c r="T202" s="177"/>
      <c r="U202" s="177"/>
      <c r="V202" s="177"/>
      <c r="W202" s="177"/>
      <c r="X202" s="225"/>
      <c r="Y202" s="222"/>
      <c r="Z202" s="222"/>
      <c r="AA202" s="222"/>
      <c r="AB202" s="222"/>
    </row>
    <row r="203" spans="1:28" ht="15.75" customHeight="1">
      <c r="A203" s="222"/>
      <c r="B203" s="222"/>
      <c r="C203" s="292"/>
      <c r="D203" s="223"/>
      <c r="E203" s="293"/>
      <c r="F203" s="222"/>
      <c r="G203" s="222"/>
      <c r="H203" s="222"/>
      <c r="I203" s="294"/>
      <c r="J203" s="294"/>
      <c r="K203" s="118"/>
      <c r="L203" s="222"/>
      <c r="M203" s="222"/>
      <c r="N203" s="222"/>
      <c r="O203" s="222"/>
      <c r="P203" s="177"/>
      <c r="Q203" s="177"/>
      <c r="R203" s="177"/>
      <c r="S203" s="177"/>
      <c r="T203" s="177"/>
      <c r="U203" s="177"/>
      <c r="V203" s="177"/>
      <c r="W203" s="177"/>
      <c r="X203" s="225"/>
      <c r="Y203" s="222"/>
      <c r="Z203" s="222"/>
      <c r="AA203" s="222"/>
      <c r="AB203" s="222"/>
    </row>
    <row r="204" spans="1:28" ht="15.75" customHeight="1">
      <c r="A204" s="222"/>
      <c r="B204" s="222"/>
      <c r="C204" s="292"/>
      <c r="D204" s="223"/>
      <c r="E204" s="293"/>
      <c r="F204" s="222"/>
      <c r="G204" s="222"/>
      <c r="H204" s="222"/>
      <c r="I204" s="294"/>
      <c r="J204" s="294"/>
      <c r="K204" s="118"/>
      <c r="L204" s="222"/>
      <c r="M204" s="222"/>
      <c r="N204" s="222"/>
      <c r="O204" s="222"/>
      <c r="P204" s="177"/>
      <c r="Q204" s="177"/>
      <c r="R204" s="177"/>
      <c r="S204" s="177"/>
      <c r="T204" s="177"/>
      <c r="U204" s="177"/>
      <c r="V204" s="177"/>
      <c r="W204" s="177"/>
      <c r="X204" s="225"/>
      <c r="Y204" s="222"/>
      <c r="Z204" s="222"/>
      <c r="AA204" s="222"/>
      <c r="AB204" s="222"/>
    </row>
    <row r="205" spans="1:28" ht="15.75" customHeight="1">
      <c r="A205" s="222"/>
      <c r="B205" s="222"/>
      <c r="C205" s="292"/>
      <c r="D205" s="223"/>
      <c r="E205" s="293"/>
      <c r="F205" s="222"/>
      <c r="G205" s="222"/>
      <c r="H205" s="222"/>
      <c r="I205" s="294"/>
      <c r="J205" s="294"/>
      <c r="K205" s="118"/>
      <c r="L205" s="222"/>
      <c r="M205" s="222"/>
      <c r="N205" s="222"/>
      <c r="O205" s="222"/>
      <c r="P205" s="177"/>
      <c r="Q205" s="177"/>
      <c r="R205" s="177"/>
      <c r="S205" s="177"/>
      <c r="T205" s="177"/>
      <c r="U205" s="177"/>
      <c r="V205" s="177"/>
      <c r="W205" s="177"/>
      <c r="X205" s="225"/>
      <c r="Y205" s="222"/>
      <c r="Z205" s="222"/>
      <c r="AA205" s="222"/>
      <c r="AB205" s="222"/>
    </row>
    <row r="206" spans="1:28" ht="15.75" customHeight="1">
      <c r="A206" s="222"/>
      <c r="B206" s="222"/>
      <c r="C206" s="292"/>
      <c r="D206" s="223"/>
      <c r="E206" s="293"/>
      <c r="F206" s="222"/>
      <c r="G206" s="222"/>
      <c r="H206" s="222"/>
      <c r="I206" s="294"/>
      <c r="J206" s="294"/>
      <c r="K206" s="118"/>
      <c r="L206" s="222"/>
      <c r="M206" s="222"/>
      <c r="N206" s="222"/>
      <c r="O206" s="222"/>
      <c r="P206" s="177"/>
      <c r="Q206" s="177"/>
      <c r="R206" s="177"/>
      <c r="S206" s="177"/>
      <c r="T206" s="177"/>
      <c r="U206" s="177"/>
      <c r="V206" s="177"/>
      <c r="W206" s="177"/>
      <c r="X206" s="225"/>
      <c r="Y206" s="222"/>
      <c r="Z206" s="222"/>
      <c r="AA206" s="222"/>
      <c r="AB206" s="222"/>
    </row>
    <row r="207" spans="1:28" ht="15.75" customHeight="1">
      <c r="A207" s="222"/>
      <c r="B207" s="222"/>
      <c r="C207" s="292"/>
      <c r="D207" s="223"/>
      <c r="E207" s="293"/>
      <c r="F207" s="222"/>
      <c r="G207" s="222"/>
      <c r="H207" s="222"/>
      <c r="I207" s="294"/>
      <c r="J207" s="294"/>
      <c r="K207" s="118"/>
      <c r="L207" s="222"/>
      <c r="M207" s="222"/>
      <c r="N207" s="222"/>
      <c r="O207" s="222"/>
      <c r="P207" s="177"/>
      <c r="Q207" s="177"/>
      <c r="R207" s="177"/>
      <c r="S207" s="177"/>
      <c r="T207" s="177"/>
      <c r="U207" s="177"/>
      <c r="V207" s="177"/>
      <c r="W207" s="177"/>
      <c r="X207" s="225"/>
      <c r="Y207" s="222"/>
      <c r="Z207" s="222"/>
      <c r="AA207" s="222"/>
      <c r="AB207" s="222"/>
    </row>
    <row r="208" spans="1:28" ht="15.75" customHeight="1">
      <c r="A208" s="222"/>
      <c r="B208" s="222"/>
      <c r="C208" s="292"/>
      <c r="D208" s="223"/>
      <c r="E208" s="293"/>
      <c r="F208" s="222"/>
      <c r="G208" s="222"/>
      <c r="H208" s="222"/>
      <c r="I208" s="294"/>
      <c r="J208" s="294"/>
      <c r="K208" s="118"/>
      <c r="L208" s="222"/>
      <c r="M208" s="222"/>
      <c r="N208" s="222"/>
      <c r="O208" s="222"/>
      <c r="P208" s="177"/>
      <c r="Q208" s="177"/>
      <c r="R208" s="177"/>
      <c r="S208" s="177"/>
      <c r="T208" s="177"/>
      <c r="U208" s="177"/>
      <c r="V208" s="177"/>
      <c r="W208" s="177"/>
      <c r="X208" s="225"/>
      <c r="Y208" s="222"/>
      <c r="Z208" s="222"/>
      <c r="AA208" s="222"/>
      <c r="AB208" s="222"/>
    </row>
    <row r="209" spans="1:28" ht="15.75" customHeight="1">
      <c r="A209" s="222"/>
      <c r="B209" s="222"/>
      <c r="C209" s="292"/>
      <c r="D209" s="223"/>
      <c r="E209" s="293"/>
      <c r="F209" s="222"/>
      <c r="G209" s="222"/>
      <c r="H209" s="222"/>
      <c r="I209" s="294"/>
      <c r="J209" s="294"/>
      <c r="K209" s="118"/>
      <c r="L209" s="222"/>
      <c r="M209" s="222"/>
      <c r="N209" s="222"/>
      <c r="O209" s="222"/>
      <c r="P209" s="177"/>
      <c r="Q209" s="177"/>
      <c r="R209" s="177"/>
      <c r="S209" s="177"/>
      <c r="T209" s="177"/>
      <c r="U209" s="177"/>
      <c r="V209" s="177"/>
      <c r="W209" s="177"/>
      <c r="X209" s="225"/>
      <c r="Y209" s="222"/>
      <c r="Z209" s="222"/>
      <c r="AA209" s="222"/>
      <c r="AB209" s="222"/>
    </row>
    <row r="210" spans="1:28" ht="15.75" customHeight="1">
      <c r="A210" s="222"/>
      <c r="B210" s="222"/>
      <c r="C210" s="292"/>
      <c r="D210" s="223"/>
      <c r="E210" s="293"/>
      <c r="F210" s="222"/>
      <c r="G210" s="222"/>
      <c r="H210" s="222"/>
      <c r="I210" s="294"/>
      <c r="J210" s="294"/>
      <c r="K210" s="118"/>
      <c r="L210" s="222"/>
      <c r="M210" s="222"/>
      <c r="N210" s="222"/>
      <c r="O210" s="222"/>
      <c r="P210" s="177"/>
      <c r="Q210" s="177"/>
      <c r="R210" s="177"/>
      <c r="S210" s="177"/>
      <c r="T210" s="177"/>
      <c r="U210" s="177"/>
      <c r="V210" s="177"/>
      <c r="W210" s="177"/>
      <c r="X210" s="225"/>
      <c r="Y210" s="222"/>
      <c r="Z210" s="222"/>
      <c r="AA210" s="222"/>
      <c r="AB210" s="222"/>
    </row>
    <row r="211" spans="1:28" ht="15.75" customHeight="1">
      <c r="A211" s="222"/>
      <c r="B211" s="222"/>
      <c r="C211" s="292"/>
      <c r="D211" s="223"/>
      <c r="E211" s="293"/>
      <c r="F211" s="222"/>
      <c r="G211" s="222"/>
      <c r="H211" s="222"/>
      <c r="I211" s="294"/>
      <c r="J211" s="294"/>
      <c r="K211" s="118"/>
      <c r="L211" s="222"/>
      <c r="M211" s="222"/>
      <c r="N211" s="222"/>
      <c r="O211" s="222"/>
      <c r="P211" s="177"/>
      <c r="Q211" s="177"/>
      <c r="R211" s="177"/>
      <c r="S211" s="177"/>
      <c r="T211" s="177"/>
      <c r="U211" s="177"/>
      <c r="V211" s="177"/>
      <c r="W211" s="177"/>
      <c r="X211" s="225"/>
      <c r="Y211" s="222"/>
      <c r="Z211" s="222"/>
      <c r="AA211" s="222"/>
      <c r="AB211" s="222"/>
    </row>
    <row r="212" spans="1:28" ht="15.75" customHeight="1">
      <c r="A212" s="222"/>
      <c r="B212" s="222"/>
      <c r="C212" s="292"/>
      <c r="D212" s="223"/>
      <c r="E212" s="293"/>
      <c r="F212" s="222"/>
      <c r="G212" s="222"/>
      <c r="H212" s="222"/>
      <c r="I212" s="294"/>
      <c r="J212" s="294"/>
      <c r="K212" s="118"/>
      <c r="L212" s="222"/>
      <c r="M212" s="222"/>
      <c r="N212" s="222"/>
      <c r="O212" s="222"/>
      <c r="P212" s="177"/>
      <c r="Q212" s="177"/>
      <c r="R212" s="177"/>
      <c r="S212" s="177"/>
      <c r="T212" s="177"/>
      <c r="U212" s="177"/>
      <c r="V212" s="177"/>
      <c r="W212" s="177"/>
      <c r="X212" s="225"/>
      <c r="Y212" s="222"/>
      <c r="Z212" s="222"/>
      <c r="AA212" s="222"/>
      <c r="AB212" s="222"/>
    </row>
    <row r="213" spans="1:28" ht="15.75" customHeight="1">
      <c r="A213" s="222"/>
      <c r="B213" s="222"/>
      <c r="C213" s="292"/>
      <c r="D213" s="223"/>
      <c r="E213" s="293"/>
      <c r="F213" s="222"/>
      <c r="G213" s="222"/>
      <c r="H213" s="222"/>
      <c r="I213" s="294"/>
      <c r="J213" s="294"/>
      <c r="K213" s="118"/>
      <c r="L213" s="222"/>
      <c r="M213" s="222"/>
      <c r="N213" s="222"/>
      <c r="O213" s="222"/>
      <c r="P213" s="177"/>
      <c r="Q213" s="177"/>
      <c r="R213" s="177"/>
      <c r="S213" s="177"/>
      <c r="T213" s="177"/>
      <c r="U213" s="177"/>
      <c r="V213" s="177"/>
      <c r="W213" s="177"/>
      <c r="X213" s="225"/>
      <c r="Y213" s="222"/>
      <c r="Z213" s="222"/>
      <c r="AA213" s="222"/>
      <c r="AB213" s="222"/>
    </row>
    <row r="214" spans="1:28" ht="15.75" customHeight="1">
      <c r="A214" s="222"/>
      <c r="B214" s="222"/>
      <c r="C214" s="292"/>
      <c r="D214" s="223"/>
      <c r="E214" s="293"/>
      <c r="F214" s="222"/>
      <c r="G214" s="222"/>
      <c r="H214" s="222"/>
      <c r="I214" s="294"/>
      <c r="J214" s="294"/>
      <c r="K214" s="118"/>
      <c r="L214" s="222"/>
      <c r="M214" s="222"/>
      <c r="N214" s="222"/>
      <c r="O214" s="222"/>
      <c r="P214" s="177"/>
      <c r="Q214" s="177"/>
      <c r="R214" s="177"/>
      <c r="S214" s="177"/>
      <c r="T214" s="177"/>
      <c r="U214" s="177"/>
      <c r="V214" s="177"/>
      <c r="W214" s="177"/>
      <c r="X214" s="225"/>
      <c r="Y214" s="222"/>
      <c r="Z214" s="222"/>
      <c r="AA214" s="222"/>
      <c r="AB214" s="222"/>
    </row>
    <row r="215" spans="1:28" ht="15.75" customHeight="1">
      <c r="A215" s="222"/>
      <c r="B215" s="222"/>
      <c r="C215" s="292"/>
      <c r="D215" s="223"/>
      <c r="E215" s="293"/>
      <c r="F215" s="222"/>
      <c r="G215" s="222"/>
      <c r="H215" s="222"/>
      <c r="I215" s="294"/>
      <c r="J215" s="294"/>
      <c r="K215" s="118"/>
      <c r="L215" s="222"/>
      <c r="M215" s="222"/>
      <c r="N215" s="222"/>
      <c r="O215" s="222"/>
      <c r="P215" s="177"/>
      <c r="Q215" s="177"/>
      <c r="R215" s="177"/>
      <c r="S215" s="177"/>
      <c r="T215" s="177"/>
      <c r="U215" s="177"/>
      <c r="V215" s="177"/>
      <c r="W215" s="177"/>
      <c r="X215" s="225"/>
      <c r="Y215" s="222"/>
      <c r="Z215" s="222"/>
      <c r="AA215" s="222"/>
      <c r="AB215" s="222"/>
    </row>
    <row r="216" spans="1:28" ht="15.75" customHeight="1">
      <c r="A216" s="222"/>
      <c r="B216" s="222"/>
      <c r="C216" s="292"/>
      <c r="D216" s="223"/>
      <c r="E216" s="293"/>
      <c r="F216" s="222"/>
      <c r="G216" s="222"/>
      <c r="H216" s="222"/>
      <c r="I216" s="294"/>
      <c r="J216" s="294"/>
      <c r="K216" s="118"/>
      <c r="L216" s="222"/>
      <c r="M216" s="222"/>
      <c r="N216" s="222"/>
      <c r="O216" s="222"/>
      <c r="P216" s="177"/>
      <c r="Q216" s="177"/>
      <c r="R216" s="177"/>
      <c r="S216" s="177"/>
      <c r="T216" s="177"/>
      <c r="U216" s="177"/>
      <c r="V216" s="177"/>
      <c r="W216" s="177"/>
      <c r="X216" s="225"/>
      <c r="Y216" s="222"/>
      <c r="Z216" s="222"/>
      <c r="AA216" s="222"/>
      <c r="AB216" s="222"/>
    </row>
    <row r="217" spans="1:28" ht="15.75" customHeight="1">
      <c r="A217" s="222"/>
      <c r="B217" s="222"/>
      <c r="C217" s="292"/>
      <c r="D217" s="223"/>
      <c r="E217" s="293"/>
      <c r="F217" s="222"/>
      <c r="G217" s="222"/>
      <c r="H217" s="222"/>
      <c r="I217" s="294"/>
      <c r="J217" s="294"/>
      <c r="K217" s="118"/>
      <c r="L217" s="222"/>
      <c r="M217" s="222"/>
      <c r="N217" s="222"/>
      <c r="O217" s="222"/>
      <c r="P217" s="177"/>
      <c r="Q217" s="177"/>
      <c r="R217" s="177"/>
      <c r="S217" s="177"/>
      <c r="T217" s="177"/>
      <c r="U217" s="177"/>
      <c r="V217" s="177"/>
      <c r="W217" s="177"/>
      <c r="X217" s="225"/>
      <c r="Y217" s="222"/>
      <c r="Z217" s="222"/>
      <c r="AA217" s="222"/>
      <c r="AB217" s="222"/>
    </row>
    <row r="218" spans="1:28" ht="15.75" customHeight="1">
      <c r="A218" s="222"/>
      <c r="B218" s="222"/>
      <c r="C218" s="292"/>
      <c r="D218" s="223"/>
      <c r="E218" s="293"/>
      <c r="F218" s="222"/>
      <c r="G218" s="222"/>
      <c r="H218" s="222"/>
      <c r="I218" s="294"/>
      <c r="J218" s="294"/>
      <c r="K218" s="118"/>
      <c r="L218" s="222"/>
      <c r="M218" s="222"/>
      <c r="N218" s="222"/>
      <c r="O218" s="222"/>
      <c r="P218" s="177"/>
      <c r="Q218" s="177"/>
      <c r="R218" s="177"/>
      <c r="S218" s="177"/>
      <c r="T218" s="177"/>
      <c r="U218" s="177"/>
      <c r="V218" s="177"/>
      <c r="W218" s="177"/>
      <c r="X218" s="225"/>
      <c r="Y218" s="222"/>
      <c r="Z218" s="222"/>
      <c r="AA218" s="222"/>
      <c r="AB218" s="222"/>
    </row>
    <row r="219" spans="1:28" ht="15.75" customHeight="1">
      <c r="A219" s="222"/>
      <c r="B219" s="222"/>
      <c r="C219" s="292"/>
      <c r="D219" s="223"/>
      <c r="E219" s="293"/>
      <c r="F219" s="222"/>
      <c r="G219" s="222"/>
      <c r="H219" s="222"/>
      <c r="I219" s="294"/>
      <c r="J219" s="294"/>
      <c r="K219" s="118"/>
      <c r="L219" s="222"/>
      <c r="M219" s="222"/>
      <c r="N219" s="222"/>
      <c r="O219" s="222"/>
      <c r="P219" s="177"/>
      <c r="Q219" s="177"/>
      <c r="R219" s="177"/>
      <c r="S219" s="177"/>
      <c r="T219" s="177"/>
      <c r="U219" s="177"/>
      <c r="V219" s="177"/>
      <c r="W219" s="177"/>
      <c r="X219" s="225"/>
      <c r="Y219" s="222"/>
      <c r="Z219" s="222"/>
      <c r="AA219" s="222"/>
      <c r="AB219" s="222"/>
    </row>
    <row r="220" spans="1:28" ht="15.75" customHeight="1">
      <c r="A220" s="222"/>
      <c r="B220" s="222"/>
      <c r="C220" s="292"/>
      <c r="D220" s="223"/>
      <c r="E220" s="293"/>
      <c r="F220" s="222"/>
      <c r="G220" s="222"/>
      <c r="H220" s="222"/>
      <c r="I220" s="294"/>
      <c r="J220" s="294"/>
      <c r="K220" s="118"/>
      <c r="L220" s="222"/>
      <c r="M220" s="222"/>
      <c r="N220" s="222"/>
      <c r="O220" s="222"/>
      <c r="P220" s="177"/>
      <c r="Q220" s="177"/>
      <c r="R220" s="177"/>
      <c r="S220" s="177"/>
      <c r="T220" s="177"/>
      <c r="U220" s="177"/>
      <c r="V220" s="177"/>
      <c r="W220" s="177"/>
      <c r="X220" s="225"/>
      <c r="Y220" s="222"/>
      <c r="Z220" s="222"/>
      <c r="AA220" s="222"/>
      <c r="AB220" s="222"/>
    </row>
    <row r="221" spans="1:28" ht="15.75" customHeight="1">
      <c r="A221" s="222"/>
      <c r="B221" s="222"/>
      <c r="C221" s="292"/>
      <c r="D221" s="223"/>
      <c r="E221" s="293"/>
      <c r="F221" s="222"/>
      <c r="G221" s="222"/>
      <c r="H221" s="222"/>
      <c r="I221" s="294"/>
      <c r="J221" s="294"/>
      <c r="K221" s="118"/>
      <c r="L221" s="222"/>
      <c r="M221" s="222"/>
      <c r="N221" s="222"/>
      <c r="O221" s="222"/>
      <c r="P221" s="177"/>
      <c r="Q221" s="177"/>
      <c r="R221" s="177"/>
      <c r="S221" s="177"/>
      <c r="T221" s="177"/>
      <c r="U221" s="177"/>
      <c r="V221" s="177"/>
      <c r="W221" s="177"/>
      <c r="X221" s="225"/>
      <c r="Y221" s="222"/>
      <c r="Z221" s="222"/>
      <c r="AA221" s="222"/>
      <c r="AB221" s="222"/>
    </row>
    <row r="222" spans="1:28" ht="15.75" customHeight="1">
      <c r="A222" s="222"/>
      <c r="B222" s="222"/>
      <c r="C222" s="292"/>
      <c r="D222" s="223"/>
      <c r="E222" s="293"/>
      <c r="F222" s="222"/>
      <c r="G222" s="222"/>
      <c r="H222" s="222"/>
      <c r="I222" s="294"/>
      <c r="J222" s="294"/>
      <c r="K222" s="118"/>
      <c r="L222" s="222"/>
      <c r="M222" s="222"/>
      <c r="N222" s="222"/>
      <c r="O222" s="222"/>
      <c r="P222" s="177"/>
      <c r="Q222" s="177"/>
      <c r="R222" s="177"/>
      <c r="S222" s="177"/>
      <c r="T222" s="177"/>
      <c r="U222" s="177"/>
      <c r="V222" s="177"/>
      <c r="W222" s="177"/>
      <c r="X222" s="225"/>
      <c r="Y222" s="222"/>
      <c r="Z222" s="222"/>
      <c r="AA222" s="222"/>
      <c r="AB222" s="222"/>
    </row>
    <row r="223" spans="1:28" ht="15.75" customHeight="1">
      <c r="A223" s="222"/>
      <c r="B223" s="222"/>
      <c r="C223" s="292"/>
      <c r="D223" s="223"/>
      <c r="E223" s="293"/>
      <c r="F223" s="222"/>
      <c r="G223" s="222"/>
      <c r="H223" s="222"/>
      <c r="I223" s="294"/>
      <c r="J223" s="294"/>
      <c r="K223" s="118"/>
      <c r="L223" s="222"/>
      <c r="M223" s="222"/>
      <c r="N223" s="222"/>
      <c r="O223" s="222"/>
      <c r="P223" s="177"/>
      <c r="Q223" s="177"/>
      <c r="R223" s="177"/>
      <c r="S223" s="177"/>
      <c r="T223" s="177"/>
      <c r="U223" s="177"/>
      <c r="V223" s="177"/>
      <c r="W223" s="177"/>
      <c r="X223" s="225"/>
      <c r="Y223" s="222"/>
      <c r="Z223" s="222"/>
      <c r="AA223" s="222"/>
      <c r="AB223" s="222"/>
    </row>
    <row r="224" spans="1:28" ht="15.75" customHeight="1">
      <c r="A224" s="222"/>
      <c r="B224" s="222"/>
      <c r="C224" s="292"/>
      <c r="D224" s="223"/>
      <c r="E224" s="293"/>
      <c r="F224" s="222"/>
      <c r="G224" s="222"/>
      <c r="H224" s="222"/>
      <c r="I224" s="294"/>
      <c r="J224" s="294"/>
      <c r="K224" s="118"/>
      <c r="L224" s="222"/>
      <c r="M224" s="222"/>
      <c r="N224" s="222"/>
      <c r="O224" s="222"/>
      <c r="P224" s="177"/>
      <c r="Q224" s="177"/>
      <c r="R224" s="177"/>
      <c r="S224" s="177"/>
      <c r="T224" s="177"/>
      <c r="U224" s="177"/>
      <c r="V224" s="177"/>
      <c r="W224" s="177"/>
      <c r="X224" s="225"/>
      <c r="Y224" s="222"/>
      <c r="Z224" s="222"/>
      <c r="AA224" s="222"/>
      <c r="AB224" s="222"/>
    </row>
    <row r="225" spans="1:28" ht="15.75" customHeight="1">
      <c r="A225" s="222"/>
      <c r="B225" s="222"/>
      <c r="C225" s="292"/>
      <c r="D225" s="223"/>
      <c r="E225" s="293"/>
      <c r="F225" s="222"/>
      <c r="G225" s="222"/>
      <c r="H225" s="222"/>
      <c r="I225" s="294"/>
      <c r="J225" s="294"/>
      <c r="K225" s="118"/>
      <c r="L225" s="222"/>
      <c r="M225" s="222"/>
      <c r="N225" s="222"/>
      <c r="O225" s="222"/>
      <c r="P225" s="177"/>
      <c r="Q225" s="177"/>
      <c r="R225" s="177"/>
      <c r="S225" s="177"/>
      <c r="T225" s="177"/>
      <c r="U225" s="177"/>
      <c r="V225" s="177"/>
      <c r="W225" s="177"/>
      <c r="X225" s="225"/>
      <c r="Y225" s="222"/>
      <c r="Z225" s="222"/>
      <c r="AA225" s="222"/>
      <c r="AB225" s="222"/>
    </row>
    <row r="226" spans="1:28" ht="15.75" customHeight="1">
      <c r="A226" s="222"/>
      <c r="B226" s="222"/>
      <c r="C226" s="292"/>
      <c r="D226" s="223"/>
      <c r="E226" s="293"/>
      <c r="F226" s="222"/>
      <c r="G226" s="222"/>
      <c r="H226" s="222"/>
      <c r="I226" s="294"/>
      <c r="J226" s="294"/>
      <c r="K226" s="118"/>
      <c r="L226" s="222"/>
      <c r="M226" s="222"/>
      <c r="N226" s="222"/>
      <c r="O226" s="222"/>
      <c r="P226" s="177"/>
      <c r="Q226" s="177"/>
      <c r="R226" s="177"/>
      <c r="S226" s="177"/>
      <c r="T226" s="177"/>
      <c r="U226" s="177"/>
      <c r="V226" s="177"/>
      <c r="W226" s="177"/>
      <c r="X226" s="225"/>
      <c r="Y226" s="222"/>
      <c r="Z226" s="222"/>
      <c r="AA226" s="222"/>
      <c r="AB226" s="222"/>
    </row>
    <row r="227" spans="1:28" ht="15.75" customHeight="1">
      <c r="A227" s="222"/>
      <c r="B227" s="222"/>
      <c r="C227" s="292"/>
      <c r="D227" s="223"/>
      <c r="E227" s="293"/>
      <c r="F227" s="222"/>
      <c r="G227" s="222"/>
      <c r="H227" s="222"/>
      <c r="I227" s="294"/>
      <c r="J227" s="294"/>
      <c r="K227" s="118"/>
      <c r="L227" s="222"/>
      <c r="M227" s="222"/>
      <c r="N227" s="222"/>
      <c r="O227" s="222"/>
      <c r="P227" s="177"/>
      <c r="Q227" s="177"/>
      <c r="R227" s="177"/>
      <c r="S227" s="177"/>
      <c r="T227" s="177"/>
      <c r="U227" s="177"/>
      <c r="V227" s="177"/>
      <c r="W227" s="177"/>
      <c r="X227" s="225"/>
      <c r="Y227" s="222"/>
      <c r="Z227" s="222"/>
      <c r="AA227" s="222"/>
      <c r="AB227" s="222"/>
    </row>
    <row r="228" spans="1:28" ht="15.75" customHeight="1">
      <c r="A228" s="222"/>
      <c r="B228" s="222"/>
      <c r="C228" s="292"/>
      <c r="D228" s="223"/>
      <c r="E228" s="293"/>
      <c r="F228" s="222"/>
      <c r="G228" s="222"/>
      <c r="H228" s="222"/>
      <c r="I228" s="294"/>
      <c r="J228" s="294"/>
      <c r="K228" s="118"/>
      <c r="L228" s="222"/>
      <c r="M228" s="222"/>
      <c r="N228" s="222"/>
      <c r="O228" s="222"/>
      <c r="P228" s="177"/>
      <c r="Q228" s="177"/>
      <c r="R228" s="177"/>
      <c r="S228" s="177"/>
      <c r="T228" s="177"/>
      <c r="U228" s="177"/>
      <c r="V228" s="177"/>
      <c r="W228" s="177"/>
      <c r="X228" s="225"/>
      <c r="Y228" s="222"/>
      <c r="Z228" s="222"/>
      <c r="AA228" s="222"/>
      <c r="AB228" s="222"/>
    </row>
    <row r="229" spans="1:28" ht="15.75" customHeight="1">
      <c r="A229" s="222"/>
      <c r="B229" s="222"/>
      <c r="C229" s="292"/>
      <c r="D229" s="223"/>
      <c r="E229" s="293"/>
      <c r="F229" s="222"/>
      <c r="G229" s="222"/>
      <c r="H229" s="222"/>
      <c r="I229" s="294"/>
      <c r="J229" s="294"/>
      <c r="K229" s="118"/>
      <c r="L229" s="222"/>
      <c r="M229" s="222"/>
      <c r="N229" s="222"/>
      <c r="O229" s="222"/>
      <c r="P229" s="177"/>
      <c r="Q229" s="177"/>
      <c r="R229" s="177"/>
      <c r="S229" s="177"/>
      <c r="T229" s="177"/>
      <c r="U229" s="177"/>
      <c r="V229" s="177"/>
      <c r="W229" s="177"/>
      <c r="X229" s="225"/>
      <c r="Y229" s="222"/>
      <c r="Z229" s="222"/>
      <c r="AA229" s="222"/>
      <c r="AB229" s="222"/>
    </row>
    <row r="230" spans="1:28" ht="15.75" customHeight="1">
      <c r="A230" s="222"/>
      <c r="B230" s="222"/>
      <c r="C230" s="292"/>
      <c r="D230" s="223"/>
      <c r="E230" s="293"/>
      <c r="F230" s="222"/>
      <c r="G230" s="222"/>
      <c r="H230" s="222"/>
      <c r="I230" s="294"/>
      <c r="J230" s="294"/>
      <c r="K230" s="118"/>
      <c r="L230" s="222"/>
      <c r="M230" s="222"/>
      <c r="N230" s="222"/>
      <c r="O230" s="222"/>
      <c r="P230" s="177"/>
      <c r="Q230" s="177"/>
      <c r="R230" s="177"/>
      <c r="S230" s="177"/>
      <c r="T230" s="177"/>
      <c r="U230" s="177"/>
      <c r="V230" s="177"/>
      <c r="W230" s="177"/>
      <c r="X230" s="225"/>
      <c r="Y230" s="222"/>
      <c r="Z230" s="222"/>
      <c r="AA230" s="222"/>
      <c r="AB230" s="222"/>
    </row>
    <row r="231" spans="1:28" ht="15.75" customHeight="1">
      <c r="A231" s="222"/>
      <c r="B231" s="222"/>
      <c r="C231" s="292"/>
      <c r="D231" s="223"/>
      <c r="E231" s="293"/>
      <c r="F231" s="222"/>
      <c r="G231" s="222"/>
      <c r="H231" s="222"/>
      <c r="I231" s="294"/>
      <c r="J231" s="294"/>
      <c r="K231" s="118"/>
      <c r="L231" s="222"/>
      <c r="M231" s="222"/>
      <c r="N231" s="222"/>
      <c r="O231" s="222"/>
      <c r="P231" s="177"/>
      <c r="Q231" s="177"/>
      <c r="R231" s="177"/>
      <c r="S231" s="177"/>
      <c r="T231" s="177"/>
      <c r="U231" s="177"/>
      <c r="V231" s="177"/>
      <c r="W231" s="177"/>
      <c r="X231" s="225"/>
      <c r="Y231" s="222"/>
      <c r="Z231" s="222"/>
      <c r="AA231" s="222"/>
      <c r="AB231" s="222"/>
    </row>
    <row r="232" spans="1:28" ht="15.75" customHeight="1">
      <c r="A232" s="222"/>
      <c r="B232" s="222"/>
      <c r="C232" s="292"/>
      <c r="D232" s="223"/>
      <c r="E232" s="293"/>
      <c r="F232" s="222"/>
      <c r="G232" s="222"/>
      <c r="H232" s="222"/>
      <c r="I232" s="294"/>
      <c r="J232" s="294"/>
      <c r="K232" s="118"/>
      <c r="L232" s="222"/>
      <c r="M232" s="222"/>
      <c r="N232" s="222"/>
      <c r="O232" s="222"/>
      <c r="P232" s="177"/>
      <c r="Q232" s="177"/>
      <c r="R232" s="177"/>
      <c r="S232" s="177"/>
      <c r="T232" s="177"/>
      <c r="U232" s="177"/>
      <c r="V232" s="177"/>
      <c r="W232" s="177"/>
      <c r="X232" s="225"/>
      <c r="Y232" s="222"/>
      <c r="Z232" s="222"/>
      <c r="AA232" s="222"/>
      <c r="AB232" s="222"/>
    </row>
    <row r="233" spans="1:28" ht="15.75" customHeight="1">
      <c r="A233" s="222"/>
      <c r="B233" s="222"/>
      <c r="C233" s="292"/>
      <c r="D233" s="223"/>
      <c r="E233" s="293"/>
      <c r="F233" s="222"/>
      <c r="G233" s="222"/>
      <c r="H233" s="222"/>
      <c r="I233" s="294"/>
      <c r="J233" s="294"/>
      <c r="K233" s="118"/>
      <c r="L233" s="222"/>
      <c r="M233" s="222"/>
      <c r="N233" s="222"/>
      <c r="O233" s="222"/>
      <c r="P233" s="177"/>
      <c r="Q233" s="177"/>
      <c r="R233" s="177"/>
      <c r="S233" s="177"/>
      <c r="T233" s="177"/>
      <c r="U233" s="177"/>
      <c r="V233" s="177"/>
      <c r="W233" s="177"/>
      <c r="X233" s="225"/>
      <c r="Y233" s="222"/>
      <c r="Z233" s="222"/>
      <c r="AA233" s="222"/>
      <c r="AB233" s="222"/>
    </row>
    <row r="234" spans="1:28" ht="15.75" customHeight="1">
      <c r="A234" s="222"/>
      <c r="B234" s="222"/>
      <c r="C234" s="292"/>
      <c r="D234" s="223"/>
      <c r="E234" s="293"/>
      <c r="F234" s="222"/>
      <c r="G234" s="222"/>
      <c r="H234" s="222"/>
      <c r="I234" s="294"/>
      <c r="J234" s="294"/>
      <c r="K234" s="118"/>
      <c r="L234" s="222"/>
      <c r="M234" s="222"/>
      <c r="N234" s="222"/>
      <c r="O234" s="222"/>
      <c r="P234" s="177"/>
      <c r="Q234" s="177"/>
      <c r="R234" s="177"/>
      <c r="S234" s="177"/>
      <c r="T234" s="177"/>
      <c r="U234" s="177"/>
      <c r="V234" s="177"/>
      <c r="W234" s="177"/>
      <c r="X234" s="225"/>
      <c r="Y234" s="222"/>
      <c r="Z234" s="222"/>
      <c r="AA234" s="222"/>
      <c r="AB234" s="222"/>
    </row>
    <row r="235" spans="1:28" ht="15.75" customHeight="1">
      <c r="A235" s="222"/>
      <c r="B235" s="222"/>
      <c r="C235" s="292"/>
      <c r="D235" s="223"/>
      <c r="E235" s="293"/>
      <c r="F235" s="222"/>
      <c r="G235" s="222"/>
      <c r="H235" s="222"/>
      <c r="I235" s="294"/>
      <c r="J235" s="294"/>
      <c r="K235" s="118"/>
      <c r="L235" s="222"/>
      <c r="M235" s="222"/>
      <c r="N235" s="222"/>
      <c r="O235" s="222"/>
      <c r="P235" s="177"/>
      <c r="Q235" s="177"/>
      <c r="R235" s="177"/>
      <c r="S235" s="177"/>
      <c r="T235" s="177"/>
      <c r="U235" s="177"/>
      <c r="V235" s="177"/>
      <c r="W235" s="177"/>
      <c r="X235" s="225"/>
      <c r="Y235" s="222"/>
      <c r="Z235" s="222"/>
      <c r="AA235" s="222"/>
      <c r="AB235" s="222"/>
    </row>
    <row r="236" spans="1:28" ht="15.75" customHeight="1">
      <c r="A236" s="222"/>
      <c r="B236" s="222"/>
      <c r="C236" s="292"/>
      <c r="D236" s="223"/>
      <c r="E236" s="293"/>
      <c r="F236" s="222"/>
      <c r="G236" s="222"/>
      <c r="H236" s="222"/>
      <c r="I236" s="294"/>
      <c r="J236" s="294"/>
      <c r="K236" s="118"/>
      <c r="L236" s="222"/>
      <c r="M236" s="222"/>
      <c r="N236" s="222"/>
      <c r="O236" s="222"/>
      <c r="P236" s="177"/>
      <c r="Q236" s="177"/>
      <c r="R236" s="177"/>
      <c r="S236" s="177"/>
      <c r="T236" s="177"/>
      <c r="U236" s="177"/>
      <c r="V236" s="177"/>
      <c r="W236" s="177"/>
      <c r="X236" s="225"/>
      <c r="Y236" s="222"/>
      <c r="Z236" s="222"/>
      <c r="AA236" s="222"/>
      <c r="AB236" s="222"/>
    </row>
    <row r="237" spans="1:28" ht="15.75" customHeight="1">
      <c r="A237" s="222"/>
      <c r="B237" s="222"/>
      <c r="C237" s="292"/>
      <c r="D237" s="223"/>
      <c r="E237" s="293"/>
      <c r="F237" s="222"/>
      <c r="G237" s="222"/>
      <c r="H237" s="222"/>
      <c r="I237" s="294"/>
      <c r="J237" s="294"/>
      <c r="K237" s="118"/>
      <c r="L237" s="222"/>
      <c r="M237" s="222"/>
      <c r="N237" s="222"/>
      <c r="O237" s="222"/>
      <c r="P237" s="177"/>
      <c r="Q237" s="177"/>
      <c r="R237" s="177"/>
      <c r="S237" s="177"/>
      <c r="T237" s="177"/>
      <c r="U237" s="177"/>
      <c r="V237" s="177"/>
      <c r="W237" s="177"/>
      <c r="X237" s="225"/>
      <c r="Y237" s="222"/>
      <c r="Z237" s="222"/>
      <c r="AA237" s="222"/>
      <c r="AB237" s="222"/>
    </row>
    <row r="238" spans="1:28" ht="15.75" customHeight="1">
      <c r="A238" s="222"/>
      <c r="B238" s="222"/>
      <c r="C238" s="292"/>
      <c r="D238" s="223"/>
      <c r="E238" s="293"/>
      <c r="F238" s="222"/>
      <c r="G238" s="222"/>
      <c r="H238" s="222"/>
      <c r="I238" s="294"/>
      <c r="J238" s="294"/>
      <c r="K238" s="118"/>
      <c r="L238" s="222"/>
      <c r="M238" s="222"/>
      <c r="N238" s="222"/>
      <c r="O238" s="222"/>
      <c r="P238" s="177"/>
      <c r="Q238" s="177"/>
      <c r="R238" s="177"/>
      <c r="S238" s="177"/>
      <c r="T238" s="177"/>
      <c r="U238" s="177"/>
      <c r="V238" s="177"/>
      <c r="W238" s="177"/>
      <c r="X238" s="225"/>
      <c r="Y238" s="222"/>
      <c r="Z238" s="222"/>
      <c r="AA238" s="222"/>
      <c r="AB238" s="222"/>
    </row>
    <row r="239" spans="1:28" ht="15.75" customHeight="1">
      <c r="A239" s="222"/>
      <c r="B239" s="222"/>
      <c r="C239" s="292"/>
      <c r="D239" s="223"/>
      <c r="E239" s="293"/>
      <c r="F239" s="222"/>
      <c r="G239" s="222"/>
      <c r="H239" s="222"/>
      <c r="I239" s="294"/>
      <c r="J239" s="294"/>
      <c r="K239" s="118"/>
      <c r="L239" s="222"/>
      <c r="M239" s="222"/>
      <c r="N239" s="222"/>
      <c r="O239" s="222"/>
      <c r="P239" s="177"/>
      <c r="Q239" s="177"/>
      <c r="R239" s="177"/>
      <c r="S239" s="177"/>
      <c r="T239" s="177"/>
      <c r="U239" s="177"/>
      <c r="V239" s="177"/>
      <c r="W239" s="177"/>
      <c r="X239" s="225"/>
      <c r="Y239" s="222"/>
      <c r="Z239" s="222"/>
      <c r="AA239" s="222"/>
      <c r="AB239" s="222"/>
    </row>
    <row r="240" spans="1:28" ht="15.75" customHeight="1">
      <c r="A240" s="222"/>
      <c r="B240" s="222"/>
      <c r="C240" s="292"/>
      <c r="D240" s="223"/>
      <c r="E240" s="293"/>
      <c r="F240" s="222"/>
      <c r="G240" s="222"/>
      <c r="H240" s="222"/>
      <c r="I240" s="294"/>
      <c r="J240" s="294"/>
      <c r="K240" s="118"/>
      <c r="L240" s="222"/>
      <c r="M240" s="222"/>
      <c r="N240" s="222"/>
      <c r="O240" s="222"/>
      <c r="P240" s="177"/>
      <c r="Q240" s="177"/>
      <c r="R240" s="177"/>
      <c r="S240" s="177"/>
      <c r="T240" s="177"/>
      <c r="U240" s="177"/>
      <c r="V240" s="177"/>
      <c r="W240" s="177"/>
      <c r="X240" s="225"/>
      <c r="Y240" s="222"/>
      <c r="Z240" s="222"/>
      <c r="AA240" s="222"/>
      <c r="AB240" s="222"/>
    </row>
    <row r="241" spans="1:28" ht="15.75" customHeight="1">
      <c r="A241" s="222"/>
      <c r="B241" s="222"/>
      <c r="C241" s="292"/>
      <c r="D241" s="223"/>
      <c r="E241" s="293"/>
      <c r="F241" s="222"/>
      <c r="G241" s="222"/>
      <c r="H241" s="222"/>
      <c r="I241" s="294"/>
      <c r="J241" s="294"/>
      <c r="K241" s="118"/>
      <c r="L241" s="222"/>
      <c r="M241" s="222"/>
      <c r="N241" s="222"/>
      <c r="O241" s="222"/>
      <c r="P241" s="177"/>
      <c r="Q241" s="177"/>
      <c r="R241" s="177"/>
      <c r="S241" s="177"/>
      <c r="T241" s="177"/>
      <c r="U241" s="177"/>
      <c r="V241" s="177"/>
      <c r="W241" s="177"/>
      <c r="X241" s="225"/>
      <c r="Y241" s="222"/>
      <c r="Z241" s="222"/>
      <c r="AA241" s="222"/>
      <c r="AB241" s="222"/>
    </row>
    <row r="242" spans="1:28" ht="15.75" customHeight="1">
      <c r="A242" s="222"/>
      <c r="B242" s="222"/>
      <c r="C242" s="292"/>
      <c r="D242" s="223"/>
      <c r="E242" s="293"/>
      <c r="F242" s="222"/>
      <c r="G242" s="222"/>
      <c r="H242" s="222"/>
      <c r="I242" s="294"/>
      <c r="J242" s="294"/>
      <c r="K242" s="118"/>
      <c r="L242" s="222"/>
      <c r="M242" s="222"/>
      <c r="N242" s="222"/>
      <c r="O242" s="222"/>
      <c r="P242" s="177"/>
      <c r="Q242" s="177"/>
      <c r="R242" s="177"/>
      <c r="S242" s="177"/>
      <c r="T242" s="177"/>
      <c r="U242" s="177"/>
      <c r="V242" s="177"/>
      <c r="W242" s="177"/>
      <c r="X242" s="225"/>
      <c r="Y242" s="222"/>
      <c r="Z242" s="222"/>
      <c r="AA242" s="222"/>
      <c r="AB242" s="222"/>
    </row>
    <row r="243" spans="1:28" ht="15.75" customHeight="1">
      <c r="A243" s="222"/>
      <c r="B243" s="222"/>
      <c r="C243" s="292"/>
      <c r="D243" s="223"/>
      <c r="E243" s="293"/>
      <c r="F243" s="222"/>
      <c r="G243" s="222"/>
      <c r="H243" s="222"/>
      <c r="I243" s="294"/>
      <c r="J243" s="294"/>
      <c r="K243" s="118"/>
      <c r="L243" s="222"/>
      <c r="M243" s="222"/>
      <c r="N243" s="222"/>
      <c r="O243" s="222"/>
      <c r="P243" s="177"/>
      <c r="Q243" s="177"/>
      <c r="R243" s="177"/>
      <c r="S243" s="177"/>
      <c r="T243" s="177"/>
      <c r="U243" s="177"/>
      <c r="V243" s="177"/>
      <c r="W243" s="177"/>
      <c r="X243" s="225"/>
      <c r="Y243" s="222"/>
      <c r="Z243" s="222"/>
      <c r="AA243" s="222"/>
      <c r="AB243" s="222"/>
    </row>
    <row r="244" spans="1:28" ht="15.75" customHeight="1">
      <c r="A244" s="222"/>
      <c r="B244" s="222"/>
      <c r="C244" s="292"/>
      <c r="D244" s="223"/>
      <c r="E244" s="293"/>
      <c r="F244" s="222"/>
      <c r="G244" s="222"/>
      <c r="H244" s="222"/>
      <c r="I244" s="294"/>
      <c r="J244" s="294"/>
      <c r="K244" s="118"/>
      <c r="L244" s="222"/>
      <c r="M244" s="222"/>
      <c r="N244" s="222"/>
      <c r="O244" s="222"/>
      <c r="P244" s="177"/>
      <c r="Q244" s="177"/>
      <c r="R244" s="177"/>
      <c r="S244" s="177"/>
      <c r="T244" s="177"/>
      <c r="U244" s="177"/>
      <c r="V244" s="177"/>
      <c r="W244" s="177"/>
      <c r="X244" s="225"/>
      <c r="Y244" s="222"/>
      <c r="Z244" s="222"/>
      <c r="AA244" s="222"/>
      <c r="AB244" s="222"/>
    </row>
    <row r="245" spans="1:28" ht="15.75" customHeight="1">
      <c r="A245" s="222"/>
      <c r="B245" s="222"/>
      <c r="C245" s="292"/>
      <c r="D245" s="223"/>
      <c r="E245" s="293"/>
      <c r="F245" s="222"/>
      <c r="G245" s="222"/>
      <c r="H245" s="222"/>
      <c r="I245" s="294"/>
      <c r="J245" s="294"/>
      <c r="K245" s="118"/>
      <c r="L245" s="222"/>
      <c r="M245" s="222"/>
      <c r="N245" s="222"/>
      <c r="O245" s="222"/>
      <c r="P245" s="177"/>
      <c r="Q245" s="177"/>
      <c r="R245" s="177"/>
      <c r="S245" s="177"/>
      <c r="T245" s="177"/>
      <c r="U245" s="177"/>
      <c r="V245" s="177"/>
      <c r="W245" s="177"/>
      <c r="X245" s="225"/>
      <c r="Y245" s="222"/>
      <c r="Z245" s="222"/>
      <c r="AA245" s="222"/>
      <c r="AB245" s="222"/>
    </row>
    <row r="246" spans="1:28" ht="15.75" customHeight="1">
      <c r="A246" s="222"/>
      <c r="B246" s="222"/>
      <c r="C246" s="292"/>
      <c r="D246" s="223"/>
      <c r="E246" s="293"/>
      <c r="F246" s="222"/>
      <c r="G246" s="222"/>
      <c r="H246" s="222"/>
      <c r="I246" s="294"/>
      <c r="J246" s="294"/>
      <c r="K246" s="118"/>
      <c r="L246" s="222"/>
      <c r="M246" s="222"/>
      <c r="N246" s="222"/>
      <c r="O246" s="222"/>
      <c r="P246" s="177"/>
      <c r="Q246" s="177"/>
      <c r="R246" s="177"/>
      <c r="S246" s="177"/>
      <c r="T246" s="177"/>
      <c r="U246" s="177"/>
      <c r="V246" s="177"/>
      <c r="W246" s="177"/>
      <c r="X246" s="225"/>
      <c r="Y246" s="222"/>
      <c r="Z246" s="222"/>
      <c r="AA246" s="222"/>
      <c r="AB246" s="222"/>
    </row>
    <row r="247" spans="1:28" ht="15.75" customHeight="1">
      <c r="A247" s="222"/>
      <c r="B247" s="222"/>
      <c r="C247" s="292"/>
      <c r="D247" s="223"/>
      <c r="E247" s="293"/>
      <c r="F247" s="222"/>
      <c r="G247" s="222"/>
      <c r="H247" s="222"/>
      <c r="I247" s="294"/>
      <c r="J247" s="294"/>
      <c r="K247" s="118"/>
      <c r="L247" s="222"/>
      <c r="M247" s="222"/>
      <c r="N247" s="222"/>
      <c r="O247" s="222"/>
      <c r="P247" s="177"/>
      <c r="Q247" s="177"/>
      <c r="R247" s="177"/>
      <c r="S247" s="177"/>
      <c r="T247" s="177"/>
      <c r="U247" s="177"/>
      <c r="V247" s="177"/>
      <c r="W247" s="177"/>
      <c r="X247" s="225"/>
      <c r="Y247" s="222"/>
      <c r="Z247" s="222"/>
      <c r="AA247" s="222"/>
      <c r="AB247" s="222"/>
    </row>
    <row r="248" spans="1:28" ht="15.75" customHeight="1">
      <c r="A248" s="222"/>
      <c r="B248" s="222"/>
      <c r="C248" s="292"/>
      <c r="D248" s="223"/>
      <c r="E248" s="293"/>
      <c r="F248" s="222"/>
      <c r="G248" s="222"/>
      <c r="H248" s="222"/>
      <c r="I248" s="294"/>
      <c r="J248" s="294"/>
      <c r="K248" s="118"/>
      <c r="L248" s="222"/>
      <c r="M248" s="222"/>
      <c r="N248" s="222"/>
      <c r="O248" s="222"/>
      <c r="P248" s="177"/>
      <c r="Q248" s="177"/>
      <c r="R248" s="177"/>
      <c r="S248" s="177"/>
      <c r="T248" s="177"/>
      <c r="U248" s="177"/>
      <c r="V248" s="177"/>
      <c r="W248" s="177"/>
      <c r="X248" s="225"/>
      <c r="Y248" s="222"/>
      <c r="Z248" s="222"/>
      <c r="AA248" s="222"/>
      <c r="AB248" s="222"/>
    </row>
    <row r="249" spans="1:28" ht="15.75" customHeight="1">
      <c r="A249" s="222"/>
      <c r="B249" s="222"/>
      <c r="C249" s="292"/>
      <c r="D249" s="223"/>
      <c r="E249" s="293"/>
      <c r="F249" s="222"/>
      <c r="G249" s="222"/>
      <c r="H249" s="222"/>
      <c r="I249" s="294"/>
      <c r="J249" s="294"/>
      <c r="K249" s="118"/>
      <c r="L249" s="222"/>
      <c r="M249" s="222"/>
      <c r="N249" s="222"/>
      <c r="O249" s="222"/>
      <c r="P249" s="177"/>
      <c r="Q249" s="177"/>
      <c r="R249" s="177"/>
      <c r="S249" s="177"/>
      <c r="T249" s="177"/>
      <c r="U249" s="177"/>
      <c r="V249" s="177"/>
      <c r="W249" s="177"/>
      <c r="X249" s="225"/>
      <c r="Y249" s="222"/>
      <c r="Z249" s="222"/>
      <c r="AA249" s="222"/>
      <c r="AB249" s="222"/>
    </row>
    <row r="250" spans="1:28" ht="15.75" customHeight="1">
      <c r="A250" s="222"/>
      <c r="B250" s="222"/>
      <c r="C250" s="292"/>
      <c r="D250" s="223"/>
      <c r="E250" s="293"/>
      <c r="F250" s="222"/>
      <c r="G250" s="222"/>
      <c r="H250" s="222"/>
      <c r="I250" s="294"/>
      <c r="J250" s="294"/>
      <c r="K250" s="118"/>
      <c r="L250" s="222"/>
      <c r="M250" s="222"/>
      <c r="N250" s="222"/>
      <c r="O250" s="222"/>
      <c r="P250" s="177"/>
      <c r="Q250" s="177"/>
      <c r="R250" s="177"/>
      <c r="S250" s="177"/>
      <c r="T250" s="177"/>
      <c r="U250" s="177"/>
      <c r="V250" s="177"/>
      <c r="W250" s="177"/>
      <c r="X250" s="225"/>
      <c r="Y250" s="222"/>
      <c r="Z250" s="222"/>
      <c r="AA250" s="222"/>
      <c r="AB250" s="222"/>
    </row>
    <row r="251" spans="1:28" ht="15.75" customHeight="1">
      <c r="A251" s="222"/>
      <c r="B251" s="222"/>
      <c r="C251" s="292"/>
      <c r="D251" s="223"/>
      <c r="E251" s="293"/>
      <c r="F251" s="222"/>
      <c r="G251" s="222"/>
      <c r="H251" s="222"/>
      <c r="I251" s="294"/>
      <c r="J251" s="294"/>
      <c r="K251" s="118"/>
      <c r="L251" s="222"/>
      <c r="M251" s="222"/>
      <c r="N251" s="222"/>
      <c r="O251" s="222"/>
      <c r="P251" s="177"/>
      <c r="Q251" s="177"/>
      <c r="R251" s="177"/>
      <c r="S251" s="177"/>
      <c r="T251" s="177"/>
      <c r="U251" s="177"/>
      <c r="V251" s="177"/>
      <c r="W251" s="177"/>
      <c r="X251" s="225"/>
      <c r="Y251" s="222"/>
      <c r="Z251" s="222"/>
      <c r="AA251" s="222"/>
      <c r="AB251" s="222"/>
    </row>
    <row r="252" spans="1:28" ht="15.75" customHeight="1">
      <c r="A252" s="222"/>
      <c r="B252" s="222"/>
      <c r="C252" s="292"/>
      <c r="D252" s="223"/>
      <c r="E252" s="293"/>
      <c r="F252" s="222"/>
      <c r="G252" s="222"/>
      <c r="H252" s="222"/>
      <c r="I252" s="294"/>
      <c r="J252" s="294"/>
      <c r="K252" s="118"/>
      <c r="L252" s="222"/>
      <c r="M252" s="222"/>
      <c r="N252" s="222"/>
      <c r="O252" s="222"/>
      <c r="P252" s="177"/>
      <c r="Q252" s="177"/>
      <c r="R252" s="177"/>
      <c r="S252" s="177"/>
      <c r="T252" s="177"/>
      <c r="U252" s="177"/>
      <c r="V252" s="177"/>
      <c r="W252" s="177"/>
      <c r="X252" s="225"/>
      <c r="Y252" s="222"/>
      <c r="Z252" s="222"/>
      <c r="AA252" s="222"/>
      <c r="AB252" s="222"/>
    </row>
    <row r="253" spans="1:28" ht="15.75" customHeight="1">
      <c r="A253" s="222"/>
      <c r="B253" s="222"/>
      <c r="C253" s="292"/>
      <c r="D253" s="223"/>
      <c r="E253" s="293"/>
      <c r="F253" s="222"/>
      <c r="G253" s="222"/>
      <c r="H253" s="222"/>
      <c r="I253" s="294"/>
      <c r="J253" s="294"/>
      <c r="K253" s="118"/>
      <c r="L253" s="222"/>
      <c r="M253" s="222"/>
      <c r="N253" s="222"/>
      <c r="O253" s="222"/>
      <c r="P253" s="177"/>
      <c r="Q253" s="177"/>
      <c r="R253" s="177"/>
      <c r="S253" s="177"/>
      <c r="T253" s="177"/>
      <c r="U253" s="177"/>
      <c r="V253" s="177"/>
      <c r="W253" s="177"/>
      <c r="X253" s="225"/>
      <c r="Y253" s="222"/>
      <c r="Z253" s="222"/>
      <c r="AA253" s="222"/>
      <c r="AB253" s="222"/>
    </row>
    <row r="254" spans="1:28" ht="15.75" customHeight="1">
      <c r="A254" s="222"/>
      <c r="B254" s="222"/>
      <c r="C254" s="292"/>
      <c r="D254" s="223"/>
      <c r="E254" s="293"/>
      <c r="F254" s="222"/>
      <c r="G254" s="222"/>
      <c r="H254" s="222"/>
      <c r="I254" s="294"/>
      <c r="J254" s="294"/>
      <c r="K254" s="118"/>
      <c r="L254" s="222"/>
      <c r="M254" s="222"/>
      <c r="N254" s="222"/>
      <c r="O254" s="222"/>
      <c r="P254" s="177"/>
      <c r="Q254" s="177"/>
      <c r="R254" s="177"/>
      <c r="S254" s="177"/>
      <c r="T254" s="177"/>
      <c r="U254" s="177"/>
      <c r="V254" s="177"/>
      <c r="W254" s="177"/>
      <c r="X254" s="225"/>
      <c r="Y254" s="222"/>
      <c r="Z254" s="222"/>
      <c r="AA254" s="222"/>
      <c r="AB254" s="222"/>
    </row>
    <row r="255" spans="1:28" ht="15.75" customHeight="1">
      <c r="A255" s="222"/>
      <c r="B255" s="222"/>
      <c r="C255" s="292"/>
      <c r="D255" s="223"/>
      <c r="E255" s="293"/>
      <c r="F255" s="222"/>
      <c r="G255" s="222"/>
      <c r="H255" s="222"/>
      <c r="I255" s="294"/>
      <c r="J255" s="294"/>
      <c r="K255" s="118"/>
      <c r="L255" s="222"/>
      <c r="M255" s="222"/>
      <c r="N255" s="222"/>
      <c r="O255" s="222"/>
      <c r="P255" s="177"/>
      <c r="Q255" s="177"/>
      <c r="R255" s="177"/>
      <c r="S255" s="177"/>
      <c r="T255" s="177"/>
      <c r="U255" s="177"/>
      <c r="V255" s="177"/>
      <c r="W255" s="177"/>
      <c r="X255" s="225"/>
      <c r="Y255" s="222"/>
      <c r="Z255" s="222"/>
      <c r="AA255" s="222"/>
      <c r="AB255" s="222"/>
    </row>
    <row r="256" spans="1:28" ht="15.75" customHeight="1">
      <c r="A256" s="222"/>
      <c r="B256" s="222"/>
      <c r="C256" s="292"/>
      <c r="D256" s="223"/>
      <c r="E256" s="293"/>
      <c r="F256" s="222"/>
      <c r="G256" s="222"/>
      <c r="H256" s="222"/>
      <c r="I256" s="294"/>
      <c r="J256" s="294"/>
      <c r="K256" s="118"/>
      <c r="L256" s="222"/>
      <c r="M256" s="222"/>
      <c r="N256" s="222"/>
      <c r="O256" s="222"/>
      <c r="P256" s="177"/>
      <c r="Q256" s="177"/>
      <c r="R256" s="177"/>
      <c r="S256" s="177"/>
      <c r="T256" s="177"/>
      <c r="U256" s="177"/>
      <c r="V256" s="177"/>
      <c r="W256" s="177"/>
      <c r="X256" s="225"/>
      <c r="Y256" s="222"/>
      <c r="Z256" s="222"/>
      <c r="AA256" s="222"/>
      <c r="AB256" s="222"/>
    </row>
    <row r="257" spans="1:28" ht="15.75" customHeight="1">
      <c r="A257" s="222"/>
      <c r="B257" s="222"/>
      <c r="C257" s="292"/>
      <c r="D257" s="223"/>
      <c r="E257" s="293"/>
      <c r="F257" s="222"/>
      <c r="G257" s="222"/>
      <c r="H257" s="222"/>
      <c r="I257" s="294"/>
      <c r="J257" s="294"/>
      <c r="K257" s="118"/>
      <c r="L257" s="222"/>
      <c r="M257" s="222"/>
      <c r="N257" s="222"/>
      <c r="O257" s="222"/>
      <c r="P257" s="177"/>
      <c r="Q257" s="177"/>
      <c r="R257" s="177"/>
      <c r="S257" s="177"/>
      <c r="T257" s="177"/>
      <c r="U257" s="177"/>
      <c r="V257" s="177"/>
      <c r="W257" s="177"/>
      <c r="X257" s="225"/>
      <c r="Y257" s="222"/>
      <c r="Z257" s="222"/>
      <c r="AA257" s="222"/>
      <c r="AB257" s="222"/>
    </row>
    <row r="258" spans="1:28" ht="15.75" customHeight="1">
      <c r="A258" s="222"/>
      <c r="B258" s="222"/>
      <c r="C258" s="292"/>
      <c r="D258" s="223"/>
      <c r="E258" s="293"/>
      <c r="F258" s="222"/>
      <c r="G258" s="222"/>
      <c r="H258" s="222"/>
      <c r="I258" s="294"/>
      <c r="J258" s="294"/>
      <c r="K258" s="118"/>
      <c r="L258" s="222"/>
      <c r="M258" s="222"/>
      <c r="N258" s="222"/>
      <c r="O258" s="222"/>
      <c r="P258" s="177"/>
      <c r="Q258" s="177"/>
      <c r="R258" s="177"/>
      <c r="S258" s="177"/>
      <c r="T258" s="177"/>
      <c r="U258" s="177"/>
      <c r="V258" s="177"/>
      <c r="W258" s="177"/>
      <c r="X258" s="225"/>
      <c r="Y258" s="222"/>
      <c r="Z258" s="222"/>
      <c r="AA258" s="222"/>
      <c r="AB258" s="222"/>
    </row>
    <row r="259" spans="1:28" ht="15.75" customHeight="1">
      <c r="A259" s="222"/>
      <c r="B259" s="222"/>
      <c r="C259" s="292"/>
      <c r="D259" s="223"/>
      <c r="E259" s="293"/>
      <c r="F259" s="222"/>
      <c r="G259" s="222"/>
      <c r="H259" s="222"/>
      <c r="I259" s="294"/>
      <c r="J259" s="294"/>
      <c r="K259" s="118"/>
      <c r="L259" s="222"/>
      <c r="M259" s="222"/>
      <c r="N259" s="222"/>
      <c r="O259" s="222"/>
      <c r="P259" s="177"/>
      <c r="Q259" s="177"/>
      <c r="R259" s="177"/>
      <c r="S259" s="177"/>
      <c r="T259" s="177"/>
      <c r="U259" s="177"/>
      <c r="V259" s="177"/>
      <c r="W259" s="177"/>
      <c r="X259" s="225"/>
      <c r="Y259" s="222"/>
      <c r="Z259" s="222"/>
      <c r="AA259" s="222"/>
      <c r="AB259" s="222"/>
    </row>
    <row r="260" spans="1:28" ht="15.75" customHeight="1">
      <c r="A260" s="222"/>
      <c r="B260" s="222"/>
      <c r="C260" s="292"/>
      <c r="D260" s="223"/>
      <c r="E260" s="293"/>
      <c r="F260" s="222"/>
      <c r="G260" s="222"/>
      <c r="H260" s="222"/>
      <c r="I260" s="294"/>
      <c r="J260" s="294"/>
      <c r="K260" s="118"/>
      <c r="L260" s="222"/>
      <c r="M260" s="222"/>
      <c r="N260" s="222"/>
      <c r="O260" s="222"/>
      <c r="P260" s="177"/>
      <c r="Q260" s="177"/>
      <c r="R260" s="177"/>
      <c r="S260" s="177"/>
      <c r="T260" s="177"/>
      <c r="U260" s="177"/>
      <c r="V260" s="177"/>
      <c r="W260" s="177"/>
      <c r="X260" s="225"/>
      <c r="Y260" s="222"/>
      <c r="Z260" s="222"/>
      <c r="AA260" s="222"/>
      <c r="AB260" s="222"/>
    </row>
    <row r="261" spans="1:28" ht="15.75" customHeight="1">
      <c r="A261" s="222"/>
      <c r="B261" s="222"/>
      <c r="C261" s="292"/>
      <c r="D261" s="223"/>
      <c r="E261" s="293"/>
      <c r="F261" s="222"/>
      <c r="G261" s="222"/>
      <c r="H261" s="222"/>
      <c r="I261" s="294"/>
      <c r="J261" s="294"/>
      <c r="K261" s="118"/>
      <c r="L261" s="222"/>
      <c r="M261" s="222"/>
      <c r="N261" s="222"/>
      <c r="O261" s="222"/>
      <c r="P261" s="177"/>
      <c r="Q261" s="177"/>
      <c r="R261" s="177"/>
      <c r="S261" s="177"/>
      <c r="T261" s="177"/>
      <c r="U261" s="177"/>
      <c r="V261" s="177"/>
      <c r="W261" s="177"/>
      <c r="X261" s="225"/>
      <c r="Y261" s="222"/>
      <c r="Z261" s="222"/>
      <c r="AA261" s="222"/>
      <c r="AB261" s="222"/>
    </row>
    <row r="262" spans="1:28" ht="15.75" customHeight="1">
      <c r="A262" s="222"/>
      <c r="B262" s="222"/>
      <c r="C262" s="292"/>
      <c r="D262" s="223"/>
      <c r="E262" s="293"/>
      <c r="F262" s="222"/>
      <c r="G262" s="222"/>
      <c r="H262" s="222"/>
      <c r="I262" s="294"/>
      <c r="J262" s="294"/>
      <c r="K262" s="118"/>
      <c r="L262" s="222"/>
      <c r="M262" s="222"/>
      <c r="N262" s="222"/>
      <c r="O262" s="222"/>
      <c r="P262" s="177"/>
      <c r="Q262" s="177"/>
      <c r="R262" s="177"/>
      <c r="S262" s="177"/>
      <c r="T262" s="177"/>
      <c r="U262" s="177"/>
      <c r="V262" s="177"/>
      <c r="W262" s="177"/>
      <c r="X262" s="225"/>
      <c r="Y262" s="222"/>
      <c r="Z262" s="222"/>
      <c r="AA262" s="222"/>
      <c r="AB262" s="222"/>
    </row>
    <row r="263" spans="1:28" ht="15.75" customHeight="1">
      <c r="A263" s="222"/>
      <c r="B263" s="222"/>
      <c r="C263" s="292"/>
      <c r="D263" s="223"/>
      <c r="E263" s="293"/>
      <c r="F263" s="222"/>
      <c r="G263" s="222"/>
      <c r="H263" s="222"/>
      <c r="I263" s="294"/>
      <c r="J263" s="294"/>
      <c r="K263" s="118"/>
      <c r="L263" s="222"/>
      <c r="M263" s="222"/>
      <c r="N263" s="222"/>
      <c r="O263" s="222"/>
      <c r="P263" s="177"/>
      <c r="Q263" s="177"/>
      <c r="R263" s="177"/>
      <c r="S263" s="177"/>
      <c r="T263" s="177"/>
      <c r="U263" s="177"/>
      <c r="V263" s="177"/>
      <c r="W263" s="177"/>
      <c r="X263" s="225"/>
      <c r="Y263" s="222"/>
      <c r="Z263" s="222"/>
      <c r="AA263" s="222"/>
      <c r="AB263" s="222"/>
    </row>
    <row r="264" spans="1:28" ht="15.75" customHeight="1">
      <c r="A264" s="222"/>
      <c r="B264" s="222"/>
      <c r="C264" s="292"/>
      <c r="D264" s="223"/>
      <c r="E264" s="293"/>
      <c r="F264" s="222"/>
      <c r="G264" s="222"/>
      <c r="H264" s="222"/>
      <c r="I264" s="294"/>
      <c r="J264" s="294"/>
      <c r="K264" s="118"/>
      <c r="L264" s="222"/>
      <c r="M264" s="222"/>
      <c r="N264" s="222"/>
      <c r="O264" s="222"/>
      <c r="P264" s="177"/>
      <c r="Q264" s="177"/>
      <c r="R264" s="177"/>
      <c r="S264" s="177"/>
      <c r="T264" s="177"/>
      <c r="U264" s="177"/>
      <c r="V264" s="177"/>
      <c r="W264" s="177"/>
      <c r="X264" s="225"/>
      <c r="Y264" s="222"/>
      <c r="Z264" s="222"/>
      <c r="AA264" s="222"/>
      <c r="AB264" s="222"/>
    </row>
    <row r="265" spans="1:28" ht="15.75" customHeight="1">
      <c r="A265" s="222"/>
      <c r="B265" s="222"/>
      <c r="C265" s="292"/>
      <c r="D265" s="223"/>
      <c r="E265" s="293"/>
      <c r="F265" s="222"/>
      <c r="G265" s="222"/>
      <c r="H265" s="222"/>
      <c r="I265" s="294"/>
      <c r="J265" s="294"/>
      <c r="K265" s="118"/>
      <c r="L265" s="222"/>
      <c r="M265" s="222"/>
      <c r="N265" s="222"/>
      <c r="O265" s="222"/>
      <c r="P265" s="177"/>
      <c r="Q265" s="177"/>
      <c r="R265" s="177"/>
      <c r="S265" s="177"/>
      <c r="T265" s="177"/>
      <c r="U265" s="177"/>
      <c r="V265" s="177"/>
      <c r="W265" s="177"/>
      <c r="X265" s="225"/>
      <c r="Y265" s="222"/>
      <c r="Z265" s="222"/>
      <c r="AA265" s="222"/>
      <c r="AB265" s="222"/>
    </row>
    <row r="266" spans="1:28" ht="15.75" customHeight="1">
      <c r="A266" s="222"/>
      <c r="B266" s="222"/>
      <c r="C266" s="292"/>
      <c r="D266" s="223"/>
      <c r="E266" s="293"/>
      <c r="F266" s="222"/>
      <c r="G266" s="222"/>
      <c r="H266" s="222"/>
      <c r="I266" s="294"/>
      <c r="J266" s="294"/>
      <c r="K266" s="118"/>
      <c r="L266" s="222"/>
      <c r="M266" s="222"/>
      <c r="N266" s="222"/>
      <c r="O266" s="222"/>
      <c r="P266" s="177"/>
      <c r="Q266" s="177"/>
      <c r="R266" s="177"/>
      <c r="S266" s="177"/>
      <c r="T266" s="177"/>
      <c r="U266" s="177"/>
      <c r="V266" s="177"/>
      <c r="W266" s="177"/>
      <c r="X266" s="225"/>
      <c r="Y266" s="222"/>
      <c r="Z266" s="222"/>
      <c r="AA266" s="222"/>
      <c r="AB266" s="222"/>
    </row>
    <row r="267" spans="1:28" ht="15.75" customHeight="1">
      <c r="A267" s="222"/>
      <c r="B267" s="222"/>
      <c r="C267" s="292"/>
      <c r="D267" s="223"/>
      <c r="E267" s="293"/>
      <c r="F267" s="222"/>
      <c r="G267" s="222"/>
      <c r="H267" s="222"/>
      <c r="I267" s="294"/>
      <c r="J267" s="294"/>
      <c r="K267" s="118"/>
      <c r="L267" s="222"/>
      <c r="M267" s="222"/>
      <c r="N267" s="222"/>
      <c r="O267" s="222"/>
      <c r="P267" s="177"/>
      <c r="Q267" s="177"/>
      <c r="R267" s="177"/>
      <c r="S267" s="177"/>
      <c r="T267" s="177"/>
      <c r="U267" s="177"/>
      <c r="V267" s="177"/>
      <c r="W267" s="177"/>
      <c r="X267" s="225"/>
      <c r="Y267" s="222"/>
      <c r="Z267" s="222"/>
      <c r="AA267" s="222"/>
      <c r="AB267" s="222"/>
    </row>
    <row r="268" spans="1:28" ht="15.75" customHeight="1">
      <c r="A268" s="222"/>
      <c r="B268" s="222"/>
      <c r="C268" s="292"/>
      <c r="D268" s="223"/>
      <c r="E268" s="293"/>
      <c r="F268" s="222"/>
      <c r="G268" s="222"/>
      <c r="H268" s="222"/>
      <c r="I268" s="294"/>
      <c r="J268" s="294"/>
      <c r="K268" s="118"/>
      <c r="L268" s="222"/>
      <c r="M268" s="222"/>
      <c r="N268" s="222"/>
      <c r="O268" s="222"/>
      <c r="P268" s="177"/>
      <c r="Q268" s="177"/>
      <c r="R268" s="177"/>
      <c r="S268" s="177"/>
      <c r="T268" s="177"/>
      <c r="U268" s="177"/>
      <c r="V268" s="177"/>
      <c r="W268" s="177"/>
      <c r="X268" s="225"/>
      <c r="Y268" s="222"/>
      <c r="Z268" s="222"/>
      <c r="AA268" s="222"/>
      <c r="AB268" s="222"/>
    </row>
    <row r="269" spans="1:28" ht="15.75" customHeight="1">
      <c r="A269" s="222"/>
      <c r="B269" s="222"/>
      <c r="C269" s="292"/>
      <c r="D269" s="223"/>
      <c r="E269" s="293"/>
      <c r="F269" s="222"/>
      <c r="G269" s="222"/>
      <c r="H269" s="222"/>
      <c r="I269" s="294"/>
      <c r="J269" s="294"/>
      <c r="K269" s="118"/>
      <c r="L269" s="222"/>
      <c r="M269" s="222"/>
      <c r="N269" s="222"/>
      <c r="O269" s="222"/>
      <c r="P269" s="177"/>
      <c r="Q269" s="177"/>
      <c r="R269" s="177"/>
      <c r="S269" s="177"/>
      <c r="T269" s="177"/>
      <c r="U269" s="177"/>
      <c r="V269" s="177"/>
      <c r="W269" s="177"/>
      <c r="X269" s="225"/>
      <c r="Y269" s="222"/>
      <c r="Z269" s="222"/>
      <c r="AA269" s="222"/>
      <c r="AB269" s="222"/>
    </row>
    <row r="270" spans="1:28" ht="15.75" customHeight="1">
      <c r="A270" s="222"/>
      <c r="B270" s="222"/>
      <c r="C270" s="292"/>
      <c r="D270" s="223"/>
      <c r="E270" s="293"/>
      <c r="F270" s="222"/>
      <c r="G270" s="222"/>
      <c r="H270" s="222"/>
      <c r="I270" s="294"/>
      <c r="J270" s="294"/>
      <c r="K270" s="118"/>
      <c r="L270" s="222"/>
      <c r="M270" s="222"/>
      <c r="N270" s="222"/>
      <c r="O270" s="222"/>
      <c r="P270" s="177"/>
      <c r="Q270" s="177"/>
      <c r="R270" s="177"/>
      <c r="S270" s="177"/>
      <c r="T270" s="177"/>
      <c r="U270" s="177"/>
      <c r="V270" s="177"/>
      <c r="W270" s="177"/>
      <c r="X270" s="225"/>
      <c r="Y270" s="222"/>
      <c r="Z270" s="222"/>
      <c r="AA270" s="222"/>
      <c r="AB270" s="222"/>
    </row>
    <row r="271" spans="1:28" ht="15.75" customHeight="1">
      <c r="A271" s="222"/>
      <c r="B271" s="222"/>
      <c r="C271" s="292"/>
      <c r="D271" s="223"/>
      <c r="E271" s="293"/>
      <c r="F271" s="222"/>
      <c r="G271" s="222"/>
      <c r="H271" s="222"/>
      <c r="I271" s="294"/>
      <c r="J271" s="294"/>
      <c r="K271" s="118"/>
      <c r="L271" s="222"/>
      <c r="M271" s="222"/>
      <c r="N271" s="222"/>
      <c r="O271" s="222"/>
      <c r="P271" s="177"/>
      <c r="Q271" s="177"/>
      <c r="R271" s="177"/>
      <c r="S271" s="177"/>
      <c r="T271" s="177"/>
      <c r="U271" s="177"/>
      <c r="V271" s="177"/>
      <c r="W271" s="177"/>
      <c r="X271" s="225"/>
      <c r="Y271" s="222"/>
      <c r="Z271" s="222"/>
      <c r="AA271" s="222"/>
      <c r="AB271" s="222"/>
    </row>
    <row r="272" spans="1:28" ht="15.75" customHeight="1">
      <c r="A272" s="222"/>
      <c r="B272" s="222"/>
      <c r="C272" s="292"/>
      <c r="D272" s="223"/>
      <c r="E272" s="293"/>
      <c r="F272" s="222"/>
      <c r="G272" s="222"/>
      <c r="H272" s="222"/>
      <c r="I272" s="294"/>
      <c r="J272" s="294"/>
      <c r="K272" s="118"/>
      <c r="L272" s="222"/>
      <c r="M272" s="222"/>
      <c r="N272" s="222"/>
      <c r="O272" s="222"/>
      <c r="P272" s="177"/>
      <c r="Q272" s="177"/>
      <c r="R272" s="177"/>
      <c r="S272" s="177"/>
      <c r="T272" s="177"/>
      <c r="U272" s="177"/>
      <c r="V272" s="177"/>
      <c r="W272" s="177"/>
      <c r="X272" s="225"/>
      <c r="Y272" s="222"/>
      <c r="Z272" s="222"/>
      <c r="AA272" s="222"/>
      <c r="AB272" s="222"/>
    </row>
    <row r="273" spans="1:28" ht="15.75" customHeight="1">
      <c r="A273" s="222"/>
      <c r="B273" s="222"/>
      <c r="C273" s="292"/>
      <c r="D273" s="223"/>
      <c r="E273" s="293"/>
      <c r="F273" s="222"/>
      <c r="G273" s="222"/>
      <c r="H273" s="222"/>
      <c r="I273" s="294"/>
      <c r="J273" s="294"/>
      <c r="K273" s="118"/>
      <c r="L273" s="222"/>
      <c r="M273" s="222"/>
      <c r="N273" s="222"/>
      <c r="O273" s="222"/>
      <c r="P273" s="177"/>
      <c r="Q273" s="177"/>
      <c r="R273" s="177"/>
      <c r="S273" s="177"/>
      <c r="T273" s="177"/>
      <c r="U273" s="177"/>
      <c r="V273" s="177"/>
      <c r="W273" s="177"/>
      <c r="X273" s="225"/>
      <c r="Y273" s="222"/>
      <c r="Z273" s="222"/>
      <c r="AA273" s="222"/>
      <c r="AB273" s="222"/>
    </row>
    <row r="274" spans="1:28" ht="15.75" customHeight="1">
      <c r="A274" s="222"/>
      <c r="B274" s="222"/>
      <c r="C274" s="292"/>
      <c r="D274" s="223"/>
      <c r="E274" s="293"/>
      <c r="F274" s="222"/>
      <c r="G274" s="222"/>
      <c r="H274" s="222"/>
      <c r="I274" s="294"/>
      <c r="J274" s="294"/>
      <c r="K274" s="118"/>
      <c r="L274" s="222"/>
      <c r="M274" s="222"/>
      <c r="N274" s="222"/>
      <c r="O274" s="222"/>
      <c r="P274" s="177"/>
      <c r="Q274" s="177"/>
      <c r="R274" s="177"/>
      <c r="S274" s="177"/>
      <c r="T274" s="177"/>
      <c r="U274" s="177"/>
      <c r="V274" s="177"/>
      <c r="W274" s="177"/>
      <c r="X274" s="225"/>
      <c r="Y274" s="222"/>
      <c r="Z274" s="222"/>
      <c r="AA274" s="222"/>
      <c r="AB274" s="222"/>
    </row>
    <row r="275" spans="1:28" ht="15.75" customHeight="1">
      <c r="A275" s="222"/>
      <c r="B275" s="222"/>
      <c r="C275" s="292"/>
      <c r="D275" s="223"/>
      <c r="E275" s="293"/>
      <c r="F275" s="222"/>
      <c r="G275" s="222"/>
      <c r="H275" s="222"/>
      <c r="I275" s="294"/>
      <c r="J275" s="294"/>
      <c r="K275" s="118"/>
      <c r="L275" s="222"/>
      <c r="M275" s="222"/>
      <c r="N275" s="222"/>
      <c r="O275" s="222"/>
      <c r="P275" s="177"/>
      <c r="Q275" s="177"/>
      <c r="R275" s="177"/>
      <c r="S275" s="177"/>
      <c r="T275" s="177"/>
      <c r="U275" s="177"/>
      <c r="V275" s="177"/>
      <c r="W275" s="177"/>
      <c r="X275" s="225"/>
      <c r="Y275" s="222"/>
      <c r="Z275" s="222"/>
      <c r="AA275" s="222"/>
      <c r="AB275" s="222"/>
    </row>
    <row r="276" spans="1:28" ht="15.75" customHeight="1">
      <c r="A276" s="222"/>
      <c r="B276" s="222"/>
      <c r="C276" s="292"/>
      <c r="D276" s="223"/>
      <c r="E276" s="293"/>
      <c r="F276" s="222"/>
      <c r="G276" s="222"/>
      <c r="H276" s="222"/>
      <c r="I276" s="294"/>
      <c r="J276" s="294"/>
      <c r="K276" s="118"/>
      <c r="L276" s="222"/>
      <c r="M276" s="222"/>
      <c r="N276" s="222"/>
      <c r="O276" s="222"/>
      <c r="P276" s="177"/>
      <c r="Q276" s="177"/>
      <c r="R276" s="177"/>
      <c r="S276" s="177"/>
      <c r="T276" s="177"/>
      <c r="U276" s="177"/>
      <c r="V276" s="177"/>
      <c r="W276" s="177"/>
      <c r="X276" s="225"/>
      <c r="Y276" s="222"/>
      <c r="Z276" s="222"/>
      <c r="AA276" s="222"/>
      <c r="AB276" s="222"/>
    </row>
    <row r="277" spans="1:28" ht="15.75" customHeight="1">
      <c r="A277" s="222"/>
      <c r="B277" s="222"/>
      <c r="C277" s="292"/>
      <c r="D277" s="223"/>
      <c r="E277" s="293"/>
      <c r="F277" s="222"/>
      <c r="G277" s="222"/>
      <c r="H277" s="222"/>
      <c r="I277" s="294"/>
      <c r="J277" s="294"/>
      <c r="K277" s="118"/>
      <c r="L277" s="222"/>
      <c r="M277" s="222"/>
      <c r="N277" s="222"/>
      <c r="O277" s="222"/>
      <c r="P277" s="177"/>
      <c r="Q277" s="177"/>
      <c r="R277" s="177"/>
      <c r="S277" s="177"/>
      <c r="T277" s="177"/>
      <c r="U277" s="177"/>
      <c r="V277" s="177"/>
      <c r="W277" s="177"/>
      <c r="X277" s="225"/>
      <c r="Y277" s="222"/>
      <c r="Z277" s="222"/>
      <c r="AA277" s="222"/>
      <c r="AB277" s="222"/>
    </row>
    <row r="278" spans="1:28" ht="15.75" customHeight="1">
      <c r="A278" s="222"/>
      <c r="B278" s="222"/>
      <c r="C278" s="292"/>
      <c r="D278" s="223"/>
      <c r="E278" s="293"/>
      <c r="F278" s="222"/>
      <c r="G278" s="222"/>
      <c r="H278" s="222"/>
      <c r="I278" s="294"/>
      <c r="J278" s="294"/>
      <c r="K278" s="118"/>
      <c r="L278" s="222"/>
      <c r="M278" s="222"/>
      <c r="N278" s="222"/>
      <c r="O278" s="222"/>
      <c r="P278" s="177"/>
      <c r="Q278" s="177"/>
      <c r="R278" s="177"/>
      <c r="S278" s="177"/>
      <c r="T278" s="177"/>
      <c r="U278" s="177"/>
      <c r="V278" s="177"/>
      <c r="W278" s="177"/>
      <c r="X278" s="225"/>
      <c r="Y278" s="222"/>
      <c r="Z278" s="222"/>
      <c r="AA278" s="222"/>
      <c r="AB278" s="222"/>
    </row>
    <row r="279" spans="1:28" ht="15.75" customHeight="1">
      <c r="A279" s="222"/>
      <c r="B279" s="222"/>
      <c r="C279" s="292"/>
      <c r="D279" s="223"/>
      <c r="E279" s="293"/>
      <c r="F279" s="222"/>
      <c r="G279" s="222"/>
      <c r="H279" s="222"/>
      <c r="I279" s="294"/>
      <c r="J279" s="294"/>
      <c r="K279" s="118"/>
      <c r="L279" s="222"/>
      <c r="M279" s="222"/>
      <c r="N279" s="222"/>
      <c r="O279" s="222"/>
      <c r="P279" s="177"/>
      <c r="Q279" s="177"/>
      <c r="R279" s="177"/>
      <c r="S279" s="177"/>
      <c r="T279" s="177"/>
      <c r="U279" s="177"/>
      <c r="V279" s="177"/>
      <c r="W279" s="177"/>
      <c r="X279" s="225"/>
      <c r="Y279" s="222"/>
      <c r="Z279" s="222"/>
      <c r="AA279" s="222"/>
      <c r="AB279" s="222"/>
    </row>
    <row r="280" spans="1:28" ht="15.75" customHeight="1">
      <c r="A280" s="222"/>
      <c r="B280" s="222"/>
      <c r="C280" s="292"/>
      <c r="D280" s="223"/>
      <c r="E280" s="293"/>
      <c r="F280" s="222"/>
      <c r="G280" s="222"/>
      <c r="H280" s="222"/>
      <c r="I280" s="294"/>
      <c r="J280" s="294"/>
      <c r="K280" s="118"/>
      <c r="L280" s="222"/>
      <c r="M280" s="222"/>
      <c r="N280" s="222"/>
      <c r="O280" s="222"/>
      <c r="P280" s="177"/>
      <c r="Q280" s="177"/>
      <c r="R280" s="177"/>
      <c r="S280" s="177"/>
      <c r="T280" s="177"/>
      <c r="U280" s="177"/>
      <c r="V280" s="177"/>
      <c r="W280" s="177"/>
      <c r="X280" s="225"/>
      <c r="Y280" s="222"/>
      <c r="Z280" s="222"/>
      <c r="AA280" s="222"/>
      <c r="AB280" s="222"/>
    </row>
    <row r="281" spans="1:28" ht="15.75" customHeight="1">
      <c r="A281" s="222"/>
      <c r="B281" s="222"/>
      <c r="C281" s="292"/>
      <c r="D281" s="223"/>
      <c r="E281" s="293"/>
      <c r="F281" s="222"/>
      <c r="G281" s="222"/>
      <c r="H281" s="222"/>
      <c r="I281" s="294"/>
      <c r="J281" s="294"/>
      <c r="K281" s="118"/>
      <c r="L281" s="222"/>
      <c r="M281" s="222"/>
      <c r="N281" s="222"/>
      <c r="O281" s="222"/>
      <c r="P281" s="177"/>
      <c r="Q281" s="177"/>
      <c r="R281" s="177"/>
      <c r="S281" s="177"/>
      <c r="T281" s="177"/>
      <c r="U281" s="177"/>
      <c r="V281" s="177"/>
      <c r="W281" s="177"/>
      <c r="X281" s="225"/>
      <c r="Y281" s="222"/>
      <c r="Z281" s="222"/>
      <c r="AA281" s="222"/>
      <c r="AB281" s="222"/>
    </row>
    <row r="282" spans="1:28" ht="15.75" customHeight="1">
      <c r="A282" s="222"/>
      <c r="B282" s="222"/>
      <c r="C282" s="292"/>
      <c r="D282" s="223"/>
      <c r="E282" s="293"/>
      <c r="F282" s="222"/>
      <c r="G282" s="222"/>
      <c r="H282" s="222"/>
      <c r="I282" s="294"/>
      <c r="J282" s="294"/>
      <c r="K282" s="118"/>
      <c r="L282" s="222"/>
      <c r="M282" s="222"/>
      <c r="N282" s="222"/>
      <c r="O282" s="222"/>
      <c r="P282" s="177"/>
      <c r="Q282" s="177"/>
      <c r="R282" s="177"/>
      <c r="S282" s="177"/>
      <c r="T282" s="177"/>
      <c r="U282" s="177"/>
      <c r="V282" s="177"/>
      <c r="W282" s="177"/>
      <c r="X282" s="225"/>
      <c r="Y282" s="222"/>
      <c r="Z282" s="222"/>
      <c r="AA282" s="222"/>
      <c r="AB282" s="222"/>
    </row>
    <row r="283" spans="1:28" ht="15.75" customHeight="1">
      <c r="A283" s="222"/>
      <c r="B283" s="222"/>
      <c r="C283" s="292"/>
      <c r="D283" s="223"/>
      <c r="E283" s="293"/>
      <c r="F283" s="222"/>
      <c r="G283" s="222"/>
      <c r="H283" s="222"/>
      <c r="I283" s="294"/>
      <c r="J283" s="294"/>
      <c r="K283" s="118"/>
      <c r="L283" s="222"/>
      <c r="M283" s="222"/>
      <c r="N283" s="222"/>
      <c r="O283" s="222"/>
      <c r="P283" s="177"/>
      <c r="Q283" s="177"/>
      <c r="R283" s="177"/>
      <c r="S283" s="177"/>
      <c r="T283" s="177"/>
      <c r="U283" s="177"/>
      <c r="V283" s="177"/>
      <c r="W283" s="177"/>
      <c r="X283" s="225"/>
      <c r="Y283" s="222"/>
      <c r="Z283" s="222"/>
      <c r="AA283" s="222"/>
      <c r="AB283" s="222"/>
    </row>
    <row r="284" spans="1:28" ht="15.75" customHeight="1">
      <c r="A284" s="222"/>
      <c r="B284" s="222"/>
      <c r="C284" s="292"/>
      <c r="D284" s="223"/>
      <c r="E284" s="293"/>
      <c r="F284" s="222"/>
      <c r="G284" s="222"/>
      <c r="H284" s="222"/>
      <c r="I284" s="294"/>
      <c r="J284" s="294"/>
      <c r="K284" s="118"/>
      <c r="L284" s="222"/>
      <c r="M284" s="222"/>
      <c r="N284" s="222"/>
      <c r="O284" s="222"/>
      <c r="P284" s="177"/>
      <c r="Q284" s="177"/>
      <c r="R284" s="177"/>
      <c r="S284" s="177"/>
      <c r="T284" s="177"/>
      <c r="U284" s="177"/>
      <c r="V284" s="177"/>
      <c r="W284" s="177"/>
      <c r="X284" s="225"/>
      <c r="Y284" s="222"/>
      <c r="Z284" s="222"/>
      <c r="AA284" s="222"/>
      <c r="AB284" s="222"/>
    </row>
    <row r="285" spans="1:28" ht="15.75" customHeight="1">
      <c r="A285" s="222"/>
      <c r="B285" s="222"/>
      <c r="C285" s="292"/>
      <c r="D285" s="223"/>
      <c r="E285" s="293"/>
      <c r="F285" s="222"/>
      <c r="G285" s="222"/>
      <c r="H285" s="222"/>
      <c r="I285" s="294"/>
      <c r="J285" s="294"/>
      <c r="K285" s="118"/>
      <c r="L285" s="222"/>
      <c r="M285" s="222"/>
      <c r="N285" s="222"/>
      <c r="O285" s="222"/>
      <c r="P285" s="177"/>
      <c r="Q285" s="177"/>
      <c r="R285" s="177"/>
      <c r="S285" s="177"/>
      <c r="T285" s="177"/>
      <c r="U285" s="177"/>
      <c r="V285" s="177"/>
      <c r="W285" s="177"/>
      <c r="X285" s="225"/>
      <c r="Y285" s="222"/>
      <c r="Z285" s="222"/>
      <c r="AA285" s="222"/>
      <c r="AB285" s="222"/>
    </row>
    <row r="286" spans="1:28" ht="15.75" customHeight="1">
      <c r="A286" s="222"/>
      <c r="B286" s="222"/>
      <c r="C286" s="292"/>
      <c r="D286" s="223"/>
      <c r="E286" s="293"/>
      <c r="F286" s="222"/>
      <c r="G286" s="222"/>
      <c r="H286" s="222"/>
      <c r="I286" s="294"/>
      <c r="J286" s="294"/>
      <c r="K286" s="118"/>
      <c r="L286" s="222"/>
      <c r="M286" s="222"/>
      <c r="N286" s="222"/>
      <c r="O286" s="222"/>
      <c r="P286" s="177"/>
      <c r="Q286" s="177"/>
      <c r="R286" s="177"/>
      <c r="S286" s="177"/>
      <c r="T286" s="177"/>
      <c r="U286" s="177"/>
      <c r="V286" s="177"/>
      <c r="W286" s="177"/>
      <c r="X286" s="225"/>
      <c r="Y286" s="222"/>
      <c r="Z286" s="222"/>
      <c r="AA286" s="222"/>
      <c r="AB286" s="222"/>
    </row>
    <row r="287" spans="1:28" ht="15.75" customHeight="1">
      <c r="A287" s="222"/>
      <c r="B287" s="222"/>
      <c r="C287" s="292"/>
      <c r="D287" s="223"/>
      <c r="E287" s="293"/>
      <c r="F287" s="222"/>
      <c r="G287" s="222"/>
      <c r="H287" s="222"/>
      <c r="I287" s="294"/>
      <c r="J287" s="294"/>
      <c r="K287" s="118"/>
      <c r="L287" s="222"/>
      <c r="M287" s="222"/>
      <c r="N287" s="222"/>
      <c r="O287" s="222"/>
      <c r="P287" s="177"/>
      <c r="Q287" s="177"/>
      <c r="R287" s="177"/>
      <c r="S287" s="177"/>
      <c r="T287" s="177"/>
      <c r="U287" s="177"/>
      <c r="V287" s="177"/>
      <c r="W287" s="177"/>
      <c r="X287" s="225"/>
      <c r="Y287" s="222"/>
      <c r="Z287" s="222"/>
      <c r="AA287" s="222"/>
      <c r="AB287" s="222"/>
    </row>
    <row r="288" spans="1:28" ht="15.75" customHeight="1">
      <c r="A288" s="222"/>
      <c r="B288" s="222"/>
      <c r="C288" s="292"/>
      <c r="D288" s="223"/>
      <c r="E288" s="293"/>
      <c r="F288" s="222"/>
      <c r="G288" s="222"/>
      <c r="H288" s="222"/>
      <c r="I288" s="294"/>
      <c r="J288" s="294"/>
      <c r="K288" s="118"/>
      <c r="L288" s="222"/>
      <c r="M288" s="222"/>
      <c r="N288" s="222"/>
      <c r="O288" s="222"/>
      <c r="P288" s="177"/>
      <c r="Q288" s="177"/>
      <c r="R288" s="177"/>
      <c r="S288" s="177"/>
      <c r="T288" s="177"/>
      <c r="U288" s="177"/>
      <c r="V288" s="177"/>
      <c r="W288" s="177"/>
      <c r="X288" s="225"/>
      <c r="Y288" s="222"/>
      <c r="Z288" s="222"/>
      <c r="AA288" s="222"/>
      <c r="AB288" s="222"/>
    </row>
    <row r="289" spans="1:28" ht="15.75" customHeight="1">
      <c r="A289" s="222"/>
      <c r="B289" s="222"/>
      <c r="C289" s="292"/>
      <c r="D289" s="223"/>
      <c r="E289" s="293"/>
      <c r="F289" s="222"/>
      <c r="G289" s="222"/>
      <c r="H289" s="222"/>
      <c r="I289" s="294"/>
      <c r="J289" s="294"/>
      <c r="K289" s="118"/>
      <c r="L289" s="222"/>
      <c r="M289" s="222"/>
      <c r="N289" s="222"/>
      <c r="O289" s="222"/>
      <c r="P289" s="177"/>
      <c r="Q289" s="177"/>
      <c r="R289" s="177"/>
      <c r="S289" s="177"/>
      <c r="T289" s="177"/>
      <c r="U289" s="177"/>
      <c r="V289" s="177"/>
      <c r="W289" s="177"/>
      <c r="X289" s="225"/>
      <c r="Y289" s="222"/>
      <c r="Z289" s="222"/>
      <c r="AA289" s="222"/>
      <c r="AB289" s="222"/>
    </row>
    <row r="290" spans="1:28" ht="15.75" customHeight="1">
      <c r="A290" s="222"/>
      <c r="B290" s="222"/>
      <c r="C290" s="292"/>
      <c r="D290" s="223"/>
      <c r="E290" s="293"/>
      <c r="F290" s="222"/>
      <c r="G290" s="222"/>
      <c r="H290" s="222"/>
      <c r="I290" s="294"/>
      <c r="J290" s="294"/>
      <c r="K290" s="118"/>
      <c r="L290" s="222"/>
      <c r="M290" s="222"/>
      <c r="N290" s="222"/>
      <c r="O290" s="222"/>
      <c r="P290" s="177"/>
      <c r="Q290" s="177"/>
      <c r="R290" s="177"/>
      <c r="S290" s="177"/>
      <c r="T290" s="177"/>
      <c r="U290" s="177"/>
      <c r="V290" s="177"/>
      <c r="W290" s="177"/>
      <c r="X290" s="225"/>
      <c r="Y290" s="222"/>
      <c r="Z290" s="222"/>
      <c r="AA290" s="222"/>
      <c r="AB290" s="222"/>
    </row>
    <row r="291" spans="1:28" ht="15.75" customHeight="1">
      <c r="A291" s="222"/>
      <c r="B291" s="222"/>
      <c r="C291" s="292"/>
      <c r="D291" s="223"/>
      <c r="E291" s="293"/>
      <c r="F291" s="222"/>
      <c r="G291" s="222"/>
      <c r="H291" s="222"/>
      <c r="I291" s="294"/>
      <c r="J291" s="294"/>
      <c r="K291" s="118"/>
      <c r="L291" s="222"/>
      <c r="M291" s="222"/>
      <c r="N291" s="222"/>
      <c r="O291" s="222"/>
      <c r="P291" s="177"/>
      <c r="Q291" s="177"/>
      <c r="R291" s="177"/>
      <c r="S291" s="177"/>
      <c r="T291" s="177"/>
      <c r="U291" s="177"/>
      <c r="V291" s="177"/>
      <c r="W291" s="177"/>
      <c r="X291" s="225"/>
      <c r="Y291" s="222"/>
      <c r="Z291" s="222"/>
      <c r="AA291" s="222"/>
      <c r="AB291" s="222"/>
    </row>
    <row r="292" spans="1:28" ht="15.75" customHeight="1">
      <c r="A292" s="222"/>
      <c r="B292" s="222"/>
      <c r="C292" s="292"/>
      <c r="D292" s="223"/>
      <c r="E292" s="293"/>
      <c r="F292" s="222"/>
      <c r="G292" s="222"/>
      <c r="H292" s="222"/>
      <c r="I292" s="294"/>
      <c r="J292" s="294"/>
      <c r="K292" s="118"/>
      <c r="L292" s="222"/>
      <c r="M292" s="222"/>
      <c r="N292" s="222"/>
      <c r="O292" s="222"/>
      <c r="P292" s="177"/>
      <c r="Q292" s="177"/>
      <c r="R292" s="177"/>
      <c r="S292" s="177"/>
      <c r="T292" s="177"/>
      <c r="U292" s="177"/>
      <c r="V292" s="177"/>
      <c r="W292" s="177"/>
      <c r="X292" s="225"/>
      <c r="Y292" s="222"/>
      <c r="Z292" s="222"/>
      <c r="AA292" s="222"/>
      <c r="AB292" s="222"/>
    </row>
    <row r="293" spans="1:28" ht="15.75" customHeight="1">
      <c r="A293" s="222"/>
      <c r="B293" s="222"/>
      <c r="C293" s="292"/>
      <c r="D293" s="223"/>
      <c r="E293" s="293"/>
      <c r="F293" s="222"/>
      <c r="G293" s="222"/>
      <c r="H293" s="222"/>
      <c r="I293" s="294"/>
      <c r="J293" s="294"/>
      <c r="K293" s="118"/>
      <c r="L293" s="222"/>
      <c r="M293" s="222"/>
      <c r="N293" s="222"/>
      <c r="O293" s="222"/>
      <c r="P293" s="177"/>
      <c r="Q293" s="177"/>
      <c r="R293" s="177"/>
      <c r="S293" s="177"/>
      <c r="T293" s="177"/>
      <c r="U293" s="177"/>
      <c r="V293" s="177"/>
      <c r="W293" s="177"/>
      <c r="X293" s="225"/>
      <c r="Y293" s="222"/>
      <c r="Z293" s="222"/>
      <c r="AA293" s="222"/>
      <c r="AB293" s="222"/>
    </row>
    <row r="294" spans="1:28" ht="15.75" customHeight="1">
      <c r="A294" s="222"/>
      <c r="B294" s="222"/>
      <c r="C294" s="292"/>
      <c r="D294" s="223"/>
      <c r="E294" s="293"/>
      <c r="F294" s="222"/>
      <c r="G294" s="222"/>
      <c r="H294" s="222"/>
      <c r="I294" s="294"/>
      <c r="J294" s="294"/>
      <c r="K294" s="118"/>
      <c r="L294" s="222"/>
      <c r="M294" s="222"/>
      <c r="N294" s="222"/>
      <c r="O294" s="222"/>
      <c r="P294" s="177"/>
      <c r="Q294" s="177"/>
      <c r="R294" s="177"/>
      <c r="S294" s="177"/>
      <c r="T294" s="177"/>
      <c r="U294" s="177"/>
      <c r="V294" s="177"/>
      <c r="W294" s="177"/>
      <c r="X294" s="225"/>
      <c r="Y294" s="222"/>
      <c r="Z294" s="222"/>
      <c r="AA294" s="222"/>
      <c r="AB294" s="222"/>
    </row>
    <row r="295" spans="1:28" ht="15.75" customHeight="1">
      <c r="A295" s="222"/>
      <c r="B295" s="222"/>
      <c r="C295" s="292"/>
      <c r="D295" s="223"/>
      <c r="E295" s="293"/>
      <c r="F295" s="222"/>
      <c r="G295" s="222"/>
      <c r="H295" s="222"/>
      <c r="I295" s="294"/>
      <c r="J295" s="294"/>
      <c r="K295" s="118"/>
      <c r="L295" s="222"/>
      <c r="M295" s="222"/>
      <c r="N295" s="222"/>
      <c r="O295" s="222"/>
      <c r="P295" s="177"/>
      <c r="Q295" s="177"/>
      <c r="R295" s="177"/>
      <c r="S295" s="177"/>
      <c r="T295" s="177"/>
      <c r="U295" s="177"/>
      <c r="V295" s="177"/>
      <c r="W295" s="177"/>
      <c r="X295" s="225"/>
      <c r="Y295" s="222"/>
      <c r="Z295" s="222"/>
      <c r="AA295" s="222"/>
      <c r="AB295" s="222"/>
    </row>
    <row r="296" spans="1:28" ht="15.75" customHeight="1">
      <c r="A296" s="222"/>
      <c r="B296" s="222"/>
      <c r="C296" s="292"/>
      <c r="D296" s="223"/>
      <c r="E296" s="293"/>
      <c r="F296" s="222"/>
      <c r="G296" s="222"/>
      <c r="H296" s="222"/>
      <c r="I296" s="294"/>
      <c r="J296" s="294"/>
      <c r="K296" s="118"/>
      <c r="L296" s="222"/>
      <c r="M296" s="222"/>
      <c r="N296" s="222"/>
      <c r="O296" s="222"/>
      <c r="P296" s="177"/>
      <c r="Q296" s="177"/>
      <c r="R296" s="177"/>
      <c r="S296" s="177"/>
      <c r="T296" s="177"/>
      <c r="U296" s="177"/>
      <c r="V296" s="177"/>
      <c r="W296" s="177"/>
      <c r="X296" s="225"/>
      <c r="Y296" s="222"/>
      <c r="Z296" s="222"/>
      <c r="AA296" s="222"/>
      <c r="AB296" s="222"/>
    </row>
    <row r="297" spans="1:28" ht="15.75" customHeight="1">
      <c r="A297" s="222"/>
      <c r="B297" s="222"/>
      <c r="C297" s="292"/>
      <c r="D297" s="223"/>
      <c r="E297" s="293"/>
      <c r="F297" s="222"/>
      <c r="G297" s="222"/>
      <c r="H297" s="222"/>
      <c r="I297" s="294"/>
      <c r="J297" s="294"/>
      <c r="K297" s="118"/>
      <c r="L297" s="222"/>
      <c r="M297" s="222"/>
      <c r="N297" s="222"/>
      <c r="O297" s="222"/>
      <c r="P297" s="177"/>
      <c r="Q297" s="177"/>
      <c r="R297" s="177"/>
      <c r="S297" s="177"/>
      <c r="T297" s="177"/>
      <c r="U297" s="177"/>
      <c r="V297" s="177"/>
      <c r="W297" s="177"/>
      <c r="X297" s="225"/>
      <c r="Y297" s="222"/>
      <c r="Z297" s="222"/>
      <c r="AA297" s="222"/>
      <c r="AB297" s="222"/>
    </row>
    <row r="298" spans="1:28" ht="15.75" customHeight="1">
      <c r="A298" s="222"/>
      <c r="B298" s="222"/>
      <c r="C298" s="292"/>
      <c r="D298" s="223"/>
      <c r="E298" s="293"/>
      <c r="F298" s="222"/>
      <c r="G298" s="222"/>
      <c r="H298" s="222"/>
      <c r="I298" s="294"/>
      <c r="J298" s="294"/>
      <c r="K298" s="118"/>
      <c r="L298" s="222"/>
      <c r="M298" s="222"/>
      <c r="N298" s="222"/>
      <c r="O298" s="222"/>
      <c r="P298" s="177"/>
      <c r="Q298" s="177"/>
      <c r="R298" s="177"/>
      <c r="S298" s="177"/>
      <c r="T298" s="177"/>
      <c r="U298" s="177"/>
      <c r="V298" s="177"/>
      <c r="W298" s="177"/>
      <c r="X298" s="225"/>
      <c r="Y298" s="222"/>
      <c r="Z298" s="222"/>
      <c r="AA298" s="222"/>
      <c r="AB298" s="222"/>
    </row>
    <row r="299" spans="1:28" ht="15.75" customHeight="1">
      <c r="A299" s="222"/>
      <c r="B299" s="222"/>
      <c r="C299" s="292"/>
      <c r="D299" s="223"/>
      <c r="E299" s="293"/>
      <c r="F299" s="222"/>
      <c r="G299" s="222"/>
      <c r="H299" s="222"/>
      <c r="I299" s="294"/>
      <c r="J299" s="294"/>
      <c r="K299" s="118"/>
      <c r="L299" s="222"/>
      <c r="M299" s="222"/>
      <c r="N299" s="222"/>
      <c r="O299" s="222"/>
      <c r="P299" s="177"/>
      <c r="Q299" s="177"/>
      <c r="R299" s="177"/>
      <c r="S299" s="177"/>
      <c r="T299" s="177"/>
      <c r="U299" s="177"/>
      <c r="V299" s="177"/>
      <c r="W299" s="177"/>
      <c r="X299" s="225"/>
      <c r="Y299" s="222"/>
      <c r="Z299" s="222"/>
      <c r="AA299" s="222"/>
      <c r="AB299" s="222"/>
    </row>
    <row r="300" spans="1:28" ht="15.75" customHeight="1">
      <c r="A300" s="222"/>
      <c r="B300" s="222"/>
      <c r="C300" s="292"/>
      <c r="D300" s="223"/>
      <c r="E300" s="293"/>
      <c r="F300" s="222"/>
      <c r="G300" s="222"/>
      <c r="H300" s="222"/>
      <c r="I300" s="294"/>
      <c r="J300" s="294"/>
      <c r="K300" s="118"/>
      <c r="L300" s="222"/>
      <c r="M300" s="222"/>
      <c r="N300" s="222"/>
      <c r="O300" s="222"/>
      <c r="P300" s="177"/>
      <c r="Q300" s="177"/>
      <c r="R300" s="177"/>
      <c r="S300" s="177"/>
      <c r="T300" s="177"/>
      <c r="U300" s="177"/>
      <c r="V300" s="177"/>
      <c r="W300" s="177"/>
      <c r="X300" s="225"/>
      <c r="Y300" s="222"/>
      <c r="Z300" s="222"/>
      <c r="AA300" s="222"/>
      <c r="AB300" s="222"/>
    </row>
    <row r="301" spans="1:28" ht="15.75" customHeight="1">
      <c r="A301" s="222"/>
      <c r="B301" s="222"/>
      <c r="C301" s="292"/>
      <c r="D301" s="223"/>
      <c r="E301" s="293"/>
      <c r="F301" s="222"/>
      <c r="G301" s="222"/>
      <c r="H301" s="222"/>
      <c r="I301" s="294"/>
      <c r="J301" s="294"/>
      <c r="K301" s="118"/>
      <c r="L301" s="222"/>
      <c r="M301" s="222"/>
      <c r="N301" s="222"/>
      <c r="O301" s="222"/>
      <c r="P301" s="177"/>
      <c r="Q301" s="177"/>
      <c r="R301" s="177"/>
      <c r="S301" s="177"/>
      <c r="T301" s="177"/>
      <c r="U301" s="177"/>
      <c r="V301" s="177"/>
      <c r="W301" s="177"/>
      <c r="X301" s="225"/>
      <c r="Y301" s="222"/>
      <c r="Z301" s="222"/>
      <c r="AA301" s="222"/>
      <c r="AB301" s="222"/>
    </row>
    <row r="302" spans="1:28" ht="15.75" customHeight="1">
      <c r="A302" s="222"/>
      <c r="B302" s="222"/>
      <c r="C302" s="292"/>
      <c r="D302" s="223"/>
      <c r="E302" s="293"/>
      <c r="F302" s="222"/>
      <c r="G302" s="222"/>
      <c r="H302" s="222"/>
      <c r="I302" s="294"/>
      <c r="J302" s="294"/>
      <c r="K302" s="118"/>
      <c r="L302" s="222"/>
      <c r="M302" s="222"/>
      <c r="N302" s="222"/>
      <c r="O302" s="222"/>
      <c r="P302" s="177"/>
      <c r="Q302" s="177"/>
      <c r="R302" s="177"/>
      <c r="S302" s="177"/>
      <c r="T302" s="177"/>
      <c r="U302" s="177"/>
      <c r="V302" s="177"/>
      <c r="W302" s="177"/>
      <c r="X302" s="225"/>
      <c r="Y302" s="222"/>
      <c r="Z302" s="222"/>
      <c r="AA302" s="222"/>
      <c r="AB302" s="222"/>
    </row>
    <row r="303" spans="1:28" ht="15.75" customHeight="1">
      <c r="A303" s="222"/>
      <c r="B303" s="222"/>
      <c r="C303" s="292"/>
      <c r="D303" s="223"/>
      <c r="E303" s="293"/>
      <c r="F303" s="222"/>
      <c r="G303" s="222"/>
      <c r="H303" s="222"/>
      <c r="I303" s="294"/>
      <c r="J303" s="294"/>
      <c r="K303" s="118"/>
      <c r="L303" s="222"/>
      <c r="M303" s="222"/>
      <c r="N303" s="222"/>
      <c r="O303" s="222"/>
      <c r="P303" s="177"/>
      <c r="Q303" s="177"/>
      <c r="R303" s="177"/>
      <c r="S303" s="177"/>
      <c r="T303" s="177"/>
      <c r="U303" s="177"/>
      <c r="V303" s="177"/>
      <c r="W303" s="177"/>
      <c r="X303" s="225"/>
      <c r="Y303" s="222"/>
      <c r="Z303" s="222"/>
      <c r="AA303" s="222"/>
      <c r="AB303" s="222"/>
    </row>
    <row r="304" spans="1:28" ht="15.75" customHeight="1">
      <c r="A304" s="222"/>
      <c r="B304" s="222"/>
      <c r="C304" s="292"/>
      <c r="D304" s="223"/>
      <c r="E304" s="293"/>
      <c r="F304" s="222"/>
      <c r="G304" s="222"/>
      <c r="H304" s="222"/>
      <c r="I304" s="294"/>
      <c r="J304" s="294"/>
      <c r="K304" s="118"/>
      <c r="L304" s="222"/>
      <c r="M304" s="222"/>
      <c r="N304" s="222"/>
      <c r="O304" s="222"/>
      <c r="P304" s="177"/>
      <c r="Q304" s="177"/>
      <c r="R304" s="177"/>
      <c r="S304" s="177"/>
      <c r="T304" s="177"/>
      <c r="U304" s="177"/>
      <c r="V304" s="177"/>
      <c r="W304" s="177"/>
      <c r="X304" s="225"/>
      <c r="Y304" s="222"/>
      <c r="Z304" s="222"/>
      <c r="AA304" s="222"/>
      <c r="AB304" s="222"/>
    </row>
    <row r="305" spans="1:28" ht="15.75" customHeight="1">
      <c r="A305" s="222"/>
      <c r="B305" s="222"/>
      <c r="C305" s="292"/>
      <c r="D305" s="223"/>
      <c r="E305" s="293"/>
      <c r="F305" s="222"/>
      <c r="G305" s="222"/>
      <c r="H305" s="222"/>
      <c r="I305" s="294"/>
      <c r="J305" s="294"/>
      <c r="K305" s="118"/>
      <c r="L305" s="222"/>
      <c r="M305" s="222"/>
      <c r="N305" s="222"/>
      <c r="O305" s="222"/>
      <c r="P305" s="177"/>
      <c r="Q305" s="177"/>
      <c r="R305" s="177"/>
      <c r="S305" s="177"/>
      <c r="T305" s="177"/>
      <c r="U305" s="177"/>
      <c r="V305" s="177"/>
      <c r="W305" s="177"/>
      <c r="X305" s="225"/>
      <c r="Y305" s="222"/>
      <c r="Z305" s="222"/>
      <c r="AA305" s="222"/>
      <c r="AB305" s="222"/>
    </row>
    <row r="306" spans="1:28" ht="15.75" customHeight="1">
      <c r="A306" s="222"/>
      <c r="B306" s="222"/>
      <c r="C306" s="292"/>
      <c r="D306" s="223"/>
      <c r="E306" s="293"/>
      <c r="F306" s="222"/>
      <c r="G306" s="222"/>
      <c r="H306" s="222"/>
      <c r="I306" s="294"/>
      <c r="J306" s="294"/>
      <c r="K306" s="118"/>
      <c r="L306" s="222"/>
      <c r="M306" s="222"/>
      <c r="N306" s="222"/>
      <c r="O306" s="222"/>
      <c r="P306" s="177"/>
      <c r="Q306" s="177"/>
      <c r="R306" s="177"/>
      <c r="S306" s="177"/>
      <c r="T306" s="177"/>
      <c r="U306" s="177"/>
      <c r="V306" s="177"/>
      <c r="W306" s="177"/>
      <c r="X306" s="225"/>
      <c r="Y306" s="222"/>
      <c r="Z306" s="222"/>
      <c r="AA306" s="222"/>
      <c r="AB306" s="222"/>
    </row>
    <row r="307" spans="1:28" ht="15.75" customHeight="1">
      <c r="A307" s="222"/>
      <c r="B307" s="222"/>
      <c r="C307" s="292"/>
      <c r="D307" s="223"/>
      <c r="E307" s="293"/>
      <c r="F307" s="222"/>
      <c r="G307" s="222"/>
      <c r="H307" s="222"/>
      <c r="I307" s="294"/>
      <c r="J307" s="294"/>
      <c r="K307" s="118"/>
      <c r="L307" s="222"/>
      <c r="M307" s="222"/>
      <c r="N307" s="222"/>
      <c r="O307" s="222"/>
      <c r="P307" s="177"/>
      <c r="Q307" s="177"/>
      <c r="R307" s="177"/>
      <c r="S307" s="177"/>
      <c r="T307" s="177"/>
      <c r="U307" s="177"/>
      <c r="V307" s="177"/>
      <c r="W307" s="177"/>
      <c r="X307" s="225"/>
      <c r="Y307" s="222"/>
      <c r="Z307" s="222"/>
      <c r="AA307" s="222"/>
      <c r="AB307" s="222"/>
    </row>
    <row r="308" spans="1:28" ht="15.75" customHeight="1">
      <c r="A308" s="222"/>
      <c r="B308" s="222"/>
      <c r="C308" s="292"/>
      <c r="D308" s="223"/>
      <c r="E308" s="293"/>
      <c r="F308" s="222"/>
      <c r="G308" s="222"/>
      <c r="H308" s="222"/>
      <c r="I308" s="294"/>
      <c r="J308" s="294"/>
      <c r="K308" s="118"/>
      <c r="L308" s="222"/>
      <c r="M308" s="222"/>
      <c r="N308" s="222"/>
      <c r="O308" s="222"/>
      <c r="P308" s="177"/>
      <c r="Q308" s="177"/>
      <c r="R308" s="177"/>
      <c r="S308" s="177"/>
      <c r="T308" s="177"/>
      <c r="U308" s="177"/>
      <c r="V308" s="177"/>
      <c r="W308" s="177"/>
      <c r="X308" s="225"/>
      <c r="Y308" s="222"/>
      <c r="Z308" s="222"/>
      <c r="AA308" s="222"/>
      <c r="AB308" s="222"/>
    </row>
    <row r="309" spans="1:28" ht="15.75" customHeight="1">
      <c r="A309" s="222"/>
      <c r="B309" s="222"/>
      <c r="C309" s="292"/>
      <c r="D309" s="223"/>
      <c r="E309" s="293"/>
      <c r="F309" s="222"/>
      <c r="G309" s="222"/>
      <c r="H309" s="222"/>
      <c r="I309" s="294"/>
      <c r="J309" s="294"/>
      <c r="K309" s="118"/>
      <c r="L309" s="222"/>
      <c r="M309" s="222"/>
      <c r="N309" s="222"/>
      <c r="O309" s="222"/>
      <c r="P309" s="177"/>
      <c r="Q309" s="177"/>
      <c r="R309" s="177"/>
      <c r="S309" s="177"/>
      <c r="T309" s="177"/>
      <c r="U309" s="177"/>
      <c r="V309" s="177"/>
      <c r="W309" s="177"/>
      <c r="X309" s="225"/>
      <c r="Y309" s="222"/>
      <c r="Z309" s="222"/>
      <c r="AA309" s="222"/>
      <c r="AB309" s="222"/>
    </row>
    <row r="310" spans="1:28" ht="15.75" customHeight="1">
      <c r="A310" s="222"/>
      <c r="B310" s="222"/>
      <c r="C310" s="292"/>
      <c r="D310" s="223"/>
      <c r="E310" s="293"/>
      <c r="F310" s="222"/>
      <c r="G310" s="222"/>
      <c r="H310" s="222"/>
      <c r="I310" s="294"/>
      <c r="J310" s="294"/>
      <c r="K310" s="118"/>
      <c r="L310" s="222"/>
      <c r="M310" s="222"/>
      <c r="N310" s="222"/>
      <c r="O310" s="222"/>
      <c r="P310" s="177"/>
      <c r="Q310" s="177"/>
      <c r="R310" s="177"/>
      <c r="S310" s="177"/>
      <c r="T310" s="177"/>
      <c r="U310" s="177"/>
      <c r="V310" s="177"/>
      <c r="W310" s="177"/>
      <c r="X310" s="225"/>
      <c r="Y310" s="222"/>
      <c r="Z310" s="222"/>
      <c r="AA310" s="222"/>
      <c r="AB310" s="222"/>
    </row>
    <row r="311" spans="1:28" ht="15.75" customHeight="1">
      <c r="A311" s="222"/>
      <c r="B311" s="222"/>
      <c r="C311" s="292"/>
      <c r="D311" s="223"/>
      <c r="E311" s="293"/>
      <c r="F311" s="222"/>
      <c r="G311" s="222"/>
      <c r="H311" s="222"/>
      <c r="I311" s="294"/>
      <c r="J311" s="294"/>
      <c r="K311" s="118"/>
      <c r="L311" s="222"/>
      <c r="M311" s="222"/>
      <c r="N311" s="222"/>
      <c r="O311" s="222"/>
      <c r="P311" s="177"/>
      <c r="Q311" s="177"/>
      <c r="R311" s="177"/>
      <c r="S311" s="177"/>
      <c r="T311" s="177"/>
      <c r="U311" s="177"/>
      <c r="V311" s="177"/>
      <c r="W311" s="177"/>
      <c r="X311" s="225"/>
      <c r="Y311" s="222"/>
      <c r="Z311" s="222"/>
      <c r="AA311" s="222"/>
      <c r="AB311" s="222"/>
    </row>
    <row r="312" spans="1:28" ht="15.75" customHeight="1">
      <c r="A312" s="222"/>
      <c r="B312" s="222"/>
      <c r="C312" s="292"/>
      <c r="D312" s="223"/>
      <c r="E312" s="293"/>
      <c r="F312" s="222"/>
      <c r="G312" s="222"/>
      <c r="H312" s="222"/>
      <c r="I312" s="294"/>
      <c r="J312" s="294"/>
      <c r="K312" s="118"/>
      <c r="L312" s="222"/>
      <c r="M312" s="222"/>
      <c r="N312" s="222"/>
      <c r="O312" s="222"/>
      <c r="P312" s="177"/>
      <c r="Q312" s="177"/>
      <c r="R312" s="177"/>
      <c r="S312" s="177"/>
      <c r="T312" s="177"/>
      <c r="U312" s="177"/>
      <c r="V312" s="177"/>
      <c r="W312" s="177"/>
      <c r="X312" s="225"/>
      <c r="Y312" s="222"/>
      <c r="Z312" s="222"/>
      <c r="AA312" s="222"/>
      <c r="AB312" s="222"/>
    </row>
    <row r="313" spans="1:28" ht="15.75" customHeight="1">
      <c r="A313" s="222"/>
      <c r="B313" s="222"/>
      <c r="C313" s="292"/>
      <c r="D313" s="223"/>
      <c r="E313" s="293"/>
      <c r="F313" s="222"/>
      <c r="G313" s="222"/>
      <c r="H313" s="222"/>
      <c r="I313" s="294"/>
      <c r="J313" s="294"/>
      <c r="K313" s="118"/>
      <c r="L313" s="222"/>
      <c r="M313" s="222"/>
      <c r="N313" s="222"/>
      <c r="O313" s="222"/>
      <c r="P313" s="177"/>
      <c r="Q313" s="177"/>
      <c r="R313" s="177"/>
      <c r="S313" s="177"/>
      <c r="T313" s="177"/>
      <c r="U313" s="177"/>
      <c r="V313" s="177"/>
      <c r="W313" s="177"/>
      <c r="X313" s="225"/>
      <c r="Y313" s="222"/>
      <c r="Z313" s="222"/>
      <c r="AA313" s="222"/>
      <c r="AB313" s="222"/>
    </row>
    <row r="314" spans="1:28" ht="15.75" customHeight="1">
      <c r="A314" s="222"/>
      <c r="B314" s="222"/>
      <c r="C314" s="292"/>
      <c r="D314" s="223"/>
      <c r="E314" s="293"/>
      <c r="F314" s="222"/>
      <c r="G314" s="222"/>
      <c r="H314" s="222"/>
      <c r="I314" s="294"/>
      <c r="J314" s="294"/>
      <c r="K314" s="118"/>
      <c r="L314" s="222"/>
      <c r="M314" s="222"/>
      <c r="N314" s="222"/>
      <c r="O314" s="222"/>
      <c r="P314" s="177"/>
      <c r="Q314" s="177"/>
      <c r="R314" s="177"/>
      <c r="S314" s="177"/>
      <c r="T314" s="177"/>
      <c r="U314" s="177"/>
      <c r="V314" s="177"/>
      <c r="W314" s="177"/>
      <c r="X314" s="225"/>
      <c r="Y314" s="222"/>
      <c r="Z314" s="222"/>
      <c r="AA314" s="222"/>
      <c r="AB314" s="222"/>
    </row>
    <row r="315" spans="1:28" ht="15.75" customHeight="1">
      <c r="A315" s="222"/>
      <c r="B315" s="222"/>
      <c r="C315" s="292"/>
      <c r="D315" s="223"/>
      <c r="E315" s="293"/>
      <c r="F315" s="222"/>
      <c r="G315" s="222"/>
      <c r="H315" s="222"/>
      <c r="I315" s="294"/>
      <c r="J315" s="294"/>
      <c r="K315" s="118"/>
      <c r="L315" s="222"/>
      <c r="M315" s="222"/>
      <c r="N315" s="222"/>
      <c r="O315" s="222"/>
      <c r="P315" s="177"/>
      <c r="Q315" s="177"/>
      <c r="R315" s="177"/>
      <c r="S315" s="177"/>
      <c r="T315" s="177"/>
      <c r="U315" s="177"/>
      <c r="V315" s="177"/>
      <c r="W315" s="177"/>
      <c r="X315" s="225"/>
      <c r="Y315" s="222"/>
      <c r="Z315" s="222"/>
      <c r="AA315" s="222"/>
      <c r="AB315" s="222"/>
    </row>
    <row r="316" spans="1:28" ht="15.75" customHeight="1">
      <c r="A316" s="222"/>
      <c r="B316" s="222"/>
      <c r="C316" s="292"/>
      <c r="D316" s="223"/>
      <c r="E316" s="293"/>
      <c r="F316" s="222"/>
      <c r="G316" s="222"/>
      <c r="H316" s="222"/>
      <c r="I316" s="294"/>
      <c r="J316" s="294"/>
      <c r="K316" s="118"/>
      <c r="L316" s="222"/>
      <c r="M316" s="222"/>
      <c r="N316" s="222"/>
      <c r="O316" s="222"/>
      <c r="P316" s="177"/>
      <c r="Q316" s="177"/>
      <c r="R316" s="177"/>
      <c r="S316" s="177"/>
      <c r="T316" s="177"/>
      <c r="U316" s="177"/>
      <c r="V316" s="177"/>
      <c r="W316" s="177"/>
      <c r="X316" s="225"/>
      <c r="Y316" s="222"/>
      <c r="Z316" s="222"/>
      <c r="AA316" s="222"/>
      <c r="AB316" s="222"/>
    </row>
    <row r="317" spans="1:28" ht="15.75" customHeight="1">
      <c r="A317" s="222"/>
      <c r="B317" s="222"/>
      <c r="C317" s="292"/>
      <c r="D317" s="223"/>
      <c r="E317" s="293"/>
      <c r="F317" s="222"/>
      <c r="G317" s="222"/>
      <c r="H317" s="222"/>
      <c r="I317" s="294"/>
      <c r="J317" s="294"/>
      <c r="K317" s="118"/>
      <c r="L317" s="222"/>
      <c r="M317" s="222"/>
      <c r="N317" s="222"/>
      <c r="O317" s="222"/>
      <c r="P317" s="177"/>
      <c r="Q317" s="177"/>
      <c r="R317" s="177"/>
      <c r="S317" s="177"/>
      <c r="T317" s="177"/>
      <c r="U317" s="177"/>
      <c r="V317" s="177"/>
      <c r="W317" s="177"/>
      <c r="X317" s="225"/>
      <c r="Y317" s="222"/>
      <c r="Z317" s="222"/>
      <c r="AA317" s="222"/>
      <c r="AB317" s="222"/>
    </row>
    <row r="318" spans="1:28" ht="15.75" customHeight="1">
      <c r="A318" s="222"/>
      <c r="B318" s="222"/>
      <c r="C318" s="292"/>
      <c r="D318" s="223"/>
      <c r="E318" s="293"/>
      <c r="F318" s="222"/>
      <c r="G318" s="222"/>
      <c r="H318" s="222"/>
      <c r="I318" s="294"/>
      <c r="J318" s="294"/>
      <c r="K318" s="118"/>
      <c r="L318" s="222"/>
      <c r="M318" s="222"/>
      <c r="N318" s="222"/>
      <c r="O318" s="222"/>
      <c r="P318" s="177"/>
      <c r="Q318" s="177"/>
      <c r="R318" s="177"/>
      <c r="S318" s="177"/>
      <c r="T318" s="177"/>
      <c r="U318" s="177"/>
      <c r="V318" s="177"/>
      <c r="W318" s="177"/>
      <c r="X318" s="225"/>
      <c r="Y318" s="222"/>
      <c r="Z318" s="222"/>
      <c r="AA318" s="222"/>
      <c r="AB318" s="222"/>
    </row>
    <row r="319" spans="1:28" ht="15.75" customHeight="1">
      <c r="A319" s="222"/>
      <c r="B319" s="222"/>
      <c r="C319" s="292"/>
      <c r="D319" s="223"/>
      <c r="E319" s="293"/>
      <c r="F319" s="222"/>
      <c r="G319" s="222"/>
      <c r="H319" s="222"/>
      <c r="I319" s="294"/>
      <c r="J319" s="294"/>
      <c r="K319" s="118"/>
      <c r="L319" s="222"/>
      <c r="M319" s="222"/>
      <c r="N319" s="222"/>
      <c r="O319" s="222"/>
      <c r="P319" s="177"/>
      <c r="Q319" s="177"/>
      <c r="R319" s="177"/>
      <c r="S319" s="177"/>
      <c r="T319" s="177"/>
      <c r="U319" s="177"/>
      <c r="V319" s="177"/>
      <c r="W319" s="177"/>
      <c r="X319" s="225"/>
      <c r="Y319" s="222"/>
      <c r="Z319" s="222"/>
      <c r="AA319" s="222"/>
      <c r="AB319" s="222"/>
    </row>
    <row r="320" spans="1:28" ht="15.75" customHeight="1">
      <c r="A320" s="222"/>
      <c r="B320" s="222"/>
      <c r="C320" s="292"/>
      <c r="D320" s="223"/>
      <c r="E320" s="293"/>
      <c r="F320" s="222"/>
      <c r="G320" s="222"/>
      <c r="H320" s="222"/>
      <c r="I320" s="294"/>
      <c r="J320" s="294"/>
      <c r="K320" s="118"/>
      <c r="L320" s="222"/>
      <c r="M320" s="222"/>
      <c r="N320" s="222"/>
      <c r="O320" s="222"/>
      <c r="P320" s="177"/>
      <c r="Q320" s="177"/>
      <c r="R320" s="177"/>
      <c r="S320" s="177"/>
      <c r="T320" s="177"/>
      <c r="U320" s="177"/>
      <c r="V320" s="177"/>
      <c r="W320" s="177"/>
      <c r="X320" s="225"/>
      <c r="Y320" s="222"/>
      <c r="Z320" s="222"/>
      <c r="AA320" s="222"/>
      <c r="AB320" s="222"/>
    </row>
    <row r="321" spans="1:28" ht="15.75" customHeight="1">
      <c r="A321" s="222"/>
      <c r="B321" s="222"/>
      <c r="C321" s="292"/>
      <c r="D321" s="223"/>
      <c r="E321" s="293"/>
      <c r="F321" s="222"/>
      <c r="G321" s="222"/>
      <c r="H321" s="222"/>
      <c r="I321" s="294"/>
      <c r="J321" s="294"/>
      <c r="K321" s="118"/>
      <c r="L321" s="222"/>
      <c r="M321" s="222"/>
      <c r="N321" s="222"/>
      <c r="O321" s="222"/>
      <c r="P321" s="177"/>
      <c r="Q321" s="177"/>
      <c r="R321" s="177"/>
      <c r="S321" s="177"/>
      <c r="T321" s="177"/>
      <c r="U321" s="177"/>
      <c r="V321" s="177"/>
      <c r="W321" s="177"/>
      <c r="X321" s="225"/>
      <c r="Y321" s="222"/>
      <c r="Z321" s="222"/>
      <c r="AA321" s="222"/>
      <c r="AB321" s="222"/>
    </row>
    <row r="322" spans="1:28" ht="15.75" customHeight="1">
      <c r="A322" s="222"/>
      <c r="B322" s="222"/>
      <c r="C322" s="292"/>
      <c r="D322" s="223"/>
      <c r="E322" s="293"/>
      <c r="F322" s="222"/>
      <c r="G322" s="222"/>
      <c r="H322" s="222"/>
      <c r="I322" s="294"/>
      <c r="J322" s="294"/>
      <c r="K322" s="118"/>
      <c r="L322" s="222"/>
      <c r="M322" s="222"/>
      <c r="N322" s="222"/>
      <c r="O322" s="222"/>
      <c r="P322" s="177"/>
      <c r="Q322" s="177"/>
      <c r="R322" s="177"/>
      <c r="S322" s="177"/>
      <c r="T322" s="177"/>
      <c r="U322" s="177"/>
      <c r="V322" s="177"/>
      <c r="W322" s="177"/>
      <c r="X322" s="225"/>
      <c r="Y322" s="222"/>
      <c r="Z322" s="222"/>
      <c r="AA322" s="222"/>
      <c r="AB322" s="222"/>
    </row>
    <row r="323" spans="1:28" ht="15.75" customHeight="1">
      <c r="A323" s="222"/>
      <c r="B323" s="222"/>
      <c r="C323" s="292"/>
      <c r="D323" s="223"/>
      <c r="E323" s="293"/>
      <c r="F323" s="222"/>
      <c r="G323" s="222"/>
      <c r="H323" s="222"/>
      <c r="I323" s="294"/>
      <c r="J323" s="294"/>
      <c r="K323" s="118"/>
      <c r="L323" s="222"/>
      <c r="M323" s="222"/>
      <c r="N323" s="222"/>
      <c r="O323" s="222"/>
      <c r="P323" s="177"/>
      <c r="Q323" s="177"/>
      <c r="R323" s="177"/>
      <c r="S323" s="177"/>
      <c r="T323" s="177"/>
      <c r="U323" s="177"/>
      <c r="V323" s="177"/>
      <c r="W323" s="177"/>
      <c r="X323" s="225"/>
      <c r="Y323" s="222"/>
      <c r="Z323" s="222"/>
      <c r="AA323" s="222"/>
      <c r="AB323" s="222"/>
    </row>
    <row r="324" spans="1:28" ht="15.75" customHeight="1">
      <c r="A324" s="222"/>
      <c r="B324" s="222"/>
      <c r="C324" s="292"/>
      <c r="D324" s="223"/>
      <c r="E324" s="293"/>
      <c r="F324" s="222"/>
      <c r="G324" s="222"/>
      <c r="H324" s="222"/>
      <c r="I324" s="294"/>
      <c r="J324" s="294"/>
      <c r="K324" s="118"/>
      <c r="L324" s="222"/>
      <c r="M324" s="222"/>
      <c r="N324" s="222"/>
      <c r="O324" s="222"/>
      <c r="P324" s="177"/>
      <c r="Q324" s="177"/>
      <c r="R324" s="177"/>
      <c r="S324" s="177"/>
      <c r="T324" s="177"/>
      <c r="U324" s="177"/>
      <c r="V324" s="177"/>
      <c r="W324" s="177"/>
      <c r="X324" s="225"/>
      <c r="Y324" s="222"/>
      <c r="Z324" s="222"/>
      <c r="AA324" s="222"/>
      <c r="AB324" s="222"/>
    </row>
    <row r="325" spans="1:28" ht="15.75" customHeight="1">
      <c r="A325" s="222"/>
      <c r="B325" s="222"/>
      <c r="C325" s="292"/>
      <c r="D325" s="223"/>
      <c r="E325" s="293"/>
      <c r="F325" s="222"/>
      <c r="G325" s="222"/>
      <c r="H325" s="222"/>
      <c r="I325" s="294"/>
      <c r="J325" s="294"/>
      <c r="K325" s="118"/>
      <c r="L325" s="222"/>
      <c r="M325" s="222"/>
      <c r="N325" s="222"/>
      <c r="O325" s="222"/>
      <c r="P325" s="177"/>
      <c r="Q325" s="177"/>
      <c r="R325" s="177"/>
      <c r="S325" s="177"/>
      <c r="T325" s="177"/>
      <c r="U325" s="177"/>
      <c r="V325" s="177"/>
      <c r="W325" s="177"/>
      <c r="X325" s="225"/>
      <c r="Y325" s="222"/>
      <c r="Z325" s="222"/>
      <c r="AA325" s="222"/>
      <c r="AB325" s="222"/>
    </row>
    <row r="326" spans="1:28" ht="15.75" customHeight="1">
      <c r="A326" s="222"/>
      <c r="B326" s="222"/>
      <c r="C326" s="292"/>
      <c r="D326" s="223"/>
      <c r="E326" s="293"/>
      <c r="F326" s="222"/>
      <c r="G326" s="222"/>
      <c r="H326" s="222"/>
      <c r="I326" s="294"/>
      <c r="J326" s="294"/>
      <c r="K326" s="118"/>
      <c r="L326" s="222"/>
      <c r="M326" s="222"/>
      <c r="N326" s="222"/>
      <c r="O326" s="222"/>
      <c r="P326" s="177"/>
      <c r="Q326" s="177"/>
      <c r="R326" s="177"/>
      <c r="S326" s="177"/>
      <c r="T326" s="177"/>
      <c r="U326" s="177"/>
      <c r="V326" s="177"/>
      <c r="W326" s="177"/>
      <c r="X326" s="225"/>
      <c r="Y326" s="222"/>
      <c r="Z326" s="222"/>
      <c r="AA326" s="222"/>
      <c r="AB326" s="222"/>
    </row>
    <row r="327" spans="1:28" ht="15.75" customHeight="1">
      <c r="A327" s="222"/>
      <c r="B327" s="222"/>
      <c r="C327" s="292"/>
      <c r="D327" s="223"/>
      <c r="E327" s="293"/>
      <c r="F327" s="222"/>
      <c r="G327" s="222"/>
      <c r="H327" s="222"/>
      <c r="I327" s="294"/>
      <c r="J327" s="294"/>
      <c r="K327" s="118"/>
      <c r="L327" s="222"/>
      <c r="M327" s="222"/>
      <c r="N327" s="222"/>
      <c r="O327" s="222"/>
      <c r="P327" s="177"/>
      <c r="Q327" s="177"/>
      <c r="R327" s="177"/>
      <c r="S327" s="177"/>
      <c r="T327" s="177"/>
      <c r="U327" s="177"/>
      <c r="V327" s="177"/>
      <c r="W327" s="177"/>
      <c r="X327" s="225"/>
      <c r="Y327" s="222"/>
      <c r="Z327" s="222"/>
      <c r="AA327" s="222"/>
      <c r="AB327" s="222"/>
    </row>
    <row r="328" spans="1:28" ht="15.75" customHeight="1">
      <c r="A328" s="222"/>
      <c r="B328" s="222"/>
      <c r="C328" s="292"/>
      <c r="D328" s="223"/>
      <c r="E328" s="293"/>
      <c r="F328" s="222"/>
      <c r="G328" s="222"/>
      <c r="H328" s="222"/>
      <c r="I328" s="294"/>
      <c r="J328" s="294"/>
      <c r="K328" s="118"/>
      <c r="L328" s="222"/>
      <c r="M328" s="222"/>
      <c r="N328" s="222"/>
      <c r="O328" s="222"/>
      <c r="P328" s="177"/>
      <c r="Q328" s="177"/>
      <c r="R328" s="177"/>
      <c r="S328" s="177"/>
      <c r="T328" s="177"/>
      <c r="U328" s="177"/>
      <c r="V328" s="177"/>
      <c r="W328" s="177"/>
      <c r="X328" s="225"/>
      <c r="Y328" s="222"/>
      <c r="Z328" s="222"/>
      <c r="AA328" s="222"/>
      <c r="AB328" s="222"/>
    </row>
    <row r="329" spans="1:28" ht="15.75" customHeight="1">
      <c r="A329" s="222"/>
      <c r="B329" s="222"/>
      <c r="C329" s="292"/>
      <c r="D329" s="223"/>
      <c r="E329" s="293"/>
      <c r="F329" s="222"/>
      <c r="G329" s="222"/>
      <c r="H329" s="222"/>
      <c r="I329" s="294"/>
      <c r="J329" s="294"/>
      <c r="K329" s="118"/>
      <c r="L329" s="222"/>
      <c r="M329" s="222"/>
      <c r="N329" s="222"/>
      <c r="O329" s="222"/>
      <c r="P329" s="177"/>
      <c r="Q329" s="177"/>
      <c r="R329" s="177"/>
      <c r="S329" s="177"/>
      <c r="T329" s="177"/>
      <c r="U329" s="177"/>
      <c r="V329" s="177"/>
      <c r="W329" s="177"/>
      <c r="X329" s="225"/>
      <c r="Y329" s="222"/>
      <c r="Z329" s="222"/>
      <c r="AA329" s="222"/>
      <c r="AB329" s="222"/>
    </row>
    <row r="330" spans="1:28" ht="15.75" customHeight="1">
      <c r="A330" s="222"/>
      <c r="B330" s="222"/>
      <c r="C330" s="292"/>
      <c r="D330" s="223"/>
      <c r="E330" s="293"/>
      <c r="F330" s="222"/>
      <c r="G330" s="222"/>
      <c r="H330" s="222"/>
      <c r="I330" s="294"/>
      <c r="J330" s="294"/>
      <c r="K330" s="118"/>
      <c r="L330" s="222"/>
      <c r="M330" s="222"/>
      <c r="N330" s="222"/>
      <c r="O330" s="222"/>
      <c r="P330" s="177"/>
      <c r="Q330" s="177"/>
      <c r="R330" s="177"/>
      <c r="S330" s="177"/>
      <c r="T330" s="177"/>
      <c r="U330" s="177"/>
      <c r="V330" s="177"/>
      <c r="W330" s="177"/>
      <c r="X330" s="225"/>
      <c r="Y330" s="222"/>
      <c r="Z330" s="222"/>
      <c r="AA330" s="222"/>
      <c r="AB330" s="222"/>
    </row>
    <row r="331" spans="1:28" ht="15.75" customHeight="1">
      <c r="A331" s="222"/>
      <c r="B331" s="222"/>
      <c r="C331" s="292"/>
      <c r="D331" s="223"/>
      <c r="E331" s="293"/>
      <c r="F331" s="222"/>
      <c r="G331" s="222"/>
      <c r="H331" s="222"/>
      <c r="I331" s="294"/>
      <c r="J331" s="294"/>
      <c r="K331" s="118"/>
      <c r="L331" s="222"/>
      <c r="M331" s="222"/>
      <c r="N331" s="222"/>
      <c r="O331" s="222"/>
      <c r="P331" s="177"/>
      <c r="Q331" s="177"/>
      <c r="R331" s="177"/>
      <c r="S331" s="177"/>
      <c r="T331" s="177"/>
      <c r="U331" s="177"/>
      <c r="V331" s="177"/>
      <c r="W331" s="177"/>
      <c r="X331" s="225"/>
      <c r="Y331" s="222"/>
      <c r="Z331" s="222"/>
      <c r="AA331" s="222"/>
      <c r="AB331" s="222"/>
    </row>
    <row r="332" spans="1:28" ht="15.75" customHeight="1">
      <c r="A332" s="222"/>
      <c r="B332" s="222"/>
      <c r="C332" s="292"/>
      <c r="D332" s="223"/>
      <c r="E332" s="293"/>
      <c r="F332" s="222"/>
      <c r="G332" s="222"/>
      <c r="H332" s="222"/>
      <c r="I332" s="294"/>
      <c r="J332" s="294"/>
      <c r="K332" s="118"/>
      <c r="L332" s="222"/>
      <c r="M332" s="222"/>
      <c r="N332" s="222"/>
      <c r="O332" s="222"/>
      <c r="P332" s="177"/>
      <c r="Q332" s="177"/>
      <c r="R332" s="177"/>
      <c r="S332" s="177"/>
      <c r="T332" s="177"/>
      <c r="U332" s="177"/>
      <c r="V332" s="177"/>
      <c r="W332" s="177"/>
      <c r="X332" s="225"/>
      <c r="Y332" s="222"/>
      <c r="Z332" s="222"/>
      <c r="AA332" s="222"/>
      <c r="AB332" s="222"/>
    </row>
    <row r="333" spans="1:28" ht="15.75" customHeight="1">
      <c r="A333" s="222"/>
      <c r="B333" s="222"/>
      <c r="C333" s="292"/>
      <c r="D333" s="223"/>
      <c r="E333" s="293"/>
      <c r="F333" s="222"/>
      <c r="G333" s="222"/>
      <c r="H333" s="222"/>
      <c r="I333" s="294"/>
      <c r="J333" s="294"/>
      <c r="K333" s="118"/>
      <c r="L333" s="222"/>
      <c r="M333" s="222"/>
      <c r="N333" s="222"/>
      <c r="O333" s="222"/>
      <c r="P333" s="177"/>
      <c r="Q333" s="177"/>
      <c r="R333" s="177"/>
      <c r="S333" s="177"/>
      <c r="T333" s="177"/>
      <c r="U333" s="177"/>
      <c r="V333" s="177"/>
      <c r="W333" s="177"/>
      <c r="X333" s="225"/>
      <c r="Y333" s="222"/>
      <c r="Z333" s="222"/>
      <c r="AA333" s="222"/>
      <c r="AB333" s="222"/>
    </row>
    <row r="334" spans="1:28" ht="15.75" customHeight="1">
      <c r="A334" s="222"/>
      <c r="B334" s="222"/>
      <c r="C334" s="292"/>
      <c r="D334" s="223"/>
      <c r="E334" s="293"/>
      <c r="F334" s="222"/>
      <c r="G334" s="222"/>
      <c r="H334" s="222"/>
      <c r="I334" s="294"/>
      <c r="J334" s="294"/>
      <c r="K334" s="118"/>
      <c r="L334" s="222"/>
      <c r="M334" s="222"/>
      <c r="N334" s="222"/>
      <c r="O334" s="222"/>
      <c r="P334" s="177"/>
      <c r="Q334" s="177"/>
      <c r="R334" s="177"/>
      <c r="S334" s="177"/>
      <c r="T334" s="177"/>
      <c r="U334" s="177"/>
      <c r="V334" s="177"/>
      <c r="W334" s="177"/>
      <c r="X334" s="225"/>
      <c r="Y334" s="222"/>
      <c r="Z334" s="222"/>
      <c r="AA334" s="222"/>
      <c r="AB334" s="222"/>
    </row>
    <row r="335" spans="1:28" ht="15.75" customHeight="1">
      <c r="A335" s="222"/>
      <c r="B335" s="222"/>
      <c r="C335" s="292"/>
      <c r="D335" s="223"/>
      <c r="E335" s="293"/>
      <c r="F335" s="222"/>
      <c r="G335" s="222"/>
      <c r="H335" s="222"/>
      <c r="I335" s="294"/>
      <c r="J335" s="294"/>
      <c r="K335" s="118"/>
      <c r="L335" s="222"/>
      <c r="M335" s="222"/>
      <c r="N335" s="222"/>
      <c r="O335" s="222"/>
      <c r="P335" s="177"/>
      <c r="Q335" s="177"/>
      <c r="R335" s="177"/>
      <c r="S335" s="177"/>
      <c r="T335" s="177"/>
      <c r="U335" s="177"/>
      <c r="V335" s="177"/>
      <c r="W335" s="177"/>
      <c r="X335" s="225"/>
      <c r="Y335" s="222"/>
      <c r="Z335" s="222"/>
      <c r="AA335" s="222"/>
      <c r="AB335" s="222"/>
    </row>
    <row r="336" spans="1:28" ht="15.75" customHeight="1">
      <c r="A336" s="222"/>
      <c r="B336" s="222"/>
      <c r="C336" s="292"/>
      <c r="D336" s="223"/>
      <c r="E336" s="293"/>
      <c r="F336" s="222"/>
      <c r="G336" s="222"/>
      <c r="H336" s="222"/>
      <c r="I336" s="294"/>
      <c r="J336" s="294"/>
      <c r="K336" s="118"/>
      <c r="L336" s="222"/>
      <c r="M336" s="222"/>
      <c r="N336" s="222"/>
      <c r="O336" s="222"/>
      <c r="P336" s="177"/>
      <c r="Q336" s="177"/>
      <c r="R336" s="177"/>
      <c r="S336" s="177"/>
      <c r="T336" s="177"/>
      <c r="U336" s="177"/>
      <c r="V336" s="177"/>
      <c r="W336" s="177"/>
      <c r="X336" s="225"/>
      <c r="Y336" s="222"/>
      <c r="Z336" s="222"/>
      <c r="AA336" s="222"/>
      <c r="AB336" s="222"/>
    </row>
    <row r="337" spans="1:28" ht="15.75" customHeight="1">
      <c r="A337" s="222"/>
      <c r="B337" s="222"/>
      <c r="C337" s="292"/>
      <c r="D337" s="223"/>
      <c r="E337" s="293"/>
      <c r="F337" s="222"/>
      <c r="G337" s="222"/>
      <c r="H337" s="222"/>
      <c r="I337" s="294"/>
      <c r="J337" s="294"/>
      <c r="K337" s="118"/>
      <c r="L337" s="222"/>
      <c r="M337" s="222"/>
      <c r="N337" s="222"/>
      <c r="O337" s="222"/>
      <c r="P337" s="177"/>
      <c r="Q337" s="177"/>
      <c r="R337" s="177"/>
      <c r="S337" s="177"/>
      <c r="T337" s="177"/>
      <c r="U337" s="177"/>
      <c r="V337" s="177"/>
      <c r="W337" s="177"/>
      <c r="X337" s="225"/>
      <c r="Y337" s="222"/>
      <c r="Z337" s="222"/>
      <c r="AA337" s="222"/>
      <c r="AB337" s="222"/>
    </row>
    <row r="338" spans="1:28" ht="15.75" customHeight="1">
      <c r="A338" s="222"/>
      <c r="B338" s="222"/>
      <c r="C338" s="292"/>
      <c r="D338" s="223"/>
      <c r="E338" s="293"/>
      <c r="F338" s="222"/>
      <c r="G338" s="222"/>
      <c r="H338" s="222"/>
      <c r="I338" s="294"/>
      <c r="J338" s="294"/>
      <c r="K338" s="118"/>
      <c r="L338" s="222"/>
      <c r="M338" s="222"/>
      <c r="N338" s="222"/>
      <c r="O338" s="222"/>
      <c r="P338" s="177"/>
      <c r="Q338" s="177"/>
      <c r="R338" s="177"/>
      <c r="S338" s="177"/>
      <c r="T338" s="177"/>
      <c r="U338" s="177"/>
      <c r="V338" s="177"/>
      <c r="W338" s="177"/>
      <c r="X338" s="225"/>
      <c r="Y338" s="222"/>
      <c r="Z338" s="222"/>
      <c r="AA338" s="222"/>
      <c r="AB338" s="222"/>
    </row>
    <row r="339" spans="1:28" ht="15.75" customHeight="1">
      <c r="A339" s="222"/>
      <c r="B339" s="222"/>
      <c r="C339" s="292"/>
      <c r="D339" s="223"/>
      <c r="E339" s="293"/>
      <c r="F339" s="222"/>
      <c r="G339" s="222"/>
      <c r="H339" s="222"/>
      <c r="I339" s="294"/>
      <c r="J339" s="294"/>
      <c r="K339" s="118"/>
      <c r="L339" s="222"/>
      <c r="M339" s="222"/>
      <c r="N339" s="222"/>
      <c r="O339" s="222"/>
      <c r="P339" s="177"/>
      <c r="Q339" s="177"/>
      <c r="R339" s="177"/>
      <c r="S339" s="177"/>
      <c r="T339" s="177"/>
      <c r="U339" s="177"/>
      <c r="V339" s="177"/>
      <c r="W339" s="177"/>
      <c r="X339" s="225"/>
      <c r="Y339" s="222"/>
      <c r="Z339" s="222"/>
      <c r="AA339" s="222"/>
      <c r="AB339" s="222"/>
    </row>
    <row r="340" spans="1:28" ht="15.75" customHeight="1">
      <c r="A340" s="222"/>
      <c r="B340" s="222"/>
      <c r="C340" s="292"/>
      <c r="D340" s="223"/>
      <c r="E340" s="293"/>
      <c r="F340" s="222"/>
      <c r="G340" s="222"/>
      <c r="H340" s="222"/>
      <c r="I340" s="294"/>
      <c r="J340" s="294"/>
      <c r="K340" s="118"/>
      <c r="L340" s="222"/>
      <c r="M340" s="222"/>
      <c r="N340" s="222"/>
      <c r="O340" s="222"/>
      <c r="P340" s="177"/>
      <c r="Q340" s="177"/>
      <c r="R340" s="177"/>
      <c r="S340" s="177"/>
      <c r="T340" s="177"/>
      <c r="U340" s="177"/>
      <c r="V340" s="177"/>
      <c r="W340" s="177"/>
      <c r="X340" s="225"/>
      <c r="Y340" s="222"/>
      <c r="Z340" s="222"/>
      <c r="AA340" s="222"/>
      <c r="AB340" s="222"/>
    </row>
    <row r="341" spans="1:28" ht="15.75" customHeight="1">
      <c r="A341" s="222"/>
      <c r="B341" s="222"/>
      <c r="C341" s="292"/>
      <c r="D341" s="223"/>
      <c r="E341" s="293"/>
      <c r="F341" s="222"/>
      <c r="G341" s="222"/>
      <c r="H341" s="222"/>
      <c r="I341" s="294"/>
      <c r="J341" s="294"/>
      <c r="K341" s="118"/>
      <c r="L341" s="222"/>
      <c r="M341" s="222"/>
      <c r="N341" s="222"/>
      <c r="O341" s="222"/>
      <c r="P341" s="177"/>
      <c r="Q341" s="177"/>
      <c r="R341" s="177"/>
      <c r="S341" s="177"/>
      <c r="T341" s="177"/>
      <c r="U341" s="177"/>
      <c r="V341" s="177"/>
      <c r="W341" s="177"/>
      <c r="X341" s="225"/>
      <c r="Y341" s="222"/>
      <c r="Z341" s="222"/>
      <c r="AA341" s="222"/>
      <c r="AB341" s="222"/>
    </row>
    <row r="342" spans="1:28" ht="15.75" customHeight="1">
      <c r="A342" s="222"/>
      <c r="B342" s="222"/>
      <c r="C342" s="292"/>
      <c r="D342" s="223"/>
      <c r="E342" s="293"/>
      <c r="F342" s="222"/>
      <c r="G342" s="222"/>
      <c r="H342" s="222"/>
      <c r="I342" s="294"/>
      <c r="J342" s="294"/>
      <c r="K342" s="118"/>
      <c r="L342" s="222"/>
      <c r="M342" s="222"/>
      <c r="N342" s="222"/>
      <c r="O342" s="222"/>
      <c r="P342" s="177"/>
      <c r="Q342" s="177"/>
      <c r="R342" s="177"/>
      <c r="S342" s="177"/>
      <c r="T342" s="177"/>
      <c r="U342" s="177"/>
      <c r="V342" s="177"/>
      <c r="W342" s="177"/>
      <c r="X342" s="225"/>
      <c r="Y342" s="222"/>
      <c r="Z342" s="222"/>
      <c r="AA342" s="222"/>
      <c r="AB342" s="222"/>
    </row>
    <row r="343" spans="1:28" ht="15.75" customHeight="1">
      <c r="A343" s="222"/>
      <c r="B343" s="222"/>
      <c r="C343" s="292"/>
      <c r="D343" s="223"/>
      <c r="E343" s="293"/>
      <c r="F343" s="222"/>
      <c r="G343" s="222"/>
      <c r="H343" s="222"/>
      <c r="I343" s="294"/>
      <c r="J343" s="294"/>
      <c r="K343" s="118"/>
      <c r="L343" s="222"/>
      <c r="M343" s="222"/>
      <c r="N343" s="222"/>
      <c r="O343" s="222"/>
      <c r="P343" s="177"/>
      <c r="Q343" s="177"/>
      <c r="R343" s="177"/>
      <c r="S343" s="177"/>
      <c r="T343" s="177"/>
      <c r="U343" s="177"/>
      <c r="V343" s="177"/>
      <c r="W343" s="177"/>
      <c r="X343" s="225"/>
      <c r="Y343" s="222"/>
      <c r="Z343" s="222"/>
      <c r="AA343" s="222"/>
      <c r="AB343" s="222"/>
    </row>
    <row r="344" spans="1:28" ht="15.75" customHeight="1">
      <c r="A344" s="222"/>
      <c r="B344" s="222"/>
      <c r="C344" s="292"/>
      <c r="D344" s="223"/>
      <c r="E344" s="293"/>
      <c r="F344" s="222"/>
      <c r="G344" s="222"/>
      <c r="H344" s="222"/>
      <c r="I344" s="294"/>
      <c r="J344" s="294"/>
      <c r="K344" s="118"/>
      <c r="L344" s="222"/>
      <c r="M344" s="222"/>
      <c r="N344" s="222"/>
      <c r="O344" s="222"/>
      <c r="P344" s="177"/>
      <c r="Q344" s="177"/>
      <c r="R344" s="177"/>
      <c r="S344" s="177"/>
      <c r="T344" s="177"/>
      <c r="U344" s="177"/>
      <c r="V344" s="177"/>
      <c r="W344" s="177"/>
      <c r="X344" s="225"/>
      <c r="Y344" s="222"/>
      <c r="Z344" s="222"/>
      <c r="AA344" s="222"/>
      <c r="AB344" s="222"/>
    </row>
    <row r="345" spans="1:28" ht="15.75" customHeight="1">
      <c r="A345" s="222"/>
      <c r="B345" s="222"/>
      <c r="C345" s="292"/>
      <c r="D345" s="223"/>
      <c r="E345" s="293"/>
      <c r="F345" s="222"/>
      <c r="G345" s="222"/>
      <c r="H345" s="222"/>
      <c r="I345" s="294"/>
      <c r="J345" s="294"/>
      <c r="K345" s="118"/>
      <c r="L345" s="222"/>
      <c r="M345" s="222"/>
      <c r="N345" s="222"/>
      <c r="O345" s="222"/>
      <c r="P345" s="177"/>
      <c r="Q345" s="177"/>
      <c r="R345" s="177"/>
      <c r="S345" s="177"/>
      <c r="T345" s="177"/>
      <c r="U345" s="177"/>
      <c r="V345" s="177"/>
      <c r="W345" s="177"/>
      <c r="X345" s="225"/>
      <c r="Y345" s="222"/>
      <c r="Z345" s="222"/>
      <c r="AA345" s="222"/>
      <c r="AB345" s="222"/>
    </row>
    <row r="346" spans="1:28" ht="15.75" customHeight="1">
      <c r="A346" s="222"/>
      <c r="B346" s="222"/>
      <c r="C346" s="292"/>
      <c r="D346" s="223"/>
      <c r="E346" s="293"/>
      <c r="F346" s="222"/>
      <c r="G346" s="222"/>
      <c r="H346" s="222"/>
      <c r="I346" s="294"/>
      <c r="J346" s="294"/>
      <c r="K346" s="118"/>
      <c r="L346" s="222"/>
      <c r="M346" s="222"/>
      <c r="N346" s="222"/>
      <c r="O346" s="222"/>
      <c r="P346" s="177"/>
      <c r="Q346" s="177"/>
      <c r="R346" s="177"/>
      <c r="S346" s="177"/>
      <c r="T346" s="177"/>
      <c r="U346" s="177"/>
      <c r="V346" s="177"/>
      <c r="W346" s="177"/>
      <c r="X346" s="225"/>
      <c r="Y346" s="222"/>
      <c r="Z346" s="222"/>
      <c r="AA346" s="222"/>
      <c r="AB346" s="222"/>
    </row>
    <row r="347" spans="1:28" ht="15.75" customHeight="1">
      <c r="A347" s="222"/>
      <c r="B347" s="222"/>
      <c r="C347" s="292"/>
      <c r="D347" s="223"/>
      <c r="E347" s="293"/>
      <c r="F347" s="222"/>
      <c r="G347" s="222"/>
      <c r="H347" s="222"/>
      <c r="I347" s="294"/>
      <c r="J347" s="294"/>
      <c r="K347" s="118"/>
      <c r="L347" s="222"/>
      <c r="M347" s="222"/>
      <c r="N347" s="222"/>
      <c r="O347" s="222"/>
      <c r="P347" s="177"/>
      <c r="Q347" s="177"/>
      <c r="R347" s="177"/>
      <c r="S347" s="177"/>
      <c r="T347" s="177"/>
      <c r="U347" s="177"/>
      <c r="V347" s="177"/>
      <c r="W347" s="177"/>
      <c r="X347" s="225"/>
      <c r="Y347" s="222"/>
      <c r="Z347" s="222"/>
      <c r="AA347" s="222"/>
      <c r="AB347" s="222"/>
    </row>
    <row r="348" spans="1:28" ht="15.75" customHeight="1">
      <c r="A348" s="222"/>
      <c r="B348" s="222"/>
      <c r="C348" s="292"/>
      <c r="D348" s="223"/>
      <c r="E348" s="293"/>
      <c r="F348" s="222"/>
      <c r="G348" s="222"/>
      <c r="H348" s="222"/>
      <c r="I348" s="294"/>
      <c r="J348" s="294"/>
      <c r="K348" s="118"/>
      <c r="L348" s="222"/>
      <c r="M348" s="222"/>
      <c r="N348" s="222"/>
      <c r="O348" s="222"/>
      <c r="P348" s="177"/>
      <c r="Q348" s="177"/>
      <c r="R348" s="177"/>
      <c r="S348" s="177"/>
      <c r="T348" s="177"/>
      <c r="U348" s="177"/>
      <c r="V348" s="177"/>
      <c r="W348" s="177"/>
      <c r="X348" s="225"/>
      <c r="Y348" s="222"/>
      <c r="Z348" s="222"/>
      <c r="AA348" s="222"/>
      <c r="AB348" s="222"/>
    </row>
    <row r="349" spans="1:28" ht="15.75" customHeight="1">
      <c r="A349" s="222"/>
      <c r="B349" s="222"/>
      <c r="C349" s="292"/>
      <c r="D349" s="223"/>
      <c r="E349" s="293"/>
      <c r="F349" s="222"/>
      <c r="G349" s="222"/>
      <c r="H349" s="222"/>
      <c r="I349" s="294"/>
      <c r="J349" s="294"/>
      <c r="K349" s="118"/>
      <c r="L349" s="222"/>
      <c r="M349" s="222"/>
      <c r="N349" s="222"/>
      <c r="O349" s="222"/>
      <c r="P349" s="177"/>
      <c r="Q349" s="177"/>
      <c r="R349" s="177"/>
      <c r="S349" s="177"/>
      <c r="T349" s="177"/>
      <c r="U349" s="177"/>
      <c r="V349" s="177"/>
      <c r="W349" s="177"/>
      <c r="X349" s="225"/>
      <c r="Y349" s="222"/>
      <c r="Z349" s="222"/>
      <c r="AA349" s="222"/>
      <c r="AB349" s="222"/>
    </row>
    <row r="350" spans="1:28" ht="15.75" customHeight="1">
      <c r="A350" s="222"/>
      <c r="B350" s="222"/>
      <c r="C350" s="292"/>
      <c r="D350" s="223"/>
      <c r="E350" s="293"/>
      <c r="F350" s="222"/>
      <c r="G350" s="222"/>
      <c r="H350" s="222"/>
      <c r="I350" s="294"/>
      <c r="J350" s="294"/>
      <c r="K350" s="118"/>
      <c r="L350" s="222"/>
      <c r="M350" s="222"/>
      <c r="N350" s="222"/>
      <c r="O350" s="222"/>
      <c r="P350" s="177"/>
      <c r="Q350" s="177"/>
      <c r="R350" s="177"/>
      <c r="S350" s="177"/>
      <c r="T350" s="177"/>
      <c r="U350" s="177"/>
      <c r="V350" s="177"/>
      <c r="W350" s="177"/>
      <c r="X350" s="225"/>
      <c r="Y350" s="222"/>
      <c r="Z350" s="222"/>
      <c r="AA350" s="222"/>
      <c r="AB350" s="222"/>
    </row>
    <row r="351" spans="1:28" ht="15.75" customHeight="1">
      <c r="A351" s="222"/>
      <c r="B351" s="222"/>
      <c r="C351" s="292"/>
      <c r="D351" s="223"/>
      <c r="E351" s="293"/>
      <c r="F351" s="222"/>
      <c r="G351" s="222"/>
      <c r="H351" s="222"/>
      <c r="I351" s="294"/>
      <c r="J351" s="294"/>
      <c r="K351" s="118"/>
      <c r="L351" s="222"/>
      <c r="M351" s="222"/>
      <c r="N351" s="222"/>
      <c r="O351" s="222"/>
      <c r="P351" s="177"/>
      <c r="Q351" s="177"/>
      <c r="R351" s="177"/>
      <c r="S351" s="177"/>
      <c r="T351" s="177"/>
      <c r="U351" s="177"/>
      <c r="V351" s="177"/>
      <c r="W351" s="177"/>
      <c r="X351" s="225"/>
      <c r="Y351" s="222"/>
      <c r="Z351" s="222"/>
      <c r="AA351" s="222"/>
      <c r="AB351" s="222"/>
    </row>
    <row r="352" spans="1:28" ht="15.75" customHeight="1">
      <c r="A352" s="222"/>
      <c r="B352" s="222"/>
      <c r="C352" s="292"/>
      <c r="D352" s="223"/>
      <c r="E352" s="293"/>
      <c r="F352" s="222"/>
      <c r="G352" s="222"/>
      <c r="H352" s="222"/>
      <c r="I352" s="294"/>
      <c r="J352" s="294"/>
      <c r="K352" s="118"/>
      <c r="L352" s="222"/>
      <c r="M352" s="222"/>
      <c r="N352" s="222"/>
      <c r="O352" s="222"/>
      <c r="P352" s="177"/>
      <c r="Q352" s="177"/>
      <c r="R352" s="177"/>
      <c r="S352" s="177"/>
      <c r="T352" s="177"/>
      <c r="U352" s="177"/>
      <c r="V352" s="177"/>
      <c r="W352" s="177"/>
      <c r="X352" s="225"/>
      <c r="Y352" s="222"/>
      <c r="Z352" s="222"/>
      <c r="AA352" s="222"/>
      <c r="AB352" s="222"/>
    </row>
    <row r="353" spans="1:28" ht="15.75" customHeight="1">
      <c r="A353" s="222"/>
      <c r="B353" s="222"/>
      <c r="C353" s="292"/>
      <c r="D353" s="223"/>
      <c r="E353" s="293"/>
      <c r="F353" s="222"/>
      <c r="G353" s="222"/>
      <c r="H353" s="222"/>
      <c r="I353" s="294"/>
      <c r="J353" s="294"/>
      <c r="K353" s="118"/>
      <c r="L353" s="222"/>
      <c r="M353" s="222"/>
      <c r="N353" s="222"/>
      <c r="O353" s="222"/>
      <c r="P353" s="177"/>
      <c r="Q353" s="177"/>
      <c r="R353" s="177"/>
      <c r="S353" s="177"/>
      <c r="T353" s="177"/>
      <c r="U353" s="177"/>
      <c r="V353" s="177"/>
      <c r="W353" s="177"/>
      <c r="X353" s="225"/>
      <c r="Y353" s="222"/>
      <c r="Z353" s="222"/>
      <c r="AA353" s="222"/>
      <c r="AB353" s="222"/>
    </row>
    <row r="354" spans="1:28" ht="15.75" customHeight="1">
      <c r="A354" s="222"/>
      <c r="B354" s="222"/>
      <c r="C354" s="292"/>
      <c r="D354" s="223"/>
      <c r="E354" s="293"/>
      <c r="F354" s="222"/>
      <c r="G354" s="222"/>
      <c r="H354" s="222"/>
      <c r="I354" s="294"/>
      <c r="J354" s="294"/>
      <c r="K354" s="118"/>
      <c r="L354" s="222"/>
      <c r="M354" s="222"/>
      <c r="N354" s="222"/>
      <c r="O354" s="222"/>
      <c r="P354" s="177"/>
      <c r="Q354" s="177"/>
      <c r="R354" s="177"/>
      <c r="S354" s="177"/>
      <c r="T354" s="177"/>
      <c r="U354" s="177"/>
      <c r="V354" s="177"/>
      <c r="W354" s="177"/>
      <c r="X354" s="225"/>
      <c r="Y354" s="222"/>
      <c r="Z354" s="222"/>
      <c r="AA354" s="222"/>
      <c r="AB354" s="222"/>
    </row>
    <row r="355" spans="1:28" ht="15.75" customHeight="1">
      <c r="A355" s="222"/>
      <c r="B355" s="222"/>
      <c r="C355" s="292"/>
      <c r="D355" s="223"/>
      <c r="E355" s="293"/>
      <c r="F355" s="222"/>
      <c r="G355" s="222"/>
      <c r="H355" s="222"/>
      <c r="I355" s="294"/>
      <c r="J355" s="294"/>
      <c r="K355" s="118"/>
      <c r="L355" s="222"/>
      <c r="M355" s="222"/>
      <c r="N355" s="222"/>
      <c r="O355" s="222"/>
      <c r="P355" s="177"/>
      <c r="Q355" s="177"/>
      <c r="R355" s="177"/>
      <c r="S355" s="177"/>
      <c r="T355" s="177"/>
      <c r="U355" s="177"/>
      <c r="V355" s="177"/>
      <c r="W355" s="177"/>
      <c r="X355" s="225"/>
      <c r="Y355" s="222"/>
      <c r="Z355" s="222"/>
      <c r="AA355" s="222"/>
      <c r="AB355" s="222"/>
    </row>
    <row r="356" spans="1:28" ht="15.75" customHeight="1">
      <c r="A356" s="222"/>
      <c r="B356" s="222"/>
      <c r="C356" s="292"/>
      <c r="D356" s="223"/>
      <c r="E356" s="293"/>
      <c r="F356" s="222"/>
      <c r="G356" s="222"/>
      <c r="H356" s="222"/>
      <c r="I356" s="294"/>
      <c r="J356" s="294"/>
      <c r="K356" s="118"/>
      <c r="L356" s="222"/>
      <c r="M356" s="222"/>
      <c r="N356" s="222"/>
      <c r="O356" s="222"/>
      <c r="P356" s="177"/>
      <c r="Q356" s="177"/>
      <c r="R356" s="177"/>
      <c r="S356" s="177"/>
      <c r="T356" s="177"/>
      <c r="U356" s="177"/>
      <c r="V356" s="177"/>
      <c r="W356" s="177"/>
      <c r="X356" s="225"/>
      <c r="Y356" s="222"/>
      <c r="Z356" s="222"/>
      <c r="AA356" s="222"/>
      <c r="AB356" s="222"/>
    </row>
    <row r="357" spans="1:28" ht="15.75" customHeight="1">
      <c r="A357" s="222"/>
      <c r="B357" s="222"/>
      <c r="C357" s="292"/>
      <c r="D357" s="223"/>
      <c r="E357" s="293"/>
      <c r="F357" s="222"/>
      <c r="G357" s="222"/>
      <c r="H357" s="222"/>
      <c r="I357" s="294"/>
      <c r="J357" s="294"/>
      <c r="K357" s="118"/>
      <c r="L357" s="222"/>
      <c r="M357" s="222"/>
      <c r="N357" s="222"/>
      <c r="O357" s="222"/>
      <c r="P357" s="177"/>
      <c r="Q357" s="177"/>
      <c r="R357" s="177"/>
      <c r="S357" s="177"/>
      <c r="T357" s="177"/>
      <c r="U357" s="177"/>
      <c r="V357" s="177"/>
      <c r="W357" s="177"/>
      <c r="X357" s="225"/>
      <c r="Y357" s="222"/>
      <c r="Z357" s="222"/>
      <c r="AA357" s="222"/>
      <c r="AB357" s="222"/>
    </row>
    <row r="358" spans="1:28" ht="15.75" customHeight="1">
      <c r="A358" s="222"/>
      <c r="B358" s="222"/>
      <c r="C358" s="292"/>
      <c r="D358" s="223"/>
      <c r="E358" s="293"/>
      <c r="F358" s="222"/>
      <c r="G358" s="222"/>
      <c r="H358" s="222"/>
      <c r="I358" s="294"/>
      <c r="J358" s="294"/>
      <c r="K358" s="118"/>
      <c r="L358" s="222"/>
      <c r="M358" s="222"/>
      <c r="N358" s="222"/>
      <c r="O358" s="222"/>
      <c r="P358" s="177"/>
      <c r="Q358" s="177"/>
      <c r="R358" s="177"/>
      <c r="S358" s="177"/>
      <c r="T358" s="177"/>
      <c r="U358" s="177"/>
      <c r="V358" s="177"/>
      <c r="W358" s="177"/>
      <c r="X358" s="225"/>
      <c r="Y358" s="222"/>
      <c r="Z358" s="222"/>
      <c r="AA358" s="222"/>
      <c r="AB358" s="222"/>
    </row>
    <row r="359" spans="1:28" ht="15.75" customHeight="1">
      <c r="A359" s="222"/>
      <c r="B359" s="222"/>
      <c r="C359" s="292"/>
      <c r="D359" s="223"/>
      <c r="E359" s="293"/>
      <c r="F359" s="222"/>
      <c r="G359" s="222"/>
      <c r="H359" s="222"/>
      <c r="I359" s="294"/>
      <c r="J359" s="294"/>
      <c r="K359" s="118"/>
      <c r="L359" s="222"/>
      <c r="M359" s="222"/>
      <c r="N359" s="222"/>
      <c r="O359" s="222"/>
      <c r="P359" s="177"/>
      <c r="Q359" s="177"/>
      <c r="R359" s="177"/>
      <c r="S359" s="177"/>
      <c r="T359" s="177"/>
      <c r="U359" s="177"/>
      <c r="V359" s="177"/>
      <c r="W359" s="177"/>
      <c r="X359" s="225"/>
      <c r="Y359" s="222"/>
      <c r="Z359" s="222"/>
      <c r="AA359" s="222"/>
      <c r="AB359" s="222"/>
    </row>
    <row r="360" spans="1:28" ht="15.75" customHeight="1">
      <c r="A360" s="222"/>
      <c r="B360" s="222"/>
      <c r="C360" s="292"/>
      <c r="D360" s="223"/>
      <c r="E360" s="293"/>
      <c r="F360" s="222"/>
      <c r="G360" s="222"/>
      <c r="H360" s="222"/>
      <c r="I360" s="294"/>
      <c r="J360" s="294"/>
      <c r="K360" s="118"/>
      <c r="L360" s="222"/>
      <c r="M360" s="222"/>
      <c r="N360" s="222"/>
      <c r="O360" s="222"/>
      <c r="P360" s="177"/>
      <c r="Q360" s="177"/>
      <c r="R360" s="177"/>
      <c r="S360" s="177"/>
      <c r="T360" s="177"/>
      <c r="U360" s="177"/>
      <c r="V360" s="177"/>
      <c r="W360" s="177"/>
      <c r="X360" s="225"/>
      <c r="Y360" s="222"/>
      <c r="Z360" s="222"/>
      <c r="AA360" s="222"/>
      <c r="AB360" s="222"/>
    </row>
    <row r="361" spans="1:28" ht="15.75" customHeight="1">
      <c r="A361" s="222"/>
      <c r="B361" s="222"/>
      <c r="C361" s="292"/>
      <c r="D361" s="223"/>
      <c r="E361" s="293"/>
      <c r="F361" s="222"/>
      <c r="G361" s="222"/>
      <c r="H361" s="222"/>
      <c r="I361" s="294"/>
      <c r="J361" s="294"/>
      <c r="K361" s="118"/>
      <c r="L361" s="222"/>
      <c r="M361" s="222"/>
      <c r="N361" s="222"/>
      <c r="O361" s="222"/>
      <c r="P361" s="177"/>
      <c r="Q361" s="177"/>
      <c r="R361" s="177"/>
      <c r="S361" s="177"/>
      <c r="T361" s="177"/>
      <c r="U361" s="177"/>
      <c r="V361" s="177"/>
      <c r="W361" s="177"/>
      <c r="X361" s="225"/>
      <c r="Y361" s="222"/>
      <c r="Z361" s="222"/>
      <c r="AA361" s="222"/>
      <c r="AB361" s="222"/>
    </row>
    <row r="362" spans="1:28" ht="15.75" customHeight="1">
      <c r="A362" s="222"/>
      <c r="B362" s="222"/>
      <c r="C362" s="292"/>
      <c r="D362" s="223"/>
      <c r="E362" s="293"/>
      <c r="F362" s="222"/>
      <c r="G362" s="222"/>
      <c r="H362" s="222"/>
      <c r="I362" s="294"/>
      <c r="J362" s="294"/>
      <c r="K362" s="118"/>
      <c r="L362" s="222"/>
      <c r="M362" s="222"/>
      <c r="N362" s="222"/>
      <c r="O362" s="222"/>
      <c r="P362" s="177"/>
      <c r="Q362" s="177"/>
      <c r="R362" s="177"/>
      <c r="S362" s="177"/>
      <c r="T362" s="177"/>
      <c r="U362" s="177"/>
      <c r="V362" s="177"/>
      <c r="W362" s="177"/>
      <c r="X362" s="225"/>
      <c r="Y362" s="222"/>
      <c r="Z362" s="222"/>
      <c r="AA362" s="222"/>
      <c r="AB362" s="222"/>
    </row>
    <row r="363" spans="1:28" ht="15.75" customHeight="1">
      <c r="A363" s="222"/>
      <c r="B363" s="222"/>
      <c r="C363" s="292"/>
      <c r="D363" s="223"/>
      <c r="E363" s="293"/>
      <c r="F363" s="222"/>
      <c r="G363" s="222"/>
      <c r="H363" s="222"/>
      <c r="I363" s="294"/>
      <c r="J363" s="294"/>
      <c r="K363" s="118"/>
      <c r="L363" s="222"/>
      <c r="M363" s="222"/>
      <c r="N363" s="222"/>
      <c r="O363" s="222"/>
      <c r="P363" s="177"/>
      <c r="Q363" s="177"/>
      <c r="R363" s="177"/>
      <c r="S363" s="177"/>
      <c r="T363" s="177"/>
      <c r="U363" s="177"/>
      <c r="V363" s="177"/>
      <c r="W363" s="177"/>
      <c r="X363" s="225"/>
      <c r="Y363" s="222"/>
      <c r="Z363" s="222"/>
      <c r="AA363" s="222"/>
      <c r="AB363" s="222"/>
    </row>
    <row r="364" spans="1:28" ht="15.75" customHeight="1">
      <c r="A364" s="222"/>
      <c r="B364" s="222"/>
      <c r="C364" s="292"/>
      <c r="D364" s="223"/>
      <c r="E364" s="293"/>
      <c r="F364" s="222"/>
      <c r="G364" s="222"/>
      <c r="H364" s="222"/>
      <c r="I364" s="294"/>
      <c r="J364" s="294"/>
      <c r="K364" s="118"/>
      <c r="L364" s="222"/>
      <c r="M364" s="222"/>
      <c r="N364" s="222"/>
      <c r="O364" s="222"/>
      <c r="P364" s="177"/>
      <c r="Q364" s="177"/>
      <c r="R364" s="177"/>
      <c r="S364" s="177"/>
      <c r="T364" s="177"/>
      <c r="U364" s="177"/>
      <c r="V364" s="177"/>
      <c r="W364" s="177"/>
      <c r="X364" s="225"/>
      <c r="Y364" s="222"/>
      <c r="Z364" s="222"/>
      <c r="AA364" s="222"/>
      <c r="AB364" s="222"/>
    </row>
    <row r="365" spans="1:28" ht="15.75" customHeight="1">
      <c r="A365" s="222"/>
      <c r="B365" s="222"/>
      <c r="C365" s="292"/>
      <c r="D365" s="223"/>
      <c r="E365" s="293"/>
      <c r="F365" s="222"/>
      <c r="G365" s="222"/>
      <c r="H365" s="222"/>
      <c r="I365" s="294"/>
      <c r="J365" s="294"/>
      <c r="K365" s="118"/>
      <c r="L365" s="222"/>
      <c r="M365" s="222"/>
      <c r="N365" s="222"/>
      <c r="O365" s="222"/>
      <c r="P365" s="177"/>
      <c r="Q365" s="177"/>
      <c r="R365" s="177"/>
      <c r="S365" s="177"/>
      <c r="T365" s="177"/>
      <c r="U365" s="177"/>
      <c r="V365" s="177"/>
      <c r="W365" s="177"/>
      <c r="X365" s="225"/>
      <c r="Y365" s="222"/>
      <c r="Z365" s="222"/>
      <c r="AA365" s="222"/>
      <c r="AB365" s="222"/>
    </row>
    <row r="366" spans="1:28" ht="15.75" customHeight="1">
      <c r="A366" s="222"/>
      <c r="B366" s="222"/>
      <c r="C366" s="292"/>
      <c r="D366" s="223"/>
      <c r="E366" s="293"/>
      <c r="F366" s="222"/>
      <c r="G366" s="222"/>
      <c r="H366" s="222"/>
      <c r="I366" s="294"/>
      <c r="J366" s="294"/>
      <c r="K366" s="118"/>
      <c r="L366" s="222"/>
      <c r="M366" s="222"/>
      <c r="N366" s="222"/>
      <c r="O366" s="222"/>
      <c r="P366" s="177"/>
      <c r="Q366" s="177"/>
      <c r="R366" s="177"/>
      <c r="S366" s="177"/>
      <c r="T366" s="177"/>
      <c r="U366" s="177"/>
      <c r="V366" s="177"/>
      <c r="W366" s="177"/>
      <c r="X366" s="225"/>
      <c r="Y366" s="222"/>
      <c r="Z366" s="222"/>
      <c r="AA366" s="222"/>
      <c r="AB366" s="222"/>
    </row>
    <row r="367" spans="1:28" ht="15.75" customHeight="1">
      <c r="A367" s="222"/>
      <c r="B367" s="222"/>
      <c r="C367" s="292"/>
      <c r="D367" s="223"/>
      <c r="E367" s="293"/>
      <c r="F367" s="222"/>
      <c r="G367" s="222"/>
      <c r="H367" s="222"/>
      <c r="I367" s="294"/>
      <c r="J367" s="294"/>
      <c r="K367" s="118"/>
      <c r="L367" s="222"/>
      <c r="M367" s="222"/>
      <c r="N367" s="222"/>
      <c r="O367" s="222"/>
      <c r="P367" s="177"/>
      <c r="Q367" s="177"/>
      <c r="R367" s="177"/>
      <c r="S367" s="177"/>
      <c r="T367" s="177"/>
      <c r="U367" s="177"/>
      <c r="V367" s="177"/>
      <c r="W367" s="177"/>
      <c r="X367" s="225"/>
      <c r="Y367" s="222"/>
      <c r="Z367" s="222"/>
      <c r="AA367" s="222"/>
      <c r="AB367" s="222"/>
    </row>
    <row r="368" spans="1:28" ht="15.75" customHeight="1">
      <c r="A368" s="222"/>
      <c r="B368" s="222"/>
      <c r="C368" s="292"/>
      <c r="D368" s="223"/>
      <c r="E368" s="293"/>
      <c r="F368" s="222"/>
      <c r="G368" s="222"/>
      <c r="H368" s="222"/>
      <c r="I368" s="294"/>
      <c r="J368" s="294"/>
      <c r="K368" s="118"/>
      <c r="L368" s="222"/>
      <c r="M368" s="222"/>
      <c r="N368" s="222"/>
      <c r="O368" s="222"/>
      <c r="P368" s="177"/>
      <c r="Q368" s="177"/>
      <c r="R368" s="177"/>
      <c r="S368" s="177"/>
      <c r="T368" s="177"/>
      <c r="U368" s="177"/>
      <c r="V368" s="177"/>
      <c r="W368" s="177"/>
      <c r="X368" s="225"/>
      <c r="Y368" s="222"/>
      <c r="Z368" s="222"/>
      <c r="AA368" s="222"/>
      <c r="AB368" s="222"/>
    </row>
    <row r="369" spans="1:28" ht="15.75" customHeight="1">
      <c r="A369" s="222"/>
      <c r="B369" s="222"/>
      <c r="C369" s="292"/>
      <c r="D369" s="223"/>
      <c r="E369" s="293"/>
      <c r="F369" s="222"/>
      <c r="G369" s="222"/>
      <c r="H369" s="222"/>
      <c r="I369" s="294"/>
      <c r="J369" s="294"/>
      <c r="K369" s="118"/>
      <c r="L369" s="222"/>
      <c r="M369" s="222"/>
      <c r="N369" s="222"/>
      <c r="O369" s="222"/>
      <c r="P369" s="177"/>
      <c r="Q369" s="177"/>
      <c r="R369" s="177"/>
      <c r="S369" s="177"/>
      <c r="T369" s="177"/>
      <c r="U369" s="177"/>
      <c r="V369" s="177"/>
      <c r="W369" s="177"/>
      <c r="X369" s="225"/>
      <c r="Y369" s="222"/>
      <c r="Z369" s="222"/>
      <c r="AA369" s="222"/>
      <c r="AB369" s="222"/>
    </row>
    <row r="370" spans="1:28" ht="15.75" customHeight="1">
      <c r="A370" s="222"/>
      <c r="B370" s="222"/>
      <c r="C370" s="292"/>
      <c r="D370" s="223"/>
      <c r="E370" s="293"/>
      <c r="F370" s="222"/>
      <c r="G370" s="222"/>
      <c r="H370" s="222"/>
      <c r="I370" s="294"/>
      <c r="J370" s="294"/>
      <c r="K370" s="118"/>
      <c r="L370" s="222"/>
      <c r="M370" s="222"/>
      <c r="N370" s="222"/>
      <c r="O370" s="222"/>
      <c r="P370" s="177"/>
      <c r="Q370" s="177"/>
      <c r="R370" s="177"/>
      <c r="S370" s="177"/>
      <c r="T370" s="177"/>
      <c r="U370" s="177"/>
      <c r="V370" s="177"/>
      <c r="W370" s="177"/>
      <c r="X370" s="225"/>
      <c r="Y370" s="222"/>
      <c r="Z370" s="222"/>
      <c r="AA370" s="222"/>
      <c r="AB370" s="222"/>
    </row>
    <row r="371" spans="1:28" ht="15.75" customHeight="1">
      <c r="A371" s="222"/>
      <c r="B371" s="222"/>
      <c r="C371" s="292"/>
      <c r="D371" s="223"/>
      <c r="E371" s="293"/>
      <c r="F371" s="222"/>
      <c r="G371" s="222"/>
      <c r="H371" s="222"/>
      <c r="I371" s="294"/>
      <c r="J371" s="294"/>
      <c r="K371" s="118"/>
      <c r="L371" s="222"/>
      <c r="M371" s="222"/>
      <c r="N371" s="222"/>
      <c r="O371" s="222"/>
      <c r="P371" s="177"/>
      <c r="Q371" s="177"/>
      <c r="R371" s="177"/>
      <c r="S371" s="177"/>
      <c r="T371" s="177"/>
      <c r="U371" s="177"/>
      <c r="V371" s="177"/>
      <c r="W371" s="177"/>
      <c r="X371" s="225"/>
      <c r="Y371" s="222"/>
      <c r="Z371" s="222"/>
      <c r="AA371" s="222"/>
      <c r="AB371" s="222"/>
    </row>
    <row r="372" spans="1:28" ht="15.75" customHeight="1">
      <c r="A372" s="222"/>
      <c r="B372" s="222"/>
      <c r="C372" s="292"/>
      <c r="D372" s="223"/>
      <c r="E372" s="293"/>
      <c r="F372" s="222"/>
      <c r="G372" s="222"/>
      <c r="H372" s="222"/>
      <c r="I372" s="294"/>
      <c r="J372" s="294"/>
      <c r="K372" s="118"/>
      <c r="L372" s="222"/>
      <c r="M372" s="222"/>
      <c r="N372" s="222"/>
      <c r="O372" s="222"/>
      <c r="P372" s="177"/>
      <c r="Q372" s="177"/>
      <c r="R372" s="177"/>
      <c r="S372" s="177"/>
      <c r="T372" s="177"/>
      <c r="U372" s="177"/>
      <c r="V372" s="177"/>
      <c r="W372" s="177"/>
      <c r="X372" s="225"/>
      <c r="Y372" s="222"/>
      <c r="Z372" s="222"/>
      <c r="AA372" s="222"/>
      <c r="AB372" s="222"/>
    </row>
    <row r="373" spans="1:28" ht="15.75" customHeight="1">
      <c r="A373" s="222"/>
      <c r="B373" s="222"/>
      <c r="C373" s="292"/>
      <c r="D373" s="223"/>
      <c r="E373" s="293"/>
      <c r="F373" s="222"/>
      <c r="G373" s="222"/>
      <c r="H373" s="222"/>
      <c r="I373" s="294"/>
      <c r="J373" s="294"/>
      <c r="K373" s="118"/>
      <c r="L373" s="222"/>
      <c r="M373" s="222"/>
      <c r="N373" s="222"/>
      <c r="O373" s="222"/>
      <c r="P373" s="177"/>
      <c r="Q373" s="177"/>
      <c r="R373" s="177"/>
      <c r="S373" s="177"/>
      <c r="T373" s="177"/>
      <c r="U373" s="177"/>
      <c r="V373" s="177"/>
      <c r="W373" s="177"/>
      <c r="X373" s="225"/>
      <c r="Y373" s="222"/>
      <c r="Z373" s="222"/>
      <c r="AA373" s="222"/>
      <c r="AB373" s="222"/>
    </row>
    <row r="374" spans="1:28" ht="15.75" customHeight="1">
      <c r="A374" s="222"/>
      <c r="B374" s="222"/>
      <c r="C374" s="292"/>
      <c r="D374" s="223"/>
      <c r="E374" s="293"/>
      <c r="F374" s="222"/>
      <c r="G374" s="222"/>
      <c r="H374" s="222"/>
      <c r="I374" s="294"/>
      <c r="J374" s="294"/>
      <c r="K374" s="118"/>
      <c r="L374" s="222"/>
      <c r="M374" s="222"/>
      <c r="N374" s="222"/>
      <c r="O374" s="222"/>
      <c r="P374" s="177"/>
      <c r="Q374" s="177"/>
      <c r="R374" s="177"/>
      <c r="S374" s="177"/>
      <c r="T374" s="177"/>
      <c r="U374" s="177"/>
      <c r="V374" s="177"/>
      <c r="W374" s="177"/>
      <c r="X374" s="225"/>
      <c r="Y374" s="222"/>
      <c r="Z374" s="222"/>
      <c r="AA374" s="222"/>
      <c r="AB374" s="222"/>
    </row>
    <row r="375" spans="1:28" ht="15.75" customHeight="1">
      <c r="A375" s="222"/>
      <c r="B375" s="222"/>
      <c r="C375" s="292"/>
      <c r="D375" s="223"/>
      <c r="E375" s="293"/>
      <c r="F375" s="222"/>
      <c r="G375" s="222"/>
      <c r="H375" s="222"/>
      <c r="I375" s="294"/>
      <c r="J375" s="294"/>
      <c r="K375" s="118"/>
      <c r="L375" s="222"/>
      <c r="M375" s="222"/>
      <c r="N375" s="222"/>
      <c r="O375" s="222"/>
      <c r="P375" s="177"/>
      <c r="Q375" s="177"/>
      <c r="R375" s="177"/>
      <c r="S375" s="177"/>
      <c r="T375" s="177"/>
      <c r="U375" s="177"/>
      <c r="V375" s="177"/>
      <c r="W375" s="177"/>
      <c r="X375" s="225"/>
      <c r="Y375" s="222"/>
      <c r="Z375" s="222"/>
      <c r="AA375" s="222"/>
      <c r="AB375" s="222"/>
    </row>
    <row r="376" spans="1:28" ht="15.75" customHeight="1">
      <c r="A376" s="222"/>
      <c r="B376" s="222"/>
      <c r="C376" s="292"/>
      <c r="D376" s="223"/>
      <c r="E376" s="293"/>
      <c r="F376" s="222"/>
      <c r="G376" s="222"/>
      <c r="H376" s="222"/>
      <c r="I376" s="294"/>
      <c r="J376" s="294"/>
      <c r="K376" s="118"/>
      <c r="L376" s="222"/>
      <c r="M376" s="222"/>
      <c r="N376" s="222"/>
      <c r="O376" s="222"/>
      <c r="P376" s="177"/>
      <c r="Q376" s="177"/>
      <c r="R376" s="177"/>
      <c r="S376" s="177"/>
      <c r="T376" s="177"/>
      <c r="U376" s="177"/>
      <c r="V376" s="177"/>
      <c r="W376" s="177"/>
      <c r="X376" s="225"/>
      <c r="Y376" s="222"/>
      <c r="Z376" s="222"/>
      <c r="AA376" s="222"/>
      <c r="AB376" s="222"/>
    </row>
    <row r="377" spans="1:28" ht="15.75" customHeight="1">
      <c r="A377" s="222"/>
      <c r="B377" s="222"/>
      <c r="C377" s="292"/>
      <c r="D377" s="223"/>
      <c r="E377" s="293"/>
      <c r="F377" s="222"/>
      <c r="G377" s="222"/>
      <c r="H377" s="222"/>
      <c r="I377" s="294"/>
      <c r="J377" s="294"/>
      <c r="K377" s="118"/>
      <c r="L377" s="222"/>
      <c r="M377" s="222"/>
      <c r="N377" s="222"/>
      <c r="O377" s="222"/>
      <c r="P377" s="177"/>
      <c r="Q377" s="177"/>
      <c r="R377" s="177"/>
      <c r="S377" s="177"/>
      <c r="T377" s="177"/>
      <c r="U377" s="177"/>
      <c r="V377" s="177"/>
      <c r="W377" s="177"/>
      <c r="X377" s="225"/>
      <c r="Y377" s="222"/>
      <c r="Z377" s="222"/>
      <c r="AA377" s="222"/>
      <c r="AB377" s="222"/>
    </row>
    <row r="378" spans="1:28" ht="15.75" customHeight="1">
      <c r="A378" s="222"/>
      <c r="B378" s="222"/>
      <c r="C378" s="292"/>
      <c r="D378" s="223"/>
      <c r="E378" s="293"/>
      <c r="F378" s="222"/>
      <c r="G378" s="222"/>
      <c r="H378" s="222"/>
      <c r="I378" s="294"/>
      <c r="J378" s="294"/>
      <c r="K378" s="118"/>
      <c r="L378" s="222"/>
      <c r="M378" s="222"/>
      <c r="N378" s="222"/>
      <c r="O378" s="222"/>
      <c r="P378" s="177"/>
      <c r="Q378" s="177"/>
      <c r="R378" s="177"/>
      <c r="S378" s="177"/>
      <c r="T378" s="177"/>
      <c r="U378" s="177"/>
      <c r="V378" s="177"/>
      <c r="W378" s="177"/>
      <c r="X378" s="225"/>
      <c r="Y378" s="222"/>
      <c r="Z378" s="222"/>
      <c r="AA378" s="222"/>
      <c r="AB378" s="222"/>
    </row>
    <row r="379" spans="1:28" ht="15.75" customHeight="1">
      <c r="A379" s="222"/>
      <c r="B379" s="222"/>
      <c r="C379" s="292"/>
      <c r="D379" s="223"/>
      <c r="E379" s="293"/>
      <c r="F379" s="222"/>
      <c r="G379" s="222"/>
      <c r="H379" s="222"/>
      <c r="I379" s="294"/>
      <c r="J379" s="294"/>
      <c r="K379" s="118"/>
      <c r="L379" s="222"/>
      <c r="M379" s="222"/>
      <c r="N379" s="222"/>
      <c r="O379" s="222"/>
      <c r="P379" s="177"/>
      <c r="Q379" s="177"/>
      <c r="R379" s="177"/>
      <c r="S379" s="177"/>
      <c r="T379" s="177"/>
      <c r="U379" s="177"/>
      <c r="V379" s="177"/>
      <c r="W379" s="177"/>
      <c r="X379" s="225"/>
      <c r="Y379" s="222"/>
      <c r="Z379" s="222"/>
      <c r="AA379" s="222"/>
      <c r="AB379" s="222"/>
    </row>
    <row r="380" spans="1:28" ht="15.75" customHeight="1">
      <c r="A380" s="222"/>
      <c r="B380" s="222"/>
      <c r="C380" s="292"/>
      <c r="D380" s="223"/>
      <c r="E380" s="293"/>
      <c r="F380" s="222"/>
      <c r="G380" s="222"/>
      <c r="H380" s="222"/>
      <c r="I380" s="294"/>
      <c r="J380" s="294"/>
      <c r="K380" s="118"/>
      <c r="L380" s="222"/>
      <c r="M380" s="222"/>
      <c r="N380" s="222"/>
      <c r="O380" s="222"/>
      <c r="P380" s="177"/>
      <c r="Q380" s="177"/>
      <c r="R380" s="177"/>
      <c r="S380" s="177"/>
      <c r="T380" s="177"/>
      <c r="U380" s="177"/>
      <c r="V380" s="177"/>
      <c r="W380" s="177"/>
      <c r="X380" s="225"/>
      <c r="Y380" s="222"/>
      <c r="Z380" s="222"/>
      <c r="AA380" s="222"/>
      <c r="AB380" s="222"/>
    </row>
    <row r="381" spans="1:28" ht="15.75" customHeight="1">
      <c r="A381" s="222"/>
      <c r="B381" s="222"/>
      <c r="C381" s="292"/>
      <c r="D381" s="223"/>
      <c r="E381" s="293"/>
      <c r="F381" s="222"/>
      <c r="G381" s="222"/>
      <c r="H381" s="222"/>
      <c r="I381" s="294"/>
      <c r="J381" s="294"/>
      <c r="K381" s="118"/>
      <c r="L381" s="222"/>
      <c r="M381" s="222"/>
      <c r="N381" s="222"/>
      <c r="O381" s="222"/>
      <c r="P381" s="177"/>
      <c r="Q381" s="177"/>
      <c r="R381" s="177"/>
      <c r="S381" s="177"/>
      <c r="T381" s="177"/>
      <c r="U381" s="177"/>
      <c r="V381" s="177"/>
      <c r="W381" s="177"/>
      <c r="X381" s="225"/>
      <c r="Y381" s="222"/>
      <c r="Z381" s="222"/>
      <c r="AA381" s="222"/>
      <c r="AB381" s="222"/>
    </row>
    <row r="382" spans="1:28" ht="15.75" customHeight="1">
      <c r="A382" s="222"/>
      <c r="B382" s="222"/>
      <c r="C382" s="292"/>
      <c r="D382" s="223"/>
      <c r="E382" s="293"/>
      <c r="F382" s="222"/>
      <c r="G382" s="222"/>
      <c r="H382" s="222"/>
      <c r="I382" s="294"/>
      <c r="J382" s="294"/>
      <c r="K382" s="118"/>
      <c r="L382" s="222"/>
      <c r="M382" s="222"/>
      <c r="N382" s="222"/>
      <c r="O382" s="222"/>
      <c r="P382" s="177"/>
      <c r="Q382" s="177"/>
      <c r="R382" s="177"/>
      <c r="S382" s="177"/>
      <c r="T382" s="177"/>
      <c r="U382" s="177"/>
      <c r="V382" s="177"/>
      <c r="W382" s="177"/>
      <c r="X382" s="225"/>
      <c r="Y382" s="222"/>
      <c r="Z382" s="222"/>
      <c r="AA382" s="222"/>
      <c r="AB382" s="222"/>
    </row>
    <row r="383" spans="1:28" ht="15.75" customHeight="1">
      <c r="A383" s="222"/>
      <c r="B383" s="222"/>
      <c r="C383" s="292"/>
      <c r="D383" s="223"/>
      <c r="E383" s="293"/>
      <c r="F383" s="222"/>
      <c r="G383" s="222"/>
      <c r="H383" s="222"/>
      <c r="I383" s="294"/>
      <c r="J383" s="294"/>
      <c r="K383" s="118"/>
      <c r="L383" s="222"/>
      <c r="M383" s="222"/>
      <c r="N383" s="222"/>
      <c r="O383" s="222"/>
      <c r="P383" s="177"/>
      <c r="Q383" s="177"/>
      <c r="R383" s="177"/>
      <c r="S383" s="177"/>
      <c r="T383" s="177"/>
      <c r="U383" s="177"/>
      <c r="V383" s="177"/>
      <c r="W383" s="177"/>
      <c r="X383" s="225"/>
      <c r="Y383" s="222"/>
      <c r="Z383" s="222"/>
      <c r="AA383" s="222"/>
      <c r="AB383" s="222"/>
    </row>
    <row r="384" spans="1:28" ht="15.75" customHeight="1">
      <c r="A384" s="222"/>
      <c r="B384" s="222"/>
      <c r="C384" s="292"/>
      <c r="D384" s="223"/>
      <c r="E384" s="293"/>
      <c r="F384" s="222"/>
      <c r="G384" s="222"/>
      <c r="H384" s="222"/>
      <c r="I384" s="294"/>
      <c r="J384" s="294"/>
      <c r="K384" s="118"/>
      <c r="L384" s="222"/>
      <c r="M384" s="222"/>
      <c r="N384" s="222"/>
      <c r="O384" s="222"/>
      <c r="P384" s="177"/>
      <c r="Q384" s="177"/>
      <c r="R384" s="177"/>
      <c r="S384" s="177"/>
      <c r="T384" s="177"/>
      <c r="U384" s="177"/>
      <c r="V384" s="177"/>
      <c r="W384" s="177"/>
      <c r="X384" s="225"/>
      <c r="Y384" s="222"/>
      <c r="Z384" s="222"/>
      <c r="AA384" s="222"/>
      <c r="AB384" s="222"/>
    </row>
    <row r="385" spans="1:28" ht="15.75" customHeight="1">
      <c r="A385" s="222"/>
      <c r="B385" s="222"/>
      <c r="C385" s="292"/>
      <c r="D385" s="223"/>
      <c r="E385" s="293"/>
      <c r="F385" s="222"/>
      <c r="G385" s="222"/>
      <c r="H385" s="222"/>
      <c r="I385" s="294"/>
      <c r="J385" s="294"/>
      <c r="K385" s="118"/>
      <c r="L385" s="222"/>
      <c r="M385" s="222"/>
      <c r="N385" s="222"/>
      <c r="O385" s="222"/>
      <c r="P385" s="177"/>
      <c r="Q385" s="177"/>
      <c r="R385" s="177"/>
      <c r="S385" s="177"/>
      <c r="T385" s="177"/>
      <c r="U385" s="177"/>
      <c r="V385" s="177"/>
      <c r="W385" s="177"/>
      <c r="X385" s="225"/>
      <c r="Y385" s="222"/>
      <c r="Z385" s="222"/>
      <c r="AA385" s="222"/>
      <c r="AB385" s="222"/>
    </row>
    <row r="386" spans="1:28" ht="15.75" customHeight="1">
      <c r="A386" s="222"/>
      <c r="B386" s="222"/>
      <c r="C386" s="292"/>
      <c r="D386" s="223"/>
      <c r="E386" s="293"/>
      <c r="F386" s="222"/>
      <c r="G386" s="222"/>
      <c r="H386" s="222"/>
      <c r="I386" s="294"/>
      <c r="J386" s="294"/>
      <c r="K386" s="118"/>
      <c r="L386" s="222"/>
      <c r="M386" s="222"/>
      <c r="N386" s="222"/>
      <c r="O386" s="222"/>
      <c r="P386" s="177"/>
      <c r="Q386" s="177"/>
      <c r="R386" s="177"/>
      <c r="S386" s="177"/>
      <c r="T386" s="177"/>
      <c r="U386" s="177"/>
      <c r="V386" s="177"/>
      <c r="W386" s="177"/>
      <c r="X386" s="225"/>
      <c r="Y386" s="222"/>
      <c r="Z386" s="222"/>
      <c r="AA386" s="222"/>
      <c r="AB386" s="222"/>
    </row>
    <row r="387" spans="1:28" ht="15.75" customHeight="1">
      <c r="A387" s="222"/>
      <c r="B387" s="222"/>
      <c r="C387" s="292"/>
      <c r="D387" s="223"/>
      <c r="E387" s="293"/>
      <c r="F387" s="222"/>
      <c r="G387" s="222"/>
      <c r="H387" s="222"/>
      <c r="I387" s="294"/>
      <c r="J387" s="294"/>
      <c r="K387" s="118"/>
      <c r="L387" s="222"/>
      <c r="M387" s="222"/>
      <c r="N387" s="222"/>
      <c r="O387" s="222"/>
      <c r="P387" s="177"/>
      <c r="Q387" s="177"/>
      <c r="R387" s="177"/>
      <c r="S387" s="177"/>
      <c r="T387" s="177"/>
      <c r="U387" s="177"/>
      <c r="V387" s="177"/>
      <c r="W387" s="177"/>
      <c r="X387" s="225"/>
      <c r="Y387" s="222"/>
      <c r="Z387" s="222"/>
      <c r="AA387" s="222"/>
      <c r="AB387" s="222"/>
    </row>
    <row r="388" spans="1:28" ht="15.75" customHeight="1">
      <c r="A388" s="222"/>
      <c r="B388" s="222"/>
      <c r="C388" s="292"/>
      <c r="D388" s="223"/>
      <c r="E388" s="293"/>
      <c r="F388" s="222"/>
      <c r="G388" s="222"/>
      <c r="H388" s="222"/>
      <c r="I388" s="294"/>
      <c r="J388" s="294"/>
      <c r="K388" s="118"/>
      <c r="L388" s="222"/>
      <c r="M388" s="222"/>
      <c r="N388" s="222"/>
      <c r="O388" s="222"/>
      <c r="P388" s="177"/>
      <c r="Q388" s="177"/>
      <c r="R388" s="177"/>
      <c r="S388" s="177"/>
      <c r="T388" s="177"/>
      <c r="U388" s="177"/>
      <c r="V388" s="177"/>
      <c r="W388" s="177"/>
      <c r="X388" s="225"/>
      <c r="Y388" s="222"/>
      <c r="Z388" s="222"/>
      <c r="AA388" s="222"/>
      <c r="AB388" s="222"/>
    </row>
    <row r="389" spans="1:28" ht="15.75" customHeight="1">
      <c r="A389" s="222"/>
      <c r="B389" s="222"/>
      <c r="C389" s="292"/>
      <c r="D389" s="223"/>
      <c r="E389" s="293"/>
      <c r="F389" s="222"/>
      <c r="G389" s="222"/>
      <c r="H389" s="222"/>
      <c r="I389" s="294"/>
      <c r="J389" s="294"/>
      <c r="K389" s="118"/>
      <c r="L389" s="222"/>
      <c r="M389" s="222"/>
      <c r="N389" s="222"/>
      <c r="O389" s="222"/>
      <c r="P389" s="177"/>
      <c r="Q389" s="177"/>
      <c r="R389" s="177"/>
      <c r="S389" s="177"/>
      <c r="T389" s="177"/>
      <c r="U389" s="177"/>
      <c r="V389" s="177"/>
      <c r="W389" s="177"/>
      <c r="X389" s="225"/>
      <c r="Y389" s="222"/>
      <c r="Z389" s="222"/>
      <c r="AA389" s="222"/>
      <c r="AB389" s="222"/>
    </row>
    <row r="390" spans="1:28" ht="15.75" customHeight="1">
      <c r="A390" s="222"/>
      <c r="B390" s="222"/>
      <c r="C390" s="292"/>
      <c r="D390" s="223"/>
      <c r="E390" s="293"/>
      <c r="F390" s="222"/>
      <c r="G390" s="222"/>
      <c r="H390" s="222"/>
      <c r="I390" s="294"/>
      <c r="J390" s="294"/>
      <c r="K390" s="118"/>
      <c r="L390" s="222"/>
      <c r="M390" s="222"/>
      <c r="N390" s="222"/>
      <c r="O390" s="222"/>
      <c r="P390" s="177"/>
      <c r="Q390" s="177"/>
      <c r="R390" s="177"/>
      <c r="S390" s="177"/>
      <c r="T390" s="177"/>
      <c r="U390" s="177"/>
      <c r="V390" s="177"/>
      <c r="W390" s="177"/>
      <c r="X390" s="225"/>
      <c r="Y390" s="222"/>
      <c r="Z390" s="222"/>
      <c r="AA390" s="222"/>
      <c r="AB390" s="222"/>
    </row>
    <row r="391" spans="1:28" ht="15.75" customHeight="1">
      <c r="A391" s="222"/>
      <c r="B391" s="222"/>
      <c r="C391" s="292"/>
      <c r="D391" s="223"/>
      <c r="E391" s="293"/>
      <c r="F391" s="222"/>
      <c r="G391" s="222"/>
      <c r="H391" s="222"/>
      <c r="I391" s="294"/>
      <c r="J391" s="294"/>
      <c r="K391" s="118"/>
      <c r="L391" s="222"/>
      <c r="M391" s="222"/>
      <c r="N391" s="222"/>
      <c r="O391" s="222"/>
      <c r="P391" s="177"/>
      <c r="Q391" s="177"/>
      <c r="R391" s="177"/>
      <c r="S391" s="177"/>
      <c r="T391" s="177"/>
      <c r="U391" s="177"/>
      <c r="V391" s="177"/>
      <c r="W391" s="177"/>
      <c r="X391" s="225"/>
      <c r="Y391" s="222"/>
      <c r="Z391" s="222"/>
      <c r="AA391" s="222"/>
      <c r="AB391" s="222"/>
    </row>
    <row r="392" spans="1:28" ht="15.75" customHeight="1">
      <c r="A392" s="222"/>
      <c r="B392" s="222"/>
      <c r="C392" s="292"/>
      <c r="D392" s="223"/>
      <c r="E392" s="293"/>
      <c r="F392" s="222"/>
      <c r="G392" s="222"/>
      <c r="H392" s="222"/>
      <c r="I392" s="294"/>
      <c r="J392" s="294"/>
      <c r="K392" s="118"/>
      <c r="L392" s="222"/>
      <c r="M392" s="222"/>
      <c r="N392" s="222"/>
      <c r="O392" s="222"/>
      <c r="P392" s="177"/>
      <c r="Q392" s="177"/>
      <c r="R392" s="177"/>
      <c r="S392" s="177"/>
      <c r="T392" s="177"/>
      <c r="U392" s="177"/>
      <c r="V392" s="177"/>
      <c r="W392" s="177"/>
      <c r="X392" s="225"/>
      <c r="Y392" s="222"/>
      <c r="Z392" s="222"/>
      <c r="AA392" s="222"/>
      <c r="AB392" s="222"/>
    </row>
    <row r="393" spans="1:28" ht="15.75" customHeight="1">
      <c r="A393" s="222"/>
      <c r="B393" s="222"/>
      <c r="C393" s="292"/>
      <c r="D393" s="223"/>
      <c r="E393" s="293"/>
      <c r="F393" s="222"/>
      <c r="G393" s="222"/>
      <c r="H393" s="222"/>
      <c r="I393" s="294"/>
      <c r="J393" s="294"/>
      <c r="K393" s="118"/>
      <c r="L393" s="222"/>
      <c r="M393" s="222"/>
      <c r="N393" s="222"/>
      <c r="O393" s="222"/>
      <c r="P393" s="177"/>
      <c r="Q393" s="177"/>
      <c r="R393" s="177"/>
      <c r="S393" s="177"/>
      <c r="T393" s="177"/>
      <c r="U393" s="177"/>
      <c r="V393" s="177"/>
      <c r="W393" s="177"/>
      <c r="X393" s="225"/>
      <c r="Y393" s="222"/>
      <c r="Z393" s="222"/>
      <c r="AA393" s="222"/>
      <c r="AB393" s="222"/>
    </row>
    <row r="394" spans="1:28" ht="15.75" customHeight="1">
      <c r="A394" s="222"/>
      <c r="B394" s="222"/>
      <c r="C394" s="292"/>
      <c r="D394" s="223"/>
      <c r="E394" s="293"/>
      <c r="F394" s="222"/>
      <c r="G394" s="222"/>
      <c r="H394" s="222"/>
      <c r="I394" s="294"/>
      <c r="J394" s="294"/>
      <c r="K394" s="118"/>
      <c r="L394" s="222"/>
      <c r="M394" s="222"/>
      <c r="N394" s="222"/>
      <c r="O394" s="222"/>
      <c r="P394" s="177"/>
      <c r="Q394" s="177"/>
      <c r="R394" s="177"/>
      <c r="S394" s="177"/>
      <c r="T394" s="177"/>
      <c r="U394" s="177"/>
      <c r="V394" s="177"/>
      <c r="W394" s="177"/>
      <c r="X394" s="225"/>
      <c r="Y394" s="222"/>
      <c r="Z394" s="222"/>
      <c r="AA394" s="222"/>
      <c r="AB394" s="222"/>
    </row>
    <row r="395" spans="1:28" ht="15.75" customHeight="1">
      <c r="A395" s="222"/>
      <c r="B395" s="222"/>
      <c r="C395" s="292"/>
      <c r="D395" s="223"/>
      <c r="E395" s="293"/>
      <c r="F395" s="222"/>
      <c r="G395" s="222"/>
      <c r="H395" s="222"/>
      <c r="I395" s="294"/>
      <c r="J395" s="294"/>
      <c r="K395" s="118"/>
      <c r="L395" s="222"/>
      <c r="M395" s="222"/>
      <c r="N395" s="222"/>
      <c r="O395" s="222"/>
      <c r="P395" s="177"/>
      <c r="Q395" s="177"/>
      <c r="R395" s="177"/>
      <c r="S395" s="177"/>
      <c r="T395" s="177"/>
      <c r="U395" s="177"/>
      <c r="V395" s="177"/>
      <c r="W395" s="177"/>
      <c r="X395" s="225"/>
      <c r="Y395" s="222"/>
      <c r="Z395" s="222"/>
      <c r="AA395" s="222"/>
      <c r="AB395" s="222"/>
    </row>
    <row r="396" spans="1:28" ht="15.75" customHeight="1">
      <c r="A396" s="222"/>
      <c r="B396" s="222"/>
      <c r="C396" s="292"/>
      <c r="D396" s="223"/>
      <c r="E396" s="293"/>
      <c r="F396" s="222"/>
      <c r="G396" s="222"/>
      <c r="H396" s="222"/>
      <c r="I396" s="294"/>
      <c r="J396" s="294"/>
      <c r="K396" s="118"/>
      <c r="L396" s="222"/>
      <c r="M396" s="222"/>
      <c r="N396" s="222"/>
      <c r="O396" s="222"/>
      <c r="P396" s="177"/>
      <c r="Q396" s="177"/>
      <c r="R396" s="177"/>
      <c r="S396" s="177"/>
      <c r="T396" s="177"/>
      <c r="U396" s="177"/>
      <c r="V396" s="177"/>
      <c r="W396" s="177"/>
      <c r="X396" s="225"/>
      <c r="Y396" s="222"/>
      <c r="Z396" s="222"/>
      <c r="AA396" s="222"/>
      <c r="AB396" s="222"/>
    </row>
    <row r="397" spans="1:28" ht="15.75" customHeight="1">
      <c r="A397" s="222"/>
      <c r="B397" s="222"/>
      <c r="C397" s="292"/>
      <c r="D397" s="223"/>
      <c r="E397" s="293"/>
      <c r="F397" s="222"/>
      <c r="G397" s="222"/>
      <c r="H397" s="222"/>
      <c r="I397" s="294"/>
      <c r="J397" s="294"/>
      <c r="K397" s="118"/>
      <c r="L397" s="222"/>
      <c r="M397" s="222"/>
      <c r="N397" s="222"/>
      <c r="O397" s="222"/>
      <c r="P397" s="177"/>
      <c r="Q397" s="177"/>
      <c r="R397" s="177"/>
      <c r="S397" s="177"/>
      <c r="T397" s="177"/>
      <c r="U397" s="177"/>
      <c r="V397" s="177"/>
      <c r="W397" s="177"/>
      <c r="X397" s="225"/>
      <c r="Y397" s="222"/>
      <c r="Z397" s="222"/>
      <c r="AA397" s="222"/>
      <c r="AB397" s="222"/>
    </row>
    <row r="398" spans="1:28" ht="15.75" customHeight="1">
      <c r="A398" s="222"/>
      <c r="B398" s="222"/>
      <c r="C398" s="292"/>
      <c r="D398" s="223"/>
      <c r="E398" s="293"/>
      <c r="F398" s="222"/>
      <c r="G398" s="222"/>
      <c r="H398" s="222"/>
      <c r="I398" s="294"/>
      <c r="J398" s="294"/>
      <c r="K398" s="118"/>
      <c r="L398" s="222"/>
      <c r="M398" s="222"/>
      <c r="N398" s="222"/>
      <c r="O398" s="222"/>
      <c r="P398" s="177"/>
      <c r="Q398" s="177"/>
      <c r="R398" s="177"/>
      <c r="S398" s="177"/>
      <c r="T398" s="177"/>
      <c r="U398" s="177"/>
      <c r="V398" s="177"/>
      <c r="W398" s="177"/>
      <c r="X398" s="225"/>
      <c r="Y398" s="222"/>
      <c r="Z398" s="222"/>
      <c r="AA398" s="222"/>
      <c r="AB398" s="222"/>
    </row>
    <row r="399" spans="1:28" ht="15.75" customHeight="1">
      <c r="A399" s="222"/>
      <c r="B399" s="222"/>
      <c r="C399" s="292"/>
      <c r="D399" s="223"/>
      <c r="E399" s="293"/>
      <c r="F399" s="222"/>
      <c r="G399" s="222"/>
      <c r="H399" s="222"/>
      <c r="I399" s="294"/>
      <c r="J399" s="294"/>
      <c r="K399" s="118"/>
      <c r="L399" s="222"/>
      <c r="M399" s="222"/>
      <c r="N399" s="222"/>
      <c r="O399" s="222"/>
      <c r="P399" s="177"/>
      <c r="Q399" s="177"/>
      <c r="R399" s="177"/>
      <c r="S399" s="177"/>
      <c r="T399" s="177"/>
      <c r="U399" s="177"/>
      <c r="V399" s="177"/>
      <c r="W399" s="177"/>
      <c r="X399" s="225"/>
      <c r="Y399" s="222"/>
      <c r="Z399" s="222"/>
      <c r="AA399" s="222"/>
      <c r="AB399" s="222"/>
    </row>
    <row r="400" spans="1:28" ht="15.75" customHeight="1">
      <c r="A400" s="222"/>
      <c r="B400" s="222"/>
      <c r="C400" s="292"/>
      <c r="D400" s="223"/>
      <c r="E400" s="293"/>
      <c r="F400" s="222"/>
      <c r="G400" s="222"/>
      <c r="H400" s="222"/>
      <c r="I400" s="294"/>
      <c r="J400" s="294"/>
      <c r="K400" s="118"/>
      <c r="L400" s="222"/>
      <c r="M400" s="222"/>
      <c r="N400" s="222"/>
      <c r="O400" s="222"/>
      <c r="P400" s="177"/>
      <c r="Q400" s="177"/>
      <c r="R400" s="177"/>
      <c r="S400" s="177"/>
      <c r="T400" s="177"/>
      <c r="U400" s="177"/>
      <c r="V400" s="177"/>
      <c r="W400" s="177"/>
      <c r="X400" s="225"/>
      <c r="Y400" s="222"/>
      <c r="Z400" s="222"/>
      <c r="AA400" s="222"/>
      <c r="AB400" s="222"/>
    </row>
    <row r="401" spans="1:28" ht="15.75" customHeight="1">
      <c r="A401" s="222"/>
      <c r="B401" s="222"/>
      <c r="C401" s="292"/>
      <c r="D401" s="223"/>
      <c r="E401" s="293"/>
      <c r="F401" s="222"/>
      <c r="G401" s="222"/>
      <c r="H401" s="222"/>
      <c r="I401" s="294"/>
      <c r="J401" s="294"/>
      <c r="K401" s="118"/>
      <c r="L401" s="222"/>
      <c r="M401" s="222"/>
      <c r="N401" s="222"/>
      <c r="O401" s="222"/>
      <c r="P401" s="177"/>
      <c r="Q401" s="177"/>
      <c r="R401" s="177"/>
      <c r="S401" s="177"/>
      <c r="T401" s="177"/>
      <c r="U401" s="177"/>
      <c r="V401" s="177"/>
      <c r="W401" s="177"/>
      <c r="X401" s="225"/>
      <c r="Y401" s="222"/>
      <c r="Z401" s="222"/>
      <c r="AA401" s="222"/>
      <c r="AB401" s="222"/>
    </row>
    <row r="402" spans="1:28" ht="15.75" customHeight="1">
      <c r="A402" s="222"/>
      <c r="B402" s="222"/>
      <c r="C402" s="292"/>
      <c r="D402" s="223"/>
      <c r="E402" s="293"/>
      <c r="F402" s="222"/>
      <c r="G402" s="222"/>
      <c r="H402" s="222"/>
      <c r="I402" s="294"/>
      <c r="J402" s="294"/>
      <c r="K402" s="118"/>
      <c r="L402" s="222"/>
      <c r="M402" s="222"/>
      <c r="N402" s="222"/>
      <c r="O402" s="222"/>
      <c r="P402" s="177"/>
      <c r="Q402" s="177"/>
      <c r="R402" s="177"/>
      <c r="S402" s="177"/>
      <c r="T402" s="177"/>
      <c r="U402" s="177"/>
      <c r="V402" s="177"/>
      <c r="W402" s="177"/>
      <c r="X402" s="225"/>
      <c r="Y402" s="222"/>
      <c r="Z402" s="222"/>
      <c r="AA402" s="222"/>
      <c r="AB402" s="222"/>
    </row>
    <row r="403" spans="1:28" ht="15.75" customHeight="1">
      <c r="A403" s="222"/>
      <c r="B403" s="222"/>
      <c r="C403" s="292"/>
      <c r="D403" s="223"/>
      <c r="E403" s="293"/>
      <c r="F403" s="222"/>
      <c r="G403" s="222"/>
      <c r="H403" s="222"/>
      <c r="I403" s="294"/>
      <c r="J403" s="294"/>
      <c r="K403" s="118"/>
      <c r="L403" s="222"/>
      <c r="M403" s="222"/>
      <c r="N403" s="222"/>
      <c r="O403" s="222"/>
      <c r="P403" s="177"/>
      <c r="Q403" s="177"/>
      <c r="R403" s="177"/>
      <c r="S403" s="177"/>
      <c r="T403" s="177"/>
      <c r="U403" s="177"/>
      <c r="V403" s="177"/>
      <c r="W403" s="177"/>
      <c r="X403" s="225"/>
      <c r="Y403" s="222"/>
      <c r="Z403" s="222"/>
      <c r="AA403" s="222"/>
      <c r="AB403" s="222"/>
    </row>
    <row r="404" spans="1:28" ht="15.75" customHeight="1">
      <c r="A404" s="222"/>
      <c r="B404" s="222"/>
      <c r="C404" s="292"/>
      <c r="D404" s="223"/>
      <c r="E404" s="293"/>
      <c r="F404" s="222"/>
      <c r="G404" s="222"/>
      <c r="H404" s="222"/>
      <c r="I404" s="294"/>
      <c r="J404" s="294"/>
      <c r="K404" s="118"/>
      <c r="L404" s="222"/>
      <c r="M404" s="222"/>
      <c r="N404" s="222"/>
      <c r="O404" s="222"/>
      <c r="P404" s="177"/>
      <c r="Q404" s="177"/>
      <c r="R404" s="177"/>
      <c r="S404" s="177"/>
      <c r="T404" s="177"/>
      <c r="U404" s="177"/>
      <c r="V404" s="177"/>
      <c r="W404" s="177"/>
      <c r="X404" s="225"/>
      <c r="Y404" s="222"/>
      <c r="Z404" s="222"/>
      <c r="AA404" s="222"/>
      <c r="AB404" s="222"/>
    </row>
    <row r="405" spans="1:28" ht="15.75" customHeight="1">
      <c r="A405" s="222"/>
      <c r="B405" s="222"/>
      <c r="C405" s="292"/>
      <c r="D405" s="223"/>
      <c r="E405" s="293"/>
      <c r="F405" s="222"/>
      <c r="G405" s="222"/>
      <c r="H405" s="222"/>
      <c r="I405" s="294"/>
      <c r="J405" s="294"/>
      <c r="K405" s="118"/>
      <c r="L405" s="222"/>
      <c r="M405" s="222"/>
      <c r="N405" s="222"/>
      <c r="O405" s="222"/>
      <c r="P405" s="177"/>
      <c r="Q405" s="177"/>
      <c r="R405" s="177"/>
      <c r="S405" s="177"/>
      <c r="T405" s="177"/>
      <c r="U405" s="177"/>
      <c r="V405" s="177"/>
      <c r="W405" s="177"/>
      <c r="X405" s="225"/>
      <c r="Y405" s="222"/>
      <c r="Z405" s="222"/>
      <c r="AA405" s="222"/>
      <c r="AB405" s="222"/>
    </row>
    <row r="406" spans="1:28" ht="15.75" customHeight="1">
      <c r="A406" s="222"/>
      <c r="B406" s="222"/>
      <c r="C406" s="292"/>
      <c r="D406" s="223"/>
      <c r="E406" s="293"/>
      <c r="F406" s="222"/>
      <c r="G406" s="222"/>
      <c r="H406" s="222"/>
      <c r="I406" s="294"/>
      <c r="J406" s="294"/>
      <c r="K406" s="118"/>
      <c r="L406" s="222"/>
      <c r="M406" s="222"/>
      <c r="N406" s="222"/>
      <c r="O406" s="222"/>
      <c r="P406" s="177"/>
      <c r="Q406" s="177"/>
      <c r="R406" s="177"/>
      <c r="S406" s="177"/>
      <c r="T406" s="177"/>
      <c r="U406" s="177"/>
      <c r="V406" s="177"/>
      <c r="W406" s="177"/>
      <c r="X406" s="225"/>
      <c r="Y406" s="222"/>
      <c r="Z406" s="222"/>
      <c r="AA406" s="222"/>
      <c r="AB406" s="222"/>
    </row>
    <row r="407" spans="1:28" ht="15.75" customHeight="1">
      <c r="A407" s="222"/>
      <c r="B407" s="222"/>
      <c r="C407" s="292"/>
      <c r="D407" s="223"/>
      <c r="E407" s="293"/>
      <c r="F407" s="222"/>
      <c r="G407" s="222"/>
      <c r="H407" s="222"/>
      <c r="I407" s="294"/>
      <c r="J407" s="294"/>
      <c r="K407" s="118"/>
      <c r="L407" s="222"/>
      <c r="M407" s="222"/>
      <c r="N407" s="222"/>
      <c r="O407" s="222"/>
      <c r="P407" s="177"/>
      <c r="Q407" s="177"/>
      <c r="R407" s="177"/>
      <c r="S407" s="177"/>
      <c r="T407" s="177"/>
      <c r="U407" s="177"/>
      <c r="V407" s="177"/>
      <c r="W407" s="177"/>
      <c r="X407" s="225"/>
      <c r="Y407" s="222"/>
      <c r="Z407" s="222"/>
      <c r="AA407" s="222"/>
      <c r="AB407" s="222"/>
    </row>
    <row r="408" spans="1:28" ht="15.75" customHeight="1">
      <c r="A408" s="222"/>
      <c r="B408" s="222"/>
      <c r="C408" s="292"/>
      <c r="D408" s="223"/>
      <c r="E408" s="293"/>
      <c r="F408" s="222"/>
      <c r="G408" s="222"/>
      <c r="H408" s="222"/>
      <c r="I408" s="294"/>
      <c r="J408" s="294"/>
      <c r="K408" s="118"/>
      <c r="L408" s="222"/>
      <c r="M408" s="222"/>
      <c r="N408" s="222"/>
      <c r="O408" s="222"/>
      <c r="P408" s="177"/>
      <c r="Q408" s="177"/>
      <c r="R408" s="177"/>
      <c r="S408" s="177"/>
      <c r="T408" s="177"/>
      <c r="U408" s="177"/>
      <c r="V408" s="177"/>
      <c r="W408" s="177"/>
      <c r="X408" s="225"/>
      <c r="Y408" s="222"/>
      <c r="Z408" s="222"/>
      <c r="AA408" s="222"/>
      <c r="AB408" s="222"/>
    </row>
    <row r="409" spans="1:28" ht="15.75" customHeight="1">
      <c r="A409" s="222"/>
      <c r="B409" s="222"/>
      <c r="C409" s="292"/>
      <c r="D409" s="223"/>
      <c r="E409" s="293"/>
      <c r="F409" s="222"/>
      <c r="G409" s="222"/>
      <c r="H409" s="222"/>
      <c r="I409" s="294"/>
      <c r="J409" s="294"/>
      <c r="K409" s="118"/>
      <c r="L409" s="222"/>
      <c r="M409" s="222"/>
      <c r="N409" s="222"/>
      <c r="O409" s="222"/>
      <c r="P409" s="177"/>
      <c r="Q409" s="177"/>
      <c r="R409" s="177"/>
      <c r="S409" s="177"/>
      <c r="T409" s="177"/>
      <c r="U409" s="177"/>
      <c r="V409" s="177"/>
      <c r="W409" s="177"/>
      <c r="X409" s="225"/>
      <c r="Y409" s="222"/>
      <c r="Z409" s="222"/>
      <c r="AA409" s="222"/>
      <c r="AB409" s="222"/>
    </row>
    <row r="410" spans="1:28" ht="15.75" customHeight="1">
      <c r="A410" s="222"/>
      <c r="B410" s="222"/>
      <c r="C410" s="292"/>
      <c r="D410" s="223"/>
      <c r="E410" s="293"/>
      <c r="F410" s="222"/>
      <c r="G410" s="222"/>
      <c r="H410" s="222"/>
      <c r="I410" s="294"/>
      <c r="J410" s="294"/>
      <c r="K410" s="118"/>
      <c r="L410" s="222"/>
      <c r="M410" s="222"/>
      <c r="N410" s="222"/>
      <c r="O410" s="222"/>
      <c r="P410" s="177"/>
      <c r="Q410" s="177"/>
      <c r="R410" s="177"/>
      <c r="S410" s="177"/>
      <c r="T410" s="177"/>
      <c r="U410" s="177"/>
      <c r="V410" s="177"/>
      <c r="W410" s="177"/>
      <c r="X410" s="225"/>
      <c r="Y410" s="222"/>
      <c r="Z410" s="222"/>
      <c r="AA410" s="222"/>
      <c r="AB410" s="222"/>
    </row>
    <row r="411" spans="1:28" ht="15.75" customHeight="1">
      <c r="A411" s="222"/>
      <c r="B411" s="222"/>
      <c r="C411" s="292"/>
      <c r="D411" s="223"/>
      <c r="E411" s="293"/>
      <c r="F411" s="222"/>
      <c r="G411" s="222"/>
      <c r="H411" s="222"/>
      <c r="I411" s="294"/>
      <c r="J411" s="294"/>
      <c r="K411" s="118"/>
      <c r="L411" s="222"/>
      <c r="M411" s="222"/>
      <c r="N411" s="222"/>
      <c r="O411" s="222"/>
      <c r="P411" s="177"/>
      <c r="Q411" s="177"/>
      <c r="R411" s="177"/>
      <c r="S411" s="177"/>
      <c r="T411" s="177"/>
      <c r="U411" s="177"/>
      <c r="V411" s="177"/>
      <c r="W411" s="177"/>
      <c r="X411" s="225"/>
      <c r="Y411" s="222"/>
      <c r="Z411" s="222"/>
      <c r="AA411" s="222"/>
      <c r="AB411" s="222"/>
    </row>
    <row r="412" spans="1:28" ht="15.75" customHeight="1">
      <c r="A412" s="222"/>
      <c r="B412" s="222"/>
      <c r="C412" s="292"/>
      <c r="D412" s="223"/>
      <c r="E412" s="293"/>
      <c r="F412" s="222"/>
      <c r="G412" s="222"/>
      <c r="H412" s="222"/>
      <c r="I412" s="294"/>
      <c r="J412" s="294"/>
      <c r="K412" s="118"/>
      <c r="L412" s="222"/>
      <c r="M412" s="222"/>
      <c r="N412" s="222"/>
      <c r="O412" s="222"/>
      <c r="P412" s="177"/>
      <c r="Q412" s="177"/>
      <c r="R412" s="177"/>
      <c r="S412" s="177"/>
      <c r="T412" s="177"/>
      <c r="U412" s="177"/>
      <c r="V412" s="177"/>
      <c r="W412" s="177"/>
      <c r="X412" s="225"/>
      <c r="Y412" s="222"/>
      <c r="Z412" s="222"/>
      <c r="AA412" s="222"/>
      <c r="AB412" s="222"/>
    </row>
    <row r="413" spans="1:28" ht="15.75" customHeight="1">
      <c r="A413" s="222"/>
      <c r="B413" s="222"/>
      <c r="C413" s="292"/>
      <c r="D413" s="223"/>
      <c r="E413" s="293"/>
      <c r="F413" s="222"/>
      <c r="G413" s="222"/>
      <c r="H413" s="222"/>
      <c r="I413" s="294"/>
      <c r="J413" s="294"/>
      <c r="K413" s="118"/>
      <c r="L413" s="222"/>
      <c r="M413" s="222"/>
      <c r="N413" s="222"/>
      <c r="O413" s="222"/>
      <c r="P413" s="177"/>
      <c r="Q413" s="177"/>
      <c r="R413" s="177"/>
      <c r="S413" s="177"/>
      <c r="T413" s="177"/>
      <c r="U413" s="177"/>
      <c r="V413" s="177"/>
      <c r="W413" s="177"/>
      <c r="X413" s="225"/>
      <c r="Y413" s="222"/>
      <c r="Z413" s="222"/>
      <c r="AA413" s="222"/>
      <c r="AB413" s="222"/>
    </row>
    <row r="414" spans="1:28" ht="15.75" customHeight="1">
      <c r="A414" s="222"/>
      <c r="B414" s="222"/>
      <c r="C414" s="292"/>
      <c r="D414" s="223"/>
      <c r="E414" s="293"/>
      <c r="F414" s="222"/>
      <c r="G414" s="222"/>
      <c r="H414" s="222"/>
      <c r="I414" s="294"/>
      <c r="J414" s="294"/>
      <c r="K414" s="118"/>
      <c r="L414" s="222"/>
      <c r="M414" s="222"/>
      <c r="N414" s="222"/>
      <c r="O414" s="222"/>
      <c r="P414" s="177"/>
      <c r="Q414" s="177"/>
      <c r="R414" s="177"/>
      <c r="S414" s="177"/>
      <c r="T414" s="177"/>
      <c r="U414" s="177"/>
      <c r="V414" s="177"/>
      <c r="W414" s="177"/>
      <c r="X414" s="225"/>
      <c r="Y414" s="222"/>
      <c r="Z414" s="222"/>
      <c r="AA414" s="222"/>
      <c r="AB414" s="222"/>
    </row>
    <row r="415" spans="1:28" ht="15.75" customHeight="1">
      <c r="A415" s="222"/>
      <c r="B415" s="222"/>
      <c r="C415" s="292"/>
      <c r="D415" s="223"/>
      <c r="E415" s="293"/>
      <c r="F415" s="222"/>
      <c r="G415" s="222"/>
      <c r="H415" s="222"/>
      <c r="I415" s="294"/>
      <c r="J415" s="294"/>
      <c r="K415" s="118"/>
      <c r="L415" s="222"/>
      <c r="M415" s="222"/>
      <c r="N415" s="222"/>
      <c r="O415" s="222"/>
      <c r="P415" s="177"/>
      <c r="Q415" s="177"/>
      <c r="R415" s="177"/>
      <c r="S415" s="177"/>
      <c r="T415" s="177"/>
      <c r="U415" s="177"/>
      <c r="V415" s="177"/>
      <c r="W415" s="177"/>
      <c r="X415" s="225"/>
      <c r="Y415" s="222"/>
      <c r="Z415" s="222"/>
      <c r="AA415" s="222"/>
      <c r="AB415" s="222"/>
    </row>
    <row r="416" spans="1:28" ht="15.75" customHeight="1">
      <c r="A416" s="222"/>
      <c r="B416" s="222"/>
      <c r="C416" s="292"/>
      <c r="D416" s="223"/>
      <c r="E416" s="293"/>
      <c r="F416" s="222"/>
      <c r="G416" s="222"/>
      <c r="H416" s="222"/>
      <c r="I416" s="294"/>
      <c r="J416" s="294"/>
      <c r="K416" s="118"/>
      <c r="L416" s="222"/>
      <c r="M416" s="222"/>
      <c r="N416" s="222"/>
      <c r="O416" s="222"/>
      <c r="P416" s="177"/>
      <c r="Q416" s="177"/>
      <c r="R416" s="177"/>
      <c r="S416" s="177"/>
      <c r="T416" s="177"/>
      <c r="U416" s="177"/>
      <c r="V416" s="177"/>
      <c r="W416" s="177"/>
      <c r="X416" s="225"/>
      <c r="Y416" s="222"/>
      <c r="Z416" s="222"/>
      <c r="AA416" s="222"/>
      <c r="AB416" s="222"/>
    </row>
    <row r="417" spans="1:28" ht="15.75" customHeight="1">
      <c r="A417" s="222"/>
      <c r="B417" s="222"/>
      <c r="C417" s="292"/>
      <c r="D417" s="223"/>
      <c r="E417" s="293"/>
      <c r="F417" s="222"/>
      <c r="G417" s="222"/>
      <c r="H417" s="222"/>
      <c r="I417" s="294"/>
      <c r="J417" s="294"/>
      <c r="K417" s="118"/>
      <c r="L417" s="222"/>
      <c r="M417" s="222"/>
      <c r="N417" s="222"/>
      <c r="O417" s="222"/>
      <c r="P417" s="177"/>
      <c r="Q417" s="177"/>
      <c r="R417" s="177"/>
      <c r="S417" s="177"/>
      <c r="T417" s="177"/>
      <c r="U417" s="177"/>
      <c r="V417" s="177"/>
      <c r="W417" s="177"/>
      <c r="X417" s="225"/>
      <c r="Y417" s="222"/>
      <c r="Z417" s="222"/>
      <c r="AA417" s="222"/>
      <c r="AB417" s="222"/>
    </row>
    <row r="418" spans="1:28" ht="15.75" customHeight="1">
      <c r="A418" s="222"/>
      <c r="B418" s="222"/>
      <c r="C418" s="292"/>
      <c r="D418" s="223"/>
      <c r="E418" s="293"/>
      <c r="F418" s="222"/>
      <c r="G418" s="222"/>
      <c r="H418" s="222"/>
      <c r="I418" s="294"/>
      <c r="J418" s="294"/>
      <c r="K418" s="118"/>
      <c r="L418" s="222"/>
      <c r="M418" s="222"/>
      <c r="N418" s="222"/>
      <c r="O418" s="222"/>
      <c r="P418" s="177"/>
      <c r="Q418" s="177"/>
      <c r="R418" s="177"/>
      <c r="S418" s="177"/>
      <c r="T418" s="177"/>
      <c r="U418" s="177"/>
      <c r="V418" s="177"/>
      <c r="W418" s="177"/>
      <c r="X418" s="225"/>
      <c r="Y418" s="222"/>
      <c r="Z418" s="222"/>
      <c r="AA418" s="222"/>
      <c r="AB418" s="222"/>
    </row>
    <row r="419" spans="1:28" ht="15.75" customHeight="1">
      <c r="A419" s="222"/>
      <c r="B419" s="222"/>
      <c r="C419" s="292"/>
      <c r="D419" s="223"/>
      <c r="E419" s="293"/>
      <c r="F419" s="222"/>
      <c r="G419" s="222"/>
      <c r="H419" s="222"/>
      <c r="I419" s="294"/>
      <c r="J419" s="294"/>
      <c r="K419" s="118"/>
      <c r="L419" s="222"/>
      <c r="M419" s="222"/>
      <c r="N419" s="222"/>
      <c r="O419" s="222"/>
      <c r="P419" s="177"/>
      <c r="Q419" s="177"/>
      <c r="R419" s="177"/>
      <c r="S419" s="177"/>
      <c r="T419" s="177"/>
      <c r="U419" s="177"/>
      <c r="V419" s="177"/>
      <c r="W419" s="177"/>
      <c r="X419" s="225"/>
      <c r="Y419" s="222"/>
      <c r="Z419" s="222"/>
      <c r="AA419" s="222"/>
      <c r="AB419" s="222"/>
    </row>
    <row r="420" spans="1:28" ht="15.75" customHeight="1">
      <c r="A420" s="222"/>
      <c r="B420" s="222"/>
      <c r="C420" s="292"/>
      <c r="D420" s="223"/>
      <c r="E420" s="293"/>
      <c r="F420" s="222"/>
      <c r="G420" s="222"/>
      <c r="H420" s="222"/>
      <c r="I420" s="294"/>
      <c r="J420" s="294"/>
      <c r="K420" s="118"/>
      <c r="L420" s="222"/>
      <c r="M420" s="222"/>
      <c r="N420" s="222"/>
      <c r="O420" s="222"/>
      <c r="P420" s="177"/>
      <c r="Q420" s="177"/>
      <c r="R420" s="177"/>
      <c r="S420" s="177"/>
      <c r="T420" s="177"/>
      <c r="U420" s="177"/>
      <c r="V420" s="177"/>
      <c r="W420" s="177"/>
      <c r="X420" s="225"/>
      <c r="Y420" s="222"/>
      <c r="Z420" s="222"/>
      <c r="AA420" s="222"/>
      <c r="AB420" s="222"/>
    </row>
    <row r="421" spans="1:28" ht="15.75" customHeight="1">
      <c r="A421" s="222"/>
      <c r="B421" s="222"/>
      <c r="C421" s="292"/>
      <c r="D421" s="223"/>
      <c r="E421" s="293"/>
      <c r="F421" s="222"/>
      <c r="G421" s="222"/>
      <c r="H421" s="222"/>
      <c r="I421" s="294"/>
      <c r="J421" s="294"/>
      <c r="K421" s="118"/>
      <c r="L421" s="222"/>
      <c r="M421" s="222"/>
      <c r="N421" s="222"/>
      <c r="O421" s="222"/>
      <c r="P421" s="177"/>
      <c r="Q421" s="177"/>
      <c r="R421" s="177"/>
      <c r="S421" s="177"/>
      <c r="T421" s="177"/>
      <c r="U421" s="177"/>
      <c r="V421" s="177"/>
      <c r="W421" s="177"/>
      <c r="X421" s="225"/>
      <c r="Y421" s="222"/>
      <c r="Z421" s="222"/>
      <c r="AA421" s="222"/>
      <c r="AB421" s="222"/>
    </row>
    <row r="422" spans="1:28" ht="15.75" customHeight="1">
      <c r="A422" s="222"/>
      <c r="B422" s="222"/>
      <c r="C422" s="292"/>
      <c r="D422" s="223"/>
      <c r="E422" s="293"/>
      <c r="F422" s="222"/>
      <c r="G422" s="222"/>
      <c r="H422" s="222"/>
      <c r="I422" s="294"/>
      <c r="J422" s="294"/>
      <c r="K422" s="118"/>
      <c r="L422" s="222"/>
      <c r="M422" s="222"/>
      <c r="N422" s="222"/>
      <c r="O422" s="222"/>
      <c r="P422" s="177"/>
      <c r="Q422" s="177"/>
      <c r="R422" s="177"/>
      <c r="S422" s="177"/>
      <c r="T422" s="177"/>
      <c r="U422" s="177"/>
      <c r="V422" s="177"/>
      <c r="W422" s="177"/>
      <c r="X422" s="225"/>
      <c r="Y422" s="222"/>
      <c r="Z422" s="222"/>
      <c r="AA422" s="222"/>
      <c r="AB422" s="222"/>
    </row>
    <row r="423" spans="1:28" ht="15.75" customHeight="1">
      <c r="A423" s="222"/>
      <c r="B423" s="222"/>
      <c r="C423" s="292"/>
      <c r="D423" s="223"/>
      <c r="E423" s="293"/>
      <c r="F423" s="222"/>
      <c r="G423" s="222"/>
      <c r="H423" s="222"/>
      <c r="I423" s="294"/>
      <c r="J423" s="294"/>
      <c r="K423" s="118"/>
      <c r="L423" s="222"/>
      <c r="M423" s="222"/>
      <c r="N423" s="222"/>
      <c r="O423" s="222"/>
      <c r="P423" s="177"/>
      <c r="Q423" s="177"/>
      <c r="R423" s="177"/>
      <c r="S423" s="177"/>
      <c r="T423" s="177"/>
      <c r="U423" s="177"/>
      <c r="V423" s="177"/>
      <c r="W423" s="177"/>
      <c r="X423" s="225"/>
      <c r="Y423" s="222"/>
      <c r="Z423" s="222"/>
      <c r="AA423" s="222"/>
      <c r="AB423" s="222"/>
    </row>
    <row r="424" spans="1:28" ht="15.75" customHeight="1">
      <c r="A424" s="222"/>
      <c r="B424" s="222"/>
      <c r="C424" s="292"/>
      <c r="D424" s="223"/>
      <c r="E424" s="293"/>
      <c r="F424" s="222"/>
      <c r="G424" s="222"/>
      <c r="H424" s="222"/>
      <c r="I424" s="294"/>
      <c r="J424" s="294"/>
      <c r="K424" s="118"/>
      <c r="L424" s="222"/>
      <c r="M424" s="222"/>
      <c r="N424" s="222"/>
      <c r="O424" s="222"/>
      <c r="P424" s="177"/>
      <c r="Q424" s="177"/>
      <c r="R424" s="177"/>
      <c r="S424" s="177"/>
      <c r="T424" s="177"/>
      <c r="U424" s="177"/>
      <c r="V424" s="177"/>
      <c r="W424" s="177"/>
      <c r="X424" s="225"/>
      <c r="Y424" s="222"/>
      <c r="Z424" s="222"/>
      <c r="AA424" s="222"/>
      <c r="AB424" s="222"/>
    </row>
    <row r="425" spans="1:28" ht="15.75" customHeight="1">
      <c r="A425" s="222"/>
      <c r="B425" s="222"/>
      <c r="C425" s="292"/>
      <c r="D425" s="223"/>
      <c r="E425" s="293"/>
      <c r="F425" s="222"/>
      <c r="G425" s="222"/>
      <c r="H425" s="222"/>
      <c r="I425" s="294"/>
      <c r="J425" s="294"/>
      <c r="K425" s="118"/>
      <c r="L425" s="222"/>
      <c r="M425" s="222"/>
      <c r="N425" s="222"/>
      <c r="O425" s="222"/>
      <c r="P425" s="177"/>
      <c r="Q425" s="177"/>
      <c r="R425" s="177"/>
      <c r="S425" s="177"/>
      <c r="T425" s="177"/>
      <c r="U425" s="177"/>
      <c r="V425" s="177"/>
      <c r="W425" s="177"/>
      <c r="X425" s="225"/>
      <c r="Y425" s="222"/>
      <c r="Z425" s="222"/>
      <c r="AA425" s="222"/>
      <c r="AB425" s="222"/>
    </row>
    <row r="426" spans="1:28" ht="15.75" customHeight="1">
      <c r="A426" s="222"/>
      <c r="B426" s="222"/>
      <c r="C426" s="292"/>
      <c r="D426" s="223"/>
      <c r="E426" s="293"/>
      <c r="F426" s="222"/>
      <c r="G426" s="222"/>
      <c r="H426" s="222"/>
      <c r="I426" s="294"/>
      <c r="J426" s="294"/>
      <c r="K426" s="118"/>
      <c r="L426" s="222"/>
      <c r="M426" s="222"/>
      <c r="N426" s="222"/>
      <c r="O426" s="222"/>
      <c r="P426" s="177"/>
      <c r="Q426" s="177"/>
      <c r="R426" s="177"/>
      <c r="S426" s="177"/>
      <c r="T426" s="177"/>
      <c r="U426" s="177"/>
      <c r="V426" s="177"/>
      <c r="W426" s="177"/>
      <c r="X426" s="225"/>
      <c r="Y426" s="222"/>
      <c r="Z426" s="222"/>
      <c r="AA426" s="222"/>
      <c r="AB426" s="222"/>
    </row>
    <row r="427" spans="1:28" ht="15.75" customHeight="1">
      <c r="A427" s="222"/>
      <c r="B427" s="222"/>
      <c r="C427" s="292"/>
      <c r="D427" s="223"/>
      <c r="E427" s="293"/>
      <c r="F427" s="222"/>
      <c r="G427" s="222"/>
      <c r="H427" s="222"/>
      <c r="I427" s="294"/>
      <c r="J427" s="294"/>
      <c r="K427" s="118"/>
      <c r="L427" s="222"/>
      <c r="M427" s="222"/>
      <c r="N427" s="222"/>
      <c r="O427" s="222"/>
      <c r="P427" s="177"/>
      <c r="Q427" s="177"/>
      <c r="R427" s="177"/>
      <c r="S427" s="177"/>
      <c r="T427" s="177"/>
      <c r="U427" s="177"/>
      <c r="V427" s="177"/>
      <c r="W427" s="177"/>
      <c r="X427" s="225"/>
      <c r="Y427" s="222"/>
      <c r="Z427" s="222"/>
      <c r="AA427" s="222"/>
      <c r="AB427" s="222"/>
    </row>
    <row r="428" spans="1:28" ht="15.75" customHeight="1">
      <c r="A428" s="222"/>
      <c r="B428" s="222"/>
      <c r="C428" s="292"/>
      <c r="D428" s="223"/>
      <c r="E428" s="293"/>
      <c r="F428" s="222"/>
      <c r="G428" s="222"/>
      <c r="H428" s="222"/>
      <c r="I428" s="294"/>
      <c r="J428" s="294"/>
      <c r="K428" s="118"/>
      <c r="L428" s="222"/>
      <c r="M428" s="222"/>
      <c r="N428" s="222"/>
      <c r="O428" s="222"/>
      <c r="P428" s="177"/>
      <c r="Q428" s="177"/>
      <c r="R428" s="177"/>
      <c r="S428" s="177"/>
      <c r="T428" s="177"/>
      <c r="U428" s="177"/>
      <c r="V428" s="177"/>
      <c r="W428" s="177"/>
      <c r="X428" s="225"/>
      <c r="Y428" s="222"/>
      <c r="Z428" s="222"/>
      <c r="AA428" s="222"/>
      <c r="AB428" s="222"/>
    </row>
    <row r="429" spans="1:28" ht="15.75" customHeight="1">
      <c r="A429" s="222"/>
      <c r="B429" s="222"/>
      <c r="C429" s="292"/>
      <c r="D429" s="223"/>
      <c r="E429" s="293"/>
      <c r="F429" s="222"/>
      <c r="G429" s="222"/>
      <c r="H429" s="222"/>
      <c r="I429" s="294"/>
      <c r="J429" s="294"/>
      <c r="K429" s="118"/>
      <c r="L429" s="222"/>
      <c r="M429" s="222"/>
      <c r="N429" s="222"/>
      <c r="O429" s="222"/>
      <c r="P429" s="177"/>
      <c r="Q429" s="177"/>
      <c r="R429" s="177"/>
      <c r="S429" s="177"/>
      <c r="T429" s="177"/>
      <c r="U429" s="177"/>
      <c r="V429" s="177"/>
      <c r="W429" s="177"/>
      <c r="X429" s="225"/>
      <c r="Y429" s="222"/>
      <c r="Z429" s="222"/>
      <c r="AA429" s="222"/>
      <c r="AB429" s="222"/>
    </row>
    <row r="430" spans="1:28" ht="15.75" customHeight="1">
      <c r="A430" s="222"/>
      <c r="B430" s="222"/>
      <c r="C430" s="292"/>
      <c r="D430" s="223"/>
      <c r="E430" s="293"/>
      <c r="F430" s="222"/>
      <c r="G430" s="222"/>
      <c r="H430" s="222"/>
      <c r="I430" s="294"/>
      <c r="J430" s="294"/>
      <c r="K430" s="118"/>
      <c r="L430" s="222"/>
      <c r="M430" s="222"/>
      <c r="N430" s="222"/>
      <c r="O430" s="222"/>
      <c r="P430" s="177"/>
      <c r="Q430" s="177"/>
      <c r="R430" s="177"/>
      <c r="S430" s="177"/>
      <c r="T430" s="177"/>
      <c r="U430" s="177"/>
      <c r="V430" s="177"/>
      <c r="W430" s="177"/>
      <c r="X430" s="225"/>
      <c r="Y430" s="222"/>
      <c r="Z430" s="222"/>
      <c r="AA430" s="222"/>
      <c r="AB430" s="222"/>
    </row>
    <row r="431" spans="1:28" ht="15.75" customHeight="1">
      <c r="A431" s="222"/>
      <c r="B431" s="222"/>
      <c r="C431" s="292"/>
      <c r="D431" s="223"/>
      <c r="E431" s="293"/>
      <c r="F431" s="222"/>
      <c r="G431" s="222"/>
      <c r="H431" s="222"/>
      <c r="I431" s="294"/>
      <c r="J431" s="294"/>
      <c r="K431" s="118"/>
      <c r="L431" s="222"/>
      <c r="M431" s="222"/>
      <c r="N431" s="222"/>
      <c r="O431" s="222"/>
      <c r="P431" s="177"/>
      <c r="Q431" s="177"/>
      <c r="R431" s="177"/>
      <c r="S431" s="177"/>
      <c r="T431" s="177"/>
      <c r="U431" s="177"/>
      <c r="V431" s="177"/>
      <c r="W431" s="177"/>
      <c r="X431" s="225"/>
      <c r="Y431" s="222"/>
      <c r="Z431" s="222"/>
      <c r="AA431" s="222"/>
      <c r="AB431" s="222"/>
    </row>
    <row r="432" spans="1:28" ht="15.75" customHeight="1">
      <c r="A432" s="222"/>
      <c r="B432" s="222"/>
      <c r="C432" s="292"/>
      <c r="D432" s="223"/>
      <c r="E432" s="293"/>
      <c r="F432" s="222"/>
      <c r="G432" s="222"/>
      <c r="H432" s="222"/>
      <c r="I432" s="294"/>
      <c r="J432" s="294"/>
      <c r="K432" s="118"/>
      <c r="L432" s="222"/>
      <c r="M432" s="222"/>
      <c r="N432" s="222"/>
      <c r="O432" s="222"/>
      <c r="P432" s="177"/>
      <c r="Q432" s="177"/>
      <c r="R432" s="177"/>
      <c r="S432" s="177"/>
      <c r="T432" s="177"/>
      <c r="U432" s="177"/>
      <c r="V432" s="177"/>
      <c r="W432" s="177"/>
      <c r="X432" s="225"/>
      <c r="Y432" s="222"/>
      <c r="Z432" s="222"/>
      <c r="AA432" s="222"/>
      <c r="AB432" s="222"/>
    </row>
    <row r="433" spans="1:28" ht="15.75" customHeight="1">
      <c r="A433" s="222"/>
      <c r="B433" s="222"/>
      <c r="C433" s="292"/>
      <c r="D433" s="223"/>
      <c r="E433" s="293"/>
      <c r="F433" s="222"/>
      <c r="G433" s="222"/>
      <c r="H433" s="222"/>
      <c r="I433" s="294"/>
      <c r="J433" s="294"/>
      <c r="K433" s="118"/>
      <c r="L433" s="222"/>
      <c r="M433" s="222"/>
      <c r="N433" s="222"/>
      <c r="O433" s="222"/>
      <c r="P433" s="177"/>
      <c r="Q433" s="177"/>
      <c r="R433" s="177"/>
      <c r="S433" s="177"/>
      <c r="T433" s="177"/>
      <c r="U433" s="177"/>
      <c r="V433" s="177"/>
      <c r="W433" s="177"/>
      <c r="X433" s="225"/>
      <c r="Y433" s="222"/>
      <c r="Z433" s="222"/>
      <c r="AA433" s="222"/>
      <c r="AB433" s="222"/>
    </row>
    <row r="434" spans="1:28" ht="15.75" customHeight="1">
      <c r="A434" s="222"/>
      <c r="B434" s="222"/>
      <c r="C434" s="292"/>
      <c r="D434" s="223"/>
      <c r="E434" s="293"/>
      <c r="F434" s="222"/>
      <c r="G434" s="222"/>
      <c r="H434" s="222"/>
      <c r="I434" s="294"/>
      <c r="J434" s="294"/>
      <c r="K434" s="118"/>
      <c r="L434" s="222"/>
      <c r="M434" s="222"/>
      <c r="N434" s="222"/>
      <c r="O434" s="222"/>
      <c r="P434" s="177"/>
      <c r="Q434" s="177"/>
      <c r="R434" s="177"/>
      <c r="S434" s="177"/>
      <c r="T434" s="177"/>
      <c r="U434" s="177"/>
      <c r="V434" s="177"/>
      <c r="W434" s="177"/>
      <c r="X434" s="225"/>
      <c r="Y434" s="222"/>
      <c r="Z434" s="222"/>
      <c r="AA434" s="222"/>
      <c r="AB434" s="222"/>
    </row>
    <row r="435" spans="1:28" ht="15.75" customHeight="1">
      <c r="A435" s="222"/>
      <c r="B435" s="222"/>
      <c r="C435" s="292"/>
      <c r="D435" s="223"/>
      <c r="E435" s="293"/>
      <c r="F435" s="222"/>
      <c r="G435" s="222"/>
      <c r="H435" s="222"/>
      <c r="I435" s="294"/>
      <c r="J435" s="294"/>
      <c r="K435" s="118"/>
      <c r="L435" s="222"/>
      <c r="M435" s="222"/>
      <c r="N435" s="222"/>
      <c r="O435" s="222"/>
      <c r="P435" s="177"/>
      <c r="Q435" s="177"/>
      <c r="R435" s="177"/>
      <c r="S435" s="177"/>
      <c r="T435" s="177"/>
      <c r="U435" s="177"/>
      <c r="V435" s="177"/>
      <c r="W435" s="177"/>
      <c r="X435" s="225"/>
      <c r="Y435" s="222"/>
      <c r="Z435" s="222"/>
      <c r="AA435" s="222"/>
      <c r="AB435" s="222"/>
    </row>
    <row r="436" spans="1:28" ht="15.75" customHeight="1">
      <c r="A436" s="222"/>
      <c r="B436" s="222"/>
      <c r="C436" s="292"/>
      <c r="D436" s="223"/>
      <c r="E436" s="293"/>
      <c r="F436" s="222"/>
      <c r="G436" s="222"/>
      <c r="H436" s="222"/>
      <c r="I436" s="294"/>
      <c r="J436" s="294"/>
      <c r="K436" s="118"/>
      <c r="L436" s="222"/>
      <c r="M436" s="222"/>
      <c r="N436" s="222"/>
      <c r="O436" s="222"/>
      <c r="P436" s="177"/>
      <c r="Q436" s="177"/>
      <c r="R436" s="177"/>
      <c r="S436" s="177"/>
      <c r="T436" s="177"/>
      <c r="U436" s="177"/>
      <c r="V436" s="177"/>
      <c r="W436" s="177"/>
      <c r="X436" s="225"/>
      <c r="Y436" s="222"/>
      <c r="Z436" s="222"/>
      <c r="AA436" s="222"/>
      <c r="AB436" s="222"/>
    </row>
    <row r="437" spans="1:28" ht="15.75" customHeight="1">
      <c r="A437" s="222"/>
      <c r="B437" s="222"/>
      <c r="C437" s="292"/>
      <c r="D437" s="223"/>
      <c r="E437" s="293"/>
      <c r="F437" s="222"/>
      <c r="G437" s="222"/>
      <c r="H437" s="222"/>
      <c r="I437" s="294"/>
      <c r="J437" s="294"/>
      <c r="K437" s="118"/>
      <c r="L437" s="222"/>
      <c r="M437" s="222"/>
      <c r="N437" s="222"/>
      <c r="O437" s="222"/>
      <c r="P437" s="177"/>
      <c r="Q437" s="177"/>
      <c r="R437" s="177"/>
      <c r="S437" s="177"/>
      <c r="T437" s="177"/>
      <c r="U437" s="177"/>
      <c r="V437" s="177"/>
      <c r="W437" s="177"/>
      <c r="X437" s="225"/>
      <c r="Y437" s="222"/>
      <c r="Z437" s="222"/>
      <c r="AA437" s="222"/>
      <c r="AB437" s="222"/>
    </row>
    <row r="438" spans="1:28" ht="15.75" customHeight="1">
      <c r="A438" s="222"/>
      <c r="B438" s="222"/>
      <c r="C438" s="292"/>
      <c r="D438" s="223"/>
      <c r="E438" s="293"/>
      <c r="F438" s="222"/>
      <c r="G438" s="222"/>
      <c r="H438" s="222"/>
      <c r="I438" s="294"/>
      <c r="J438" s="294"/>
      <c r="K438" s="118"/>
      <c r="L438" s="222"/>
      <c r="M438" s="222"/>
      <c r="N438" s="222"/>
      <c r="O438" s="222"/>
      <c r="P438" s="177"/>
      <c r="Q438" s="177"/>
      <c r="R438" s="177"/>
      <c r="S438" s="177"/>
      <c r="T438" s="177"/>
      <c r="U438" s="177"/>
      <c r="V438" s="177"/>
      <c r="W438" s="177"/>
      <c r="X438" s="225"/>
      <c r="Y438" s="222"/>
      <c r="Z438" s="222"/>
      <c r="AA438" s="222"/>
      <c r="AB438" s="222"/>
    </row>
    <row r="439" spans="1:28" ht="15.75" customHeight="1">
      <c r="A439" s="222"/>
      <c r="B439" s="222"/>
      <c r="C439" s="292"/>
      <c r="D439" s="223"/>
      <c r="E439" s="293"/>
      <c r="F439" s="222"/>
      <c r="G439" s="222"/>
      <c r="H439" s="222"/>
      <c r="I439" s="294"/>
      <c r="J439" s="294"/>
      <c r="K439" s="118"/>
      <c r="L439" s="222"/>
      <c r="M439" s="222"/>
      <c r="N439" s="222"/>
      <c r="O439" s="222"/>
      <c r="P439" s="177"/>
      <c r="Q439" s="177"/>
      <c r="R439" s="177"/>
      <c r="S439" s="177"/>
      <c r="T439" s="177"/>
      <c r="U439" s="177"/>
      <c r="V439" s="177"/>
      <c r="W439" s="177"/>
      <c r="X439" s="225"/>
      <c r="Y439" s="222"/>
      <c r="Z439" s="222"/>
      <c r="AA439" s="222"/>
      <c r="AB439" s="222"/>
    </row>
    <row r="440" spans="1:28" ht="15.75" customHeight="1">
      <c r="A440" s="222"/>
      <c r="B440" s="222"/>
      <c r="C440" s="292"/>
      <c r="D440" s="223"/>
      <c r="E440" s="293"/>
      <c r="F440" s="222"/>
      <c r="G440" s="222"/>
      <c r="H440" s="222"/>
      <c r="I440" s="294"/>
      <c r="J440" s="294"/>
      <c r="K440" s="118"/>
      <c r="L440" s="222"/>
      <c r="M440" s="222"/>
      <c r="N440" s="222"/>
      <c r="O440" s="222"/>
      <c r="P440" s="177"/>
      <c r="Q440" s="177"/>
      <c r="R440" s="177"/>
      <c r="S440" s="177"/>
      <c r="T440" s="177"/>
      <c r="U440" s="177"/>
      <c r="V440" s="177"/>
      <c r="W440" s="177"/>
      <c r="X440" s="225"/>
      <c r="Y440" s="222"/>
      <c r="Z440" s="222"/>
      <c r="AA440" s="222"/>
      <c r="AB440" s="222"/>
    </row>
    <row r="441" spans="1:28" ht="15.75" customHeight="1">
      <c r="A441" s="222"/>
      <c r="B441" s="222"/>
      <c r="C441" s="292"/>
      <c r="D441" s="223"/>
      <c r="E441" s="293"/>
      <c r="F441" s="222"/>
      <c r="G441" s="222"/>
      <c r="H441" s="222"/>
      <c r="I441" s="294"/>
      <c r="J441" s="294"/>
      <c r="K441" s="118"/>
      <c r="L441" s="222"/>
      <c r="M441" s="222"/>
      <c r="N441" s="222"/>
      <c r="O441" s="222"/>
      <c r="P441" s="177"/>
      <c r="Q441" s="177"/>
      <c r="R441" s="177"/>
      <c r="S441" s="177"/>
      <c r="T441" s="177"/>
      <c r="U441" s="177"/>
      <c r="V441" s="177"/>
      <c r="W441" s="177"/>
      <c r="X441" s="225"/>
      <c r="Y441" s="222"/>
      <c r="Z441" s="222"/>
      <c r="AA441" s="222"/>
      <c r="AB441" s="222"/>
    </row>
    <row r="442" spans="1:28" ht="15.75" customHeight="1">
      <c r="A442" s="222"/>
      <c r="B442" s="222"/>
      <c r="C442" s="292"/>
      <c r="D442" s="223"/>
      <c r="E442" s="293"/>
      <c r="F442" s="222"/>
      <c r="G442" s="222"/>
      <c r="H442" s="222"/>
      <c r="I442" s="294"/>
      <c r="J442" s="294"/>
      <c r="K442" s="118"/>
      <c r="L442" s="222"/>
      <c r="M442" s="222"/>
      <c r="N442" s="222"/>
      <c r="O442" s="222"/>
      <c r="P442" s="177"/>
      <c r="Q442" s="177"/>
      <c r="R442" s="177"/>
      <c r="S442" s="177"/>
      <c r="T442" s="177"/>
      <c r="U442" s="177"/>
      <c r="V442" s="177"/>
      <c r="W442" s="177"/>
      <c r="X442" s="225"/>
      <c r="Y442" s="222"/>
      <c r="Z442" s="222"/>
      <c r="AA442" s="222"/>
      <c r="AB442" s="222"/>
    </row>
    <row r="443" spans="1:28" ht="15.75" customHeight="1">
      <c r="A443" s="222"/>
      <c r="B443" s="222"/>
      <c r="C443" s="292"/>
      <c r="D443" s="223"/>
      <c r="E443" s="293"/>
      <c r="F443" s="222"/>
      <c r="G443" s="222"/>
      <c r="H443" s="222"/>
      <c r="I443" s="294"/>
      <c r="J443" s="294"/>
      <c r="K443" s="118"/>
      <c r="L443" s="222"/>
      <c r="M443" s="222"/>
      <c r="N443" s="222"/>
      <c r="O443" s="222"/>
      <c r="P443" s="177"/>
      <c r="Q443" s="177"/>
      <c r="R443" s="177"/>
      <c r="S443" s="177"/>
      <c r="T443" s="177"/>
      <c r="U443" s="177"/>
      <c r="V443" s="177"/>
      <c r="W443" s="177"/>
      <c r="X443" s="225"/>
      <c r="Y443" s="222"/>
      <c r="Z443" s="222"/>
      <c r="AA443" s="222"/>
      <c r="AB443" s="222"/>
    </row>
    <row r="444" spans="1:28" ht="15.75" customHeight="1">
      <c r="A444" s="222"/>
      <c r="B444" s="222"/>
      <c r="C444" s="292"/>
      <c r="D444" s="223"/>
      <c r="E444" s="293"/>
      <c r="F444" s="222"/>
      <c r="G444" s="222"/>
      <c r="H444" s="222"/>
      <c r="I444" s="294"/>
      <c r="J444" s="294"/>
      <c r="K444" s="118"/>
      <c r="L444" s="222"/>
      <c r="M444" s="222"/>
      <c r="N444" s="222"/>
      <c r="O444" s="222"/>
      <c r="P444" s="177"/>
      <c r="Q444" s="177"/>
      <c r="R444" s="177"/>
      <c r="S444" s="177"/>
      <c r="T444" s="177"/>
      <c r="U444" s="177"/>
      <c r="V444" s="177"/>
      <c r="W444" s="177"/>
      <c r="X444" s="225"/>
      <c r="Y444" s="222"/>
      <c r="Z444" s="222"/>
      <c r="AA444" s="222"/>
      <c r="AB444" s="222"/>
    </row>
    <row r="445" spans="1:28" ht="15.75" customHeight="1">
      <c r="A445" s="222"/>
      <c r="B445" s="222"/>
      <c r="C445" s="292"/>
      <c r="D445" s="223"/>
      <c r="E445" s="293"/>
      <c r="F445" s="222"/>
      <c r="G445" s="222"/>
      <c r="H445" s="222"/>
      <c r="I445" s="294"/>
      <c r="J445" s="294"/>
      <c r="K445" s="118"/>
      <c r="L445" s="222"/>
      <c r="M445" s="222"/>
      <c r="N445" s="222"/>
      <c r="O445" s="222"/>
      <c r="P445" s="177"/>
      <c r="Q445" s="177"/>
      <c r="R445" s="177"/>
      <c r="S445" s="177"/>
      <c r="T445" s="177"/>
      <c r="U445" s="177"/>
      <c r="V445" s="177"/>
      <c r="W445" s="177"/>
      <c r="X445" s="225"/>
      <c r="Y445" s="222"/>
      <c r="Z445" s="222"/>
      <c r="AA445" s="222"/>
      <c r="AB445" s="222"/>
    </row>
    <row r="446" spans="1:28" ht="15.75" customHeight="1">
      <c r="A446" s="222"/>
      <c r="B446" s="222"/>
      <c r="C446" s="292"/>
      <c r="D446" s="223"/>
      <c r="E446" s="293"/>
      <c r="F446" s="222"/>
      <c r="G446" s="222"/>
      <c r="H446" s="222"/>
      <c r="I446" s="294"/>
      <c r="J446" s="294"/>
      <c r="K446" s="118"/>
      <c r="L446" s="222"/>
      <c r="M446" s="222"/>
      <c r="N446" s="222"/>
      <c r="O446" s="222"/>
      <c r="P446" s="177"/>
      <c r="Q446" s="177"/>
      <c r="R446" s="177"/>
      <c r="S446" s="177"/>
      <c r="T446" s="177"/>
      <c r="U446" s="177"/>
      <c r="V446" s="177"/>
      <c r="W446" s="177"/>
      <c r="X446" s="225"/>
      <c r="Y446" s="222"/>
      <c r="Z446" s="222"/>
      <c r="AA446" s="222"/>
      <c r="AB446" s="222"/>
    </row>
    <row r="447" spans="1:28" ht="15.75" customHeight="1">
      <c r="A447" s="222"/>
      <c r="B447" s="222"/>
      <c r="C447" s="292"/>
      <c r="D447" s="223"/>
      <c r="E447" s="293"/>
      <c r="F447" s="222"/>
      <c r="G447" s="222"/>
      <c r="H447" s="222"/>
      <c r="I447" s="294"/>
      <c r="J447" s="294"/>
      <c r="K447" s="118"/>
      <c r="L447" s="222"/>
      <c r="M447" s="222"/>
      <c r="N447" s="222"/>
      <c r="O447" s="222"/>
      <c r="P447" s="177"/>
      <c r="Q447" s="177"/>
      <c r="R447" s="177"/>
      <c r="S447" s="177"/>
      <c r="T447" s="177"/>
      <c r="U447" s="177"/>
      <c r="V447" s="177"/>
      <c r="W447" s="177"/>
      <c r="X447" s="225"/>
      <c r="Y447" s="222"/>
      <c r="Z447" s="222"/>
      <c r="AA447" s="222"/>
      <c r="AB447" s="222"/>
    </row>
    <row r="448" spans="1:28" ht="15.75" customHeight="1">
      <c r="A448" s="222"/>
      <c r="B448" s="222"/>
      <c r="C448" s="292"/>
      <c r="D448" s="223"/>
      <c r="E448" s="293"/>
      <c r="F448" s="222"/>
      <c r="G448" s="222"/>
      <c r="H448" s="222"/>
      <c r="I448" s="294"/>
      <c r="J448" s="294"/>
      <c r="K448" s="118"/>
      <c r="L448" s="222"/>
      <c r="M448" s="222"/>
      <c r="N448" s="222"/>
      <c r="O448" s="222"/>
      <c r="P448" s="177"/>
      <c r="Q448" s="177"/>
      <c r="R448" s="177"/>
      <c r="S448" s="177"/>
      <c r="T448" s="177"/>
      <c r="U448" s="177"/>
      <c r="V448" s="177"/>
      <c r="W448" s="177"/>
      <c r="X448" s="225"/>
      <c r="Y448" s="222"/>
      <c r="Z448" s="222"/>
      <c r="AA448" s="222"/>
      <c r="AB448" s="222"/>
    </row>
    <row r="449" spans="1:28" ht="15.75" customHeight="1">
      <c r="A449" s="222"/>
      <c r="B449" s="222"/>
      <c r="C449" s="292"/>
      <c r="D449" s="223"/>
      <c r="E449" s="293"/>
      <c r="F449" s="222"/>
      <c r="G449" s="222"/>
      <c r="H449" s="222"/>
      <c r="I449" s="294"/>
      <c r="J449" s="294"/>
      <c r="K449" s="118"/>
      <c r="L449" s="222"/>
      <c r="M449" s="222"/>
      <c r="N449" s="222"/>
      <c r="O449" s="222"/>
      <c r="P449" s="177"/>
      <c r="Q449" s="177"/>
      <c r="R449" s="177"/>
      <c r="S449" s="177"/>
      <c r="T449" s="177"/>
      <c r="U449" s="177"/>
      <c r="V449" s="177"/>
      <c r="W449" s="177"/>
      <c r="X449" s="225"/>
      <c r="Y449" s="222"/>
      <c r="Z449" s="222"/>
      <c r="AA449" s="222"/>
      <c r="AB449" s="222"/>
    </row>
    <row r="450" spans="1:28" ht="15.75" customHeight="1">
      <c r="A450" s="222"/>
      <c r="B450" s="222"/>
      <c r="C450" s="292"/>
      <c r="D450" s="223"/>
      <c r="E450" s="293"/>
      <c r="F450" s="222"/>
      <c r="G450" s="222"/>
      <c r="H450" s="222"/>
      <c r="I450" s="294"/>
      <c r="J450" s="294"/>
      <c r="K450" s="118"/>
      <c r="L450" s="222"/>
      <c r="M450" s="222"/>
      <c r="N450" s="222"/>
      <c r="O450" s="222"/>
      <c r="P450" s="177"/>
      <c r="Q450" s="177"/>
      <c r="R450" s="177"/>
      <c r="S450" s="177"/>
      <c r="T450" s="177"/>
      <c r="U450" s="177"/>
      <c r="V450" s="177"/>
      <c r="W450" s="177"/>
      <c r="X450" s="225"/>
      <c r="Y450" s="222"/>
      <c r="Z450" s="222"/>
      <c r="AA450" s="222"/>
      <c r="AB450" s="222"/>
    </row>
    <row r="451" spans="1:28" ht="15.75" customHeight="1">
      <c r="A451" s="222"/>
      <c r="B451" s="222"/>
      <c r="C451" s="292"/>
      <c r="D451" s="223"/>
      <c r="E451" s="293"/>
      <c r="F451" s="222"/>
      <c r="G451" s="222"/>
      <c r="H451" s="222"/>
      <c r="I451" s="294"/>
      <c r="J451" s="294"/>
      <c r="K451" s="118"/>
      <c r="L451" s="222"/>
      <c r="M451" s="222"/>
      <c r="N451" s="222"/>
      <c r="O451" s="222"/>
      <c r="P451" s="177"/>
      <c r="Q451" s="177"/>
      <c r="R451" s="177"/>
      <c r="S451" s="177"/>
      <c r="T451" s="177"/>
      <c r="U451" s="177"/>
      <c r="V451" s="177"/>
      <c r="W451" s="177"/>
      <c r="X451" s="225"/>
      <c r="Y451" s="222"/>
      <c r="Z451" s="222"/>
      <c r="AA451" s="222"/>
      <c r="AB451" s="222"/>
    </row>
    <row r="452" spans="1:28" ht="15.75" customHeight="1">
      <c r="A452" s="222"/>
      <c r="B452" s="222"/>
      <c r="C452" s="292"/>
      <c r="D452" s="223"/>
      <c r="E452" s="293"/>
      <c r="F452" s="222"/>
      <c r="G452" s="222"/>
      <c r="H452" s="222"/>
      <c r="I452" s="294"/>
      <c r="J452" s="294"/>
      <c r="K452" s="118"/>
      <c r="L452" s="222"/>
      <c r="M452" s="222"/>
      <c r="N452" s="222"/>
      <c r="O452" s="222"/>
      <c r="P452" s="177"/>
      <c r="Q452" s="177"/>
      <c r="R452" s="177"/>
      <c r="S452" s="177"/>
      <c r="T452" s="177"/>
      <c r="U452" s="177"/>
      <c r="V452" s="177"/>
      <c r="W452" s="177"/>
      <c r="X452" s="225"/>
      <c r="Y452" s="222"/>
      <c r="Z452" s="222"/>
      <c r="AA452" s="222"/>
      <c r="AB452" s="222"/>
    </row>
    <row r="453" spans="1:28" ht="15.75" customHeight="1">
      <c r="A453" s="222"/>
      <c r="B453" s="222"/>
      <c r="C453" s="292"/>
      <c r="D453" s="223"/>
      <c r="E453" s="293"/>
      <c r="F453" s="222"/>
      <c r="G453" s="222"/>
      <c r="H453" s="222"/>
      <c r="I453" s="294"/>
      <c r="J453" s="294"/>
      <c r="K453" s="118"/>
      <c r="L453" s="222"/>
      <c r="M453" s="222"/>
      <c r="N453" s="222"/>
      <c r="O453" s="222"/>
      <c r="P453" s="177"/>
      <c r="Q453" s="177"/>
      <c r="R453" s="177"/>
      <c r="S453" s="177"/>
      <c r="T453" s="177"/>
      <c r="U453" s="177"/>
      <c r="V453" s="177"/>
      <c r="W453" s="177"/>
      <c r="X453" s="225"/>
      <c r="Y453" s="222"/>
      <c r="Z453" s="222"/>
      <c r="AA453" s="222"/>
      <c r="AB453" s="222"/>
    </row>
    <row r="454" spans="1:28" ht="15.75" customHeight="1">
      <c r="A454" s="222"/>
      <c r="B454" s="222"/>
      <c r="C454" s="292"/>
      <c r="D454" s="223"/>
      <c r="E454" s="293"/>
      <c r="F454" s="222"/>
      <c r="G454" s="222"/>
      <c r="H454" s="222"/>
      <c r="I454" s="294"/>
      <c r="J454" s="294"/>
      <c r="K454" s="118"/>
      <c r="L454" s="222"/>
      <c r="M454" s="222"/>
      <c r="N454" s="222"/>
      <c r="O454" s="222"/>
      <c r="P454" s="177"/>
      <c r="Q454" s="177"/>
      <c r="R454" s="177"/>
      <c r="S454" s="177"/>
      <c r="T454" s="177"/>
      <c r="U454" s="177"/>
      <c r="V454" s="177"/>
      <c r="W454" s="177"/>
      <c r="X454" s="225"/>
      <c r="Y454" s="222"/>
      <c r="Z454" s="222"/>
      <c r="AA454" s="222"/>
      <c r="AB454" s="222"/>
    </row>
    <row r="455" spans="1:28" ht="15.75" customHeight="1">
      <c r="A455" s="222"/>
      <c r="B455" s="222"/>
      <c r="C455" s="292"/>
      <c r="D455" s="223"/>
      <c r="E455" s="293"/>
      <c r="F455" s="222"/>
      <c r="G455" s="222"/>
      <c r="H455" s="222"/>
      <c r="I455" s="294"/>
      <c r="J455" s="294"/>
      <c r="K455" s="118"/>
      <c r="L455" s="222"/>
      <c r="M455" s="222"/>
      <c r="N455" s="222"/>
      <c r="O455" s="222"/>
      <c r="P455" s="177"/>
      <c r="Q455" s="177"/>
      <c r="R455" s="177"/>
      <c r="S455" s="177"/>
      <c r="T455" s="177"/>
      <c r="U455" s="177"/>
      <c r="V455" s="177"/>
      <c r="W455" s="177"/>
      <c r="X455" s="225"/>
      <c r="Y455" s="222"/>
      <c r="Z455" s="222"/>
      <c r="AA455" s="222"/>
      <c r="AB455" s="222"/>
    </row>
    <row r="456" spans="1:28" ht="15.75" customHeight="1">
      <c r="A456" s="222"/>
      <c r="B456" s="222"/>
      <c r="C456" s="292"/>
      <c r="D456" s="223"/>
      <c r="E456" s="293"/>
      <c r="F456" s="222"/>
      <c r="G456" s="222"/>
      <c r="H456" s="222"/>
      <c r="I456" s="294"/>
      <c r="J456" s="294"/>
      <c r="K456" s="118"/>
      <c r="L456" s="222"/>
      <c r="M456" s="222"/>
      <c r="N456" s="222"/>
      <c r="O456" s="222"/>
      <c r="P456" s="177"/>
      <c r="Q456" s="177"/>
      <c r="R456" s="177"/>
      <c r="S456" s="177"/>
      <c r="T456" s="177"/>
      <c r="U456" s="177"/>
      <c r="V456" s="177"/>
      <c r="W456" s="177"/>
      <c r="X456" s="225"/>
      <c r="Y456" s="222"/>
      <c r="Z456" s="222"/>
      <c r="AA456" s="222"/>
      <c r="AB456" s="222"/>
    </row>
    <row r="457" spans="1:28" ht="15.75" customHeight="1">
      <c r="A457" s="222"/>
      <c r="B457" s="222"/>
      <c r="C457" s="292"/>
      <c r="D457" s="223"/>
      <c r="E457" s="293"/>
      <c r="F457" s="222"/>
      <c r="G457" s="222"/>
      <c r="H457" s="222"/>
      <c r="I457" s="294"/>
      <c r="J457" s="294"/>
      <c r="K457" s="118"/>
      <c r="L457" s="222"/>
      <c r="M457" s="222"/>
      <c r="N457" s="222"/>
      <c r="O457" s="222"/>
      <c r="P457" s="177"/>
      <c r="Q457" s="177"/>
      <c r="R457" s="177"/>
      <c r="S457" s="177"/>
      <c r="T457" s="177"/>
      <c r="U457" s="177"/>
      <c r="V457" s="177"/>
      <c r="W457" s="177"/>
      <c r="X457" s="225"/>
      <c r="Y457" s="222"/>
      <c r="Z457" s="222"/>
      <c r="AA457" s="222"/>
      <c r="AB457" s="222"/>
    </row>
    <row r="458" spans="1:28" ht="15.75" customHeight="1">
      <c r="A458" s="222"/>
      <c r="B458" s="222"/>
      <c r="C458" s="292"/>
      <c r="D458" s="223"/>
      <c r="E458" s="293"/>
      <c r="F458" s="222"/>
      <c r="G458" s="222"/>
      <c r="H458" s="222"/>
      <c r="I458" s="294"/>
      <c r="J458" s="294"/>
      <c r="K458" s="118"/>
      <c r="L458" s="222"/>
      <c r="M458" s="222"/>
      <c r="N458" s="222"/>
      <c r="O458" s="222"/>
      <c r="P458" s="177"/>
      <c r="Q458" s="177"/>
      <c r="R458" s="177"/>
      <c r="S458" s="177"/>
      <c r="T458" s="177"/>
      <c r="U458" s="177"/>
      <c r="V458" s="177"/>
      <c r="W458" s="177"/>
      <c r="X458" s="225"/>
      <c r="Y458" s="222"/>
      <c r="Z458" s="222"/>
      <c r="AA458" s="222"/>
      <c r="AB458" s="222"/>
    </row>
    <row r="459" spans="1:28" ht="15.75" customHeight="1">
      <c r="A459" s="222"/>
      <c r="B459" s="222"/>
      <c r="C459" s="292"/>
      <c r="D459" s="223"/>
      <c r="E459" s="293"/>
      <c r="F459" s="222"/>
      <c r="G459" s="222"/>
      <c r="H459" s="222"/>
      <c r="I459" s="294"/>
      <c r="J459" s="294"/>
      <c r="K459" s="118"/>
      <c r="L459" s="222"/>
      <c r="M459" s="222"/>
      <c r="N459" s="222"/>
      <c r="O459" s="222"/>
      <c r="P459" s="177"/>
      <c r="Q459" s="177"/>
      <c r="R459" s="177"/>
      <c r="S459" s="177"/>
      <c r="T459" s="177"/>
      <c r="U459" s="177"/>
      <c r="V459" s="177"/>
      <c r="W459" s="177"/>
      <c r="X459" s="225"/>
      <c r="Y459" s="222"/>
      <c r="Z459" s="222"/>
      <c r="AA459" s="222"/>
      <c r="AB459" s="222"/>
    </row>
    <row r="460" spans="1:28" ht="15.75" customHeight="1">
      <c r="A460" s="222"/>
      <c r="B460" s="222"/>
      <c r="C460" s="292"/>
      <c r="D460" s="223"/>
      <c r="E460" s="293"/>
      <c r="F460" s="222"/>
      <c r="G460" s="222"/>
      <c r="H460" s="222"/>
      <c r="I460" s="294"/>
      <c r="J460" s="294"/>
      <c r="K460" s="118"/>
      <c r="L460" s="222"/>
      <c r="M460" s="222"/>
      <c r="N460" s="222"/>
      <c r="O460" s="222"/>
      <c r="P460" s="177"/>
      <c r="Q460" s="177"/>
      <c r="R460" s="177"/>
      <c r="S460" s="177"/>
      <c r="T460" s="177"/>
      <c r="U460" s="177"/>
      <c r="V460" s="177"/>
      <c r="W460" s="177"/>
      <c r="X460" s="225"/>
      <c r="Y460" s="222"/>
      <c r="Z460" s="222"/>
      <c r="AA460" s="222"/>
      <c r="AB460" s="222"/>
    </row>
    <row r="461" spans="1:28" ht="15.75" customHeight="1">
      <c r="A461" s="222"/>
      <c r="B461" s="222"/>
      <c r="C461" s="292"/>
      <c r="D461" s="223"/>
      <c r="E461" s="293"/>
      <c r="F461" s="222"/>
      <c r="G461" s="222"/>
      <c r="H461" s="222"/>
      <c r="I461" s="294"/>
      <c r="J461" s="294"/>
      <c r="K461" s="118"/>
      <c r="L461" s="222"/>
      <c r="M461" s="222"/>
      <c r="N461" s="222"/>
      <c r="O461" s="222"/>
      <c r="P461" s="177"/>
      <c r="Q461" s="177"/>
      <c r="R461" s="177"/>
      <c r="S461" s="177"/>
      <c r="T461" s="177"/>
      <c r="U461" s="177"/>
      <c r="V461" s="177"/>
      <c r="W461" s="177"/>
      <c r="X461" s="225"/>
      <c r="Y461" s="222"/>
      <c r="Z461" s="222"/>
      <c r="AA461" s="222"/>
      <c r="AB461" s="222"/>
    </row>
    <row r="462" spans="1:28" ht="15.75" customHeight="1">
      <c r="A462" s="222"/>
      <c r="B462" s="222"/>
      <c r="C462" s="292"/>
      <c r="D462" s="223"/>
      <c r="E462" s="293"/>
      <c r="F462" s="222"/>
      <c r="G462" s="222"/>
      <c r="H462" s="222"/>
      <c r="I462" s="294"/>
      <c r="J462" s="294"/>
      <c r="K462" s="118"/>
      <c r="L462" s="222"/>
      <c r="M462" s="222"/>
      <c r="N462" s="222"/>
      <c r="O462" s="222"/>
      <c r="P462" s="177"/>
      <c r="Q462" s="177"/>
      <c r="R462" s="177"/>
      <c r="S462" s="177"/>
      <c r="T462" s="177"/>
      <c r="U462" s="177"/>
      <c r="V462" s="177"/>
      <c r="W462" s="177"/>
      <c r="X462" s="225"/>
      <c r="Y462" s="222"/>
      <c r="Z462" s="222"/>
      <c r="AA462" s="222"/>
      <c r="AB462" s="222"/>
    </row>
    <row r="463" spans="1:28" ht="15.75" customHeight="1">
      <c r="A463" s="222"/>
      <c r="B463" s="222"/>
      <c r="C463" s="292"/>
      <c r="D463" s="223"/>
      <c r="E463" s="293"/>
      <c r="F463" s="222"/>
      <c r="G463" s="222"/>
      <c r="H463" s="222"/>
      <c r="I463" s="294"/>
      <c r="J463" s="294"/>
      <c r="K463" s="118"/>
      <c r="L463" s="222"/>
      <c r="M463" s="222"/>
      <c r="N463" s="222"/>
      <c r="O463" s="222"/>
      <c r="P463" s="177"/>
      <c r="Q463" s="177"/>
      <c r="R463" s="177"/>
      <c r="S463" s="177"/>
      <c r="T463" s="177"/>
      <c r="U463" s="177"/>
      <c r="V463" s="177"/>
      <c r="W463" s="177"/>
      <c r="X463" s="225"/>
      <c r="Y463" s="222"/>
      <c r="Z463" s="222"/>
      <c r="AA463" s="222"/>
      <c r="AB463" s="222"/>
    </row>
    <row r="464" spans="1:28" ht="15.75" customHeight="1">
      <c r="A464" s="222"/>
      <c r="B464" s="222"/>
      <c r="C464" s="292"/>
      <c r="D464" s="223"/>
      <c r="E464" s="293"/>
      <c r="F464" s="222"/>
      <c r="G464" s="222"/>
      <c r="H464" s="222"/>
      <c r="I464" s="294"/>
      <c r="J464" s="294"/>
      <c r="K464" s="118"/>
      <c r="L464" s="222"/>
      <c r="M464" s="222"/>
      <c r="N464" s="222"/>
      <c r="O464" s="222"/>
      <c r="P464" s="177"/>
      <c r="Q464" s="177"/>
      <c r="R464" s="177"/>
      <c r="S464" s="177"/>
      <c r="T464" s="177"/>
      <c r="U464" s="177"/>
      <c r="V464" s="177"/>
      <c r="W464" s="177"/>
      <c r="X464" s="225"/>
      <c r="Y464" s="222"/>
      <c r="Z464" s="222"/>
      <c r="AA464" s="222"/>
      <c r="AB464" s="222"/>
    </row>
    <row r="465" spans="1:28" ht="15.75" customHeight="1">
      <c r="A465" s="222"/>
      <c r="B465" s="222"/>
      <c r="C465" s="292"/>
      <c r="D465" s="223"/>
      <c r="E465" s="293"/>
      <c r="F465" s="222"/>
      <c r="G465" s="222"/>
      <c r="H465" s="222"/>
      <c r="I465" s="294"/>
      <c r="J465" s="294"/>
      <c r="K465" s="118"/>
      <c r="L465" s="222"/>
      <c r="M465" s="222"/>
      <c r="N465" s="222"/>
      <c r="O465" s="222"/>
      <c r="P465" s="177"/>
      <c r="Q465" s="177"/>
      <c r="R465" s="177"/>
      <c r="S465" s="177"/>
      <c r="T465" s="177"/>
      <c r="U465" s="177"/>
      <c r="V465" s="177"/>
      <c r="W465" s="177"/>
      <c r="X465" s="225"/>
      <c r="Y465" s="222"/>
      <c r="Z465" s="222"/>
      <c r="AA465" s="222"/>
      <c r="AB465" s="222"/>
    </row>
    <row r="466" spans="1:28" ht="15.75" customHeight="1">
      <c r="A466" s="222"/>
      <c r="B466" s="222"/>
      <c r="C466" s="292"/>
      <c r="D466" s="223"/>
      <c r="E466" s="293"/>
      <c r="F466" s="222"/>
      <c r="G466" s="222"/>
      <c r="H466" s="222"/>
      <c r="I466" s="294"/>
      <c r="J466" s="294"/>
      <c r="K466" s="118"/>
      <c r="L466" s="222"/>
      <c r="M466" s="222"/>
      <c r="N466" s="222"/>
      <c r="O466" s="222"/>
      <c r="P466" s="177"/>
      <c r="Q466" s="177"/>
      <c r="R466" s="177"/>
      <c r="S466" s="177"/>
      <c r="T466" s="177"/>
      <c r="U466" s="177"/>
      <c r="V466" s="177"/>
      <c r="W466" s="177"/>
      <c r="X466" s="225"/>
      <c r="Y466" s="222"/>
      <c r="Z466" s="222"/>
      <c r="AA466" s="222"/>
      <c r="AB466" s="222"/>
    </row>
    <row r="467" spans="1:28" ht="15.75" customHeight="1">
      <c r="A467" s="222"/>
      <c r="B467" s="222"/>
      <c r="C467" s="292"/>
      <c r="D467" s="223"/>
      <c r="E467" s="293"/>
      <c r="F467" s="222"/>
      <c r="G467" s="222"/>
      <c r="H467" s="222"/>
      <c r="I467" s="294"/>
      <c r="J467" s="294"/>
      <c r="K467" s="118"/>
      <c r="L467" s="222"/>
      <c r="M467" s="222"/>
      <c r="N467" s="222"/>
      <c r="O467" s="222"/>
      <c r="P467" s="177"/>
      <c r="Q467" s="177"/>
      <c r="R467" s="177"/>
      <c r="S467" s="177"/>
      <c r="T467" s="177"/>
      <c r="U467" s="177"/>
      <c r="V467" s="177"/>
      <c r="W467" s="177"/>
      <c r="X467" s="225"/>
      <c r="Y467" s="222"/>
      <c r="Z467" s="222"/>
      <c r="AA467" s="222"/>
      <c r="AB467" s="222"/>
    </row>
    <row r="468" spans="1:28" ht="15.75" customHeight="1">
      <c r="A468" s="222"/>
      <c r="B468" s="222"/>
      <c r="C468" s="292"/>
      <c r="D468" s="223"/>
      <c r="E468" s="293"/>
      <c r="F468" s="222"/>
      <c r="G468" s="222"/>
      <c r="H468" s="222"/>
      <c r="I468" s="294"/>
      <c r="J468" s="294"/>
      <c r="K468" s="118"/>
      <c r="L468" s="222"/>
      <c r="M468" s="222"/>
      <c r="N468" s="222"/>
      <c r="O468" s="222"/>
      <c r="P468" s="177"/>
      <c r="Q468" s="177"/>
      <c r="R468" s="177"/>
      <c r="S468" s="177"/>
      <c r="T468" s="177"/>
      <c r="U468" s="177"/>
      <c r="V468" s="177"/>
      <c r="W468" s="177"/>
      <c r="X468" s="225"/>
      <c r="Y468" s="222"/>
      <c r="Z468" s="222"/>
      <c r="AA468" s="222"/>
      <c r="AB468" s="222"/>
    </row>
    <row r="469" spans="1:28" ht="15.75" customHeight="1">
      <c r="A469" s="222"/>
      <c r="B469" s="222"/>
      <c r="C469" s="292"/>
      <c r="D469" s="223"/>
      <c r="E469" s="293"/>
      <c r="F469" s="222"/>
      <c r="G469" s="222"/>
      <c r="H469" s="222"/>
      <c r="I469" s="294"/>
      <c r="J469" s="294"/>
      <c r="K469" s="118"/>
      <c r="L469" s="222"/>
      <c r="M469" s="222"/>
      <c r="N469" s="222"/>
      <c r="O469" s="222"/>
      <c r="P469" s="177"/>
      <c r="Q469" s="177"/>
      <c r="R469" s="177"/>
      <c r="S469" s="177"/>
      <c r="T469" s="177"/>
      <c r="U469" s="177"/>
      <c r="V469" s="177"/>
      <c r="W469" s="177"/>
      <c r="X469" s="225"/>
      <c r="Y469" s="222"/>
      <c r="Z469" s="222"/>
      <c r="AA469" s="222"/>
      <c r="AB469" s="222"/>
    </row>
    <row r="470" spans="1:28" ht="15.75" customHeight="1">
      <c r="A470" s="222"/>
      <c r="B470" s="222"/>
      <c r="C470" s="292"/>
      <c r="D470" s="223"/>
      <c r="E470" s="293"/>
      <c r="F470" s="222"/>
      <c r="G470" s="222"/>
      <c r="H470" s="222"/>
      <c r="I470" s="294"/>
      <c r="J470" s="294"/>
      <c r="K470" s="118"/>
      <c r="L470" s="222"/>
      <c r="M470" s="222"/>
      <c r="N470" s="222"/>
      <c r="O470" s="222"/>
      <c r="P470" s="177"/>
      <c r="Q470" s="177"/>
      <c r="R470" s="177"/>
      <c r="S470" s="177"/>
      <c r="T470" s="177"/>
      <c r="U470" s="177"/>
      <c r="V470" s="177"/>
      <c r="W470" s="177"/>
      <c r="X470" s="225"/>
      <c r="Y470" s="222"/>
      <c r="Z470" s="222"/>
      <c r="AA470" s="222"/>
      <c r="AB470" s="222"/>
    </row>
    <row r="471" spans="1:28" ht="15.75" customHeight="1">
      <c r="A471" s="222"/>
      <c r="B471" s="222"/>
      <c r="C471" s="292"/>
      <c r="D471" s="223"/>
      <c r="E471" s="293"/>
      <c r="F471" s="222"/>
      <c r="G471" s="222"/>
      <c r="H471" s="222"/>
      <c r="I471" s="294"/>
      <c r="J471" s="294"/>
      <c r="K471" s="118"/>
      <c r="L471" s="222"/>
      <c r="M471" s="222"/>
      <c r="N471" s="222"/>
      <c r="O471" s="222"/>
      <c r="P471" s="177"/>
      <c r="Q471" s="177"/>
      <c r="R471" s="177"/>
      <c r="S471" s="177"/>
      <c r="T471" s="177"/>
      <c r="U471" s="177"/>
      <c r="V471" s="177"/>
      <c r="W471" s="177"/>
      <c r="X471" s="225"/>
      <c r="Y471" s="222"/>
      <c r="Z471" s="222"/>
      <c r="AA471" s="222"/>
      <c r="AB471" s="222"/>
    </row>
    <row r="472" spans="1:28" ht="15.75" customHeight="1">
      <c r="A472" s="222"/>
      <c r="B472" s="222"/>
      <c r="C472" s="292"/>
      <c r="D472" s="223"/>
      <c r="E472" s="293"/>
      <c r="F472" s="222"/>
      <c r="G472" s="222"/>
      <c r="H472" s="222"/>
      <c r="I472" s="294"/>
      <c r="J472" s="294"/>
      <c r="K472" s="118"/>
      <c r="L472" s="222"/>
      <c r="M472" s="222"/>
      <c r="N472" s="222"/>
      <c r="O472" s="222"/>
      <c r="P472" s="177"/>
      <c r="Q472" s="177"/>
      <c r="R472" s="177"/>
      <c r="S472" s="177"/>
      <c r="T472" s="177"/>
      <c r="U472" s="177"/>
      <c r="V472" s="177"/>
      <c r="W472" s="177"/>
      <c r="X472" s="225"/>
      <c r="Y472" s="222"/>
      <c r="Z472" s="222"/>
      <c r="AA472" s="222"/>
      <c r="AB472" s="222"/>
    </row>
    <row r="473" spans="1:28" ht="15.75" customHeight="1">
      <c r="A473" s="222"/>
      <c r="B473" s="222"/>
      <c r="C473" s="292"/>
      <c r="D473" s="223"/>
      <c r="E473" s="293"/>
      <c r="F473" s="222"/>
      <c r="G473" s="222"/>
      <c r="H473" s="222"/>
      <c r="I473" s="294"/>
      <c r="J473" s="294"/>
      <c r="K473" s="118"/>
      <c r="L473" s="222"/>
      <c r="M473" s="222"/>
      <c r="N473" s="222"/>
      <c r="O473" s="222"/>
      <c r="P473" s="177"/>
      <c r="Q473" s="177"/>
      <c r="R473" s="177"/>
      <c r="S473" s="177"/>
      <c r="T473" s="177"/>
      <c r="U473" s="177"/>
      <c r="V473" s="177"/>
      <c r="W473" s="177"/>
      <c r="X473" s="225"/>
      <c r="Y473" s="222"/>
      <c r="Z473" s="222"/>
      <c r="AA473" s="222"/>
      <c r="AB473" s="222"/>
    </row>
    <row r="474" spans="1:28" ht="15.75" customHeight="1">
      <c r="A474" s="222"/>
      <c r="B474" s="222"/>
      <c r="C474" s="292"/>
      <c r="D474" s="223"/>
      <c r="E474" s="293"/>
      <c r="F474" s="222"/>
      <c r="G474" s="222"/>
      <c r="H474" s="222"/>
      <c r="I474" s="294"/>
      <c r="J474" s="294"/>
      <c r="K474" s="118"/>
      <c r="L474" s="222"/>
      <c r="M474" s="222"/>
      <c r="N474" s="222"/>
      <c r="O474" s="222"/>
      <c r="P474" s="177"/>
      <c r="Q474" s="177"/>
      <c r="R474" s="177"/>
      <c r="S474" s="177"/>
      <c r="T474" s="177"/>
      <c r="U474" s="177"/>
      <c r="V474" s="177"/>
      <c r="W474" s="177"/>
      <c r="X474" s="225"/>
      <c r="Y474" s="222"/>
      <c r="Z474" s="222"/>
      <c r="AA474" s="222"/>
      <c r="AB474" s="222"/>
    </row>
    <row r="475" spans="1:28" ht="15.75" customHeight="1">
      <c r="A475" s="222"/>
      <c r="B475" s="222"/>
      <c r="C475" s="292"/>
      <c r="D475" s="223"/>
      <c r="E475" s="293"/>
      <c r="F475" s="222"/>
      <c r="G475" s="222"/>
      <c r="H475" s="222"/>
      <c r="I475" s="294"/>
      <c r="J475" s="294"/>
      <c r="K475" s="118"/>
      <c r="L475" s="222"/>
      <c r="M475" s="222"/>
      <c r="N475" s="222"/>
      <c r="O475" s="222"/>
      <c r="P475" s="177"/>
      <c r="Q475" s="177"/>
      <c r="R475" s="177"/>
      <c r="S475" s="177"/>
      <c r="T475" s="177"/>
      <c r="U475" s="177"/>
      <c r="V475" s="177"/>
      <c r="W475" s="177"/>
      <c r="X475" s="225"/>
      <c r="Y475" s="222"/>
      <c r="Z475" s="222"/>
      <c r="AA475" s="222"/>
      <c r="AB475" s="222"/>
    </row>
    <row r="476" spans="1:28" ht="15.75" customHeight="1">
      <c r="A476" s="222"/>
      <c r="B476" s="222"/>
      <c r="C476" s="292"/>
      <c r="D476" s="223"/>
      <c r="E476" s="293"/>
      <c r="F476" s="222"/>
      <c r="G476" s="222"/>
      <c r="H476" s="222"/>
      <c r="I476" s="294"/>
      <c r="J476" s="294"/>
      <c r="K476" s="118"/>
      <c r="L476" s="222"/>
      <c r="M476" s="222"/>
      <c r="N476" s="222"/>
      <c r="O476" s="222"/>
      <c r="P476" s="177"/>
      <c r="Q476" s="177"/>
      <c r="R476" s="177"/>
      <c r="S476" s="177"/>
      <c r="T476" s="177"/>
      <c r="U476" s="177"/>
      <c r="V476" s="177"/>
      <c r="W476" s="177"/>
      <c r="X476" s="225"/>
      <c r="Y476" s="222"/>
      <c r="Z476" s="222"/>
      <c r="AA476" s="222"/>
      <c r="AB476" s="222"/>
    </row>
    <row r="477" spans="1:28" ht="15.75" customHeight="1">
      <c r="A477" s="222"/>
      <c r="B477" s="222"/>
      <c r="C477" s="292"/>
      <c r="D477" s="223"/>
      <c r="E477" s="293"/>
      <c r="F477" s="222"/>
      <c r="G477" s="222"/>
      <c r="H477" s="222"/>
      <c r="I477" s="294"/>
      <c r="J477" s="294"/>
      <c r="K477" s="118"/>
      <c r="L477" s="222"/>
      <c r="M477" s="222"/>
      <c r="N477" s="222"/>
      <c r="O477" s="222"/>
      <c r="P477" s="177"/>
      <c r="Q477" s="177"/>
      <c r="R477" s="177"/>
      <c r="S477" s="177"/>
      <c r="T477" s="177"/>
      <c r="U477" s="177"/>
      <c r="V477" s="177"/>
      <c r="W477" s="177"/>
      <c r="X477" s="225"/>
      <c r="Y477" s="222"/>
      <c r="Z477" s="222"/>
      <c r="AA477" s="222"/>
      <c r="AB477" s="222"/>
    </row>
    <row r="478" spans="1:28" ht="15.75" customHeight="1">
      <c r="A478" s="222"/>
      <c r="B478" s="222"/>
      <c r="C478" s="292"/>
      <c r="D478" s="223"/>
      <c r="E478" s="293"/>
      <c r="F478" s="222"/>
      <c r="G478" s="222"/>
      <c r="H478" s="222"/>
      <c r="I478" s="294"/>
      <c r="J478" s="294"/>
      <c r="K478" s="118"/>
      <c r="L478" s="222"/>
      <c r="M478" s="222"/>
      <c r="N478" s="222"/>
      <c r="O478" s="222"/>
      <c r="P478" s="177"/>
      <c r="Q478" s="177"/>
      <c r="R478" s="177"/>
      <c r="S478" s="177"/>
      <c r="T478" s="177"/>
      <c r="U478" s="177"/>
      <c r="V478" s="177"/>
      <c r="W478" s="177"/>
      <c r="X478" s="225"/>
      <c r="Y478" s="222"/>
      <c r="Z478" s="222"/>
      <c r="AA478" s="222"/>
      <c r="AB478" s="222"/>
    </row>
    <row r="479" spans="1:28" ht="15.75" customHeight="1">
      <c r="A479" s="222"/>
      <c r="B479" s="222"/>
      <c r="C479" s="292"/>
      <c r="D479" s="223"/>
      <c r="E479" s="293"/>
      <c r="F479" s="222"/>
      <c r="G479" s="222"/>
      <c r="H479" s="222"/>
      <c r="I479" s="294"/>
      <c r="J479" s="294"/>
      <c r="K479" s="118"/>
      <c r="L479" s="222"/>
      <c r="M479" s="222"/>
      <c r="N479" s="222"/>
      <c r="O479" s="222"/>
      <c r="P479" s="177"/>
      <c r="Q479" s="177"/>
      <c r="R479" s="177"/>
      <c r="S479" s="177"/>
      <c r="T479" s="177"/>
      <c r="U479" s="177"/>
      <c r="V479" s="177"/>
      <c r="W479" s="177"/>
      <c r="X479" s="225"/>
      <c r="Y479" s="222"/>
      <c r="Z479" s="222"/>
      <c r="AA479" s="222"/>
      <c r="AB479" s="222"/>
    </row>
    <row r="480" spans="1:28" ht="15.75" customHeight="1">
      <c r="A480" s="222"/>
      <c r="B480" s="222"/>
      <c r="C480" s="292"/>
      <c r="D480" s="223"/>
      <c r="E480" s="293"/>
      <c r="F480" s="222"/>
      <c r="G480" s="222"/>
      <c r="H480" s="222"/>
      <c r="I480" s="294"/>
      <c r="J480" s="294"/>
      <c r="K480" s="118"/>
      <c r="L480" s="222"/>
      <c r="M480" s="222"/>
      <c r="N480" s="222"/>
      <c r="O480" s="222"/>
      <c r="P480" s="177"/>
      <c r="Q480" s="177"/>
      <c r="R480" s="177"/>
      <c r="S480" s="177"/>
      <c r="T480" s="177"/>
      <c r="U480" s="177"/>
      <c r="V480" s="177"/>
      <c r="W480" s="177"/>
      <c r="X480" s="225"/>
      <c r="Y480" s="222"/>
      <c r="Z480" s="222"/>
      <c r="AA480" s="222"/>
      <c r="AB480" s="222"/>
    </row>
    <row r="481" spans="1:28" ht="15.75" customHeight="1">
      <c r="A481" s="222"/>
      <c r="B481" s="222"/>
      <c r="C481" s="292"/>
      <c r="D481" s="223"/>
      <c r="E481" s="293"/>
      <c r="F481" s="222"/>
      <c r="G481" s="222"/>
      <c r="H481" s="222"/>
      <c r="I481" s="294"/>
      <c r="J481" s="294"/>
      <c r="K481" s="118"/>
      <c r="L481" s="222"/>
      <c r="M481" s="222"/>
      <c r="N481" s="222"/>
      <c r="O481" s="222"/>
      <c r="P481" s="177"/>
      <c r="Q481" s="177"/>
      <c r="R481" s="177"/>
      <c r="S481" s="177"/>
      <c r="T481" s="177"/>
      <c r="U481" s="177"/>
      <c r="V481" s="177"/>
      <c r="W481" s="177"/>
      <c r="X481" s="225"/>
      <c r="Y481" s="222"/>
      <c r="Z481" s="222"/>
      <c r="AA481" s="222"/>
      <c r="AB481" s="222"/>
    </row>
    <row r="482" spans="1:28" ht="15.75" customHeight="1">
      <c r="A482" s="222"/>
      <c r="B482" s="222"/>
      <c r="C482" s="292"/>
      <c r="D482" s="223"/>
      <c r="E482" s="293"/>
      <c r="F482" s="222"/>
      <c r="G482" s="222"/>
      <c r="H482" s="222"/>
      <c r="I482" s="294"/>
      <c r="J482" s="294"/>
      <c r="K482" s="118"/>
      <c r="L482" s="222"/>
      <c r="M482" s="222"/>
      <c r="N482" s="222"/>
      <c r="O482" s="222"/>
      <c r="P482" s="177"/>
      <c r="Q482" s="177"/>
      <c r="R482" s="177"/>
      <c r="S482" s="177"/>
      <c r="T482" s="177"/>
      <c r="U482" s="177"/>
      <c r="V482" s="177"/>
      <c r="W482" s="177"/>
      <c r="X482" s="225"/>
      <c r="Y482" s="222"/>
      <c r="Z482" s="222"/>
      <c r="AA482" s="222"/>
      <c r="AB482" s="222"/>
    </row>
    <row r="483" spans="1:28" ht="15.75" customHeight="1">
      <c r="A483" s="222"/>
      <c r="B483" s="222"/>
      <c r="C483" s="292"/>
      <c r="D483" s="223"/>
      <c r="E483" s="293"/>
      <c r="F483" s="222"/>
      <c r="G483" s="222"/>
      <c r="H483" s="222"/>
      <c r="I483" s="294"/>
      <c r="J483" s="294"/>
      <c r="K483" s="118"/>
      <c r="L483" s="222"/>
      <c r="M483" s="222"/>
      <c r="N483" s="222"/>
      <c r="O483" s="222"/>
      <c r="P483" s="177"/>
      <c r="Q483" s="177"/>
      <c r="R483" s="177"/>
      <c r="S483" s="177"/>
      <c r="T483" s="177"/>
      <c r="U483" s="177"/>
      <c r="V483" s="177"/>
      <c r="W483" s="177"/>
      <c r="X483" s="225"/>
      <c r="Y483" s="222"/>
      <c r="Z483" s="222"/>
      <c r="AA483" s="222"/>
      <c r="AB483" s="222"/>
    </row>
    <row r="484" spans="1:28" ht="15.75" customHeight="1">
      <c r="A484" s="222"/>
      <c r="B484" s="222"/>
      <c r="C484" s="292"/>
      <c r="D484" s="223"/>
      <c r="E484" s="293"/>
      <c r="F484" s="222"/>
      <c r="G484" s="222"/>
      <c r="H484" s="222"/>
      <c r="I484" s="294"/>
      <c r="J484" s="294"/>
      <c r="K484" s="118"/>
      <c r="L484" s="222"/>
      <c r="M484" s="222"/>
      <c r="N484" s="222"/>
      <c r="O484" s="222"/>
      <c r="P484" s="177"/>
      <c r="Q484" s="177"/>
      <c r="R484" s="177"/>
      <c r="S484" s="177"/>
      <c r="T484" s="177"/>
      <c r="U484" s="177"/>
      <c r="V484" s="177"/>
      <c r="W484" s="177"/>
      <c r="X484" s="225"/>
      <c r="Y484" s="222"/>
      <c r="Z484" s="222"/>
      <c r="AA484" s="222"/>
      <c r="AB484" s="222"/>
    </row>
    <row r="485" spans="1:28" ht="15.75" customHeight="1">
      <c r="A485" s="222"/>
      <c r="B485" s="222"/>
      <c r="C485" s="292"/>
      <c r="D485" s="223"/>
      <c r="E485" s="293"/>
      <c r="F485" s="222"/>
      <c r="G485" s="222"/>
      <c r="H485" s="222"/>
      <c r="I485" s="294"/>
      <c r="J485" s="294"/>
      <c r="K485" s="118"/>
      <c r="L485" s="222"/>
      <c r="M485" s="222"/>
      <c r="N485" s="222"/>
      <c r="O485" s="222"/>
      <c r="P485" s="177"/>
      <c r="Q485" s="177"/>
      <c r="R485" s="177"/>
      <c r="S485" s="177"/>
      <c r="T485" s="177"/>
      <c r="U485" s="177"/>
      <c r="V485" s="177"/>
      <c r="W485" s="177"/>
      <c r="X485" s="225"/>
      <c r="Y485" s="222"/>
      <c r="Z485" s="222"/>
      <c r="AA485" s="222"/>
      <c r="AB485" s="222"/>
    </row>
    <row r="486" spans="1:28" ht="15.75" customHeight="1">
      <c r="A486" s="222"/>
      <c r="B486" s="222"/>
      <c r="C486" s="292"/>
      <c r="D486" s="223"/>
      <c r="E486" s="293"/>
      <c r="F486" s="222"/>
      <c r="G486" s="222"/>
      <c r="H486" s="222"/>
      <c r="I486" s="294"/>
      <c r="J486" s="294"/>
      <c r="K486" s="118"/>
      <c r="L486" s="222"/>
      <c r="M486" s="222"/>
      <c r="N486" s="222"/>
      <c r="O486" s="222"/>
      <c r="P486" s="177"/>
      <c r="Q486" s="177"/>
      <c r="R486" s="177"/>
      <c r="S486" s="177"/>
      <c r="T486" s="177"/>
      <c r="U486" s="177"/>
      <c r="V486" s="177"/>
      <c r="W486" s="177"/>
      <c r="X486" s="225"/>
      <c r="Y486" s="222"/>
      <c r="Z486" s="222"/>
      <c r="AA486" s="222"/>
      <c r="AB486" s="222"/>
    </row>
    <row r="487" spans="1:28" ht="15.75" customHeight="1">
      <c r="A487" s="222"/>
      <c r="B487" s="222"/>
      <c r="C487" s="292"/>
      <c r="D487" s="223"/>
      <c r="E487" s="293"/>
      <c r="F487" s="222"/>
      <c r="G487" s="222"/>
      <c r="H487" s="222"/>
      <c r="I487" s="294"/>
      <c r="J487" s="294"/>
      <c r="K487" s="118"/>
      <c r="L487" s="222"/>
      <c r="M487" s="222"/>
      <c r="N487" s="222"/>
      <c r="O487" s="222"/>
      <c r="P487" s="177"/>
      <c r="Q487" s="177"/>
      <c r="R487" s="177"/>
      <c r="S487" s="177"/>
      <c r="T487" s="177"/>
      <c r="U487" s="177"/>
      <c r="V487" s="177"/>
      <c r="W487" s="177"/>
      <c r="X487" s="225"/>
      <c r="Y487" s="222"/>
      <c r="Z487" s="222"/>
      <c r="AA487" s="222"/>
      <c r="AB487" s="222"/>
    </row>
    <row r="488" spans="1:28" ht="15.75" customHeight="1">
      <c r="A488" s="222"/>
      <c r="B488" s="222"/>
      <c r="C488" s="292"/>
      <c r="D488" s="223"/>
      <c r="E488" s="293"/>
      <c r="F488" s="222"/>
      <c r="G488" s="222"/>
      <c r="H488" s="222"/>
      <c r="I488" s="294"/>
      <c r="J488" s="294"/>
      <c r="K488" s="118"/>
      <c r="L488" s="222"/>
      <c r="M488" s="222"/>
      <c r="N488" s="222"/>
      <c r="O488" s="222"/>
      <c r="P488" s="177"/>
      <c r="Q488" s="177"/>
      <c r="R488" s="177"/>
      <c r="S488" s="177"/>
      <c r="T488" s="177"/>
      <c r="U488" s="177"/>
      <c r="V488" s="177"/>
      <c r="W488" s="177"/>
      <c r="X488" s="225"/>
      <c r="Y488" s="222"/>
      <c r="Z488" s="222"/>
      <c r="AA488" s="222"/>
      <c r="AB488" s="222"/>
    </row>
    <row r="489" spans="1:28" ht="15.75" customHeight="1">
      <c r="A489" s="222"/>
      <c r="B489" s="222"/>
      <c r="C489" s="292"/>
      <c r="D489" s="223"/>
      <c r="E489" s="293"/>
      <c r="F489" s="222"/>
      <c r="G489" s="222"/>
      <c r="H489" s="222"/>
      <c r="I489" s="294"/>
      <c r="J489" s="294"/>
      <c r="K489" s="118"/>
      <c r="L489" s="222"/>
      <c r="M489" s="222"/>
      <c r="N489" s="222"/>
      <c r="O489" s="222"/>
      <c r="P489" s="177"/>
      <c r="Q489" s="177"/>
      <c r="R489" s="177"/>
      <c r="S489" s="177"/>
      <c r="T489" s="177"/>
      <c r="U489" s="177"/>
      <c r="V489" s="177"/>
      <c r="W489" s="177"/>
      <c r="X489" s="225"/>
      <c r="Y489" s="222"/>
      <c r="Z489" s="222"/>
      <c r="AA489" s="222"/>
      <c r="AB489" s="222"/>
    </row>
    <row r="490" spans="1:28" ht="15.75" customHeight="1">
      <c r="A490" s="222"/>
      <c r="B490" s="222"/>
      <c r="C490" s="292"/>
      <c r="D490" s="223"/>
      <c r="E490" s="293"/>
      <c r="F490" s="222"/>
      <c r="G490" s="222"/>
      <c r="H490" s="222"/>
      <c r="I490" s="294"/>
      <c r="J490" s="294"/>
      <c r="K490" s="118"/>
      <c r="L490" s="222"/>
      <c r="M490" s="222"/>
      <c r="N490" s="222"/>
      <c r="O490" s="222"/>
      <c r="P490" s="177"/>
      <c r="Q490" s="177"/>
      <c r="R490" s="177"/>
      <c r="S490" s="177"/>
      <c r="T490" s="177"/>
      <c r="U490" s="177"/>
      <c r="V490" s="177"/>
      <c r="W490" s="177"/>
      <c r="X490" s="225"/>
      <c r="Y490" s="222"/>
      <c r="Z490" s="222"/>
      <c r="AA490" s="222"/>
      <c r="AB490" s="222"/>
    </row>
    <row r="491" spans="1:28" ht="15.75" customHeight="1">
      <c r="A491" s="222"/>
      <c r="B491" s="222"/>
      <c r="C491" s="292"/>
      <c r="D491" s="223"/>
      <c r="E491" s="293"/>
      <c r="F491" s="222"/>
      <c r="G491" s="222"/>
      <c r="H491" s="222"/>
      <c r="I491" s="294"/>
      <c r="J491" s="294"/>
      <c r="K491" s="118"/>
      <c r="L491" s="222"/>
      <c r="M491" s="222"/>
      <c r="N491" s="222"/>
      <c r="O491" s="222"/>
      <c r="P491" s="177"/>
      <c r="Q491" s="177"/>
      <c r="R491" s="177"/>
      <c r="S491" s="177"/>
      <c r="T491" s="177"/>
      <c r="U491" s="177"/>
      <c r="V491" s="177"/>
      <c r="W491" s="177"/>
      <c r="X491" s="225"/>
      <c r="Y491" s="222"/>
      <c r="Z491" s="222"/>
      <c r="AA491" s="222"/>
      <c r="AB491" s="222"/>
    </row>
    <row r="492" spans="1:28" ht="15.75" customHeight="1">
      <c r="A492" s="222"/>
      <c r="B492" s="222"/>
      <c r="C492" s="292"/>
      <c r="D492" s="223"/>
      <c r="E492" s="293"/>
      <c r="F492" s="222"/>
      <c r="G492" s="222"/>
      <c r="H492" s="222"/>
      <c r="I492" s="294"/>
      <c r="J492" s="294"/>
      <c r="K492" s="118"/>
      <c r="L492" s="222"/>
      <c r="M492" s="222"/>
      <c r="N492" s="222"/>
      <c r="O492" s="222"/>
      <c r="P492" s="177"/>
      <c r="Q492" s="177"/>
      <c r="R492" s="177"/>
      <c r="S492" s="177"/>
      <c r="T492" s="177"/>
      <c r="U492" s="177"/>
      <c r="V492" s="177"/>
      <c r="W492" s="177"/>
      <c r="X492" s="225"/>
      <c r="Y492" s="222"/>
      <c r="Z492" s="222"/>
      <c r="AA492" s="222"/>
      <c r="AB492" s="222"/>
    </row>
    <row r="493" spans="1:28" ht="15.75" customHeight="1">
      <c r="A493" s="222"/>
      <c r="B493" s="222"/>
      <c r="C493" s="292"/>
      <c r="D493" s="223"/>
      <c r="E493" s="293"/>
      <c r="F493" s="222"/>
      <c r="G493" s="222"/>
      <c r="H493" s="222"/>
      <c r="I493" s="294"/>
      <c r="J493" s="294"/>
      <c r="K493" s="118"/>
      <c r="L493" s="222"/>
      <c r="M493" s="222"/>
      <c r="N493" s="222"/>
      <c r="O493" s="222"/>
      <c r="P493" s="177"/>
      <c r="Q493" s="177"/>
      <c r="R493" s="177"/>
      <c r="S493" s="177"/>
      <c r="T493" s="177"/>
      <c r="U493" s="177"/>
      <c r="V493" s="177"/>
      <c r="W493" s="177"/>
      <c r="X493" s="225"/>
      <c r="Y493" s="222"/>
      <c r="Z493" s="222"/>
      <c r="AA493" s="222"/>
      <c r="AB493" s="222"/>
    </row>
    <row r="494" spans="1:28" ht="15.75" customHeight="1">
      <c r="A494" s="222"/>
      <c r="B494" s="222"/>
      <c r="C494" s="292"/>
      <c r="D494" s="223"/>
      <c r="E494" s="293"/>
      <c r="F494" s="222"/>
      <c r="G494" s="222"/>
      <c r="H494" s="222"/>
      <c r="I494" s="294"/>
      <c r="J494" s="294"/>
      <c r="K494" s="118"/>
      <c r="L494" s="222"/>
      <c r="M494" s="222"/>
      <c r="N494" s="222"/>
      <c r="O494" s="222"/>
      <c r="P494" s="177"/>
      <c r="Q494" s="177"/>
      <c r="R494" s="177"/>
      <c r="S494" s="177"/>
      <c r="T494" s="177"/>
      <c r="U494" s="177"/>
      <c r="V494" s="177"/>
      <c r="W494" s="177"/>
      <c r="X494" s="225"/>
      <c r="Y494" s="222"/>
      <c r="Z494" s="222"/>
      <c r="AA494" s="222"/>
      <c r="AB494" s="222"/>
    </row>
    <row r="495" spans="1:28" ht="15.75" customHeight="1">
      <c r="A495" s="222"/>
      <c r="B495" s="222"/>
      <c r="C495" s="292"/>
      <c r="D495" s="223"/>
      <c r="E495" s="293"/>
      <c r="F495" s="222"/>
      <c r="G495" s="222"/>
      <c r="H495" s="222"/>
      <c r="I495" s="294"/>
      <c r="J495" s="294"/>
      <c r="K495" s="118"/>
      <c r="L495" s="222"/>
      <c r="M495" s="222"/>
      <c r="N495" s="222"/>
      <c r="O495" s="222"/>
      <c r="P495" s="177"/>
      <c r="Q495" s="177"/>
      <c r="R495" s="177"/>
      <c r="S495" s="177"/>
      <c r="T495" s="177"/>
      <c r="U495" s="177"/>
      <c r="V495" s="177"/>
      <c r="W495" s="177"/>
      <c r="X495" s="225"/>
      <c r="Y495" s="222"/>
      <c r="Z495" s="222"/>
      <c r="AA495" s="222"/>
      <c r="AB495" s="222"/>
    </row>
    <row r="496" spans="1:28" ht="15.75" customHeight="1">
      <c r="A496" s="222"/>
      <c r="B496" s="222"/>
      <c r="C496" s="292"/>
      <c r="D496" s="223"/>
      <c r="E496" s="293"/>
      <c r="F496" s="222"/>
      <c r="G496" s="222"/>
      <c r="H496" s="222"/>
      <c r="I496" s="294"/>
      <c r="J496" s="294"/>
      <c r="K496" s="118"/>
      <c r="L496" s="222"/>
      <c r="M496" s="222"/>
      <c r="N496" s="222"/>
      <c r="O496" s="222"/>
      <c r="P496" s="177"/>
      <c r="Q496" s="177"/>
      <c r="R496" s="177"/>
      <c r="S496" s="177"/>
      <c r="T496" s="177"/>
      <c r="U496" s="177"/>
      <c r="V496" s="177"/>
      <c r="W496" s="177"/>
      <c r="X496" s="225"/>
      <c r="Y496" s="222"/>
      <c r="Z496" s="222"/>
      <c r="AA496" s="222"/>
      <c r="AB496" s="222"/>
    </row>
    <row r="497" spans="1:28" ht="15.75" customHeight="1">
      <c r="A497" s="222"/>
      <c r="B497" s="222"/>
      <c r="C497" s="292"/>
      <c r="D497" s="223"/>
      <c r="E497" s="293"/>
      <c r="F497" s="222"/>
      <c r="G497" s="222"/>
      <c r="H497" s="222"/>
      <c r="I497" s="294"/>
      <c r="J497" s="294"/>
      <c r="K497" s="118"/>
      <c r="L497" s="222"/>
      <c r="M497" s="222"/>
      <c r="N497" s="222"/>
      <c r="O497" s="222"/>
      <c r="P497" s="177"/>
      <c r="Q497" s="177"/>
      <c r="R497" s="177"/>
      <c r="S497" s="177"/>
      <c r="T497" s="177"/>
      <c r="U497" s="177"/>
      <c r="V497" s="177"/>
      <c r="W497" s="177"/>
      <c r="X497" s="225"/>
      <c r="Y497" s="222"/>
      <c r="Z497" s="222"/>
      <c r="AA497" s="222"/>
      <c r="AB497" s="222"/>
    </row>
    <row r="498" spans="1:28" ht="15.75" customHeight="1">
      <c r="A498" s="222"/>
      <c r="B498" s="222"/>
      <c r="C498" s="292"/>
      <c r="D498" s="223"/>
      <c r="E498" s="293"/>
      <c r="F498" s="222"/>
      <c r="G498" s="222"/>
      <c r="H498" s="222"/>
      <c r="I498" s="294"/>
      <c r="J498" s="294"/>
      <c r="K498" s="118"/>
      <c r="L498" s="222"/>
      <c r="M498" s="222"/>
      <c r="N498" s="222"/>
      <c r="O498" s="222"/>
      <c r="P498" s="177"/>
      <c r="Q498" s="177"/>
      <c r="R498" s="177"/>
      <c r="S498" s="177"/>
      <c r="T498" s="177"/>
      <c r="U498" s="177"/>
      <c r="V498" s="177"/>
      <c r="W498" s="177"/>
      <c r="X498" s="225"/>
      <c r="Y498" s="222"/>
      <c r="Z498" s="222"/>
      <c r="AA498" s="222"/>
      <c r="AB498" s="222"/>
    </row>
    <row r="499" spans="1:28" ht="15.75" customHeight="1">
      <c r="A499" s="222"/>
      <c r="B499" s="222"/>
      <c r="C499" s="292"/>
      <c r="D499" s="223"/>
      <c r="E499" s="293"/>
      <c r="F499" s="222"/>
      <c r="G499" s="222"/>
      <c r="H499" s="222"/>
      <c r="I499" s="294"/>
      <c r="J499" s="294"/>
      <c r="K499" s="118"/>
      <c r="L499" s="222"/>
      <c r="M499" s="222"/>
      <c r="N499" s="222"/>
      <c r="O499" s="222"/>
      <c r="P499" s="177"/>
      <c r="Q499" s="177"/>
      <c r="R499" s="177"/>
      <c r="S499" s="177"/>
      <c r="T499" s="177"/>
      <c r="U499" s="177"/>
      <c r="V499" s="177"/>
      <c r="W499" s="177"/>
      <c r="X499" s="225"/>
      <c r="Y499" s="222"/>
      <c r="Z499" s="222"/>
      <c r="AA499" s="222"/>
      <c r="AB499" s="222"/>
    </row>
    <row r="500" spans="1:28" ht="15.75" customHeight="1">
      <c r="A500" s="222"/>
      <c r="B500" s="222"/>
      <c r="C500" s="292"/>
      <c r="D500" s="223"/>
      <c r="E500" s="293"/>
      <c r="F500" s="222"/>
      <c r="G500" s="222"/>
      <c r="H500" s="222"/>
      <c r="I500" s="294"/>
      <c r="J500" s="294"/>
      <c r="K500" s="118"/>
      <c r="L500" s="222"/>
      <c r="M500" s="222"/>
      <c r="N500" s="222"/>
      <c r="O500" s="222"/>
      <c r="P500" s="177"/>
      <c r="Q500" s="177"/>
      <c r="R500" s="177"/>
      <c r="S500" s="177"/>
      <c r="T500" s="177"/>
      <c r="U500" s="177"/>
      <c r="V500" s="177"/>
      <c r="W500" s="177"/>
      <c r="X500" s="225"/>
      <c r="Y500" s="222"/>
      <c r="Z500" s="222"/>
      <c r="AA500" s="222"/>
      <c r="AB500" s="222"/>
    </row>
    <row r="501" spans="1:28" ht="15.75" customHeight="1">
      <c r="A501" s="222"/>
      <c r="B501" s="222"/>
      <c r="C501" s="292"/>
      <c r="D501" s="223"/>
      <c r="E501" s="293"/>
      <c r="F501" s="222"/>
      <c r="G501" s="222"/>
      <c r="H501" s="222"/>
      <c r="I501" s="294"/>
      <c r="J501" s="294"/>
      <c r="K501" s="118"/>
      <c r="L501" s="222"/>
      <c r="M501" s="222"/>
      <c r="N501" s="222"/>
      <c r="O501" s="222"/>
      <c r="P501" s="177"/>
      <c r="Q501" s="177"/>
      <c r="R501" s="177"/>
      <c r="S501" s="177"/>
      <c r="T501" s="177"/>
      <c r="U501" s="177"/>
      <c r="V501" s="177"/>
      <c r="W501" s="177"/>
      <c r="X501" s="225"/>
      <c r="Y501" s="222"/>
      <c r="Z501" s="222"/>
      <c r="AA501" s="222"/>
      <c r="AB501" s="222"/>
    </row>
    <row r="502" spans="1:28" ht="15.75" customHeight="1">
      <c r="A502" s="222"/>
      <c r="B502" s="222"/>
      <c r="C502" s="292"/>
      <c r="D502" s="223"/>
      <c r="E502" s="293"/>
      <c r="F502" s="222"/>
      <c r="G502" s="222"/>
      <c r="H502" s="222"/>
      <c r="I502" s="294"/>
      <c r="J502" s="294"/>
      <c r="K502" s="118"/>
      <c r="L502" s="222"/>
      <c r="M502" s="222"/>
      <c r="N502" s="222"/>
      <c r="O502" s="222"/>
      <c r="P502" s="177"/>
      <c r="Q502" s="177"/>
      <c r="R502" s="177"/>
      <c r="S502" s="177"/>
      <c r="T502" s="177"/>
      <c r="U502" s="177"/>
      <c r="V502" s="177"/>
      <c r="W502" s="177"/>
      <c r="X502" s="225"/>
      <c r="Y502" s="222"/>
      <c r="Z502" s="222"/>
      <c r="AA502" s="222"/>
      <c r="AB502" s="222"/>
    </row>
    <row r="503" spans="1:28" ht="15.75" customHeight="1">
      <c r="A503" s="222"/>
      <c r="B503" s="222"/>
      <c r="C503" s="292"/>
      <c r="D503" s="223"/>
      <c r="E503" s="293"/>
      <c r="F503" s="222"/>
      <c r="G503" s="222"/>
      <c r="H503" s="222"/>
      <c r="I503" s="294"/>
      <c r="J503" s="294"/>
      <c r="K503" s="118"/>
      <c r="L503" s="222"/>
      <c r="M503" s="222"/>
      <c r="N503" s="222"/>
      <c r="O503" s="222"/>
      <c r="P503" s="177"/>
      <c r="Q503" s="177"/>
      <c r="R503" s="177"/>
      <c r="S503" s="177"/>
      <c r="T503" s="177"/>
      <c r="U503" s="177"/>
      <c r="V503" s="177"/>
      <c r="W503" s="177"/>
      <c r="X503" s="225"/>
      <c r="Y503" s="222"/>
      <c r="Z503" s="222"/>
      <c r="AA503" s="222"/>
      <c r="AB503" s="222"/>
    </row>
    <row r="504" spans="1:28" ht="15.75" customHeight="1">
      <c r="A504" s="222"/>
      <c r="B504" s="222"/>
      <c r="C504" s="292"/>
      <c r="D504" s="223"/>
      <c r="E504" s="293"/>
      <c r="F504" s="222"/>
      <c r="G504" s="222"/>
      <c r="H504" s="222"/>
      <c r="I504" s="294"/>
      <c r="J504" s="294"/>
      <c r="K504" s="118"/>
      <c r="L504" s="222"/>
      <c r="M504" s="222"/>
      <c r="N504" s="222"/>
      <c r="O504" s="222"/>
      <c r="P504" s="177"/>
      <c r="Q504" s="177"/>
      <c r="R504" s="177"/>
      <c r="S504" s="177"/>
      <c r="T504" s="177"/>
      <c r="U504" s="177"/>
      <c r="V504" s="177"/>
      <c r="W504" s="177"/>
      <c r="X504" s="225"/>
      <c r="Y504" s="222"/>
      <c r="Z504" s="222"/>
      <c r="AA504" s="222"/>
      <c r="AB504" s="222"/>
    </row>
    <row r="505" spans="1:28" ht="15.75" customHeight="1">
      <c r="A505" s="222"/>
      <c r="B505" s="222"/>
      <c r="C505" s="292"/>
      <c r="D505" s="223"/>
      <c r="E505" s="293"/>
      <c r="F505" s="222"/>
      <c r="G505" s="222"/>
      <c r="H505" s="222"/>
      <c r="I505" s="294"/>
      <c r="J505" s="294"/>
      <c r="K505" s="118"/>
      <c r="L505" s="222"/>
      <c r="M505" s="222"/>
      <c r="N505" s="222"/>
      <c r="O505" s="222"/>
      <c r="P505" s="177"/>
      <c r="Q505" s="177"/>
      <c r="R505" s="177"/>
      <c r="S505" s="177"/>
      <c r="T505" s="177"/>
      <c r="U505" s="177"/>
      <c r="V505" s="177"/>
      <c r="W505" s="177"/>
      <c r="X505" s="225"/>
      <c r="Y505" s="222"/>
      <c r="Z505" s="222"/>
      <c r="AA505" s="222"/>
      <c r="AB505" s="222"/>
    </row>
    <row r="506" spans="1:28" ht="15.75" customHeight="1">
      <c r="A506" s="222"/>
      <c r="B506" s="222"/>
      <c r="C506" s="292"/>
      <c r="D506" s="223"/>
      <c r="E506" s="293"/>
      <c r="F506" s="222"/>
      <c r="G506" s="222"/>
      <c r="H506" s="222"/>
      <c r="I506" s="294"/>
      <c r="J506" s="294"/>
      <c r="K506" s="118"/>
      <c r="L506" s="222"/>
      <c r="M506" s="222"/>
      <c r="N506" s="222"/>
      <c r="O506" s="222"/>
      <c r="P506" s="177"/>
      <c r="Q506" s="177"/>
      <c r="R506" s="177"/>
      <c r="S506" s="177"/>
      <c r="T506" s="177"/>
      <c r="U506" s="177"/>
      <c r="V506" s="177"/>
      <c r="W506" s="177"/>
      <c r="X506" s="225"/>
      <c r="Y506" s="222"/>
      <c r="Z506" s="222"/>
      <c r="AA506" s="222"/>
      <c r="AB506" s="222"/>
    </row>
    <row r="507" spans="1:28" ht="15.75" customHeight="1">
      <c r="A507" s="222"/>
      <c r="B507" s="222"/>
      <c r="C507" s="292"/>
      <c r="D507" s="223"/>
      <c r="E507" s="293"/>
      <c r="F507" s="222"/>
      <c r="G507" s="222"/>
      <c r="H507" s="222"/>
      <c r="I507" s="294"/>
      <c r="J507" s="294"/>
      <c r="K507" s="118"/>
      <c r="L507" s="222"/>
      <c r="M507" s="222"/>
      <c r="N507" s="222"/>
      <c r="O507" s="222"/>
      <c r="P507" s="177"/>
      <c r="Q507" s="177"/>
      <c r="R507" s="177"/>
      <c r="S507" s="177"/>
      <c r="T507" s="177"/>
      <c r="U507" s="177"/>
      <c r="V507" s="177"/>
      <c r="W507" s="177"/>
      <c r="X507" s="225"/>
      <c r="Y507" s="222"/>
      <c r="Z507" s="222"/>
      <c r="AA507" s="222"/>
      <c r="AB507" s="222"/>
    </row>
    <row r="508" spans="1:28" ht="15.75" customHeight="1">
      <c r="A508" s="222"/>
      <c r="B508" s="222"/>
      <c r="C508" s="292"/>
      <c r="D508" s="223"/>
      <c r="E508" s="293"/>
      <c r="F508" s="222"/>
      <c r="G508" s="222"/>
      <c r="H508" s="222"/>
      <c r="I508" s="294"/>
      <c r="J508" s="294"/>
      <c r="K508" s="118"/>
      <c r="L508" s="222"/>
      <c r="M508" s="222"/>
      <c r="N508" s="222"/>
      <c r="O508" s="222"/>
      <c r="P508" s="177"/>
      <c r="Q508" s="177"/>
      <c r="R508" s="177"/>
      <c r="S508" s="177"/>
      <c r="T508" s="177"/>
      <c r="U508" s="177"/>
      <c r="V508" s="177"/>
      <c r="W508" s="177"/>
      <c r="X508" s="225"/>
      <c r="Y508" s="222"/>
      <c r="Z508" s="222"/>
      <c r="AA508" s="222"/>
      <c r="AB508" s="222"/>
    </row>
    <row r="509" spans="1:28" ht="15.75" customHeight="1">
      <c r="A509" s="222"/>
      <c r="B509" s="222"/>
      <c r="C509" s="292"/>
      <c r="D509" s="223"/>
      <c r="E509" s="293"/>
      <c r="F509" s="222"/>
      <c r="G509" s="222"/>
      <c r="H509" s="222"/>
      <c r="I509" s="294"/>
      <c r="J509" s="294"/>
      <c r="K509" s="118"/>
      <c r="L509" s="222"/>
      <c r="M509" s="222"/>
      <c r="N509" s="222"/>
      <c r="O509" s="222"/>
      <c r="P509" s="177"/>
      <c r="Q509" s="177"/>
      <c r="R509" s="177"/>
      <c r="S509" s="177"/>
      <c r="T509" s="177"/>
      <c r="U509" s="177"/>
      <c r="V509" s="177"/>
      <c r="W509" s="177"/>
      <c r="X509" s="225"/>
      <c r="Y509" s="222"/>
      <c r="Z509" s="222"/>
      <c r="AA509" s="222"/>
      <c r="AB509" s="222"/>
    </row>
    <row r="510" spans="1:28" ht="15.75" customHeight="1">
      <c r="A510" s="222"/>
      <c r="B510" s="222"/>
      <c r="C510" s="292"/>
      <c r="D510" s="223"/>
      <c r="E510" s="293"/>
      <c r="F510" s="222"/>
      <c r="G510" s="222"/>
      <c r="H510" s="222"/>
      <c r="I510" s="294"/>
      <c r="J510" s="294"/>
      <c r="K510" s="118"/>
      <c r="L510" s="222"/>
      <c r="M510" s="222"/>
      <c r="N510" s="222"/>
      <c r="O510" s="222"/>
      <c r="P510" s="177"/>
      <c r="Q510" s="177"/>
      <c r="R510" s="177"/>
      <c r="S510" s="177"/>
      <c r="T510" s="177"/>
      <c r="U510" s="177"/>
      <c r="V510" s="177"/>
      <c r="W510" s="177"/>
      <c r="X510" s="225"/>
      <c r="Y510" s="222"/>
      <c r="Z510" s="222"/>
      <c r="AA510" s="222"/>
      <c r="AB510" s="222"/>
    </row>
    <row r="511" spans="1:28" ht="15.75" customHeight="1">
      <c r="A511" s="222"/>
      <c r="B511" s="222"/>
      <c r="C511" s="292"/>
      <c r="D511" s="223"/>
      <c r="E511" s="293"/>
      <c r="F511" s="222"/>
      <c r="G511" s="222"/>
      <c r="H511" s="222"/>
      <c r="I511" s="294"/>
      <c r="J511" s="294"/>
      <c r="K511" s="118"/>
      <c r="L511" s="222"/>
      <c r="M511" s="222"/>
      <c r="N511" s="222"/>
      <c r="O511" s="222"/>
      <c r="P511" s="177"/>
      <c r="Q511" s="177"/>
      <c r="R511" s="177"/>
      <c r="S511" s="177"/>
      <c r="T511" s="177"/>
      <c r="U511" s="177"/>
      <c r="V511" s="177"/>
      <c r="W511" s="177"/>
      <c r="X511" s="225"/>
      <c r="Y511" s="222"/>
      <c r="Z511" s="222"/>
      <c r="AA511" s="222"/>
      <c r="AB511" s="222"/>
    </row>
    <row r="512" spans="1:28" ht="15.75" customHeight="1">
      <c r="A512" s="222"/>
      <c r="B512" s="222"/>
      <c r="C512" s="292"/>
      <c r="D512" s="223"/>
      <c r="E512" s="293"/>
      <c r="F512" s="222"/>
      <c r="G512" s="222"/>
      <c r="H512" s="222"/>
      <c r="I512" s="294"/>
      <c r="J512" s="294"/>
      <c r="K512" s="118"/>
      <c r="L512" s="222"/>
      <c r="M512" s="222"/>
      <c r="N512" s="222"/>
      <c r="O512" s="222"/>
      <c r="P512" s="177"/>
      <c r="Q512" s="177"/>
      <c r="R512" s="177"/>
      <c r="S512" s="177"/>
      <c r="T512" s="177"/>
      <c r="U512" s="177"/>
      <c r="V512" s="177"/>
      <c r="W512" s="177"/>
      <c r="X512" s="225"/>
      <c r="Y512" s="222"/>
      <c r="Z512" s="222"/>
      <c r="AA512" s="222"/>
      <c r="AB512" s="222"/>
    </row>
    <row r="513" spans="1:28" ht="15.75" customHeight="1">
      <c r="A513" s="222"/>
      <c r="B513" s="222"/>
      <c r="C513" s="292"/>
      <c r="D513" s="223"/>
      <c r="E513" s="293"/>
      <c r="F513" s="222"/>
      <c r="G513" s="222"/>
      <c r="H513" s="222"/>
      <c r="I513" s="294"/>
      <c r="J513" s="294"/>
      <c r="K513" s="118"/>
      <c r="L513" s="222"/>
      <c r="M513" s="222"/>
      <c r="N513" s="222"/>
      <c r="O513" s="222"/>
      <c r="P513" s="177"/>
      <c r="Q513" s="177"/>
      <c r="R513" s="177"/>
      <c r="S513" s="177"/>
      <c r="T513" s="177"/>
      <c r="U513" s="177"/>
      <c r="V513" s="177"/>
      <c r="W513" s="177"/>
      <c r="X513" s="225"/>
      <c r="Y513" s="222"/>
      <c r="Z513" s="222"/>
      <c r="AA513" s="222"/>
      <c r="AB513" s="222"/>
    </row>
    <row r="514" spans="1:28" ht="15.75" customHeight="1">
      <c r="A514" s="222"/>
      <c r="B514" s="222"/>
      <c r="C514" s="292"/>
      <c r="D514" s="223"/>
      <c r="E514" s="293"/>
      <c r="F514" s="222"/>
      <c r="G514" s="222"/>
      <c r="H514" s="222"/>
      <c r="I514" s="294"/>
      <c r="J514" s="294"/>
      <c r="K514" s="118"/>
      <c r="L514" s="222"/>
      <c r="M514" s="222"/>
      <c r="N514" s="222"/>
      <c r="O514" s="222"/>
      <c r="P514" s="177"/>
      <c r="Q514" s="177"/>
      <c r="R514" s="177"/>
      <c r="S514" s="177"/>
      <c r="T514" s="177"/>
      <c r="U514" s="177"/>
      <c r="V514" s="177"/>
      <c r="W514" s="177"/>
      <c r="X514" s="225"/>
      <c r="Y514" s="222"/>
      <c r="Z514" s="222"/>
      <c r="AA514" s="222"/>
      <c r="AB514" s="222"/>
    </row>
    <row r="515" spans="1:28" ht="15.75" customHeight="1">
      <c r="A515" s="222"/>
      <c r="B515" s="222"/>
      <c r="C515" s="292"/>
      <c r="D515" s="223"/>
      <c r="E515" s="293"/>
      <c r="F515" s="222"/>
      <c r="G515" s="222"/>
      <c r="H515" s="222"/>
      <c r="I515" s="294"/>
      <c r="J515" s="294"/>
      <c r="K515" s="118"/>
      <c r="L515" s="222"/>
      <c r="M515" s="222"/>
      <c r="N515" s="222"/>
      <c r="O515" s="222"/>
      <c r="P515" s="177"/>
      <c r="Q515" s="177"/>
      <c r="R515" s="177"/>
      <c r="S515" s="177"/>
      <c r="T515" s="177"/>
      <c r="U515" s="177"/>
      <c r="V515" s="177"/>
      <c r="W515" s="177"/>
      <c r="X515" s="225"/>
      <c r="Y515" s="222"/>
      <c r="Z515" s="222"/>
      <c r="AA515" s="222"/>
      <c r="AB515" s="222"/>
    </row>
    <row r="516" spans="1:28" ht="15.75" customHeight="1">
      <c r="A516" s="222"/>
      <c r="B516" s="222"/>
      <c r="C516" s="292"/>
      <c r="D516" s="223"/>
      <c r="E516" s="293"/>
      <c r="F516" s="222"/>
      <c r="G516" s="222"/>
      <c r="H516" s="222"/>
      <c r="I516" s="294"/>
      <c r="J516" s="294"/>
      <c r="K516" s="118"/>
      <c r="L516" s="222"/>
      <c r="M516" s="222"/>
      <c r="N516" s="222"/>
      <c r="O516" s="222"/>
      <c r="P516" s="177"/>
      <c r="Q516" s="177"/>
      <c r="R516" s="177"/>
      <c r="S516" s="177"/>
      <c r="T516" s="177"/>
      <c r="U516" s="177"/>
      <c r="V516" s="177"/>
      <c r="W516" s="177"/>
      <c r="X516" s="225"/>
      <c r="Y516" s="222"/>
      <c r="Z516" s="222"/>
      <c r="AA516" s="222"/>
      <c r="AB516" s="222"/>
    </row>
    <row r="517" spans="1:28" ht="15.75" customHeight="1">
      <c r="A517" s="222"/>
      <c r="B517" s="222"/>
      <c r="C517" s="292"/>
      <c r="D517" s="223"/>
      <c r="E517" s="293"/>
      <c r="F517" s="222"/>
      <c r="G517" s="222"/>
      <c r="H517" s="222"/>
      <c r="I517" s="294"/>
      <c r="J517" s="294"/>
      <c r="K517" s="118"/>
      <c r="L517" s="222"/>
      <c r="M517" s="222"/>
      <c r="N517" s="222"/>
      <c r="O517" s="222"/>
      <c r="P517" s="177"/>
      <c r="Q517" s="177"/>
      <c r="R517" s="177"/>
      <c r="S517" s="177"/>
      <c r="T517" s="177"/>
      <c r="U517" s="177"/>
      <c r="V517" s="177"/>
      <c r="W517" s="177"/>
      <c r="X517" s="225"/>
      <c r="Y517" s="222"/>
      <c r="Z517" s="222"/>
      <c r="AA517" s="222"/>
      <c r="AB517" s="222"/>
    </row>
    <row r="518" spans="1:28" ht="15.75" customHeight="1">
      <c r="A518" s="222"/>
      <c r="B518" s="222"/>
      <c r="C518" s="292"/>
      <c r="D518" s="223"/>
      <c r="E518" s="293"/>
      <c r="F518" s="222"/>
      <c r="G518" s="222"/>
      <c r="H518" s="222"/>
      <c r="I518" s="294"/>
      <c r="J518" s="294"/>
      <c r="K518" s="118"/>
      <c r="L518" s="222"/>
      <c r="M518" s="222"/>
      <c r="N518" s="222"/>
      <c r="O518" s="222"/>
      <c r="P518" s="177"/>
      <c r="Q518" s="177"/>
      <c r="R518" s="177"/>
      <c r="S518" s="177"/>
      <c r="T518" s="177"/>
      <c r="U518" s="177"/>
      <c r="V518" s="177"/>
      <c r="W518" s="177"/>
      <c r="X518" s="225"/>
      <c r="Y518" s="222"/>
      <c r="Z518" s="222"/>
      <c r="AA518" s="222"/>
      <c r="AB518" s="222"/>
    </row>
    <row r="519" spans="1:28" ht="15.75" customHeight="1">
      <c r="A519" s="222"/>
      <c r="B519" s="222"/>
      <c r="C519" s="292"/>
      <c r="D519" s="223"/>
      <c r="E519" s="293"/>
      <c r="F519" s="222"/>
      <c r="G519" s="222"/>
      <c r="H519" s="222"/>
      <c r="I519" s="294"/>
      <c r="J519" s="294"/>
      <c r="K519" s="118"/>
      <c r="L519" s="222"/>
      <c r="M519" s="222"/>
      <c r="N519" s="222"/>
      <c r="O519" s="222"/>
      <c r="P519" s="177"/>
      <c r="Q519" s="177"/>
      <c r="R519" s="177"/>
      <c r="S519" s="177"/>
      <c r="T519" s="177"/>
      <c r="U519" s="177"/>
      <c r="V519" s="177"/>
      <c r="W519" s="177"/>
      <c r="X519" s="225"/>
      <c r="Y519" s="222"/>
      <c r="Z519" s="222"/>
      <c r="AA519" s="222"/>
      <c r="AB519" s="222"/>
    </row>
    <row r="520" spans="1:28" ht="15.75" customHeight="1">
      <c r="A520" s="222"/>
      <c r="B520" s="222"/>
      <c r="C520" s="292"/>
      <c r="D520" s="223"/>
      <c r="E520" s="293"/>
      <c r="F520" s="222"/>
      <c r="G520" s="222"/>
      <c r="H520" s="222"/>
      <c r="I520" s="294"/>
      <c r="J520" s="294"/>
      <c r="K520" s="118"/>
      <c r="L520" s="222"/>
      <c r="M520" s="222"/>
      <c r="N520" s="222"/>
      <c r="O520" s="222"/>
      <c r="P520" s="177"/>
      <c r="Q520" s="177"/>
      <c r="R520" s="177"/>
      <c r="S520" s="177"/>
      <c r="T520" s="177"/>
      <c r="U520" s="177"/>
      <c r="V520" s="177"/>
      <c r="W520" s="177"/>
      <c r="X520" s="225"/>
      <c r="Y520" s="222"/>
      <c r="Z520" s="222"/>
      <c r="AA520" s="222"/>
      <c r="AB520" s="222"/>
    </row>
    <row r="521" spans="1:28" ht="15.75" customHeight="1">
      <c r="A521" s="222"/>
      <c r="B521" s="222"/>
      <c r="C521" s="292"/>
      <c r="D521" s="223"/>
      <c r="E521" s="293"/>
      <c r="F521" s="222"/>
      <c r="G521" s="222"/>
      <c r="H521" s="222"/>
      <c r="I521" s="294"/>
      <c r="J521" s="294"/>
      <c r="K521" s="118"/>
      <c r="L521" s="222"/>
      <c r="M521" s="222"/>
      <c r="N521" s="222"/>
      <c r="O521" s="222"/>
      <c r="P521" s="177"/>
      <c r="Q521" s="177"/>
      <c r="R521" s="177"/>
      <c r="S521" s="177"/>
      <c r="T521" s="177"/>
      <c r="U521" s="177"/>
      <c r="V521" s="177"/>
      <c r="W521" s="177"/>
      <c r="X521" s="225"/>
      <c r="Y521" s="222"/>
      <c r="Z521" s="222"/>
      <c r="AA521" s="222"/>
      <c r="AB521" s="222"/>
    </row>
    <row r="522" spans="1:28" ht="15.75" customHeight="1">
      <c r="A522" s="222"/>
      <c r="B522" s="222"/>
      <c r="C522" s="292"/>
      <c r="D522" s="223"/>
      <c r="E522" s="293"/>
      <c r="F522" s="222"/>
      <c r="G522" s="222"/>
      <c r="H522" s="222"/>
      <c r="I522" s="294"/>
      <c r="J522" s="294"/>
      <c r="K522" s="118"/>
      <c r="L522" s="222"/>
      <c r="M522" s="222"/>
      <c r="N522" s="222"/>
      <c r="O522" s="222"/>
      <c r="P522" s="177"/>
      <c r="Q522" s="177"/>
      <c r="R522" s="177"/>
      <c r="S522" s="177"/>
      <c r="T522" s="177"/>
      <c r="U522" s="177"/>
      <c r="V522" s="177"/>
      <c r="W522" s="177"/>
      <c r="X522" s="225"/>
      <c r="Y522" s="222"/>
      <c r="Z522" s="222"/>
      <c r="AA522" s="222"/>
      <c r="AB522" s="222"/>
    </row>
    <row r="523" spans="1:28" ht="15.75" customHeight="1">
      <c r="A523" s="222"/>
      <c r="B523" s="222"/>
      <c r="C523" s="292"/>
      <c r="D523" s="223"/>
      <c r="E523" s="293"/>
      <c r="F523" s="222"/>
      <c r="G523" s="222"/>
      <c r="H523" s="222"/>
      <c r="I523" s="294"/>
      <c r="J523" s="294"/>
      <c r="K523" s="118"/>
      <c r="L523" s="222"/>
      <c r="M523" s="222"/>
      <c r="N523" s="222"/>
      <c r="O523" s="222"/>
      <c r="P523" s="177"/>
      <c r="Q523" s="177"/>
      <c r="R523" s="177"/>
      <c r="S523" s="177"/>
      <c r="T523" s="177"/>
      <c r="U523" s="177"/>
      <c r="V523" s="177"/>
      <c r="W523" s="177"/>
      <c r="X523" s="225"/>
      <c r="Y523" s="222"/>
      <c r="Z523" s="222"/>
      <c r="AA523" s="222"/>
      <c r="AB523" s="222"/>
    </row>
    <row r="524" spans="1:28" ht="15.75" customHeight="1">
      <c r="A524" s="222"/>
      <c r="B524" s="222"/>
      <c r="C524" s="292"/>
      <c r="D524" s="223"/>
      <c r="E524" s="293"/>
      <c r="F524" s="222"/>
      <c r="G524" s="222"/>
      <c r="H524" s="222"/>
      <c r="I524" s="294"/>
      <c r="J524" s="294"/>
      <c r="K524" s="118"/>
      <c r="L524" s="222"/>
      <c r="M524" s="222"/>
      <c r="N524" s="222"/>
      <c r="O524" s="222"/>
      <c r="P524" s="177"/>
      <c r="Q524" s="177"/>
      <c r="R524" s="177"/>
      <c r="S524" s="177"/>
      <c r="T524" s="177"/>
      <c r="U524" s="177"/>
      <c r="V524" s="177"/>
      <c r="W524" s="177"/>
      <c r="X524" s="225"/>
      <c r="Y524" s="222"/>
      <c r="Z524" s="222"/>
      <c r="AA524" s="222"/>
      <c r="AB524" s="222"/>
    </row>
    <row r="525" spans="1:28" ht="15.75" customHeight="1">
      <c r="A525" s="222"/>
      <c r="B525" s="222"/>
      <c r="C525" s="292"/>
      <c r="D525" s="223"/>
      <c r="E525" s="293"/>
      <c r="F525" s="222"/>
      <c r="G525" s="222"/>
      <c r="H525" s="222"/>
      <c r="I525" s="294"/>
      <c r="J525" s="294"/>
      <c r="K525" s="118"/>
      <c r="L525" s="222"/>
      <c r="M525" s="222"/>
      <c r="N525" s="222"/>
      <c r="O525" s="222"/>
      <c r="P525" s="177"/>
      <c r="Q525" s="177"/>
      <c r="R525" s="177"/>
      <c r="S525" s="177"/>
      <c r="T525" s="177"/>
      <c r="U525" s="177"/>
      <c r="V525" s="177"/>
      <c r="W525" s="177"/>
      <c r="X525" s="225"/>
      <c r="Y525" s="222"/>
      <c r="Z525" s="222"/>
      <c r="AA525" s="222"/>
      <c r="AB525" s="222"/>
    </row>
    <row r="526" spans="1:28" ht="15.75" customHeight="1">
      <c r="A526" s="222"/>
      <c r="B526" s="222"/>
      <c r="C526" s="292"/>
      <c r="D526" s="223"/>
      <c r="E526" s="293"/>
      <c r="F526" s="222"/>
      <c r="G526" s="222"/>
      <c r="H526" s="222"/>
      <c r="I526" s="294"/>
      <c r="J526" s="294"/>
      <c r="K526" s="118"/>
      <c r="L526" s="222"/>
      <c r="M526" s="222"/>
      <c r="N526" s="222"/>
      <c r="O526" s="222"/>
      <c r="P526" s="177"/>
      <c r="Q526" s="177"/>
      <c r="R526" s="177"/>
      <c r="S526" s="177"/>
      <c r="T526" s="177"/>
      <c r="U526" s="177"/>
      <c r="V526" s="177"/>
      <c r="W526" s="177"/>
      <c r="X526" s="225"/>
      <c r="Y526" s="222"/>
      <c r="Z526" s="222"/>
      <c r="AA526" s="222"/>
      <c r="AB526" s="222"/>
    </row>
    <row r="527" spans="1:28" ht="15.75" customHeight="1">
      <c r="A527" s="222"/>
      <c r="B527" s="222"/>
      <c r="C527" s="292"/>
      <c r="D527" s="223"/>
      <c r="E527" s="293"/>
      <c r="F527" s="222"/>
      <c r="G527" s="222"/>
      <c r="H527" s="222"/>
      <c r="I527" s="294"/>
      <c r="J527" s="294"/>
      <c r="K527" s="118"/>
      <c r="L527" s="222"/>
      <c r="M527" s="222"/>
      <c r="N527" s="222"/>
      <c r="O527" s="222"/>
      <c r="P527" s="177"/>
      <c r="Q527" s="177"/>
      <c r="R527" s="177"/>
      <c r="S527" s="177"/>
      <c r="T527" s="177"/>
      <c r="U527" s="177"/>
      <c r="V527" s="177"/>
      <c r="W527" s="177"/>
      <c r="X527" s="225"/>
      <c r="Y527" s="222"/>
      <c r="Z527" s="222"/>
      <c r="AA527" s="222"/>
      <c r="AB527" s="222"/>
    </row>
    <row r="528" spans="1:28" ht="15.75" customHeight="1">
      <c r="A528" s="222"/>
      <c r="B528" s="222"/>
      <c r="C528" s="292"/>
      <c r="D528" s="223"/>
      <c r="E528" s="293"/>
      <c r="F528" s="222"/>
      <c r="G528" s="222"/>
      <c r="H528" s="222"/>
      <c r="I528" s="294"/>
      <c r="J528" s="294"/>
      <c r="K528" s="118"/>
      <c r="L528" s="222"/>
      <c r="M528" s="222"/>
      <c r="N528" s="222"/>
      <c r="O528" s="222"/>
      <c r="P528" s="177"/>
      <c r="Q528" s="177"/>
      <c r="R528" s="177"/>
      <c r="S528" s="177"/>
      <c r="T528" s="177"/>
      <c r="U528" s="177"/>
      <c r="V528" s="177"/>
      <c r="W528" s="177"/>
      <c r="X528" s="225"/>
      <c r="Y528" s="222"/>
      <c r="Z528" s="222"/>
      <c r="AA528" s="222"/>
      <c r="AB528" s="222"/>
    </row>
    <row r="529" spans="1:28" ht="15.75" customHeight="1">
      <c r="A529" s="222"/>
      <c r="B529" s="222"/>
      <c r="C529" s="292"/>
      <c r="D529" s="223"/>
      <c r="E529" s="293"/>
      <c r="F529" s="222"/>
      <c r="G529" s="222"/>
      <c r="H529" s="222"/>
      <c r="I529" s="294"/>
      <c r="J529" s="294"/>
      <c r="K529" s="118"/>
      <c r="L529" s="222"/>
      <c r="M529" s="222"/>
      <c r="N529" s="222"/>
      <c r="O529" s="222"/>
      <c r="P529" s="177"/>
      <c r="Q529" s="177"/>
      <c r="R529" s="177"/>
      <c r="S529" s="177"/>
      <c r="T529" s="177"/>
      <c r="U529" s="177"/>
      <c r="V529" s="177"/>
      <c r="W529" s="177"/>
      <c r="X529" s="225"/>
      <c r="Y529" s="222"/>
      <c r="Z529" s="222"/>
      <c r="AA529" s="222"/>
      <c r="AB529" s="222"/>
    </row>
    <row r="530" spans="1:28" ht="15.75" customHeight="1">
      <c r="A530" s="222"/>
      <c r="B530" s="222"/>
      <c r="C530" s="292"/>
      <c r="D530" s="223"/>
      <c r="E530" s="293"/>
      <c r="F530" s="222"/>
      <c r="G530" s="222"/>
      <c r="H530" s="222"/>
      <c r="I530" s="294"/>
      <c r="J530" s="294"/>
      <c r="K530" s="118"/>
      <c r="L530" s="222"/>
      <c r="M530" s="222"/>
      <c r="N530" s="222"/>
      <c r="O530" s="222"/>
      <c r="P530" s="177"/>
      <c r="Q530" s="177"/>
      <c r="R530" s="177"/>
      <c r="S530" s="177"/>
      <c r="T530" s="177"/>
      <c r="U530" s="177"/>
      <c r="V530" s="177"/>
      <c r="W530" s="177"/>
      <c r="X530" s="225"/>
      <c r="Y530" s="222"/>
      <c r="Z530" s="222"/>
      <c r="AA530" s="222"/>
      <c r="AB530" s="222"/>
    </row>
    <row r="531" spans="1:28" ht="15.75" customHeight="1">
      <c r="A531" s="222"/>
      <c r="B531" s="222"/>
      <c r="C531" s="292"/>
      <c r="D531" s="223"/>
      <c r="E531" s="293"/>
      <c r="F531" s="222"/>
      <c r="G531" s="222"/>
      <c r="H531" s="222"/>
      <c r="I531" s="294"/>
      <c r="J531" s="294"/>
      <c r="K531" s="118"/>
      <c r="L531" s="222"/>
      <c r="M531" s="222"/>
      <c r="N531" s="222"/>
      <c r="O531" s="222"/>
      <c r="P531" s="177"/>
      <c r="Q531" s="177"/>
      <c r="R531" s="177"/>
      <c r="S531" s="177"/>
      <c r="T531" s="177"/>
      <c r="U531" s="177"/>
      <c r="V531" s="177"/>
      <c r="W531" s="177"/>
      <c r="X531" s="225"/>
      <c r="Y531" s="222"/>
      <c r="Z531" s="222"/>
      <c r="AA531" s="222"/>
      <c r="AB531" s="222"/>
    </row>
    <row r="532" spans="1:28" ht="15.75" customHeight="1">
      <c r="A532" s="222"/>
      <c r="B532" s="222"/>
      <c r="C532" s="292"/>
      <c r="D532" s="223"/>
      <c r="E532" s="293"/>
      <c r="F532" s="222"/>
      <c r="G532" s="222"/>
      <c r="H532" s="222"/>
      <c r="I532" s="294"/>
      <c r="J532" s="294"/>
      <c r="K532" s="118"/>
      <c r="L532" s="222"/>
      <c r="M532" s="222"/>
      <c r="N532" s="222"/>
      <c r="O532" s="222"/>
      <c r="P532" s="177"/>
      <c r="Q532" s="177"/>
      <c r="R532" s="177"/>
      <c r="S532" s="177"/>
      <c r="T532" s="177"/>
      <c r="U532" s="177"/>
      <c r="V532" s="177"/>
      <c r="W532" s="177"/>
      <c r="X532" s="225"/>
      <c r="Y532" s="222"/>
      <c r="Z532" s="222"/>
      <c r="AA532" s="222"/>
      <c r="AB532" s="222"/>
    </row>
    <row r="533" spans="1:28" ht="15.75" customHeight="1">
      <c r="A533" s="222"/>
      <c r="B533" s="222"/>
      <c r="C533" s="292"/>
      <c r="D533" s="223"/>
      <c r="E533" s="293"/>
      <c r="F533" s="222"/>
      <c r="G533" s="222"/>
      <c r="H533" s="222"/>
      <c r="I533" s="294"/>
      <c r="J533" s="294"/>
      <c r="K533" s="118"/>
      <c r="L533" s="222"/>
      <c r="M533" s="222"/>
      <c r="N533" s="222"/>
      <c r="O533" s="222"/>
      <c r="P533" s="177"/>
      <c r="Q533" s="177"/>
      <c r="R533" s="177"/>
      <c r="S533" s="177"/>
      <c r="T533" s="177"/>
      <c r="U533" s="177"/>
      <c r="V533" s="177"/>
      <c r="W533" s="177"/>
      <c r="X533" s="225"/>
      <c r="Y533" s="222"/>
      <c r="Z533" s="222"/>
      <c r="AA533" s="222"/>
      <c r="AB533" s="222"/>
    </row>
    <row r="534" spans="1:28" ht="15.75" customHeight="1">
      <c r="A534" s="222"/>
      <c r="B534" s="222"/>
      <c r="C534" s="292"/>
      <c r="D534" s="223"/>
      <c r="E534" s="293"/>
      <c r="F534" s="222"/>
      <c r="G534" s="222"/>
      <c r="H534" s="222"/>
      <c r="I534" s="294"/>
      <c r="J534" s="294"/>
      <c r="K534" s="118"/>
      <c r="L534" s="222"/>
      <c r="M534" s="222"/>
      <c r="N534" s="222"/>
      <c r="O534" s="222"/>
      <c r="P534" s="177"/>
      <c r="Q534" s="177"/>
      <c r="R534" s="177"/>
      <c r="S534" s="177"/>
      <c r="T534" s="177"/>
      <c r="U534" s="177"/>
      <c r="V534" s="177"/>
      <c r="W534" s="177"/>
      <c r="X534" s="225"/>
      <c r="Y534" s="222"/>
      <c r="Z534" s="222"/>
      <c r="AA534" s="222"/>
      <c r="AB534" s="222"/>
    </row>
    <row r="535" spans="1:28" ht="15.75" customHeight="1">
      <c r="A535" s="222"/>
      <c r="B535" s="222"/>
      <c r="C535" s="292"/>
      <c r="D535" s="223"/>
      <c r="E535" s="293"/>
      <c r="F535" s="222"/>
      <c r="G535" s="222"/>
      <c r="H535" s="222"/>
      <c r="I535" s="294"/>
      <c r="J535" s="294"/>
      <c r="K535" s="118"/>
      <c r="L535" s="222"/>
      <c r="M535" s="222"/>
      <c r="N535" s="222"/>
      <c r="O535" s="222"/>
      <c r="P535" s="177"/>
      <c r="Q535" s="177"/>
      <c r="R535" s="177"/>
      <c r="S535" s="177"/>
      <c r="T535" s="177"/>
      <c r="U535" s="177"/>
      <c r="V535" s="177"/>
      <c r="W535" s="177"/>
      <c r="X535" s="225"/>
      <c r="Y535" s="222"/>
      <c r="Z535" s="222"/>
      <c r="AA535" s="222"/>
      <c r="AB535" s="222"/>
    </row>
    <row r="536" spans="1:28" ht="15.75" customHeight="1">
      <c r="A536" s="222"/>
      <c r="B536" s="222"/>
      <c r="C536" s="292"/>
      <c r="D536" s="223"/>
      <c r="E536" s="293"/>
      <c r="F536" s="222"/>
      <c r="G536" s="222"/>
      <c r="H536" s="222"/>
      <c r="I536" s="294"/>
      <c r="J536" s="294"/>
      <c r="K536" s="118"/>
      <c r="L536" s="222"/>
      <c r="M536" s="222"/>
      <c r="N536" s="222"/>
      <c r="O536" s="222"/>
      <c r="P536" s="177"/>
      <c r="Q536" s="177"/>
      <c r="R536" s="177"/>
      <c r="S536" s="177"/>
      <c r="T536" s="177"/>
      <c r="U536" s="177"/>
      <c r="V536" s="177"/>
      <c r="W536" s="177"/>
      <c r="X536" s="225"/>
      <c r="Y536" s="222"/>
      <c r="Z536" s="222"/>
      <c r="AA536" s="222"/>
      <c r="AB536" s="222"/>
    </row>
    <row r="537" spans="1:28" ht="15.75" customHeight="1">
      <c r="A537" s="222"/>
      <c r="B537" s="222"/>
      <c r="C537" s="292"/>
      <c r="D537" s="223"/>
      <c r="E537" s="293"/>
      <c r="F537" s="222"/>
      <c r="G537" s="222"/>
      <c r="H537" s="222"/>
      <c r="I537" s="294"/>
      <c r="J537" s="294"/>
      <c r="K537" s="118"/>
      <c r="L537" s="222"/>
      <c r="M537" s="222"/>
      <c r="N537" s="222"/>
      <c r="O537" s="222"/>
      <c r="P537" s="177"/>
      <c r="Q537" s="177"/>
      <c r="R537" s="177"/>
      <c r="S537" s="177"/>
      <c r="T537" s="177"/>
      <c r="U537" s="177"/>
      <c r="V537" s="177"/>
      <c r="W537" s="177"/>
      <c r="X537" s="225"/>
      <c r="Y537" s="222"/>
      <c r="Z537" s="222"/>
      <c r="AA537" s="222"/>
      <c r="AB537" s="222"/>
    </row>
    <row r="538" spans="1:28" ht="15.75" customHeight="1">
      <c r="A538" s="222"/>
      <c r="B538" s="222"/>
      <c r="C538" s="292"/>
      <c r="D538" s="223"/>
      <c r="E538" s="293"/>
      <c r="F538" s="222"/>
      <c r="G538" s="222"/>
      <c r="H538" s="222"/>
      <c r="I538" s="294"/>
      <c r="J538" s="294"/>
      <c r="K538" s="118"/>
      <c r="L538" s="222"/>
      <c r="M538" s="222"/>
      <c r="N538" s="222"/>
      <c r="O538" s="222"/>
      <c r="P538" s="177"/>
      <c r="Q538" s="177"/>
      <c r="R538" s="177"/>
      <c r="S538" s="177"/>
      <c r="T538" s="177"/>
      <c r="U538" s="177"/>
      <c r="V538" s="177"/>
      <c r="W538" s="177"/>
      <c r="X538" s="225"/>
      <c r="Y538" s="222"/>
      <c r="Z538" s="222"/>
      <c r="AA538" s="222"/>
      <c r="AB538" s="222"/>
    </row>
    <row r="539" spans="1:28" ht="15.75" customHeight="1">
      <c r="A539" s="222"/>
      <c r="B539" s="222"/>
      <c r="C539" s="292"/>
      <c r="D539" s="223"/>
      <c r="E539" s="293"/>
      <c r="F539" s="222"/>
      <c r="G539" s="222"/>
      <c r="H539" s="222"/>
      <c r="I539" s="294"/>
      <c r="J539" s="294"/>
      <c r="K539" s="118"/>
      <c r="L539" s="222"/>
      <c r="M539" s="222"/>
      <c r="N539" s="222"/>
      <c r="O539" s="222"/>
      <c r="P539" s="177"/>
      <c r="Q539" s="177"/>
      <c r="R539" s="177"/>
      <c r="S539" s="177"/>
      <c r="T539" s="177"/>
      <c r="U539" s="177"/>
      <c r="V539" s="177"/>
      <c r="W539" s="177"/>
      <c r="X539" s="225"/>
      <c r="Y539" s="222"/>
      <c r="Z539" s="222"/>
      <c r="AA539" s="222"/>
      <c r="AB539" s="222"/>
    </row>
    <row r="540" spans="1:28" ht="15.75" customHeight="1">
      <c r="A540" s="222"/>
      <c r="B540" s="222"/>
      <c r="C540" s="292"/>
      <c r="D540" s="223"/>
      <c r="E540" s="293"/>
      <c r="F540" s="222"/>
      <c r="G540" s="222"/>
      <c r="H540" s="222"/>
      <c r="I540" s="294"/>
      <c r="J540" s="294"/>
      <c r="K540" s="118"/>
      <c r="L540" s="222"/>
      <c r="M540" s="222"/>
      <c r="N540" s="222"/>
      <c r="O540" s="222"/>
      <c r="P540" s="177"/>
      <c r="Q540" s="177"/>
      <c r="R540" s="177"/>
      <c r="S540" s="177"/>
      <c r="T540" s="177"/>
      <c r="U540" s="177"/>
      <c r="V540" s="177"/>
      <c r="W540" s="177"/>
      <c r="X540" s="225"/>
      <c r="Y540" s="222"/>
      <c r="Z540" s="222"/>
      <c r="AA540" s="222"/>
      <c r="AB540" s="222"/>
    </row>
    <row r="541" spans="1:28" ht="15.75" customHeight="1">
      <c r="A541" s="222"/>
      <c r="B541" s="222"/>
      <c r="C541" s="292"/>
      <c r="D541" s="223"/>
      <c r="E541" s="293"/>
      <c r="F541" s="222"/>
      <c r="G541" s="222"/>
      <c r="H541" s="222"/>
      <c r="I541" s="294"/>
      <c r="J541" s="294"/>
      <c r="K541" s="118"/>
      <c r="L541" s="222"/>
      <c r="M541" s="222"/>
      <c r="N541" s="222"/>
      <c r="O541" s="222"/>
      <c r="P541" s="177"/>
      <c r="Q541" s="177"/>
      <c r="R541" s="177"/>
      <c r="S541" s="177"/>
      <c r="T541" s="177"/>
      <c r="U541" s="177"/>
      <c r="V541" s="177"/>
      <c r="W541" s="177"/>
      <c r="X541" s="225"/>
      <c r="Y541" s="222"/>
      <c r="Z541" s="222"/>
      <c r="AA541" s="222"/>
      <c r="AB541" s="222"/>
    </row>
    <row r="542" spans="1:28" ht="15.75" customHeight="1">
      <c r="A542" s="222"/>
      <c r="B542" s="222"/>
      <c r="C542" s="292"/>
      <c r="D542" s="223"/>
      <c r="E542" s="293"/>
      <c r="F542" s="222"/>
      <c r="G542" s="222"/>
      <c r="H542" s="222"/>
      <c r="I542" s="294"/>
      <c r="J542" s="294"/>
      <c r="K542" s="118"/>
      <c r="L542" s="222"/>
      <c r="M542" s="222"/>
      <c r="N542" s="222"/>
      <c r="O542" s="222"/>
      <c r="P542" s="177"/>
      <c r="Q542" s="177"/>
      <c r="R542" s="177"/>
      <c r="S542" s="177"/>
      <c r="T542" s="177"/>
      <c r="U542" s="177"/>
      <c r="V542" s="177"/>
      <c r="W542" s="177"/>
      <c r="X542" s="225"/>
      <c r="Y542" s="222"/>
      <c r="Z542" s="222"/>
      <c r="AA542" s="222"/>
      <c r="AB542" s="222"/>
    </row>
    <row r="543" spans="1:28" ht="15.75" customHeight="1">
      <c r="A543" s="222"/>
      <c r="B543" s="222"/>
      <c r="C543" s="292"/>
      <c r="D543" s="223"/>
      <c r="E543" s="293"/>
      <c r="F543" s="222"/>
      <c r="G543" s="222"/>
      <c r="H543" s="222"/>
      <c r="I543" s="294"/>
      <c r="J543" s="294"/>
      <c r="K543" s="118"/>
      <c r="L543" s="222"/>
      <c r="M543" s="222"/>
      <c r="N543" s="222"/>
      <c r="O543" s="222"/>
      <c r="P543" s="177"/>
      <c r="Q543" s="177"/>
      <c r="R543" s="177"/>
      <c r="S543" s="177"/>
      <c r="T543" s="177"/>
      <c r="U543" s="177"/>
      <c r="V543" s="177"/>
      <c r="W543" s="177"/>
      <c r="X543" s="225"/>
      <c r="Y543" s="222"/>
      <c r="Z543" s="222"/>
      <c r="AA543" s="222"/>
      <c r="AB543" s="222"/>
    </row>
    <row r="544" spans="1:28" ht="15.75" customHeight="1">
      <c r="A544" s="222"/>
      <c r="B544" s="222"/>
      <c r="C544" s="292"/>
      <c r="D544" s="223"/>
      <c r="E544" s="293"/>
      <c r="F544" s="222"/>
      <c r="G544" s="222"/>
      <c r="H544" s="222"/>
      <c r="I544" s="294"/>
      <c r="J544" s="294"/>
      <c r="K544" s="118"/>
      <c r="L544" s="222"/>
      <c r="M544" s="222"/>
      <c r="N544" s="222"/>
      <c r="O544" s="222"/>
      <c r="P544" s="177"/>
      <c r="Q544" s="177"/>
      <c r="R544" s="177"/>
      <c r="S544" s="177"/>
      <c r="T544" s="177"/>
      <c r="U544" s="177"/>
      <c r="V544" s="177"/>
      <c r="W544" s="177"/>
      <c r="X544" s="225"/>
      <c r="Y544" s="222"/>
      <c r="Z544" s="222"/>
      <c r="AA544" s="222"/>
      <c r="AB544" s="222"/>
    </row>
    <row r="545" spans="1:28" ht="15.75" customHeight="1">
      <c r="A545" s="222"/>
      <c r="B545" s="222"/>
      <c r="C545" s="292"/>
      <c r="D545" s="223"/>
      <c r="E545" s="293"/>
      <c r="F545" s="222"/>
      <c r="G545" s="222"/>
      <c r="H545" s="222"/>
      <c r="I545" s="294"/>
      <c r="J545" s="294"/>
      <c r="K545" s="118"/>
      <c r="L545" s="222"/>
      <c r="M545" s="222"/>
      <c r="N545" s="222"/>
      <c r="O545" s="222"/>
      <c r="P545" s="177"/>
      <c r="Q545" s="177"/>
      <c r="R545" s="177"/>
      <c r="S545" s="177"/>
      <c r="T545" s="177"/>
      <c r="U545" s="177"/>
      <c r="V545" s="177"/>
      <c r="W545" s="177"/>
      <c r="X545" s="225"/>
      <c r="Y545" s="222"/>
      <c r="Z545" s="222"/>
      <c r="AA545" s="222"/>
      <c r="AB545" s="222"/>
    </row>
    <row r="546" spans="1:28" ht="15.75" customHeight="1">
      <c r="A546" s="222"/>
      <c r="B546" s="222"/>
      <c r="C546" s="292"/>
      <c r="D546" s="223"/>
      <c r="E546" s="293"/>
      <c r="F546" s="222"/>
      <c r="G546" s="222"/>
      <c r="H546" s="222"/>
      <c r="I546" s="294"/>
      <c r="J546" s="294"/>
      <c r="K546" s="118"/>
      <c r="L546" s="222"/>
      <c r="M546" s="222"/>
      <c r="N546" s="222"/>
      <c r="O546" s="222"/>
      <c r="P546" s="177"/>
      <c r="Q546" s="177"/>
      <c r="R546" s="177"/>
      <c r="S546" s="177"/>
      <c r="T546" s="177"/>
      <c r="U546" s="177"/>
      <c r="V546" s="177"/>
      <c r="W546" s="177"/>
      <c r="X546" s="225"/>
      <c r="Y546" s="222"/>
      <c r="Z546" s="222"/>
      <c r="AA546" s="222"/>
      <c r="AB546" s="222"/>
    </row>
    <row r="547" spans="1:28" ht="15.75" customHeight="1">
      <c r="A547" s="222"/>
      <c r="B547" s="222"/>
      <c r="C547" s="292"/>
      <c r="D547" s="223"/>
      <c r="E547" s="293"/>
      <c r="F547" s="222"/>
      <c r="G547" s="222"/>
      <c r="H547" s="222"/>
      <c r="I547" s="294"/>
      <c r="J547" s="294"/>
      <c r="K547" s="118"/>
      <c r="L547" s="222"/>
      <c r="M547" s="222"/>
      <c r="N547" s="222"/>
      <c r="O547" s="222"/>
      <c r="P547" s="177"/>
      <c r="Q547" s="177"/>
      <c r="R547" s="177"/>
      <c r="S547" s="177"/>
      <c r="T547" s="177"/>
      <c r="U547" s="177"/>
      <c r="V547" s="177"/>
      <c r="W547" s="177"/>
      <c r="X547" s="225"/>
      <c r="Y547" s="222"/>
      <c r="Z547" s="222"/>
      <c r="AA547" s="222"/>
      <c r="AB547" s="222"/>
    </row>
    <row r="548" spans="1:28" ht="15.75" customHeight="1">
      <c r="A548" s="222"/>
      <c r="B548" s="222"/>
      <c r="C548" s="292"/>
      <c r="D548" s="223"/>
      <c r="E548" s="293"/>
      <c r="F548" s="222"/>
      <c r="G548" s="222"/>
      <c r="H548" s="222"/>
      <c r="I548" s="294"/>
      <c r="J548" s="294"/>
      <c r="K548" s="118"/>
      <c r="L548" s="222"/>
      <c r="M548" s="222"/>
      <c r="N548" s="222"/>
      <c r="O548" s="222"/>
      <c r="P548" s="177"/>
      <c r="Q548" s="177"/>
      <c r="R548" s="177"/>
      <c r="S548" s="177"/>
      <c r="T548" s="177"/>
      <c r="U548" s="177"/>
      <c r="V548" s="177"/>
      <c r="W548" s="177"/>
      <c r="X548" s="225"/>
      <c r="Y548" s="222"/>
      <c r="Z548" s="222"/>
      <c r="AA548" s="222"/>
      <c r="AB548" s="222"/>
    </row>
    <row r="549" spans="1:28" ht="15.75" customHeight="1">
      <c r="A549" s="222"/>
      <c r="B549" s="222"/>
      <c r="C549" s="292"/>
      <c r="D549" s="223"/>
      <c r="E549" s="293"/>
      <c r="F549" s="222"/>
      <c r="G549" s="222"/>
      <c r="H549" s="222"/>
      <c r="I549" s="294"/>
      <c r="J549" s="294"/>
      <c r="K549" s="118"/>
      <c r="L549" s="222"/>
      <c r="M549" s="222"/>
      <c r="N549" s="222"/>
      <c r="O549" s="222"/>
      <c r="P549" s="177"/>
      <c r="Q549" s="177"/>
      <c r="R549" s="177"/>
      <c r="S549" s="177"/>
      <c r="T549" s="177"/>
      <c r="U549" s="177"/>
      <c r="V549" s="177"/>
      <c r="W549" s="177"/>
      <c r="X549" s="225"/>
      <c r="Y549" s="222"/>
      <c r="Z549" s="222"/>
      <c r="AA549" s="222"/>
      <c r="AB549" s="222"/>
    </row>
    <row r="550" spans="1:28" ht="15.75" customHeight="1">
      <c r="A550" s="222"/>
      <c r="B550" s="222"/>
      <c r="C550" s="292"/>
      <c r="D550" s="223"/>
      <c r="E550" s="293"/>
      <c r="F550" s="222"/>
      <c r="G550" s="222"/>
      <c r="H550" s="222"/>
      <c r="I550" s="294"/>
      <c r="J550" s="294"/>
      <c r="K550" s="118"/>
      <c r="L550" s="222"/>
      <c r="M550" s="222"/>
      <c r="N550" s="222"/>
      <c r="O550" s="222"/>
      <c r="P550" s="177"/>
      <c r="Q550" s="177"/>
      <c r="R550" s="177"/>
      <c r="S550" s="177"/>
      <c r="T550" s="177"/>
      <c r="U550" s="177"/>
      <c r="V550" s="177"/>
      <c r="W550" s="177"/>
      <c r="X550" s="225"/>
      <c r="Y550" s="222"/>
      <c r="Z550" s="222"/>
      <c r="AA550" s="222"/>
      <c r="AB550" s="222"/>
    </row>
    <row r="551" spans="1:28" ht="15.75" customHeight="1">
      <c r="A551" s="222"/>
      <c r="B551" s="222"/>
      <c r="C551" s="292"/>
      <c r="D551" s="223"/>
      <c r="E551" s="293"/>
      <c r="F551" s="222"/>
      <c r="G551" s="222"/>
      <c r="H551" s="222"/>
      <c r="I551" s="294"/>
      <c r="J551" s="294"/>
      <c r="K551" s="118"/>
      <c r="L551" s="222"/>
      <c r="M551" s="222"/>
      <c r="N551" s="222"/>
      <c r="O551" s="222"/>
      <c r="P551" s="177"/>
      <c r="Q551" s="177"/>
      <c r="R551" s="177"/>
      <c r="S551" s="177"/>
      <c r="T551" s="177"/>
      <c r="U551" s="177"/>
      <c r="V551" s="177"/>
      <c r="W551" s="177"/>
      <c r="X551" s="225"/>
      <c r="Y551" s="222"/>
      <c r="Z551" s="222"/>
      <c r="AA551" s="222"/>
      <c r="AB551" s="222"/>
    </row>
    <row r="552" spans="1:28" ht="15.75" customHeight="1">
      <c r="A552" s="222"/>
      <c r="B552" s="222"/>
      <c r="C552" s="292"/>
      <c r="D552" s="223"/>
      <c r="E552" s="293"/>
      <c r="F552" s="222"/>
      <c r="G552" s="222"/>
      <c r="H552" s="222"/>
      <c r="I552" s="294"/>
      <c r="J552" s="294"/>
      <c r="K552" s="118"/>
      <c r="L552" s="222"/>
      <c r="M552" s="222"/>
      <c r="N552" s="222"/>
      <c r="O552" s="222"/>
      <c r="P552" s="177"/>
      <c r="Q552" s="177"/>
      <c r="R552" s="177"/>
      <c r="S552" s="177"/>
      <c r="T552" s="177"/>
      <c r="U552" s="177"/>
      <c r="V552" s="177"/>
      <c r="W552" s="177"/>
      <c r="X552" s="225"/>
      <c r="Y552" s="222"/>
      <c r="Z552" s="222"/>
      <c r="AA552" s="222"/>
      <c r="AB552" s="222"/>
    </row>
    <row r="553" spans="1:28" ht="15.75" customHeight="1">
      <c r="A553" s="222"/>
      <c r="B553" s="222"/>
      <c r="C553" s="292"/>
      <c r="D553" s="223"/>
      <c r="E553" s="293"/>
      <c r="F553" s="222"/>
      <c r="G553" s="222"/>
      <c r="H553" s="222"/>
      <c r="I553" s="294"/>
      <c r="J553" s="294"/>
      <c r="K553" s="118"/>
      <c r="L553" s="222"/>
      <c r="M553" s="222"/>
      <c r="N553" s="222"/>
      <c r="O553" s="222"/>
      <c r="P553" s="177"/>
      <c r="Q553" s="177"/>
      <c r="R553" s="177"/>
      <c r="S553" s="177"/>
      <c r="T553" s="177"/>
      <c r="U553" s="177"/>
      <c r="V553" s="177"/>
      <c r="W553" s="177"/>
      <c r="X553" s="225"/>
      <c r="Y553" s="222"/>
      <c r="Z553" s="222"/>
      <c r="AA553" s="222"/>
      <c r="AB553" s="222"/>
    </row>
    <row r="554" spans="1:28" ht="15.75" customHeight="1">
      <c r="A554" s="222"/>
      <c r="B554" s="222"/>
      <c r="C554" s="292"/>
      <c r="D554" s="223"/>
      <c r="E554" s="293"/>
      <c r="F554" s="222"/>
      <c r="G554" s="222"/>
      <c r="H554" s="222"/>
      <c r="I554" s="294"/>
      <c r="J554" s="294"/>
      <c r="K554" s="118"/>
      <c r="L554" s="222"/>
      <c r="M554" s="222"/>
      <c r="N554" s="222"/>
      <c r="O554" s="222"/>
      <c r="P554" s="177"/>
      <c r="Q554" s="177"/>
      <c r="R554" s="177"/>
      <c r="S554" s="177"/>
      <c r="T554" s="177"/>
      <c r="U554" s="177"/>
      <c r="V554" s="177"/>
      <c r="W554" s="177"/>
      <c r="X554" s="225"/>
      <c r="Y554" s="222"/>
      <c r="Z554" s="222"/>
      <c r="AA554" s="222"/>
      <c r="AB554" s="222"/>
    </row>
    <row r="555" spans="1:28" ht="15.75" customHeight="1">
      <c r="A555" s="222"/>
      <c r="B555" s="222"/>
      <c r="C555" s="292"/>
      <c r="D555" s="223"/>
      <c r="E555" s="293"/>
      <c r="F555" s="222"/>
      <c r="G555" s="222"/>
      <c r="H555" s="222"/>
      <c r="I555" s="294"/>
      <c r="J555" s="294"/>
      <c r="K555" s="118"/>
      <c r="L555" s="222"/>
      <c r="M555" s="222"/>
      <c r="N555" s="222"/>
      <c r="O555" s="222"/>
      <c r="P555" s="177"/>
      <c r="Q555" s="177"/>
      <c r="R555" s="177"/>
      <c r="S555" s="177"/>
      <c r="T555" s="177"/>
      <c r="U555" s="177"/>
      <c r="V555" s="177"/>
      <c r="W555" s="177"/>
      <c r="X555" s="225"/>
      <c r="Y555" s="222"/>
      <c r="Z555" s="222"/>
      <c r="AA555" s="222"/>
      <c r="AB555" s="222"/>
    </row>
    <row r="556" spans="1:28" ht="15.75" customHeight="1">
      <c r="A556" s="222"/>
      <c r="B556" s="222"/>
      <c r="C556" s="292"/>
      <c r="D556" s="223"/>
      <c r="E556" s="293"/>
      <c r="F556" s="222"/>
      <c r="G556" s="222"/>
      <c r="H556" s="222"/>
      <c r="I556" s="294"/>
      <c r="J556" s="294"/>
      <c r="K556" s="118"/>
      <c r="L556" s="222"/>
      <c r="M556" s="222"/>
      <c r="N556" s="222"/>
      <c r="O556" s="222"/>
      <c r="P556" s="177"/>
      <c r="Q556" s="177"/>
      <c r="R556" s="177"/>
      <c r="S556" s="177"/>
      <c r="T556" s="177"/>
      <c r="U556" s="177"/>
      <c r="V556" s="177"/>
      <c r="W556" s="177"/>
      <c r="X556" s="225"/>
      <c r="Y556" s="222"/>
      <c r="Z556" s="222"/>
      <c r="AA556" s="222"/>
      <c r="AB556" s="222"/>
    </row>
    <row r="557" spans="1:28" ht="15.75" customHeight="1">
      <c r="A557" s="222"/>
      <c r="B557" s="222"/>
      <c r="C557" s="292"/>
      <c r="D557" s="223"/>
      <c r="E557" s="293"/>
      <c r="F557" s="222"/>
      <c r="G557" s="222"/>
      <c r="H557" s="222"/>
      <c r="I557" s="294"/>
      <c r="J557" s="294"/>
      <c r="K557" s="118"/>
      <c r="L557" s="222"/>
      <c r="M557" s="222"/>
      <c r="N557" s="222"/>
      <c r="O557" s="222"/>
      <c r="P557" s="177"/>
      <c r="Q557" s="177"/>
      <c r="R557" s="177"/>
      <c r="S557" s="177"/>
      <c r="T557" s="177"/>
      <c r="U557" s="177"/>
      <c r="V557" s="177"/>
      <c r="W557" s="177"/>
      <c r="X557" s="225"/>
      <c r="Y557" s="222"/>
      <c r="Z557" s="222"/>
      <c r="AA557" s="222"/>
      <c r="AB557" s="222"/>
    </row>
    <row r="558" spans="1:28" ht="15.75" customHeight="1">
      <c r="A558" s="222"/>
      <c r="B558" s="222"/>
      <c r="C558" s="292"/>
      <c r="D558" s="223"/>
      <c r="E558" s="293"/>
      <c r="F558" s="222"/>
      <c r="G558" s="222"/>
      <c r="H558" s="222"/>
      <c r="I558" s="294"/>
      <c r="J558" s="294"/>
      <c r="K558" s="118"/>
      <c r="L558" s="222"/>
      <c r="M558" s="222"/>
      <c r="N558" s="222"/>
      <c r="O558" s="222"/>
      <c r="P558" s="177"/>
      <c r="Q558" s="177"/>
      <c r="R558" s="177"/>
      <c r="S558" s="177"/>
      <c r="T558" s="177"/>
      <c r="U558" s="177"/>
      <c r="V558" s="177"/>
      <c r="W558" s="177"/>
      <c r="X558" s="225"/>
      <c r="Y558" s="222"/>
      <c r="Z558" s="222"/>
      <c r="AA558" s="222"/>
      <c r="AB558" s="222"/>
    </row>
    <row r="559" spans="1:28" ht="15.75" customHeight="1">
      <c r="A559" s="222"/>
      <c r="B559" s="222"/>
      <c r="C559" s="292"/>
      <c r="D559" s="223"/>
      <c r="E559" s="293"/>
      <c r="F559" s="222"/>
      <c r="G559" s="222"/>
      <c r="H559" s="222"/>
      <c r="I559" s="294"/>
      <c r="J559" s="294"/>
      <c r="K559" s="118"/>
      <c r="L559" s="222"/>
      <c r="M559" s="222"/>
      <c r="N559" s="222"/>
      <c r="O559" s="222"/>
      <c r="P559" s="177"/>
      <c r="Q559" s="177"/>
      <c r="R559" s="177"/>
      <c r="S559" s="177"/>
      <c r="T559" s="177"/>
      <c r="U559" s="177"/>
      <c r="V559" s="177"/>
      <c r="W559" s="177"/>
      <c r="X559" s="225"/>
      <c r="Y559" s="222"/>
      <c r="Z559" s="222"/>
      <c r="AA559" s="222"/>
      <c r="AB559" s="222"/>
    </row>
    <row r="560" spans="1:28" ht="15.75" customHeight="1">
      <c r="A560" s="222"/>
      <c r="B560" s="222"/>
      <c r="C560" s="292"/>
      <c r="D560" s="223"/>
      <c r="E560" s="293"/>
      <c r="F560" s="222"/>
      <c r="G560" s="222"/>
      <c r="H560" s="222"/>
      <c r="I560" s="294"/>
      <c r="J560" s="294"/>
      <c r="K560" s="118"/>
      <c r="L560" s="222"/>
      <c r="M560" s="222"/>
      <c r="N560" s="222"/>
      <c r="O560" s="222"/>
      <c r="P560" s="177"/>
      <c r="Q560" s="177"/>
      <c r="R560" s="177"/>
      <c r="S560" s="177"/>
      <c r="T560" s="177"/>
      <c r="U560" s="177"/>
      <c r="V560" s="177"/>
      <c r="W560" s="177"/>
      <c r="X560" s="225"/>
      <c r="Y560" s="222"/>
      <c r="Z560" s="222"/>
      <c r="AA560" s="222"/>
      <c r="AB560" s="222"/>
    </row>
    <row r="561" spans="1:28" ht="15.75" customHeight="1">
      <c r="A561" s="222"/>
      <c r="B561" s="222"/>
      <c r="C561" s="292"/>
      <c r="D561" s="223"/>
      <c r="E561" s="293"/>
      <c r="F561" s="222"/>
      <c r="G561" s="222"/>
      <c r="H561" s="222"/>
      <c r="I561" s="294"/>
      <c r="J561" s="294"/>
      <c r="K561" s="118"/>
      <c r="L561" s="222"/>
      <c r="M561" s="222"/>
      <c r="N561" s="222"/>
      <c r="O561" s="222"/>
      <c r="P561" s="177"/>
      <c r="Q561" s="177"/>
      <c r="R561" s="177"/>
      <c r="S561" s="177"/>
      <c r="T561" s="177"/>
      <c r="U561" s="177"/>
      <c r="V561" s="177"/>
      <c r="W561" s="177"/>
      <c r="X561" s="225"/>
      <c r="Y561" s="222"/>
      <c r="Z561" s="222"/>
      <c r="AA561" s="222"/>
      <c r="AB561" s="222"/>
    </row>
    <row r="562" spans="1:28" ht="15.75" customHeight="1">
      <c r="A562" s="222"/>
      <c r="B562" s="222"/>
      <c r="C562" s="292"/>
      <c r="D562" s="223"/>
      <c r="E562" s="293"/>
      <c r="F562" s="222"/>
      <c r="G562" s="222"/>
      <c r="H562" s="222"/>
      <c r="I562" s="294"/>
      <c r="J562" s="294"/>
      <c r="K562" s="118"/>
      <c r="L562" s="222"/>
      <c r="M562" s="222"/>
      <c r="N562" s="222"/>
      <c r="O562" s="222"/>
      <c r="P562" s="177"/>
      <c r="Q562" s="177"/>
      <c r="R562" s="177"/>
      <c r="S562" s="177"/>
      <c r="T562" s="177"/>
      <c r="U562" s="177"/>
      <c r="V562" s="177"/>
      <c r="W562" s="177"/>
      <c r="X562" s="225"/>
      <c r="Y562" s="222"/>
      <c r="Z562" s="222"/>
      <c r="AA562" s="222"/>
      <c r="AB562" s="222"/>
    </row>
    <row r="563" spans="1:28" ht="15.75" customHeight="1">
      <c r="A563" s="222"/>
      <c r="B563" s="222"/>
      <c r="C563" s="292"/>
      <c r="D563" s="223"/>
      <c r="E563" s="293"/>
      <c r="F563" s="222"/>
      <c r="G563" s="222"/>
      <c r="H563" s="222"/>
      <c r="I563" s="294"/>
      <c r="J563" s="294"/>
      <c r="K563" s="118"/>
      <c r="L563" s="222"/>
      <c r="M563" s="222"/>
      <c r="N563" s="222"/>
      <c r="O563" s="222"/>
      <c r="P563" s="177"/>
      <c r="Q563" s="177"/>
      <c r="R563" s="177"/>
      <c r="S563" s="177"/>
      <c r="T563" s="177"/>
      <c r="U563" s="177"/>
      <c r="V563" s="177"/>
      <c r="W563" s="177"/>
      <c r="X563" s="225"/>
      <c r="Y563" s="222"/>
      <c r="Z563" s="222"/>
      <c r="AA563" s="222"/>
      <c r="AB563" s="222"/>
    </row>
    <row r="564" spans="1:28" ht="15.75" customHeight="1">
      <c r="A564" s="222"/>
      <c r="B564" s="222"/>
      <c r="C564" s="292"/>
      <c r="D564" s="223"/>
      <c r="E564" s="293"/>
      <c r="F564" s="222"/>
      <c r="G564" s="222"/>
      <c r="H564" s="222"/>
      <c r="I564" s="294"/>
      <c r="J564" s="294"/>
      <c r="K564" s="118"/>
      <c r="L564" s="222"/>
      <c r="M564" s="222"/>
      <c r="N564" s="222"/>
      <c r="O564" s="222"/>
      <c r="P564" s="177"/>
      <c r="Q564" s="177"/>
      <c r="R564" s="177"/>
      <c r="S564" s="177"/>
      <c r="T564" s="177"/>
      <c r="U564" s="177"/>
      <c r="V564" s="177"/>
      <c r="W564" s="177"/>
      <c r="X564" s="225"/>
      <c r="Y564" s="222"/>
      <c r="Z564" s="222"/>
      <c r="AA564" s="222"/>
      <c r="AB564" s="222"/>
    </row>
    <row r="565" spans="1:28" ht="15.75" customHeight="1">
      <c r="A565" s="222"/>
      <c r="B565" s="222"/>
      <c r="C565" s="292"/>
      <c r="D565" s="223"/>
      <c r="E565" s="293"/>
      <c r="F565" s="222"/>
      <c r="G565" s="222"/>
      <c r="H565" s="222"/>
      <c r="I565" s="294"/>
      <c r="J565" s="294"/>
      <c r="K565" s="118"/>
      <c r="L565" s="222"/>
      <c r="M565" s="222"/>
      <c r="N565" s="222"/>
      <c r="O565" s="222"/>
      <c r="P565" s="177"/>
      <c r="Q565" s="177"/>
      <c r="R565" s="177"/>
      <c r="S565" s="177"/>
      <c r="T565" s="177"/>
      <c r="U565" s="177"/>
      <c r="V565" s="177"/>
      <c r="W565" s="177"/>
      <c r="X565" s="225"/>
      <c r="Y565" s="222"/>
      <c r="Z565" s="222"/>
      <c r="AA565" s="222"/>
      <c r="AB565" s="222"/>
    </row>
    <row r="566" spans="1:28" ht="15.75" customHeight="1">
      <c r="A566" s="222"/>
      <c r="B566" s="222"/>
      <c r="C566" s="292"/>
      <c r="D566" s="223"/>
      <c r="E566" s="293"/>
      <c r="F566" s="222"/>
      <c r="G566" s="222"/>
      <c r="H566" s="222"/>
      <c r="I566" s="294"/>
      <c r="J566" s="294"/>
      <c r="K566" s="118"/>
      <c r="L566" s="222"/>
      <c r="M566" s="222"/>
      <c r="N566" s="222"/>
      <c r="O566" s="222"/>
      <c r="P566" s="177"/>
      <c r="Q566" s="177"/>
      <c r="R566" s="177"/>
      <c r="S566" s="177"/>
      <c r="T566" s="177"/>
      <c r="U566" s="177"/>
      <c r="V566" s="177"/>
      <c r="W566" s="177"/>
      <c r="X566" s="225"/>
      <c r="Y566" s="222"/>
      <c r="Z566" s="222"/>
      <c r="AA566" s="222"/>
      <c r="AB566" s="222"/>
    </row>
    <row r="567" spans="1:28" ht="15.75" customHeight="1">
      <c r="A567" s="222"/>
      <c r="B567" s="222"/>
      <c r="C567" s="292"/>
      <c r="D567" s="223"/>
      <c r="E567" s="293"/>
      <c r="F567" s="222"/>
      <c r="G567" s="222"/>
      <c r="H567" s="222"/>
      <c r="I567" s="294"/>
      <c r="J567" s="294"/>
      <c r="K567" s="118"/>
      <c r="L567" s="222"/>
      <c r="M567" s="222"/>
      <c r="N567" s="222"/>
      <c r="O567" s="222"/>
      <c r="P567" s="177"/>
      <c r="Q567" s="177"/>
      <c r="R567" s="177"/>
      <c r="S567" s="177"/>
      <c r="T567" s="177"/>
      <c r="U567" s="177"/>
      <c r="V567" s="177"/>
      <c r="W567" s="177"/>
      <c r="X567" s="225"/>
      <c r="Y567" s="222"/>
      <c r="Z567" s="222"/>
      <c r="AA567" s="222"/>
      <c r="AB567" s="222"/>
    </row>
    <row r="568" spans="1:28" ht="15.75" customHeight="1">
      <c r="A568" s="222"/>
      <c r="B568" s="222"/>
      <c r="C568" s="292"/>
      <c r="D568" s="223"/>
      <c r="E568" s="293"/>
      <c r="F568" s="222"/>
      <c r="G568" s="222"/>
      <c r="H568" s="222"/>
      <c r="I568" s="294"/>
      <c r="J568" s="294"/>
      <c r="K568" s="118"/>
      <c r="L568" s="222"/>
      <c r="M568" s="222"/>
      <c r="N568" s="222"/>
      <c r="O568" s="222"/>
      <c r="P568" s="177"/>
      <c r="Q568" s="177"/>
      <c r="R568" s="177"/>
      <c r="S568" s="177"/>
      <c r="T568" s="177"/>
      <c r="U568" s="177"/>
      <c r="V568" s="177"/>
      <c r="W568" s="177"/>
      <c r="X568" s="225"/>
      <c r="Y568" s="222"/>
      <c r="Z568" s="222"/>
      <c r="AA568" s="222"/>
      <c r="AB568" s="222"/>
    </row>
    <row r="569" spans="1:28" ht="15.75" customHeight="1">
      <c r="A569" s="222"/>
      <c r="B569" s="222"/>
      <c r="C569" s="292"/>
      <c r="D569" s="223"/>
      <c r="E569" s="293"/>
      <c r="F569" s="222"/>
      <c r="G569" s="222"/>
      <c r="H569" s="222"/>
      <c r="I569" s="294"/>
      <c r="J569" s="294"/>
      <c r="K569" s="118"/>
      <c r="L569" s="222"/>
      <c r="M569" s="222"/>
      <c r="N569" s="222"/>
      <c r="O569" s="222"/>
      <c r="P569" s="177"/>
      <c r="Q569" s="177"/>
      <c r="R569" s="177"/>
      <c r="S569" s="177"/>
      <c r="T569" s="177"/>
      <c r="U569" s="177"/>
      <c r="V569" s="177"/>
      <c r="W569" s="177"/>
      <c r="X569" s="225"/>
      <c r="Y569" s="222"/>
      <c r="Z569" s="222"/>
      <c r="AA569" s="222"/>
      <c r="AB569" s="222"/>
    </row>
    <row r="570" spans="1:28" ht="15.75" customHeight="1">
      <c r="A570" s="222"/>
      <c r="B570" s="222"/>
      <c r="C570" s="292"/>
      <c r="D570" s="223"/>
      <c r="E570" s="293"/>
      <c r="F570" s="222"/>
      <c r="G570" s="222"/>
      <c r="H570" s="222"/>
      <c r="I570" s="294"/>
      <c r="J570" s="294"/>
      <c r="K570" s="118"/>
      <c r="L570" s="222"/>
      <c r="M570" s="222"/>
      <c r="N570" s="222"/>
      <c r="O570" s="222"/>
      <c r="P570" s="177"/>
      <c r="Q570" s="177"/>
      <c r="R570" s="177"/>
      <c r="S570" s="177"/>
      <c r="T570" s="177"/>
      <c r="U570" s="177"/>
      <c r="V570" s="177"/>
      <c r="W570" s="177"/>
      <c r="X570" s="225"/>
      <c r="Y570" s="222"/>
      <c r="Z570" s="222"/>
      <c r="AA570" s="222"/>
      <c r="AB570" s="222"/>
    </row>
    <row r="571" spans="1:28" ht="15.75" customHeight="1">
      <c r="A571" s="222"/>
      <c r="B571" s="222"/>
      <c r="C571" s="292"/>
      <c r="D571" s="223"/>
      <c r="E571" s="293"/>
      <c r="F571" s="222"/>
      <c r="G571" s="222"/>
      <c r="H571" s="222"/>
      <c r="I571" s="294"/>
      <c r="J571" s="294"/>
      <c r="K571" s="118"/>
      <c r="L571" s="222"/>
      <c r="M571" s="222"/>
      <c r="N571" s="222"/>
      <c r="O571" s="222"/>
      <c r="P571" s="177"/>
      <c r="Q571" s="177"/>
      <c r="R571" s="177"/>
      <c r="S571" s="177"/>
      <c r="T571" s="177"/>
      <c r="U571" s="177"/>
      <c r="V571" s="177"/>
      <c r="W571" s="177"/>
      <c r="X571" s="225"/>
      <c r="Y571" s="222"/>
      <c r="Z571" s="222"/>
      <c r="AA571" s="222"/>
      <c r="AB571" s="222"/>
    </row>
    <row r="572" spans="1:28" ht="15.75" customHeight="1">
      <c r="A572" s="222"/>
      <c r="B572" s="222"/>
      <c r="C572" s="292"/>
      <c r="D572" s="223"/>
      <c r="E572" s="293"/>
      <c r="F572" s="222"/>
      <c r="G572" s="222"/>
      <c r="H572" s="222"/>
      <c r="I572" s="294"/>
      <c r="J572" s="294"/>
      <c r="K572" s="118"/>
      <c r="L572" s="222"/>
      <c r="M572" s="222"/>
      <c r="N572" s="222"/>
      <c r="O572" s="222"/>
      <c r="P572" s="177"/>
      <c r="Q572" s="177"/>
      <c r="R572" s="177"/>
      <c r="S572" s="177"/>
      <c r="T572" s="177"/>
      <c r="U572" s="177"/>
      <c r="V572" s="177"/>
      <c r="W572" s="177"/>
      <c r="X572" s="225"/>
      <c r="Y572" s="222"/>
      <c r="Z572" s="222"/>
      <c r="AA572" s="222"/>
      <c r="AB572" s="222"/>
    </row>
    <row r="573" spans="1:28" ht="15.75" customHeight="1">
      <c r="A573" s="222"/>
      <c r="B573" s="222"/>
      <c r="C573" s="292"/>
      <c r="D573" s="223"/>
      <c r="E573" s="293"/>
      <c r="F573" s="222"/>
      <c r="G573" s="222"/>
      <c r="H573" s="222"/>
      <c r="I573" s="294"/>
      <c r="J573" s="294"/>
      <c r="K573" s="118"/>
      <c r="L573" s="222"/>
      <c r="M573" s="222"/>
      <c r="N573" s="222"/>
      <c r="O573" s="222"/>
      <c r="P573" s="177"/>
      <c r="Q573" s="177"/>
      <c r="R573" s="177"/>
      <c r="S573" s="177"/>
      <c r="T573" s="177"/>
      <c r="U573" s="177"/>
      <c r="V573" s="177"/>
      <c r="W573" s="177"/>
      <c r="X573" s="225"/>
      <c r="Y573" s="222"/>
      <c r="Z573" s="222"/>
      <c r="AA573" s="222"/>
      <c r="AB573" s="222"/>
    </row>
    <row r="574" spans="1:28" ht="15.75" customHeight="1">
      <c r="A574" s="222"/>
      <c r="B574" s="222"/>
      <c r="C574" s="292"/>
      <c r="D574" s="223"/>
      <c r="E574" s="293"/>
      <c r="F574" s="222"/>
      <c r="G574" s="222"/>
      <c r="H574" s="222"/>
      <c r="I574" s="294"/>
      <c r="J574" s="294"/>
      <c r="K574" s="118"/>
      <c r="L574" s="222"/>
      <c r="M574" s="222"/>
      <c r="N574" s="222"/>
      <c r="O574" s="222"/>
      <c r="P574" s="177"/>
      <c r="Q574" s="177"/>
      <c r="R574" s="177"/>
      <c r="S574" s="177"/>
      <c r="T574" s="177"/>
      <c r="U574" s="177"/>
      <c r="V574" s="177"/>
      <c r="W574" s="177"/>
      <c r="X574" s="225"/>
      <c r="Y574" s="222"/>
      <c r="Z574" s="222"/>
      <c r="AA574" s="222"/>
      <c r="AB574" s="222"/>
    </row>
    <row r="575" spans="1:28" ht="15.75" customHeight="1">
      <c r="A575" s="222"/>
      <c r="B575" s="222"/>
      <c r="C575" s="292"/>
      <c r="D575" s="223"/>
      <c r="E575" s="293"/>
      <c r="F575" s="222"/>
      <c r="G575" s="222"/>
      <c r="H575" s="222"/>
      <c r="I575" s="294"/>
      <c r="J575" s="294"/>
      <c r="K575" s="118"/>
      <c r="L575" s="222"/>
      <c r="M575" s="222"/>
      <c r="N575" s="222"/>
      <c r="O575" s="222"/>
      <c r="P575" s="177"/>
      <c r="Q575" s="177"/>
      <c r="R575" s="177"/>
      <c r="S575" s="177"/>
      <c r="T575" s="177"/>
      <c r="U575" s="177"/>
      <c r="V575" s="177"/>
      <c r="W575" s="177"/>
      <c r="X575" s="225"/>
      <c r="Y575" s="222"/>
      <c r="Z575" s="222"/>
      <c r="AA575" s="222"/>
      <c r="AB575" s="222"/>
    </row>
    <row r="576" spans="1:28" ht="15.75" customHeight="1">
      <c r="A576" s="222"/>
      <c r="B576" s="222"/>
      <c r="C576" s="292"/>
      <c r="D576" s="223"/>
      <c r="E576" s="293"/>
      <c r="F576" s="222"/>
      <c r="G576" s="222"/>
      <c r="H576" s="222"/>
      <c r="I576" s="294"/>
      <c r="J576" s="294"/>
      <c r="K576" s="118"/>
      <c r="L576" s="222"/>
      <c r="M576" s="222"/>
      <c r="N576" s="222"/>
      <c r="O576" s="222"/>
      <c r="P576" s="177"/>
      <c r="Q576" s="177"/>
      <c r="R576" s="177"/>
      <c r="S576" s="177"/>
      <c r="T576" s="177"/>
      <c r="U576" s="177"/>
      <c r="V576" s="177"/>
      <c r="W576" s="177"/>
      <c r="X576" s="225"/>
      <c r="Y576" s="222"/>
      <c r="Z576" s="222"/>
      <c r="AA576" s="222"/>
      <c r="AB576" s="222"/>
    </row>
    <row r="577" spans="1:28" ht="15.75" customHeight="1">
      <c r="A577" s="222"/>
      <c r="B577" s="222"/>
      <c r="C577" s="292"/>
      <c r="D577" s="223"/>
      <c r="E577" s="293"/>
      <c r="F577" s="222"/>
      <c r="G577" s="222"/>
      <c r="H577" s="222"/>
      <c r="I577" s="294"/>
      <c r="J577" s="294"/>
      <c r="K577" s="118"/>
      <c r="L577" s="222"/>
      <c r="M577" s="222"/>
      <c r="N577" s="222"/>
      <c r="O577" s="222"/>
      <c r="P577" s="177"/>
      <c r="Q577" s="177"/>
      <c r="R577" s="177"/>
      <c r="S577" s="177"/>
      <c r="T577" s="177"/>
      <c r="U577" s="177"/>
      <c r="V577" s="177"/>
      <c r="W577" s="177"/>
      <c r="X577" s="225"/>
      <c r="Y577" s="222"/>
      <c r="Z577" s="222"/>
      <c r="AA577" s="222"/>
      <c r="AB577" s="222"/>
    </row>
    <row r="578" spans="1:28" ht="15.75" customHeight="1">
      <c r="A578" s="222"/>
      <c r="B578" s="222"/>
      <c r="C578" s="292"/>
      <c r="D578" s="223"/>
      <c r="E578" s="293"/>
      <c r="F578" s="222"/>
      <c r="G578" s="222"/>
      <c r="H578" s="222"/>
      <c r="I578" s="294"/>
      <c r="J578" s="294"/>
      <c r="K578" s="118"/>
      <c r="L578" s="222"/>
      <c r="M578" s="222"/>
      <c r="N578" s="222"/>
      <c r="O578" s="222"/>
      <c r="P578" s="177"/>
      <c r="Q578" s="177"/>
      <c r="R578" s="177"/>
      <c r="S578" s="177"/>
      <c r="T578" s="177"/>
      <c r="U578" s="177"/>
      <c r="V578" s="177"/>
      <c r="W578" s="177"/>
      <c r="X578" s="225"/>
      <c r="Y578" s="222"/>
      <c r="Z578" s="222"/>
      <c r="AA578" s="222"/>
      <c r="AB578" s="222"/>
    </row>
    <row r="579" spans="1:28" ht="15.75" customHeight="1">
      <c r="A579" s="222"/>
      <c r="B579" s="222"/>
      <c r="C579" s="292"/>
      <c r="D579" s="223"/>
      <c r="E579" s="293"/>
      <c r="F579" s="222"/>
      <c r="G579" s="222"/>
      <c r="H579" s="222"/>
      <c r="I579" s="294"/>
      <c r="J579" s="294"/>
      <c r="K579" s="118"/>
      <c r="L579" s="222"/>
      <c r="M579" s="222"/>
      <c r="N579" s="222"/>
      <c r="O579" s="222"/>
      <c r="P579" s="177"/>
      <c r="Q579" s="177"/>
      <c r="R579" s="177"/>
      <c r="S579" s="177"/>
      <c r="T579" s="177"/>
      <c r="U579" s="177"/>
      <c r="V579" s="177"/>
      <c r="W579" s="177"/>
      <c r="X579" s="225"/>
      <c r="Y579" s="222"/>
      <c r="Z579" s="222"/>
      <c r="AA579" s="222"/>
      <c r="AB579" s="222"/>
    </row>
    <row r="580" spans="1:28" ht="15.75" customHeight="1">
      <c r="A580" s="222"/>
      <c r="B580" s="222"/>
      <c r="C580" s="292"/>
      <c r="D580" s="223"/>
      <c r="E580" s="293"/>
      <c r="F580" s="222"/>
      <c r="G580" s="222"/>
      <c r="H580" s="222"/>
      <c r="I580" s="294"/>
      <c r="J580" s="294"/>
      <c r="K580" s="118"/>
      <c r="L580" s="222"/>
      <c r="M580" s="222"/>
      <c r="N580" s="222"/>
      <c r="O580" s="222"/>
      <c r="P580" s="177"/>
      <c r="Q580" s="177"/>
      <c r="R580" s="177"/>
      <c r="S580" s="177"/>
      <c r="T580" s="177"/>
      <c r="U580" s="177"/>
      <c r="V580" s="177"/>
      <c r="W580" s="177"/>
      <c r="X580" s="225"/>
      <c r="Y580" s="222"/>
      <c r="Z580" s="222"/>
      <c r="AA580" s="222"/>
      <c r="AB580" s="222"/>
    </row>
    <row r="581" spans="1:28" ht="15.75" customHeight="1">
      <c r="A581" s="222"/>
      <c r="B581" s="222"/>
      <c r="C581" s="292"/>
      <c r="D581" s="223"/>
      <c r="E581" s="293"/>
      <c r="F581" s="222"/>
      <c r="G581" s="222"/>
      <c r="H581" s="222"/>
      <c r="I581" s="294"/>
      <c r="J581" s="294"/>
      <c r="K581" s="118"/>
      <c r="L581" s="222"/>
      <c r="M581" s="222"/>
      <c r="N581" s="222"/>
      <c r="O581" s="222"/>
      <c r="P581" s="177"/>
      <c r="Q581" s="177"/>
      <c r="R581" s="177"/>
      <c r="S581" s="177"/>
      <c r="T581" s="177"/>
      <c r="U581" s="177"/>
      <c r="V581" s="177"/>
      <c r="W581" s="177"/>
      <c r="X581" s="225"/>
      <c r="Y581" s="222"/>
      <c r="Z581" s="222"/>
      <c r="AA581" s="222"/>
      <c r="AB581" s="222"/>
    </row>
    <row r="582" spans="1:28" ht="15.75" customHeight="1">
      <c r="A582" s="222"/>
      <c r="B582" s="222"/>
      <c r="C582" s="292"/>
      <c r="D582" s="223"/>
      <c r="E582" s="293"/>
      <c r="F582" s="222"/>
      <c r="G582" s="222"/>
      <c r="H582" s="222"/>
      <c r="I582" s="294"/>
      <c r="J582" s="294"/>
      <c r="K582" s="118"/>
      <c r="L582" s="222"/>
      <c r="M582" s="222"/>
      <c r="N582" s="222"/>
      <c r="O582" s="222"/>
      <c r="P582" s="177"/>
      <c r="Q582" s="177"/>
      <c r="R582" s="177"/>
      <c r="S582" s="177"/>
      <c r="T582" s="177"/>
      <c r="U582" s="177"/>
      <c r="V582" s="177"/>
      <c r="W582" s="177"/>
      <c r="X582" s="225"/>
      <c r="Y582" s="222"/>
      <c r="Z582" s="222"/>
      <c r="AA582" s="222"/>
      <c r="AB582" s="222"/>
    </row>
    <row r="583" spans="1:28" ht="15.75" customHeight="1">
      <c r="A583" s="222"/>
      <c r="B583" s="222"/>
      <c r="C583" s="292"/>
      <c r="D583" s="223"/>
      <c r="E583" s="293"/>
      <c r="F583" s="222"/>
      <c r="G583" s="222"/>
      <c r="H583" s="222"/>
      <c r="I583" s="294"/>
      <c r="J583" s="294"/>
      <c r="K583" s="118"/>
      <c r="L583" s="222"/>
      <c r="M583" s="222"/>
      <c r="N583" s="222"/>
      <c r="O583" s="222"/>
      <c r="P583" s="177"/>
      <c r="Q583" s="177"/>
      <c r="R583" s="177"/>
      <c r="S583" s="177"/>
      <c r="T583" s="177"/>
      <c r="U583" s="177"/>
      <c r="V583" s="177"/>
      <c r="W583" s="177"/>
      <c r="X583" s="225"/>
      <c r="Y583" s="222"/>
      <c r="Z583" s="222"/>
      <c r="AA583" s="222"/>
      <c r="AB583" s="222"/>
    </row>
    <row r="584" spans="1:28" ht="15.75" customHeight="1">
      <c r="A584" s="222"/>
      <c r="B584" s="222"/>
      <c r="C584" s="292"/>
      <c r="D584" s="223"/>
      <c r="E584" s="293"/>
      <c r="F584" s="222"/>
      <c r="G584" s="222"/>
      <c r="H584" s="222"/>
      <c r="I584" s="294"/>
      <c r="J584" s="294"/>
      <c r="K584" s="118"/>
      <c r="L584" s="222"/>
      <c r="M584" s="222"/>
      <c r="N584" s="222"/>
      <c r="O584" s="222"/>
      <c r="P584" s="177"/>
      <c r="Q584" s="177"/>
      <c r="R584" s="177"/>
      <c r="S584" s="177"/>
      <c r="T584" s="177"/>
      <c r="U584" s="177"/>
      <c r="V584" s="177"/>
      <c r="W584" s="177"/>
      <c r="X584" s="225"/>
      <c r="Y584" s="222"/>
      <c r="Z584" s="222"/>
      <c r="AA584" s="222"/>
      <c r="AB584" s="222"/>
    </row>
    <row r="585" spans="1:28" ht="15.75" customHeight="1">
      <c r="A585" s="222"/>
      <c r="B585" s="222"/>
      <c r="C585" s="292"/>
      <c r="D585" s="223"/>
      <c r="E585" s="293"/>
      <c r="F585" s="222"/>
      <c r="G585" s="222"/>
      <c r="H585" s="222"/>
      <c r="I585" s="294"/>
      <c r="J585" s="294"/>
      <c r="K585" s="118"/>
      <c r="L585" s="222"/>
      <c r="M585" s="222"/>
      <c r="N585" s="222"/>
      <c r="O585" s="222"/>
      <c r="P585" s="177"/>
      <c r="Q585" s="177"/>
      <c r="R585" s="177"/>
      <c r="S585" s="177"/>
      <c r="T585" s="177"/>
      <c r="U585" s="177"/>
      <c r="V585" s="177"/>
      <c r="W585" s="177"/>
      <c r="X585" s="225"/>
      <c r="Y585" s="222"/>
      <c r="Z585" s="222"/>
      <c r="AA585" s="222"/>
      <c r="AB585" s="222"/>
    </row>
    <row r="586" spans="1:28" ht="15.75" customHeight="1">
      <c r="A586" s="222"/>
      <c r="B586" s="222"/>
      <c r="C586" s="292"/>
      <c r="D586" s="223"/>
      <c r="E586" s="293"/>
      <c r="F586" s="222"/>
      <c r="G586" s="222"/>
      <c r="H586" s="222"/>
      <c r="I586" s="294"/>
      <c r="J586" s="294"/>
      <c r="K586" s="118"/>
      <c r="L586" s="222"/>
      <c r="M586" s="222"/>
      <c r="N586" s="222"/>
      <c r="O586" s="222"/>
      <c r="P586" s="177"/>
      <c r="Q586" s="177"/>
      <c r="R586" s="177"/>
      <c r="S586" s="177"/>
      <c r="T586" s="177"/>
      <c r="U586" s="177"/>
      <c r="V586" s="177"/>
      <c r="W586" s="177"/>
      <c r="X586" s="225"/>
      <c r="Y586" s="222"/>
      <c r="Z586" s="222"/>
      <c r="AA586" s="222"/>
      <c r="AB586" s="222"/>
    </row>
    <row r="587" spans="1:28" ht="15.75" customHeight="1">
      <c r="A587" s="222"/>
      <c r="B587" s="222"/>
      <c r="C587" s="292"/>
      <c r="D587" s="223"/>
      <c r="E587" s="293"/>
      <c r="F587" s="222"/>
      <c r="G587" s="222"/>
      <c r="H587" s="222"/>
      <c r="I587" s="294"/>
      <c r="J587" s="294"/>
      <c r="K587" s="118"/>
      <c r="L587" s="222"/>
      <c r="M587" s="222"/>
      <c r="N587" s="222"/>
      <c r="O587" s="222"/>
      <c r="P587" s="177"/>
      <c r="Q587" s="177"/>
      <c r="R587" s="177"/>
      <c r="S587" s="177"/>
      <c r="T587" s="177"/>
      <c r="U587" s="177"/>
      <c r="V587" s="177"/>
      <c r="W587" s="177"/>
      <c r="X587" s="225"/>
      <c r="Y587" s="222"/>
      <c r="Z587" s="222"/>
      <c r="AA587" s="222"/>
      <c r="AB587" s="222"/>
    </row>
    <row r="588" spans="1:28" ht="15.75" customHeight="1">
      <c r="A588" s="222"/>
      <c r="B588" s="222"/>
      <c r="C588" s="292"/>
      <c r="D588" s="223"/>
      <c r="E588" s="293"/>
      <c r="F588" s="222"/>
      <c r="G588" s="222"/>
      <c r="H588" s="222"/>
      <c r="I588" s="294"/>
      <c r="J588" s="294"/>
      <c r="K588" s="118"/>
      <c r="L588" s="222"/>
      <c r="M588" s="222"/>
      <c r="N588" s="222"/>
      <c r="O588" s="222"/>
      <c r="P588" s="177"/>
      <c r="Q588" s="177"/>
      <c r="R588" s="177"/>
      <c r="S588" s="177"/>
      <c r="T588" s="177"/>
      <c r="U588" s="177"/>
      <c r="V588" s="177"/>
      <c r="W588" s="177"/>
      <c r="X588" s="225"/>
      <c r="Y588" s="222"/>
      <c r="Z588" s="222"/>
      <c r="AA588" s="222"/>
      <c r="AB588" s="222"/>
    </row>
    <row r="589" spans="1:28" ht="15.75" customHeight="1">
      <c r="A589" s="222"/>
      <c r="B589" s="222"/>
      <c r="C589" s="292"/>
      <c r="D589" s="223"/>
      <c r="E589" s="293"/>
      <c r="F589" s="222"/>
      <c r="G589" s="222"/>
      <c r="H589" s="222"/>
      <c r="I589" s="294"/>
      <c r="J589" s="294"/>
      <c r="K589" s="118"/>
      <c r="L589" s="222"/>
      <c r="M589" s="222"/>
      <c r="N589" s="222"/>
      <c r="O589" s="222"/>
      <c r="P589" s="177"/>
      <c r="Q589" s="177"/>
      <c r="R589" s="177"/>
      <c r="S589" s="177"/>
      <c r="T589" s="177"/>
      <c r="U589" s="177"/>
      <c r="V589" s="177"/>
      <c r="W589" s="177"/>
      <c r="X589" s="225"/>
      <c r="Y589" s="222"/>
      <c r="Z589" s="222"/>
      <c r="AA589" s="222"/>
      <c r="AB589" s="222"/>
    </row>
    <row r="590" spans="1:28" ht="15.75" customHeight="1">
      <c r="A590" s="222"/>
      <c r="B590" s="222"/>
      <c r="C590" s="292"/>
      <c r="D590" s="223"/>
      <c r="E590" s="293"/>
      <c r="F590" s="222"/>
      <c r="G590" s="222"/>
      <c r="H590" s="222"/>
      <c r="I590" s="294"/>
      <c r="J590" s="294"/>
      <c r="K590" s="118"/>
      <c r="L590" s="222"/>
      <c r="M590" s="222"/>
      <c r="N590" s="222"/>
      <c r="O590" s="222"/>
      <c r="P590" s="177"/>
      <c r="Q590" s="177"/>
      <c r="R590" s="177"/>
      <c r="S590" s="177"/>
      <c r="T590" s="177"/>
      <c r="U590" s="177"/>
      <c r="V590" s="177"/>
      <c r="W590" s="177"/>
      <c r="X590" s="225"/>
      <c r="Y590" s="222"/>
      <c r="Z590" s="222"/>
      <c r="AA590" s="222"/>
      <c r="AB590" s="222"/>
    </row>
    <row r="591" spans="1:28" ht="15.75" customHeight="1">
      <c r="A591" s="222"/>
      <c r="B591" s="222"/>
      <c r="C591" s="292"/>
      <c r="D591" s="223"/>
      <c r="E591" s="293"/>
      <c r="F591" s="222"/>
      <c r="G591" s="222"/>
      <c r="H591" s="222"/>
      <c r="I591" s="294"/>
      <c r="J591" s="294"/>
      <c r="K591" s="118"/>
      <c r="L591" s="222"/>
      <c r="M591" s="222"/>
      <c r="N591" s="222"/>
      <c r="O591" s="222"/>
      <c r="P591" s="177"/>
      <c r="Q591" s="177"/>
      <c r="R591" s="177"/>
      <c r="S591" s="177"/>
      <c r="T591" s="177"/>
      <c r="U591" s="177"/>
      <c r="V591" s="177"/>
      <c r="W591" s="177"/>
      <c r="X591" s="225"/>
      <c r="Y591" s="222"/>
      <c r="Z591" s="222"/>
      <c r="AA591" s="222"/>
      <c r="AB591" s="222"/>
    </row>
    <row r="592" spans="1:28" ht="15.75" customHeight="1">
      <c r="A592" s="222"/>
      <c r="B592" s="222"/>
      <c r="C592" s="292"/>
      <c r="D592" s="223"/>
      <c r="E592" s="293"/>
      <c r="F592" s="222"/>
      <c r="G592" s="222"/>
      <c r="H592" s="222"/>
      <c r="I592" s="294"/>
      <c r="J592" s="294"/>
      <c r="K592" s="118"/>
      <c r="L592" s="222"/>
      <c r="M592" s="222"/>
      <c r="N592" s="222"/>
      <c r="O592" s="222"/>
      <c r="P592" s="177"/>
      <c r="Q592" s="177"/>
      <c r="R592" s="177"/>
      <c r="S592" s="177"/>
      <c r="T592" s="177"/>
      <c r="U592" s="177"/>
      <c r="V592" s="177"/>
      <c r="W592" s="177"/>
      <c r="X592" s="225"/>
      <c r="Y592" s="222"/>
      <c r="Z592" s="222"/>
      <c r="AA592" s="222"/>
      <c r="AB592" s="222"/>
    </row>
    <row r="593" spans="1:28" ht="15.75" customHeight="1">
      <c r="A593" s="222"/>
      <c r="B593" s="222"/>
      <c r="C593" s="292"/>
      <c r="D593" s="223"/>
      <c r="E593" s="293"/>
      <c r="F593" s="222"/>
      <c r="G593" s="222"/>
      <c r="H593" s="222"/>
      <c r="I593" s="294"/>
      <c r="J593" s="294"/>
      <c r="K593" s="118"/>
      <c r="L593" s="222"/>
      <c r="M593" s="222"/>
      <c r="N593" s="222"/>
      <c r="O593" s="222"/>
      <c r="P593" s="177"/>
      <c r="Q593" s="177"/>
      <c r="R593" s="177"/>
      <c r="S593" s="177"/>
      <c r="T593" s="177"/>
      <c r="U593" s="177"/>
      <c r="V593" s="177"/>
      <c r="W593" s="177"/>
      <c r="X593" s="225"/>
      <c r="Y593" s="222"/>
      <c r="Z593" s="222"/>
      <c r="AA593" s="222"/>
      <c r="AB593" s="222"/>
    </row>
    <row r="594" spans="1:28" ht="15.75" customHeight="1">
      <c r="A594" s="222"/>
      <c r="B594" s="222"/>
      <c r="C594" s="292"/>
      <c r="D594" s="223"/>
      <c r="E594" s="293"/>
      <c r="F594" s="222"/>
      <c r="G594" s="222"/>
      <c r="H594" s="222"/>
      <c r="I594" s="294"/>
      <c r="J594" s="294"/>
      <c r="K594" s="118"/>
      <c r="L594" s="222"/>
      <c r="M594" s="222"/>
      <c r="N594" s="222"/>
      <c r="O594" s="222"/>
      <c r="P594" s="177"/>
      <c r="Q594" s="177"/>
      <c r="R594" s="177"/>
      <c r="S594" s="177"/>
      <c r="T594" s="177"/>
      <c r="U594" s="177"/>
      <c r="V594" s="177"/>
      <c r="W594" s="177"/>
      <c r="X594" s="225"/>
      <c r="Y594" s="222"/>
      <c r="Z594" s="222"/>
      <c r="AA594" s="222"/>
      <c r="AB594" s="222"/>
    </row>
    <row r="595" spans="1:28" ht="15.75" customHeight="1">
      <c r="A595" s="222"/>
      <c r="B595" s="222"/>
      <c r="C595" s="292"/>
      <c r="D595" s="223"/>
      <c r="E595" s="293"/>
      <c r="F595" s="222"/>
      <c r="G595" s="222"/>
      <c r="H595" s="222"/>
      <c r="I595" s="294"/>
      <c r="J595" s="294"/>
      <c r="K595" s="118"/>
      <c r="L595" s="222"/>
      <c r="M595" s="222"/>
      <c r="N595" s="222"/>
      <c r="O595" s="222"/>
      <c r="P595" s="177"/>
      <c r="Q595" s="177"/>
      <c r="R595" s="177"/>
      <c r="S595" s="177"/>
      <c r="T595" s="177"/>
      <c r="U595" s="177"/>
      <c r="V595" s="177"/>
      <c r="W595" s="177"/>
      <c r="X595" s="225"/>
      <c r="Y595" s="222"/>
      <c r="Z595" s="222"/>
      <c r="AA595" s="222"/>
      <c r="AB595" s="222"/>
    </row>
    <row r="596" spans="1:28" ht="15.75" customHeight="1">
      <c r="A596" s="222"/>
      <c r="B596" s="222"/>
      <c r="C596" s="292"/>
      <c r="D596" s="223"/>
      <c r="E596" s="293"/>
      <c r="F596" s="222"/>
      <c r="G596" s="222"/>
      <c r="H596" s="222"/>
      <c r="I596" s="294"/>
      <c r="J596" s="294"/>
      <c r="K596" s="118"/>
      <c r="L596" s="222"/>
      <c r="M596" s="222"/>
      <c r="N596" s="222"/>
      <c r="O596" s="222"/>
      <c r="P596" s="177"/>
      <c r="Q596" s="177"/>
      <c r="R596" s="177"/>
      <c r="S596" s="177"/>
      <c r="T596" s="177"/>
      <c r="U596" s="177"/>
      <c r="V596" s="177"/>
      <c r="W596" s="177"/>
      <c r="X596" s="225"/>
      <c r="Y596" s="222"/>
      <c r="Z596" s="222"/>
      <c r="AA596" s="222"/>
      <c r="AB596" s="222"/>
    </row>
    <row r="597" spans="1:28" ht="15.75" customHeight="1">
      <c r="A597" s="222"/>
      <c r="B597" s="222"/>
      <c r="C597" s="292"/>
      <c r="D597" s="223"/>
      <c r="E597" s="293"/>
      <c r="F597" s="222"/>
      <c r="G597" s="222"/>
      <c r="H597" s="222"/>
      <c r="I597" s="294"/>
      <c r="J597" s="294"/>
      <c r="K597" s="118"/>
      <c r="L597" s="222"/>
      <c r="M597" s="222"/>
      <c r="N597" s="222"/>
      <c r="O597" s="222"/>
      <c r="P597" s="177"/>
      <c r="Q597" s="177"/>
      <c r="R597" s="177"/>
      <c r="S597" s="177"/>
      <c r="T597" s="177"/>
      <c r="U597" s="177"/>
      <c r="V597" s="177"/>
      <c r="W597" s="177"/>
      <c r="X597" s="225"/>
      <c r="Y597" s="222"/>
      <c r="Z597" s="222"/>
      <c r="AA597" s="222"/>
      <c r="AB597" s="222"/>
    </row>
    <row r="598" spans="1:28" ht="15.75" customHeight="1">
      <c r="A598" s="222"/>
      <c r="B598" s="222"/>
      <c r="C598" s="292"/>
      <c r="D598" s="223"/>
      <c r="E598" s="293"/>
      <c r="F598" s="222"/>
      <c r="G598" s="222"/>
      <c r="H598" s="222"/>
      <c r="I598" s="294"/>
      <c r="J598" s="294"/>
      <c r="K598" s="118"/>
      <c r="L598" s="222"/>
      <c r="M598" s="222"/>
      <c r="N598" s="222"/>
      <c r="O598" s="222"/>
      <c r="P598" s="177"/>
      <c r="Q598" s="177"/>
      <c r="R598" s="177"/>
      <c r="S598" s="177"/>
      <c r="T598" s="177"/>
      <c r="U598" s="177"/>
      <c r="V598" s="177"/>
      <c r="W598" s="177"/>
      <c r="X598" s="225"/>
      <c r="Y598" s="222"/>
      <c r="Z598" s="222"/>
      <c r="AA598" s="222"/>
      <c r="AB598" s="222"/>
    </row>
    <row r="599" spans="1:28" ht="15.75" customHeight="1">
      <c r="A599" s="222"/>
      <c r="B599" s="222"/>
      <c r="C599" s="292"/>
      <c r="D599" s="223"/>
      <c r="E599" s="293"/>
      <c r="F599" s="222"/>
      <c r="G599" s="222"/>
      <c r="H599" s="222"/>
      <c r="I599" s="294"/>
      <c r="J599" s="294"/>
      <c r="K599" s="118"/>
      <c r="L599" s="222"/>
      <c r="M599" s="222"/>
      <c r="N599" s="222"/>
      <c r="O599" s="222"/>
      <c r="P599" s="177"/>
      <c r="Q599" s="177"/>
      <c r="R599" s="177"/>
      <c r="S599" s="177"/>
      <c r="T599" s="177"/>
      <c r="U599" s="177"/>
      <c r="V599" s="177"/>
      <c r="W599" s="177"/>
      <c r="X599" s="225"/>
      <c r="Y599" s="222"/>
      <c r="Z599" s="222"/>
      <c r="AA599" s="222"/>
      <c r="AB599" s="222"/>
    </row>
    <row r="600" spans="1:28" ht="15.75" customHeight="1">
      <c r="A600" s="222"/>
      <c r="B600" s="222"/>
      <c r="C600" s="292"/>
      <c r="D600" s="223"/>
      <c r="E600" s="293"/>
      <c r="F600" s="222"/>
      <c r="G600" s="222"/>
      <c r="H600" s="222"/>
      <c r="I600" s="294"/>
      <c r="J600" s="294"/>
      <c r="K600" s="118"/>
      <c r="L600" s="222"/>
      <c r="M600" s="222"/>
      <c r="N600" s="222"/>
      <c r="O600" s="222"/>
      <c r="P600" s="177"/>
      <c r="Q600" s="177"/>
      <c r="R600" s="177"/>
      <c r="S600" s="177"/>
      <c r="T600" s="177"/>
      <c r="U600" s="177"/>
      <c r="V600" s="177"/>
      <c r="W600" s="177"/>
      <c r="X600" s="225"/>
      <c r="Y600" s="222"/>
      <c r="Z600" s="222"/>
      <c r="AA600" s="222"/>
      <c r="AB600" s="222"/>
    </row>
    <row r="601" spans="1:28" ht="15.75" customHeight="1">
      <c r="A601" s="222"/>
      <c r="B601" s="222"/>
      <c r="C601" s="292"/>
      <c r="D601" s="223"/>
      <c r="E601" s="293"/>
      <c r="F601" s="222"/>
      <c r="G601" s="222"/>
      <c r="H601" s="222"/>
      <c r="I601" s="294"/>
      <c r="J601" s="294"/>
      <c r="K601" s="118"/>
      <c r="L601" s="222"/>
      <c r="M601" s="222"/>
      <c r="N601" s="222"/>
      <c r="O601" s="222"/>
      <c r="P601" s="177"/>
      <c r="Q601" s="177"/>
      <c r="R601" s="177"/>
      <c r="S601" s="177"/>
      <c r="T601" s="177"/>
      <c r="U601" s="177"/>
      <c r="V601" s="177"/>
      <c r="W601" s="177"/>
      <c r="X601" s="225"/>
      <c r="Y601" s="222"/>
      <c r="Z601" s="222"/>
      <c r="AA601" s="222"/>
      <c r="AB601" s="222"/>
    </row>
    <row r="602" spans="1:28" ht="15.75" customHeight="1">
      <c r="A602" s="222"/>
      <c r="B602" s="222"/>
      <c r="C602" s="292"/>
      <c r="D602" s="223"/>
      <c r="E602" s="293"/>
      <c r="F602" s="222"/>
      <c r="G602" s="222"/>
      <c r="H602" s="222"/>
      <c r="I602" s="294"/>
      <c r="J602" s="294"/>
      <c r="K602" s="118"/>
      <c r="L602" s="222"/>
      <c r="M602" s="222"/>
      <c r="N602" s="222"/>
      <c r="O602" s="222"/>
      <c r="P602" s="177"/>
      <c r="Q602" s="177"/>
      <c r="R602" s="177"/>
      <c r="S602" s="177"/>
      <c r="T602" s="177"/>
      <c r="U602" s="177"/>
      <c r="V602" s="177"/>
      <c r="W602" s="177"/>
      <c r="X602" s="225"/>
      <c r="Y602" s="222"/>
      <c r="Z602" s="222"/>
      <c r="AA602" s="222"/>
      <c r="AB602" s="222"/>
    </row>
    <row r="603" spans="1:28" ht="15.75" customHeight="1">
      <c r="A603" s="222"/>
      <c r="B603" s="222"/>
      <c r="C603" s="292"/>
      <c r="D603" s="223"/>
      <c r="E603" s="293"/>
      <c r="F603" s="222"/>
      <c r="G603" s="222"/>
      <c r="H603" s="222"/>
      <c r="I603" s="294"/>
      <c r="J603" s="294"/>
      <c r="K603" s="118"/>
      <c r="L603" s="222"/>
      <c r="M603" s="222"/>
      <c r="N603" s="222"/>
      <c r="O603" s="222"/>
      <c r="P603" s="177"/>
      <c r="Q603" s="177"/>
      <c r="R603" s="177"/>
      <c r="S603" s="177"/>
      <c r="T603" s="177"/>
      <c r="U603" s="177"/>
      <c r="V603" s="177"/>
      <c r="W603" s="177"/>
      <c r="X603" s="225"/>
      <c r="Y603" s="222"/>
      <c r="Z603" s="222"/>
      <c r="AA603" s="222"/>
      <c r="AB603" s="222"/>
    </row>
    <row r="604" spans="1:28" ht="15.75" customHeight="1">
      <c r="A604" s="222"/>
      <c r="B604" s="222"/>
      <c r="C604" s="292"/>
      <c r="D604" s="223"/>
      <c r="E604" s="293"/>
      <c r="F604" s="222"/>
      <c r="G604" s="222"/>
      <c r="H604" s="222"/>
      <c r="I604" s="294"/>
      <c r="J604" s="294"/>
      <c r="K604" s="118"/>
      <c r="L604" s="222"/>
      <c r="M604" s="222"/>
      <c r="N604" s="222"/>
      <c r="O604" s="222"/>
      <c r="P604" s="177"/>
      <c r="Q604" s="177"/>
      <c r="R604" s="177"/>
      <c r="S604" s="177"/>
      <c r="T604" s="177"/>
      <c r="U604" s="177"/>
      <c r="V604" s="177"/>
      <c r="W604" s="177"/>
      <c r="X604" s="225"/>
      <c r="Y604" s="222"/>
      <c r="Z604" s="222"/>
      <c r="AA604" s="222"/>
      <c r="AB604" s="222"/>
    </row>
    <row r="605" spans="1:28" ht="15.75" customHeight="1">
      <c r="A605" s="222"/>
      <c r="B605" s="222"/>
      <c r="C605" s="292"/>
      <c r="D605" s="223"/>
      <c r="E605" s="293"/>
      <c r="F605" s="222"/>
      <c r="G605" s="222"/>
      <c r="H605" s="222"/>
      <c r="I605" s="294"/>
      <c r="J605" s="294"/>
      <c r="K605" s="118"/>
      <c r="L605" s="222"/>
      <c r="M605" s="222"/>
      <c r="N605" s="222"/>
      <c r="O605" s="222"/>
      <c r="P605" s="177"/>
      <c r="Q605" s="177"/>
      <c r="R605" s="177"/>
      <c r="S605" s="177"/>
      <c r="T605" s="177"/>
      <c r="U605" s="177"/>
      <c r="V605" s="177"/>
      <c r="W605" s="177"/>
      <c r="X605" s="225"/>
      <c r="Y605" s="222"/>
      <c r="Z605" s="222"/>
      <c r="AA605" s="222"/>
      <c r="AB605" s="222"/>
    </row>
    <row r="606" spans="1:28" ht="15.75" customHeight="1">
      <c r="A606" s="222"/>
      <c r="B606" s="222"/>
      <c r="C606" s="292"/>
      <c r="D606" s="223"/>
      <c r="E606" s="293"/>
      <c r="F606" s="222"/>
      <c r="G606" s="222"/>
      <c r="H606" s="222"/>
      <c r="I606" s="294"/>
      <c r="J606" s="294"/>
      <c r="K606" s="118"/>
      <c r="L606" s="222"/>
      <c r="M606" s="222"/>
      <c r="N606" s="222"/>
      <c r="O606" s="222"/>
      <c r="P606" s="177"/>
      <c r="Q606" s="177"/>
      <c r="R606" s="177"/>
      <c r="S606" s="177"/>
      <c r="T606" s="177"/>
      <c r="U606" s="177"/>
      <c r="V606" s="177"/>
      <c r="W606" s="177"/>
      <c r="X606" s="225"/>
      <c r="Y606" s="222"/>
      <c r="Z606" s="222"/>
      <c r="AA606" s="222"/>
      <c r="AB606" s="222"/>
    </row>
    <row r="607" spans="1:28" ht="15.75" customHeight="1">
      <c r="A607" s="222"/>
      <c r="B607" s="222"/>
      <c r="C607" s="292"/>
      <c r="D607" s="223"/>
      <c r="E607" s="293"/>
      <c r="F607" s="222"/>
      <c r="G607" s="222"/>
      <c r="H607" s="222"/>
      <c r="I607" s="294"/>
      <c r="J607" s="294"/>
      <c r="K607" s="118"/>
      <c r="L607" s="222"/>
      <c r="M607" s="222"/>
      <c r="N607" s="222"/>
      <c r="O607" s="222"/>
      <c r="P607" s="177"/>
      <c r="Q607" s="177"/>
      <c r="R607" s="177"/>
      <c r="S607" s="177"/>
      <c r="T607" s="177"/>
      <c r="U607" s="177"/>
      <c r="V607" s="177"/>
      <c r="W607" s="177"/>
      <c r="X607" s="225"/>
      <c r="Y607" s="222"/>
      <c r="Z607" s="222"/>
      <c r="AA607" s="222"/>
      <c r="AB607" s="222"/>
    </row>
    <row r="608" spans="1:28" ht="15.75" customHeight="1">
      <c r="A608" s="222"/>
      <c r="B608" s="222"/>
      <c r="C608" s="292"/>
      <c r="D608" s="223"/>
      <c r="E608" s="293"/>
      <c r="F608" s="222"/>
      <c r="G608" s="222"/>
      <c r="H608" s="222"/>
      <c r="I608" s="294"/>
      <c r="J608" s="294"/>
      <c r="K608" s="118"/>
      <c r="L608" s="222"/>
      <c r="M608" s="222"/>
      <c r="N608" s="222"/>
      <c r="O608" s="222"/>
      <c r="P608" s="177"/>
      <c r="Q608" s="177"/>
      <c r="R608" s="177"/>
      <c r="S608" s="177"/>
      <c r="T608" s="177"/>
      <c r="U608" s="177"/>
      <c r="V608" s="177"/>
      <c r="W608" s="177"/>
      <c r="X608" s="225"/>
      <c r="Y608" s="222"/>
      <c r="Z608" s="222"/>
      <c r="AA608" s="222"/>
      <c r="AB608" s="222"/>
    </row>
    <row r="609" spans="1:28" ht="15.75" customHeight="1">
      <c r="A609" s="222"/>
      <c r="B609" s="222"/>
      <c r="C609" s="292"/>
      <c r="D609" s="223"/>
      <c r="E609" s="293"/>
      <c r="F609" s="222"/>
      <c r="G609" s="222"/>
      <c r="H609" s="222"/>
      <c r="I609" s="294"/>
      <c r="J609" s="294"/>
      <c r="K609" s="118"/>
      <c r="L609" s="222"/>
      <c r="M609" s="222"/>
      <c r="N609" s="222"/>
      <c r="O609" s="222"/>
      <c r="P609" s="177"/>
      <c r="Q609" s="177"/>
      <c r="R609" s="177"/>
      <c r="S609" s="177"/>
      <c r="T609" s="177"/>
      <c r="U609" s="177"/>
      <c r="V609" s="177"/>
      <c r="W609" s="177"/>
      <c r="X609" s="225"/>
      <c r="Y609" s="222"/>
      <c r="Z609" s="222"/>
      <c r="AA609" s="222"/>
      <c r="AB609" s="222"/>
    </row>
    <row r="610" spans="1:28" ht="15.75" customHeight="1">
      <c r="A610" s="222"/>
      <c r="B610" s="222"/>
      <c r="C610" s="292"/>
      <c r="D610" s="223"/>
      <c r="E610" s="293"/>
      <c r="F610" s="222"/>
      <c r="G610" s="222"/>
      <c r="H610" s="222"/>
      <c r="I610" s="294"/>
      <c r="J610" s="294"/>
      <c r="K610" s="118"/>
      <c r="L610" s="222"/>
      <c r="M610" s="222"/>
      <c r="N610" s="222"/>
      <c r="O610" s="222"/>
      <c r="P610" s="177"/>
      <c r="Q610" s="177"/>
      <c r="R610" s="177"/>
      <c r="S610" s="177"/>
      <c r="T610" s="177"/>
      <c r="U610" s="177"/>
      <c r="V610" s="177"/>
      <c r="W610" s="177"/>
      <c r="X610" s="225"/>
      <c r="Y610" s="222"/>
      <c r="Z610" s="222"/>
      <c r="AA610" s="222"/>
      <c r="AB610" s="222"/>
    </row>
    <row r="611" spans="1:28" ht="15.75" customHeight="1">
      <c r="A611" s="222"/>
      <c r="B611" s="222"/>
      <c r="C611" s="292"/>
      <c r="D611" s="223"/>
      <c r="E611" s="293"/>
      <c r="F611" s="222"/>
      <c r="G611" s="222"/>
      <c r="H611" s="222"/>
      <c r="I611" s="294"/>
      <c r="J611" s="294"/>
      <c r="K611" s="118"/>
      <c r="L611" s="222"/>
      <c r="M611" s="222"/>
      <c r="N611" s="222"/>
      <c r="O611" s="222"/>
      <c r="P611" s="177"/>
      <c r="Q611" s="177"/>
      <c r="R611" s="177"/>
      <c r="S611" s="177"/>
      <c r="T611" s="177"/>
      <c r="U611" s="177"/>
      <c r="V611" s="177"/>
      <c r="W611" s="177"/>
      <c r="X611" s="225"/>
      <c r="Y611" s="222"/>
      <c r="Z611" s="222"/>
      <c r="AA611" s="222"/>
      <c r="AB611" s="222"/>
    </row>
    <row r="612" spans="1:28" ht="15.75" customHeight="1">
      <c r="A612" s="222"/>
      <c r="B612" s="222"/>
      <c r="C612" s="292"/>
      <c r="D612" s="223"/>
      <c r="E612" s="293"/>
      <c r="F612" s="222"/>
      <c r="G612" s="222"/>
      <c r="H612" s="222"/>
      <c r="I612" s="294"/>
      <c r="J612" s="294"/>
      <c r="K612" s="118"/>
      <c r="L612" s="222"/>
      <c r="M612" s="222"/>
      <c r="N612" s="222"/>
      <c r="O612" s="222"/>
      <c r="P612" s="177"/>
      <c r="Q612" s="177"/>
      <c r="R612" s="177"/>
      <c r="S612" s="177"/>
      <c r="T612" s="177"/>
      <c r="U612" s="177"/>
      <c r="V612" s="177"/>
      <c r="W612" s="177"/>
      <c r="X612" s="225"/>
      <c r="Y612" s="222"/>
      <c r="Z612" s="222"/>
      <c r="AA612" s="222"/>
      <c r="AB612" s="222"/>
    </row>
    <row r="613" spans="1:28" ht="15.75" customHeight="1">
      <c r="A613" s="222"/>
      <c r="B613" s="222"/>
      <c r="C613" s="292"/>
      <c r="D613" s="223"/>
      <c r="E613" s="293"/>
      <c r="F613" s="222"/>
      <c r="G613" s="222"/>
      <c r="H613" s="222"/>
      <c r="I613" s="294"/>
      <c r="J613" s="294"/>
      <c r="K613" s="118"/>
      <c r="L613" s="222"/>
      <c r="M613" s="222"/>
      <c r="N613" s="222"/>
      <c r="O613" s="222"/>
      <c r="P613" s="177"/>
      <c r="Q613" s="177"/>
      <c r="R613" s="177"/>
      <c r="S613" s="177"/>
      <c r="T613" s="177"/>
      <c r="U613" s="177"/>
      <c r="V613" s="177"/>
      <c r="W613" s="177"/>
      <c r="X613" s="225"/>
      <c r="Y613" s="222"/>
      <c r="Z613" s="222"/>
      <c r="AA613" s="222"/>
      <c r="AB613" s="222"/>
    </row>
    <row r="614" spans="1:28" ht="15.75" customHeight="1">
      <c r="A614" s="222"/>
      <c r="B614" s="222"/>
      <c r="C614" s="292"/>
      <c r="D614" s="223"/>
      <c r="E614" s="293"/>
      <c r="F614" s="222"/>
      <c r="G614" s="222"/>
      <c r="H614" s="222"/>
      <c r="I614" s="294"/>
      <c r="J614" s="294"/>
      <c r="K614" s="118"/>
      <c r="L614" s="222"/>
      <c r="M614" s="222"/>
      <c r="N614" s="222"/>
      <c r="O614" s="222"/>
      <c r="P614" s="177"/>
      <c r="Q614" s="177"/>
      <c r="R614" s="177"/>
      <c r="S614" s="177"/>
      <c r="T614" s="177"/>
      <c r="U614" s="177"/>
      <c r="V614" s="177"/>
      <c r="W614" s="177"/>
      <c r="X614" s="225"/>
      <c r="Y614" s="222"/>
      <c r="Z614" s="222"/>
      <c r="AA614" s="222"/>
      <c r="AB614" s="222"/>
    </row>
    <row r="615" spans="1:28" ht="15.75" customHeight="1">
      <c r="A615" s="222"/>
      <c r="B615" s="222"/>
      <c r="C615" s="292"/>
      <c r="D615" s="223"/>
      <c r="E615" s="293"/>
      <c r="F615" s="222"/>
      <c r="G615" s="222"/>
      <c r="H615" s="222"/>
      <c r="I615" s="294"/>
      <c r="J615" s="294"/>
      <c r="K615" s="118"/>
      <c r="L615" s="222"/>
      <c r="M615" s="222"/>
      <c r="N615" s="222"/>
      <c r="O615" s="222"/>
      <c r="P615" s="177"/>
      <c r="Q615" s="177"/>
      <c r="R615" s="177"/>
      <c r="S615" s="177"/>
      <c r="T615" s="177"/>
      <c r="U615" s="177"/>
      <c r="V615" s="177"/>
      <c r="W615" s="177"/>
      <c r="X615" s="225"/>
      <c r="Y615" s="222"/>
      <c r="Z615" s="222"/>
      <c r="AA615" s="222"/>
      <c r="AB615" s="222"/>
    </row>
    <row r="616" spans="1:28" ht="15.75" customHeight="1">
      <c r="A616" s="222"/>
      <c r="B616" s="222"/>
      <c r="C616" s="292"/>
      <c r="D616" s="223"/>
      <c r="E616" s="293"/>
      <c r="F616" s="222"/>
      <c r="G616" s="222"/>
      <c r="H616" s="222"/>
      <c r="I616" s="294"/>
      <c r="J616" s="294"/>
      <c r="K616" s="118"/>
      <c r="L616" s="222"/>
      <c r="M616" s="222"/>
      <c r="N616" s="222"/>
      <c r="O616" s="222"/>
      <c r="P616" s="177"/>
      <c r="Q616" s="177"/>
      <c r="R616" s="177"/>
      <c r="S616" s="177"/>
      <c r="T616" s="177"/>
      <c r="U616" s="177"/>
      <c r="V616" s="177"/>
      <c r="W616" s="177"/>
      <c r="X616" s="225"/>
      <c r="Y616" s="222"/>
      <c r="Z616" s="222"/>
      <c r="AA616" s="222"/>
      <c r="AB616" s="222"/>
    </row>
    <row r="617" spans="1:28" ht="15.75" customHeight="1">
      <c r="A617" s="222"/>
      <c r="B617" s="222"/>
      <c r="C617" s="292"/>
      <c r="D617" s="223"/>
      <c r="E617" s="293"/>
      <c r="F617" s="222"/>
      <c r="G617" s="222"/>
      <c r="H617" s="222"/>
      <c r="I617" s="294"/>
      <c r="J617" s="294"/>
      <c r="K617" s="118"/>
      <c r="L617" s="222"/>
      <c r="M617" s="222"/>
      <c r="N617" s="222"/>
      <c r="O617" s="222"/>
      <c r="P617" s="177"/>
      <c r="Q617" s="177"/>
      <c r="R617" s="177"/>
      <c r="S617" s="177"/>
      <c r="T617" s="177"/>
      <c r="U617" s="177"/>
      <c r="V617" s="177"/>
      <c r="W617" s="177"/>
      <c r="X617" s="225"/>
      <c r="Y617" s="222"/>
      <c r="Z617" s="222"/>
      <c r="AA617" s="222"/>
      <c r="AB617" s="222"/>
    </row>
    <row r="618" spans="1:28" ht="15.75" customHeight="1">
      <c r="A618" s="222"/>
      <c r="B618" s="222"/>
      <c r="C618" s="292"/>
      <c r="D618" s="223"/>
      <c r="E618" s="293"/>
      <c r="F618" s="222"/>
      <c r="G618" s="222"/>
      <c r="H618" s="222"/>
      <c r="I618" s="294"/>
      <c r="J618" s="294"/>
      <c r="K618" s="118"/>
      <c r="L618" s="222"/>
      <c r="M618" s="222"/>
      <c r="N618" s="222"/>
      <c r="O618" s="222"/>
      <c r="P618" s="177"/>
      <c r="Q618" s="177"/>
      <c r="R618" s="177"/>
      <c r="S618" s="177"/>
      <c r="T618" s="177"/>
      <c r="U618" s="177"/>
      <c r="V618" s="177"/>
      <c r="W618" s="177"/>
      <c r="X618" s="225"/>
      <c r="Y618" s="222"/>
      <c r="Z618" s="222"/>
      <c r="AA618" s="222"/>
      <c r="AB618" s="222"/>
    </row>
    <row r="619" spans="1:28" ht="15.75" customHeight="1">
      <c r="A619" s="222"/>
      <c r="B619" s="222"/>
      <c r="C619" s="292"/>
      <c r="D619" s="223"/>
      <c r="E619" s="293"/>
      <c r="F619" s="222"/>
      <c r="G619" s="222"/>
      <c r="H619" s="222"/>
      <c r="I619" s="294"/>
      <c r="J619" s="294"/>
      <c r="K619" s="118"/>
      <c r="L619" s="222"/>
      <c r="M619" s="222"/>
      <c r="N619" s="222"/>
      <c r="O619" s="222"/>
      <c r="P619" s="177"/>
      <c r="Q619" s="177"/>
      <c r="R619" s="177"/>
      <c r="S619" s="177"/>
      <c r="T619" s="177"/>
      <c r="U619" s="177"/>
      <c r="V619" s="177"/>
      <c r="W619" s="177"/>
      <c r="X619" s="225"/>
      <c r="Y619" s="222"/>
      <c r="Z619" s="222"/>
      <c r="AA619" s="222"/>
      <c r="AB619" s="222"/>
    </row>
    <row r="620" spans="1:28" ht="15.75" customHeight="1">
      <c r="A620" s="222"/>
      <c r="B620" s="222"/>
      <c r="C620" s="292"/>
      <c r="D620" s="223"/>
      <c r="E620" s="293"/>
      <c r="F620" s="222"/>
      <c r="G620" s="222"/>
      <c r="H620" s="222"/>
      <c r="I620" s="294"/>
      <c r="J620" s="294"/>
      <c r="K620" s="118"/>
      <c r="L620" s="222"/>
      <c r="M620" s="222"/>
      <c r="N620" s="222"/>
      <c r="O620" s="222"/>
      <c r="P620" s="177"/>
      <c r="Q620" s="177"/>
      <c r="R620" s="177"/>
      <c r="S620" s="177"/>
      <c r="T620" s="177"/>
      <c r="U620" s="177"/>
      <c r="V620" s="177"/>
      <c r="W620" s="177"/>
      <c r="X620" s="225"/>
      <c r="Y620" s="222"/>
      <c r="Z620" s="222"/>
      <c r="AA620" s="222"/>
      <c r="AB620" s="222"/>
    </row>
    <row r="621" spans="1:28" ht="15.75" customHeight="1">
      <c r="A621" s="222"/>
      <c r="B621" s="222"/>
      <c r="C621" s="292"/>
      <c r="D621" s="223"/>
      <c r="E621" s="293"/>
      <c r="F621" s="222"/>
      <c r="G621" s="222"/>
      <c r="H621" s="222"/>
      <c r="I621" s="294"/>
      <c r="J621" s="294"/>
      <c r="K621" s="118"/>
      <c r="L621" s="222"/>
      <c r="M621" s="222"/>
      <c r="N621" s="222"/>
      <c r="O621" s="222"/>
      <c r="P621" s="177"/>
      <c r="Q621" s="177"/>
      <c r="R621" s="177"/>
      <c r="S621" s="177"/>
      <c r="T621" s="177"/>
      <c r="U621" s="177"/>
      <c r="V621" s="177"/>
      <c r="W621" s="177"/>
      <c r="X621" s="225"/>
      <c r="Y621" s="222"/>
      <c r="Z621" s="222"/>
      <c r="AA621" s="222"/>
      <c r="AB621" s="222"/>
    </row>
    <row r="622" spans="1:28" ht="15.75" customHeight="1">
      <c r="A622" s="222"/>
      <c r="B622" s="222"/>
      <c r="C622" s="292"/>
      <c r="D622" s="223"/>
      <c r="E622" s="293"/>
      <c r="F622" s="222"/>
      <c r="G622" s="222"/>
      <c r="H622" s="222"/>
      <c r="I622" s="294"/>
      <c r="J622" s="294"/>
      <c r="K622" s="118"/>
      <c r="L622" s="222"/>
      <c r="M622" s="222"/>
      <c r="N622" s="222"/>
      <c r="O622" s="222"/>
      <c r="P622" s="177"/>
      <c r="Q622" s="177"/>
      <c r="R622" s="177"/>
      <c r="S622" s="177"/>
      <c r="T622" s="177"/>
      <c r="U622" s="177"/>
      <c r="V622" s="177"/>
      <c r="W622" s="177"/>
      <c r="X622" s="225"/>
      <c r="Y622" s="222"/>
      <c r="Z622" s="222"/>
      <c r="AA622" s="222"/>
      <c r="AB622" s="222"/>
    </row>
    <row r="623" spans="1:28" ht="15.75" customHeight="1">
      <c r="A623" s="222"/>
      <c r="B623" s="222"/>
      <c r="C623" s="292"/>
      <c r="D623" s="223"/>
      <c r="E623" s="293"/>
      <c r="F623" s="222"/>
      <c r="G623" s="222"/>
      <c r="H623" s="222"/>
      <c r="I623" s="294"/>
      <c r="J623" s="294"/>
      <c r="K623" s="118"/>
      <c r="L623" s="222"/>
      <c r="M623" s="222"/>
      <c r="N623" s="222"/>
      <c r="O623" s="222"/>
      <c r="P623" s="177"/>
      <c r="Q623" s="177"/>
      <c r="R623" s="177"/>
      <c r="S623" s="177"/>
      <c r="T623" s="177"/>
      <c r="U623" s="177"/>
      <c r="V623" s="177"/>
      <c r="W623" s="177"/>
      <c r="X623" s="225"/>
      <c r="Y623" s="222"/>
      <c r="Z623" s="222"/>
      <c r="AA623" s="222"/>
      <c r="AB623" s="222"/>
    </row>
    <row r="624" spans="1:28" ht="15.75" customHeight="1">
      <c r="A624" s="222"/>
      <c r="B624" s="222"/>
      <c r="C624" s="292"/>
      <c r="D624" s="223"/>
      <c r="E624" s="293"/>
      <c r="F624" s="222"/>
      <c r="G624" s="222"/>
      <c r="H624" s="222"/>
      <c r="I624" s="294"/>
      <c r="J624" s="294"/>
      <c r="K624" s="118"/>
      <c r="L624" s="222"/>
      <c r="M624" s="222"/>
      <c r="N624" s="222"/>
      <c r="O624" s="222"/>
      <c r="P624" s="177"/>
      <c r="Q624" s="177"/>
      <c r="R624" s="177"/>
      <c r="S624" s="177"/>
      <c r="T624" s="177"/>
      <c r="U624" s="177"/>
      <c r="V624" s="177"/>
      <c r="W624" s="177"/>
      <c r="X624" s="225"/>
      <c r="Y624" s="222"/>
      <c r="Z624" s="222"/>
      <c r="AA624" s="222"/>
      <c r="AB624" s="222"/>
    </row>
    <row r="625" spans="1:28" ht="15.75" customHeight="1">
      <c r="A625" s="222"/>
      <c r="B625" s="222"/>
      <c r="C625" s="292"/>
      <c r="D625" s="223"/>
      <c r="E625" s="293"/>
      <c r="F625" s="222"/>
      <c r="G625" s="222"/>
      <c r="H625" s="222"/>
      <c r="I625" s="294"/>
      <c r="J625" s="294"/>
      <c r="K625" s="118"/>
      <c r="L625" s="222"/>
      <c r="M625" s="222"/>
      <c r="N625" s="222"/>
      <c r="O625" s="222"/>
      <c r="P625" s="177"/>
      <c r="Q625" s="177"/>
      <c r="R625" s="177"/>
      <c r="S625" s="177"/>
      <c r="T625" s="177"/>
      <c r="U625" s="177"/>
      <c r="V625" s="177"/>
      <c r="W625" s="177"/>
      <c r="X625" s="225"/>
      <c r="Y625" s="222"/>
      <c r="Z625" s="222"/>
      <c r="AA625" s="222"/>
      <c r="AB625" s="222"/>
    </row>
    <row r="626" spans="1:28" ht="15.75" customHeight="1">
      <c r="A626" s="222"/>
      <c r="B626" s="222"/>
      <c r="C626" s="292"/>
      <c r="D626" s="223"/>
      <c r="E626" s="293"/>
      <c r="F626" s="222"/>
      <c r="G626" s="222"/>
      <c r="H626" s="222"/>
      <c r="I626" s="294"/>
      <c r="J626" s="294"/>
      <c r="K626" s="118"/>
      <c r="L626" s="222"/>
      <c r="M626" s="222"/>
      <c r="N626" s="222"/>
      <c r="O626" s="222"/>
      <c r="P626" s="177"/>
      <c r="Q626" s="177"/>
      <c r="R626" s="177"/>
      <c r="S626" s="177"/>
      <c r="T626" s="177"/>
      <c r="U626" s="177"/>
      <c r="V626" s="177"/>
      <c r="W626" s="177"/>
      <c r="X626" s="225"/>
      <c r="Y626" s="222"/>
      <c r="Z626" s="222"/>
      <c r="AA626" s="222"/>
      <c r="AB626" s="222"/>
    </row>
    <row r="627" spans="1:28" ht="15.75" customHeight="1">
      <c r="A627" s="222"/>
      <c r="B627" s="222"/>
      <c r="C627" s="292"/>
      <c r="D627" s="223"/>
      <c r="E627" s="293"/>
      <c r="F627" s="222"/>
      <c r="G627" s="222"/>
      <c r="H627" s="222"/>
      <c r="I627" s="294"/>
      <c r="J627" s="294"/>
      <c r="K627" s="118"/>
      <c r="L627" s="222"/>
      <c r="M627" s="222"/>
      <c r="N627" s="222"/>
      <c r="O627" s="222"/>
      <c r="P627" s="177"/>
      <c r="Q627" s="177"/>
      <c r="R627" s="177"/>
      <c r="S627" s="177"/>
      <c r="T627" s="177"/>
      <c r="U627" s="177"/>
      <c r="V627" s="177"/>
      <c r="W627" s="177"/>
      <c r="X627" s="225"/>
      <c r="Y627" s="222"/>
      <c r="Z627" s="222"/>
      <c r="AA627" s="222"/>
      <c r="AB627" s="222"/>
    </row>
    <row r="628" spans="1:28" ht="15.75" customHeight="1">
      <c r="A628" s="222"/>
      <c r="B628" s="222"/>
      <c r="C628" s="292"/>
      <c r="D628" s="223"/>
      <c r="E628" s="293"/>
      <c r="F628" s="222"/>
      <c r="G628" s="222"/>
      <c r="H628" s="222"/>
      <c r="I628" s="294"/>
      <c r="J628" s="294"/>
      <c r="K628" s="118"/>
      <c r="L628" s="222"/>
      <c r="M628" s="222"/>
      <c r="N628" s="222"/>
      <c r="O628" s="222"/>
      <c r="P628" s="177"/>
      <c r="Q628" s="177"/>
      <c r="R628" s="177"/>
      <c r="S628" s="177"/>
      <c r="T628" s="177"/>
      <c r="U628" s="177"/>
      <c r="V628" s="177"/>
      <c r="W628" s="177"/>
      <c r="X628" s="225"/>
      <c r="Y628" s="222"/>
      <c r="Z628" s="222"/>
      <c r="AA628" s="222"/>
      <c r="AB628" s="222"/>
    </row>
    <row r="629" spans="1:28" ht="15.75" customHeight="1">
      <c r="A629" s="222"/>
      <c r="B629" s="222"/>
      <c r="C629" s="292"/>
      <c r="D629" s="223"/>
      <c r="E629" s="293"/>
      <c r="F629" s="222"/>
      <c r="G629" s="222"/>
      <c r="H629" s="222"/>
      <c r="I629" s="294"/>
      <c r="J629" s="294"/>
      <c r="K629" s="118"/>
      <c r="L629" s="222"/>
      <c r="M629" s="222"/>
      <c r="N629" s="222"/>
      <c r="O629" s="222"/>
      <c r="P629" s="177"/>
      <c r="Q629" s="177"/>
      <c r="R629" s="177"/>
      <c r="S629" s="177"/>
      <c r="T629" s="177"/>
      <c r="U629" s="177"/>
      <c r="V629" s="177"/>
      <c r="W629" s="177"/>
      <c r="X629" s="225"/>
      <c r="Y629" s="222"/>
      <c r="Z629" s="222"/>
      <c r="AA629" s="222"/>
      <c r="AB629" s="222"/>
    </row>
    <row r="630" spans="1:28" ht="15.75" customHeight="1">
      <c r="A630" s="222"/>
      <c r="B630" s="222"/>
      <c r="C630" s="292"/>
      <c r="D630" s="223"/>
      <c r="E630" s="293"/>
      <c r="F630" s="222"/>
      <c r="G630" s="222"/>
      <c r="H630" s="222"/>
      <c r="I630" s="294"/>
      <c r="J630" s="294"/>
      <c r="K630" s="118"/>
      <c r="L630" s="222"/>
      <c r="M630" s="222"/>
      <c r="N630" s="222"/>
      <c r="O630" s="222"/>
      <c r="P630" s="177"/>
      <c r="Q630" s="177"/>
      <c r="R630" s="177"/>
      <c r="S630" s="177"/>
      <c r="T630" s="177"/>
      <c r="U630" s="177"/>
      <c r="V630" s="177"/>
      <c r="W630" s="177"/>
      <c r="X630" s="225"/>
      <c r="Y630" s="222"/>
      <c r="Z630" s="222"/>
      <c r="AA630" s="222"/>
      <c r="AB630" s="222"/>
    </row>
    <row r="631" spans="1:28" ht="15.75" customHeight="1">
      <c r="A631" s="222"/>
      <c r="B631" s="222"/>
      <c r="C631" s="292"/>
      <c r="D631" s="223"/>
      <c r="E631" s="293"/>
      <c r="F631" s="222"/>
      <c r="G631" s="222"/>
      <c r="H631" s="222"/>
      <c r="I631" s="294"/>
      <c r="J631" s="294"/>
      <c r="K631" s="118"/>
      <c r="L631" s="222"/>
      <c r="M631" s="222"/>
      <c r="N631" s="222"/>
      <c r="O631" s="222"/>
      <c r="P631" s="177"/>
      <c r="Q631" s="177"/>
      <c r="R631" s="177"/>
      <c r="S631" s="177"/>
      <c r="T631" s="177"/>
      <c r="U631" s="177"/>
      <c r="V631" s="177"/>
      <c r="W631" s="177"/>
      <c r="X631" s="225"/>
      <c r="Y631" s="222"/>
      <c r="Z631" s="222"/>
      <c r="AA631" s="222"/>
      <c r="AB631" s="222"/>
    </row>
    <row r="632" spans="1:28" ht="15.75" customHeight="1">
      <c r="A632" s="222"/>
      <c r="B632" s="222"/>
      <c r="C632" s="292"/>
      <c r="D632" s="223"/>
      <c r="E632" s="293"/>
      <c r="F632" s="222"/>
      <c r="G632" s="222"/>
      <c r="H632" s="222"/>
      <c r="I632" s="294"/>
      <c r="J632" s="294"/>
      <c r="K632" s="118"/>
      <c r="L632" s="222"/>
      <c r="M632" s="222"/>
      <c r="N632" s="222"/>
      <c r="O632" s="222"/>
      <c r="P632" s="177"/>
      <c r="Q632" s="177"/>
      <c r="R632" s="177"/>
      <c r="S632" s="177"/>
      <c r="T632" s="177"/>
      <c r="U632" s="177"/>
      <c r="V632" s="177"/>
      <c r="W632" s="177"/>
      <c r="X632" s="225"/>
      <c r="Y632" s="222"/>
      <c r="Z632" s="222"/>
      <c r="AA632" s="222"/>
      <c r="AB632" s="222"/>
    </row>
    <row r="633" spans="1:28" ht="15.75" customHeight="1">
      <c r="A633" s="222"/>
      <c r="B633" s="222"/>
      <c r="C633" s="292"/>
      <c r="D633" s="223"/>
      <c r="E633" s="293"/>
      <c r="F633" s="222"/>
      <c r="G633" s="222"/>
      <c r="H633" s="222"/>
      <c r="I633" s="294"/>
      <c r="J633" s="294"/>
      <c r="K633" s="118"/>
      <c r="L633" s="222"/>
      <c r="M633" s="222"/>
      <c r="N633" s="222"/>
      <c r="O633" s="222"/>
      <c r="P633" s="177"/>
      <c r="Q633" s="177"/>
      <c r="R633" s="177"/>
      <c r="S633" s="177"/>
      <c r="T633" s="177"/>
      <c r="U633" s="177"/>
      <c r="V633" s="177"/>
      <c r="W633" s="177"/>
      <c r="X633" s="225"/>
      <c r="Y633" s="222"/>
      <c r="Z633" s="222"/>
      <c r="AA633" s="222"/>
      <c r="AB633" s="222"/>
    </row>
    <row r="634" spans="1:28" ht="15.75" customHeight="1">
      <c r="A634" s="222"/>
      <c r="B634" s="222"/>
      <c r="C634" s="292"/>
      <c r="D634" s="223"/>
      <c r="E634" s="293"/>
      <c r="F634" s="222"/>
      <c r="G634" s="222"/>
      <c r="H634" s="222"/>
      <c r="I634" s="294"/>
      <c r="J634" s="294"/>
      <c r="K634" s="118"/>
      <c r="L634" s="222"/>
      <c r="M634" s="222"/>
      <c r="N634" s="222"/>
      <c r="O634" s="222"/>
      <c r="P634" s="177"/>
      <c r="Q634" s="177"/>
      <c r="R634" s="177"/>
      <c r="S634" s="177"/>
      <c r="T634" s="177"/>
      <c r="U634" s="177"/>
      <c r="V634" s="177"/>
      <c r="W634" s="177"/>
      <c r="X634" s="225"/>
      <c r="Y634" s="222"/>
      <c r="Z634" s="222"/>
      <c r="AA634" s="222"/>
      <c r="AB634" s="222"/>
    </row>
    <row r="635" spans="1:28" ht="15.75" customHeight="1">
      <c r="A635" s="222"/>
      <c r="B635" s="222"/>
      <c r="C635" s="292"/>
      <c r="D635" s="223"/>
      <c r="E635" s="293"/>
      <c r="F635" s="222"/>
      <c r="G635" s="222"/>
      <c r="H635" s="222"/>
      <c r="I635" s="294"/>
      <c r="J635" s="294"/>
      <c r="K635" s="118"/>
      <c r="L635" s="222"/>
      <c r="M635" s="222"/>
      <c r="N635" s="222"/>
      <c r="O635" s="222"/>
      <c r="P635" s="177"/>
      <c r="Q635" s="177"/>
      <c r="R635" s="177"/>
      <c r="S635" s="177"/>
      <c r="T635" s="177"/>
      <c r="U635" s="177"/>
      <c r="V635" s="177"/>
      <c r="W635" s="177"/>
      <c r="X635" s="225"/>
      <c r="Y635" s="222"/>
      <c r="Z635" s="222"/>
      <c r="AA635" s="222"/>
      <c r="AB635" s="222"/>
    </row>
    <row r="636" spans="1:28" ht="15.75" customHeight="1">
      <c r="A636" s="222"/>
      <c r="B636" s="222"/>
      <c r="C636" s="292"/>
      <c r="D636" s="223"/>
      <c r="E636" s="293"/>
      <c r="F636" s="222"/>
      <c r="G636" s="222"/>
      <c r="H636" s="222"/>
      <c r="I636" s="294"/>
      <c r="J636" s="294"/>
      <c r="K636" s="118"/>
      <c r="L636" s="222"/>
      <c r="M636" s="222"/>
      <c r="N636" s="222"/>
      <c r="O636" s="222"/>
      <c r="P636" s="177"/>
      <c r="Q636" s="177"/>
      <c r="R636" s="177"/>
      <c r="S636" s="177"/>
      <c r="T636" s="177"/>
      <c r="U636" s="177"/>
      <c r="V636" s="177"/>
      <c r="W636" s="177"/>
      <c r="X636" s="225"/>
      <c r="Y636" s="222"/>
      <c r="Z636" s="222"/>
      <c r="AA636" s="222"/>
      <c r="AB636" s="222"/>
    </row>
    <row r="637" spans="1:28" ht="15.75" customHeight="1">
      <c r="A637" s="222"/>
      <c r="B637" s="222"/>
      <c r="C637" s="292"/>
      <c r="D637" s="223"/>
      <c r="E637" s="293"/>
      <c r="F637" s="222"/>
      <c r="G637" s="222"/>
      <c r="H637" s="222"/>
      <c r="I637" s="294"/>
      <c r="J637" s="294"/>
      <c r="K637" s="118"/>
      <c r="L637" s="222"/>
      <c r="M637" s="222"/>
      <c r="N637" s="222"/>
      <c r="O637" s="222"/>
      <c r="P637" s="177"/>
      <c r="Q637" s="177"/>
      <c r="R637" s="177"/>
      <c r="S637" s="177"/>
      <c r="T637" s="177"/>
      <c r="U637" s="177"/>
      <c r="V637" s="177"/>
      <c r="W637" s="177"/>
      <c r="X637" s="225"/>
      <c r="Y637" s="222"/>
      <c r="Z637" s="222"/>
      <c r="AA637" s="222"/>
      <c r="AB637" s="222"/>
    </row>
    <row r="638" spans="1:28" ht="15.75" customHeight="1">
      <c r="A638" s="222"/>
      <c r="B638" s="222"/>
      <c r="C638" s="292"/>
      <c r="D638" s="223"/>
      <c r="E638" s="293"/>
      <c r="F638" s="222"/>
      <c r="G638" s="222"/>
      <c r="H638" s="222"/>
      <c r="I638" s="294"/>
      <c r="J638" s="294"/>
      <c r="K638" s="118"/>
      <c r="L638" s="222"/>
      <c r="M638" s="222"/>
      <c r="N638" s="222"/>
      <c r="O638" s="222"/>
      <c r="P638" s="177"/>
      <c r="Q638" s="177"/>
      <c r="R638" s="177"/>
      <c r="S638" s="177"/>
      <c r="T638" s="177"/>
      <c r="U638" s="177"/>
      <c r="V638" s="177"/>
      <c r="W638" s="177"/>
      <c r="X638" s="225"/>
      <c r="Y638" s="222"/>
      <c r="Z638" s="222"/>
      <c r="AA638" s="222"/>
      <c r="AB638" s="222"/>
    </row>
    <row r="639" spans="1:28" ht="15.75" customHeight="1">
      <c r="A639" s="222"/>
      <c r="B639" s="222"/>
      <c r="C639" s="292"/>
      <c r="D639" s="223"/>
      <c r="E639" s="293"/>
      <c r="F639" s="222"/>
      <c r="G639" s="222"/>
      <c r="H639" s="222"/>
      <c r="I639" s="294"/>
      <c r="J639" s="294"/>
      <c r="K639" s="118"/>
      <c r="L639" s="222"/>
      <c r="M639" s="222"/>
      <c r="N639" s="222"/>
      <c r="O639" s="222"/>
      <c r="P639" s="177"/>
      <c r="Q639" s="177"/>
      <c r="R639" s="177"/>
      <c r="S639" s="177"/>
      <c r="T639" s="177"/>
      <c r="U639" s="177"/>
      <c r="V639" s="177"/>
      <c r="W639" s="177"/>
      <c r="X639" s="225"/>
      <c r="Y639" s="222"/>
      <c r="Z639" s="222"/>
      <c r="AA639" s="222"/>
      <c r="AB639" s="222"/>
    </row>
    <row r="640" spans="1:28" ht="15.75" customHeight="1">
      <c r="A640" s="222"/>
      <c r="B640" s="222"/>
      <c r="C640" s="292"/>
      <c r="D640" s="223"/>
      <c r="E640" s="293"/>
      <c r="F640" s="222"/>
      <c r="G640" s="222"/>
      <c r="H640" s="222"/>
      <c r="I640" s="294"/>
      <c r="J640" s="294"/>
      <c r="K640" s="118"/>
      <c r="L640" s="222"/>
      <c r="M640" s="222"/>
      <c r="N640" s="222"/>
      <c r="O640" s="222"/>
      <c r="P640" s="177"/>
      <c r="Q640" s="177"/>
      <c r="R640" s="177"/>
      <c r="S640" s="177"/>
      <c r="T640" s="177"/>
      <c r="U640" s="177"/>
      <c r="V640" s="177"/>
      <c r="W640" s="177"/>
      <c r="X640" s="225"/>
      <c r="Y640" s="222"/>
      <c r="Z640" s="222"/>
      <c r="AA640" s="222"/>
      <c r="AB640" s="222"/>
    </row>
    <row r="641" spans="1:28" ht="15.75" customHeight="1">
      <c r="A641" s="222"/>
      <c r="B641" s="222"/>
      <c r="C641" s="292"/>
      <c r="D641" s="223"/>
      <c r="E641" s="293"/>
      <c r="F641" s="222"/>
      <c r="G641" s="222"/>
      <c r="H641" s="222"/>
      <c r="I641" s="294"/>
      <c r="J641" s="294"/>
      <c r="K641" s="118"/>
      <c r="L641" s="222"/>
      <c r="M641" s="222"/>
      <c r="N641" s="222"/>
      <c r="O641" s="222"/>
      <c r="P641" s="177"/>
      <c r="Q641" s="177"/>
      <c r="R641" s="177"/>
      <c r="S641" s="177"/>
      <c r="T641" s="177"/>
      <c r="U641" s="177"/>
      <c r="V641" s="177"/>
      <c r="W641" s="177"/>
      <c r="X641" s="225"/>
      <c r="Y641" s="222"/>
      <c r="Z641" s="222"/>
      <c r="AA641" s="222"/>
      <c r="AB641" s="222"/>
    </row>
    <row r="642" spans="1:28" ht="15.75" customHeight="1">
      <c r="A642" s="222"/>
      <c r="B642" s="222"/>
      <c r="C642" s="292"/>
      <c r="D642" s="223"/>
      <c r="E642" s="293"/>
      <c r="F642" s="222"/>
      <c r="G642" s="222"/>
      <c r="H642" s="222"/>
      <c r="I642" s="294"/>
      <c r="J642" s="294"/>
      <c r="K642" s="118"/>
      <c r="L642" s="222"/>
      <c r="M642" s="222"/>
      <c r="N642" s="222"/>
      <c r="O642" s="222"/>
      <c r="P642" s="177"/>
      <c r="Q642" s="177"/>
      <c r="R642" s="177"/>
      <c r="S642" s="177"/>
      <c r="T642" s="177"/>
      <c r="U642" s="177"/>
      <c r="V642" s="177"/>
      <c r="W642" s="177"/>
      <c r="X642" s="225"/>
      <c r="Y642" s="222"/>
      <c r="Z642" s="222"/>
      <c r="AA642" s="222"/>
      <c r="AB642" s="222"/>
    </row>
    <row r="643" spans="1:28" ht="15.75" customHeight="1">
      <c r="A643" s="222"/>
      <c r="B643" s="222"/>
      <c r="C643" s="292"/>
      <c r="D643" s="223"/>
      <c r="E643" s="293"/>
      <c r="F643" s="222"/>
      <c r="G643" s="222"/>
      <c r="H643" s="222"/>
      <c r="I643" s="294"/>
      <c r="J643" s="294"/>
      <c r="K643" s="118"/>
      <c r="L643" s="222"/>
      <c r="M643" s="222"/>
      <c r="N643" s="222"/>
      <c r="O643" s="222"/>
      <c r="P643" s="177"/>
      <c r="Q643" s="177"/>
      <c r="R643" s="177"/>
      <c r="S643" s="177"/>
      <c r="T643" s="177"/>
      <c r="U643" s="177"/>
      <c r="V643" s="177"/>
      <c r="W643" s="177"/>
      <c r="X643" s="225"/>
      <c r="Y643" s="222"/>
      <c r="Z643" s="222"/>
      <c r="AA643" s="222"/>
      <c r="AB643" s="222"/>
    </row>
    <row r="644" spans="1:28" ht="15.75" customHeight="1">
      <c r="A644" s="222"/>
      <c r="B644" s="222"/>
      <c r="C644" s="292"/>
      <c r="D644" s="223"/>
      <c r="E644" s="293"/>
      <c r="F644" s="222"/>
      <c r="G644" s="222"/>
      <c r="H644" s="222"/>
      <c r="I644" s="294"/>
      <c r="J644" s="294"/>
      <c r="K644" s="118"/>
      <c r="L644" s="222"/>
      <c r="M644" s="222"/>
      <c r="N644" s="222"/>
      <c r="O644" s="222"/>
      <c r="P644" s="177"/>
      <c r="Q644" s="177"/>
      <c r="R644" s="177"/>
      <c r="S644" s="177"/>
      <c r="T644" s="177"/>
      <c r="U644" s="177"/>
      <c r="V644" s="177"/>
      <c r="W644" s="177"/>
      <c r="X644" s="225"/>
      <c r="Y644" s="222"/>
      <c r="Z644" s="222"/>
      <c r="AA644" s="222"/>
      <c r="AB644" s="222"/>
    </row>
    <row r="645" spans="1:28" ht="15.75" customHeight="1">
      <c r="A645" s="222"/>
      <c r="B645" s="222"/>
      <c r="C645" s="292"/>
      <c r="D645" s="223"/>
      <c r="E645" s="293"/>
      <c r="F645" s="222"/>
      <c r="G645" s="222"/>
      <c r="H645" s="222"/>
      <c r="I645" s="294"/>
      <c r="J645" s="294"/>
      <c r="K645" s="118"/>
      <c r="L645" s="222"/>
      <c r="M645" s="222"/>
      <c r="N645" s="222"/>
      <c r="O645" s="222"/>
      <c r="P645" s="177"/>
      <c r="Q645" s="177"/>
      <c r="R645" s="177"/>
      <c r="S645" s="177"/>
      <c r="T645" s="177"/>
      <c r="U645" s="177"/>
      <c r="V645" s="177"/>
      <c r="W645" s="177"/>
      <c r="X645" s="225"/>
      <c r="Y645" s="222"/>
      <c r="Z645" s="222"/>
      <c r="AA645" s="222"/>
      <c r="AB645" s="222"/>
    </row>
    <row r="646" spans="1:28" ht="15.75" customHeight="1">
      <c r="A646" s="222"/>
      <c r="B646" s="222"/>
      <c r="C646" s="292"/>
      <c r="D646" s="223"/>
      <c r="E646" s="293"/>
      <c r="F646" s="222"/>
      <c r="G646" s="222"/>
      <c r="H646" s="222"/>
      <c r="I646" s="294"/>
      <c r="J646" s="294"/>
      <c r="K646" s="118"/>
      <c r="L646" s="222"/>
      <c r="M646" s="222"/>
      <c r="N646" s="222"/>
      <c r="O646" s="222"/>
      <c r="P646" s="177"/>
      <c r="Q646" s="177"/>
      <c r="R646" s="177"/>
      <c r="S646" s="177"/>
      <c r="T646" s="177"/>
      <c r="U646" s="177"/>
      <c r="V646" s="177"/>
      <c r="W646" s="177"/>
      <c r="X646" s="225"/>
      <c r="Y646" s="222"/>
      <c r="Z646" s="222"/>
      <c r="AA646" s="222"/>
      <c r="AB646" s="222"/>
    </row>
    <row r="647" spans="1:28" ht="15.75" customHeight="1">
      <c r="A647" s="222"/>
      <c r="B647" s="222"/>
      <c r="C647" s="292"/>
      <c r="D647" s="223"/>
      <c r="E647" s="293"/>
      <c r="F647" s="222"/>
      <c r="G647" s="222"/>
      <c r="H647" s="222"/>
      <c r="I647" s="294"/>
      <c r="J647" s="294"/>
      <c r="K647" s="118"/>
      <c r="L647" s="222"/>
      <c r="M647" s="222"/>
      <c r="N647" s="222"/>
      <c r="O647" s="222"/>
      <c r="P647" s="177"/>
      <c r="Q647" s="177"/>
      <c r="R647" s="177"/>
      <c r="S647" s="177"/>
      <c r="T647" s="177"/>
      <c r="U647" s="177"/>
      <c r="V647" s="177"/>
      <c r="W647" s="177"/>
      <c r="X647" s="225"/>
      <c r="Y647" s="222"/>
      <c r="Z647" s="222"/>
      <c r="AA647" s="222"/>
      <c r="AB647" s="222"/>
    </row>
    <row r="648" spans="1:28" ht="15.75" customHeight="1">
      <c r="A648" s="222"/>
      <c r="B648" s="222"/>
      <c r="C648" s="292"/>
      <c r="D648" s="223"/>
      <c r="E648" s="293"/>
      <c r="F648" s="222"/>
      <c r="G648" s="222"/>
      <c r="H648" s="222"/>
      <c r="I648" s="294"/>
      <c r="J648" s="294"/>
      <c r="K648" s="118"/>
      <c r="L648" s="222"/>
      <c r="M648" s="222"/>
      <c r="N648" s="222"/>
      <c r="O648" s="222"/>
      <c r="P648" s="177"/>
      <c r="Q648" s="177"/>
      <c r="R648" s="177"/>
      <c r="S648" s="177"/>
      <c r="T648" s="177"/>
      <c r="U648" s="177"/>
      <c r="V648" s="177"/>
      <c r="W648" s="177"/>
      <c r="X648" s="225"/>
      <c r="Y648" s="222"/>
      <c r="Z648" s="222"/>
      <c r="AA648" s="222"/>
      <c r="AB648" s="222"/>
    </row>
    <row r="649" spans="1:28" ht="15.75" customHeight="1">
      <c r="A649" s="222"/>
      <c r="B649" s="222"/>
      <c r="C649" s="292"/>
      <c r="D649" s="223"/>
      <c r="E649" s="293"/>
      <c r="F649" s="222"/>
      <c r="G649" s="222"/>
      <c r="H649" s="222"/>
      <c r="I649" s="294"/>
      <c r="J649" s="294"/>
      <c r="K649" s="118"/>
      <c r="L649" s="222"/>
      <c r="M649" s="222"/>
      <c r="N649" s="222"/>
      <c r="O649" s="222"/>
      <c r="P649" s="177"/>
      <c r="Q649" s="177"/>
      <c r="R649" s="177"/>
      <c r="S649" s="177"/>
      <c r="T649" s="177"/>
      <c r="U649" s="177"/>
      <c r="V649" s="177"/>
      <c r="W649" s="177"/>
      <c r="X649" s="225"/>
      <c r="Y649" s="222"/>
      <c r="Z649" s="222"/>
      <c r="AA649" s="222"/>
      <c r="AB649" s="222"/>
    </row>
    <row r="650" spans="1:28" ht="15.75" customHeight="1">
      <c r="A650" s="222"/>
      <c r="B650" s="222"/>
      <c r="C650" s="292"/>
      <c r="D650" s="223"/>
      <c r="E650" s="293"/>
      <c r="F650" s="222"/>
      <c r="G650" s="222"/>
      <c r="H650" s="222"/>
      <c r="I650" s="294"/>
      <c r="J650" s="294"/>
      <c r="K650" s="118"/>
      <c r="L650" s="222"/>
      <c r="M650" s="222"/>
      <c r="N650" s="222"/>
      <c r="O650" s="222"/>
      <c r="P650" s="177"/>
      <c r="Q650" s="177"/>
      <c r="R650" s="177"/>
      <c r="S650" s="177"/>
      <c r="T650" s="177"/>
      <c r="U650" s="177"/>
      <c r="V650" s="177"/>
      <c r="W650" s="177"/>
      <c r="X650" s="225"/>
      <c r="Y650" s="222"/>
      <c r="Z650" s="222"/>
      <c r="AA650" s="222"/>
      <c r="AB650" s="222"/>
    </row>
    <row r="651" spans="1:28" ht="15.75" customHeight="1">
      <c r="A651" s="222"/>
      <c r="B651" s="222"/>
      <c r="C651" s="292"/>
      <c r="D651" s="223"/>
      <c r="E651" s="293"/>
      <c r="F651" s="222"/>
      <c r="G651" s="222"/>
      <c r="H651" s="222"/>
      <c r="I651" s="294"/>
      <c r="J651" s="294"/>
      <c r="K651" s="118"/>
      <c r="L651" s="222"/>
      <c r="M651" s="222"/>
      <c r="N651" s="222"/>
      <c r="O651" s="222"/>
      <c r="P651" s="177"/>
      <c r="Q651" s="177"/>
      <c r="R651" s="177"/>
      <c r="S651" s="177"/>
      <c r="T651" s="177"/>
      <c r="U651" s="177"/>
      <c r="V651" s="177"/>
      <c r="W651" s="177"/>
      <c r="X651" s="225"/>
      <c r="Y651" s="222"/>
      <c r="Z651" s="222"/>
      <c r="AA651" s="222"/>
      <c r="AB651" s="222"/>
    </row>
    <row r="652" spans="1:28" ht="15.75" customHeight="1">
      <c r="A652" s="222"/>
      <c r="B652" s="222"/>
      <c r="C652" s="292"/>
      <c r="D652" s="223"/>
      <c r="E652" s="293"/>
      <c r="F652" s="222"/>
      <c r="G652" s="222"/>
      <c r="H652" s="222"/>
      <c r="I652" s="294"/>
      <c r="J652" s="294"/>
      <c r="K652" s="118"/>
      <c r="L652" s="222"/>
      <c r="M652" s="222"/>
      <c r="N652" s="222"/>
      <c r="O652" s="222"/>
      <c r="P652" s="177"/>
      <c r="Q652" s="177"/>
      <c r="R652" s="177"/>
      <c r="S652" s="177"/>
      <c r="T652" s="177"/>
      <c r="U652" s="177"/>
      <c r="V652" s="177"/>
      <c r="W652" s="177"/>
      <c r="X652" s="225"/>
      <c r="Y652" s="222"/>
      <c r="Z652" s="222"/>
      <c r="AA652" s="222"/>
      <c r="AB652" s="222"/>
    </row>
    <row r="653" spans="1:28" ht="15.75" customHeight="1">
      <c r="A653" s="222"/>
      <c r="B653" s="222"/>
      <c r="C653" s="292"/>
      <c r="D653" s="223"/>
      <c r="E653" s="293"/>
      <c r="F653" s="222"/>
      <c r="G653" s="222"/>
      <c r="H653" s="222"/>
      <c r="I653" s="294"/>
      <c r="J653" s="294"/>
      <c r="K653" s="118"/>
      <c r="L653" s="222"/>
      <c r="M653" s="222"/>
      <c r="N653" s="222"/>
      <c r="O653" s="222"/>
      <c r="P653" s="177"/>
      <c r="Q653" s="177"/>
      <c r="R653" s="177"/>
      <c r="S653" s="177"/>
      <c r="T653" s="177"/>
      <c r="U653" s="177"/>
      <c r="V653" s="177"/>
      <c r="W653" s="177"/>
      <c r="X653" s="225"/>
      <c r="Y653" s="222"/>
      <c r="Z653" s="222"/>
      <c r="AA653" s="222"/>
      <c r="AB653" s="222"/>
    </row>
    <row r="654" spans="1:28" ht="15.75" customHeight="1">
      <c r="A654" s="222"/>
      <c r="B654" s="222"/>
      <c r="C654" s="292"/>
      <c r="D654" s="223"/>
      <c r="E654" s="293"/>
      <c r="F654" s="222"/>
      <c r="G654" s="222"/>
      <c r="H654" s="222"/>
      <c r="I654" s="294"/>
      <c r="J654" s="294"/>
      <c r="K654" s="118"/>
      <c r="L654" s="222"/>
      <c r="M654" s="222"/>
      <c r="N654" s="222"/>
      <c r="O654" s="222"/>
      <c r="P654" s="177"/>
      <c r="Q654" s="177"/>
      <c r="R654" s="177"/>
      <c r="S654" s="177"/>
      <c r="T654" s="177"/>
      <c r="U654" s="177"/>
      <c r="V654" s="177"/>
      <c r="W654" s="177"/>
      <c r="X654" s="225"/>
      <c r="Y654" s="222"/>
      <c r="Z654" s="222"/>
      <c r="AA654" s="222"/>
      <c r="AB654" s="222"/>
    </row>
    <row r="655" spans="1:28" ht="15.75" customHeight="1">
      <c r="A655" s="222"/>
      <c r="B655" s="222"/>
      <c r="C655" s="292"/>
      <c r="D655" s="223"/>
      <c r="E655" s="293"/>
      <c r="F655" s="222"/>
      <c r="G655" s="222"/>
      <c r="H655" s="222"/>
      <c r="I655" s="294"/>
      <c r="J655" s="294"/>
      <c r="K655" s="118"/>
      <c r="L655" s="222"/>
      <c r="M655" s="222"/>
      <c r="N655" s="222"/>
      <c r="O655" s="222"/>
      <c r="P655" s="177"/>
      <c r="Q655" s="177"/>
      <c r="R655" s="177"/>
      <c r="S655" s="177"/>
      <c r="T655" s="177"/>
      <c r="U655" s="177"/>
      <c r="V655" s="177"/>
      <c r="W655" s="177"/>
      <c r="X655" s="225"/>
      <c r="Y655" s="222"/>
      <c r="Z655" s="222"/>
      <c r="AA655" s="222"/>
      <c r="AB655" s="222"/>
    </row>
    <row r="656" spans="1:28" ht="15.75" customHeight="1">
      <c r="A656" s="222"/>
      <c r="B656" s="222"/>
      <c r="C656" s="292"/>
      <c r="D656" s="223"/>
      <c r="E656" s="293"/>
      <c r="F656" s="222"/>
      <c r="G656" s="222"/>
      <c r="H656" s="222"/>
      <c r="I656" s="294"/>
      <c r="J656" s="294"/>
      <c r="K656" s="118"/>
      <c r="L656" s="222"/>
      <c r="M656" s="222"/>
      <c r="N656" s="222"/>
      <c r="O656" s="222"/>
      <c r="P656" s="177"/>
      <c r="Q656" s="177"/>
      <c r="R656" s="177"/>
      <c r="S656" s="177"/>
      <c r="T656" s="177"/>
      <c r="U656" s="177"/>
      <c r="V656" s="177"/>
      <c r="W656" s="177"/>
      <c r="X656" s="225"/>
      <c r="Y656" s="222"/>
      <c r="Z656" s="222"/>
      <c r="AA656" s="222"/>
      <c r="AB656" s="222"/>
    </row>
    <row r="657" spans="1:28" ht="15.75" customHeight="1">
      <c r="A657" s="222"/>
      <c r="B657" s="222"/>
      <c r="C657" s="292"/>
      <c r="D657" s="223"/>
      <c r="E657" s="293"/>
      <c r="F657" s="222"/>
      <c r="G657" s="222"/>
      <c r="H657" s="222"/>
      <c r="I657" s="294"/>
      <c r="J657" s="294"/>
      <c r="K657" s="118"/>
      <c r="L657" s="222"/>
      <c r="M657" s="222"/>
      <c r="N657" s="222"/>
      <c r="O657" s="222"/>
      <c r="P657" s="177"/>
      <c r="Q657" s="177"/>
      <c r="R657" s="177"/>
      <c r="S657" s="177"/>
      <c r="T657" s="177"/>
      <c r="U657" s="177"/>
      <c r="V657" s="177"/>
      <c r="W657" s="177"/>
      <c r="X657" s="225"/>
      <c r="Y657" s="222"/>
      <c r="Z657" s="222"/>
      <c r="AA657" s="222"/>
      <c r="AB657" s="222"/>
    </row>
    <row r="658" spans="1:28" ht="15.75" customHeight="1">
      <c r="A658" s="222"/>
      <c r="B658" s="222"/>
      <c r="C658" s="292"/>
      <c r="D658" s="223"/>
      <c r="E658" s="293"/>
      <c r="F658" s="222"/>
      <c r="G658" s="222"/>
      <c r="H658" s="222"/>
      <c r="I658" s="294"/>
      <c r="J658" s="294"/>
      <c r="K658" s="118"/>
      <c r="L658" s="222"/>
      <c r="M658" s="222"/>
      <c r="N658" s="222"/>
      <c r="O658" s="222"/>
      <c r="P658" s="177"/>
      <c r="Q658" s="177"/>
      <c r="R658" s="177"/>
      <c r="S658" s="177"/>
      <c r="T658" s="177"/>
      <c r="U658" s="177"/>
      <c r="V658" s="177"/>
      <c r="W658" s="177"/>
      <c r="X658" s="225"/>
      <c r="Y658" s="222"/>
      <c r="Z658" s="222"/>
      <c r="AA658" s="222"/>
      <c r="AB658" s="222"/>
    </row>
    <row r="659" spans="1:28" ht="15.75" customHeight="1">
      <c r="A659" s="222"/>
      <c r="B659" s="222"/>
      <c r="C659" s="292"/>
      <c r="D659" s="223"/>
      <c r="E659" s="293"/>
      <c r="F659" s="222"/>
      <c r="G659" s="222"/>
      <c r="H659" s="222"/>
      <c r="I659" s="294"/>
      <c r="J659" s="294"/>
      <c r="K659" s="118"/>
      <c r="L659" s="222"/>
      <c r="M659" s="222"/>
      <c r="N659" s="222"/>
      <c r="O659" s="222"/>
      <c r="P659" s="177"/>
      <c r="Q659" s="177"/>
      <c r="R659" s="177"/>
      <c r="S659" s="177"/>
      <c r="T659" s="177"/>
      <c r="U659" s="177"/>
      <c r="V659" s="177"/>
      <c r="W659" s="177"/>
      <c r="X659" s="225"/>
      <c r="Y659" s="222"/>
      <c r="Z659" s="222"/>
      <c r="AA659" s="222"/>
      <c r="AB659" s="222"/>
    </row>
    <row r="660" spans="1:28" ht="15.75" customHeight="1">
      <c r="A660" s="222"/>
      <c r="B660" s="222"/>
      <c r="C660" s="292"/>
      <c r="D660" s="223"/>
      <c r="E660" s="293"/>
      <c r="F660" s="222"/>
      <c r="G660" s="222"/>
      <c r="H660" s="222"/>
      <c r="I660" s="294"/>
      <c r="J660" s="294"/>
      <c r="K660" s="118"/>
      <c r="L660" s="222"/>
      <c r="M660" s="222"/>
      <c r="N660" s="222"/>
      <c r="O660" s="222"/>
      <c r="P660" s="177"/>
      <c r="Q660" s="177"/>
      <c r="R660" s="177"/>
      <c r="S660" s="177"/>
      <c r="T660" s="177"/>
      <c r="U660" s="177"/>
      <c r="V660" s="177"/>
      <c r="W660" s="177"/>
      <c r="X660" s="225"/>
      <c r="Y660" s="222"/>
      <c r="Z660" s="222"/>
      <c r="AA660" s="222"/>
      <c r="AB660" s="222"/>
    </row>
    <row r="661" spans="1:28" ht="15.75" customHeight="1">
      <c r="A661" s="222"/>
      <c r="B661" s="222"/>
      <c r="C661" s="292"/>
      <c r="D661" s="223"/>
      <c r="E661" s="293"/>
      <c r="F661" s="222"/>
      <c r="G661" s="222"/>
      <c r="H661" s="222"/>
      <c r="I661" s="294"/>
      <c r="J661" s="294"/>
      <c r="K661" s="118"/>
      <c r="L661" s="222"/>
      <c r="M661" s="222"/>
      <c r="N661" s="222"/>
      <c r="O661" s="222"/>
      <c r="P661" s="177"/>
      <c r="Q661" s="177"/>
      <c r="R661" s="177"/>
      <c r="S661" s="177"/>
      <c r="T661" s="177"/>
      <c r="U661" s="177"/>
      <c r="V661" s="177"/>
      <c r="W661" s="177"/>
      <c r="X661" s="225"/>
      <c r="Y661" s="222"/>
      <c r="Z661" s="222"/>
      <c r="AA661" s="222"/>
      <c r="AB661" s="222"/>
    </row>
    <row r="662" spans="1:28" ht="15.75" customHeight="1">
      <c r="A662" s="222"/>
      <c r="B662" s="222"/>
      <c r="C662" s="292"/>
      <c r="D662" s="223"/>
      <c r="E662" s="293"/>
      <c r="F662" s="222"/>
      <c r="G662" s="222"/>
      <c r="H662" s="222"/>
      <c r="I662" s="294"/>
      <c r="J662" s="294"/>
      <c r="K662" s="118"/>
      <c r="L662" s="222"/>
      <c r="M662" s="222"/>
      <c r="N662" s="222"/>
      <c r="O662" s="222"/>
      <c r="P662" s="177"/>
      <c r="Q662" s="177"/>
      <c r="R662" s="177"/>
      <c r="S662" s="177"/>
      <c r="T662" s="177"/>
      <c r="U662" s="177"/>
      <c r="V662" s="177"/>
      <c r="W662" s="177"/>
      <c r="X662" s="225"/>
      <c r="Y662" s="222"/>
      <c r="Z662" s="222"/>
      <c r="AA662" s="222"/>
      <c r="AB662" s="222"/>
    </row>
    <row r="663" spans="1:28" ht="15.75" customHeight="1">
      <c r="A663" s="222"/>
      <c r="B663" s="222"/>
      <c r="C663" s="292"/>
      <c r="D663" s="223"/>
      <c r="E663" s="293"/>
      <c r="F663" s="222"/>
      <c r="G663" s="222"/>
      <c r="H663" s="222"/>
      <c r="I663" s="294"/>
      <c r="J663" s="294"/>
      <c r="K663" s="118"/>
      <c r="L663" s="222"/>
      <c r="M663" s="222"/>
      <c r="N663" s="222"/>
      <c r="O663" s="222"/>
      <c r="P663" s="177"/>
      <c r="Q663" s="177"/>
      <c r="R663" s="177"/>
      <c r="S663" s="177"/>
      <c r="T663" s="177"/>
      <c r="U663" s="177"/>
      <c r="V663" s="177"/>
      <c r="W663" s="177"/>
      <c r="X663" s="225"/>
      <c r="Y663" s="222"/>
      <c r="Z663" s="222"/>
      <c r="AA663" s="222"/>
      <c r="AB663" s="222"/>
    </row>
    <row r="664" spans="1:28" ht="15.75" customHeight="1">
      <c r="A664" s="222"/>
      <c r="B664" s="222"/>
      <c r="C664" s="292"/>
      <c r="D664" s="223"/>
      <c r="E664" s="293"/>
      <c r="F664" s="222"/>
      <c r="G664" s="222"/>
      <c r="H664" s="222"/>
      <c r="I664" s="294"/>
      <c r="J664" s="294"/>
      <c r="K664" s="118"/>
      <c r="L664" s="222"/>
      <c r="M664" s="222"/>
      <c r="N664" s="222"/>
      <c r="O664" s="222"/>
      <c r="P664" s="177"/>
      <c r="Q664" s="177"/>
      <c r="R664" s="177"/>
      <c r="S664" s="177"/>
      <c r="T664" s="177"/>
      <c r="U664" s="177"/>
      <c r="V664" s="177"/>
      <c r="W664" s="177"/>
      <c r="X664" s="225"/>
      <c r="Y664" s="222"/>
      <c r="Z664" s="222"/>
      <c r="AA664" s="222"/>
      <c r="AB664" s="222"/>
    </row>
    <row r="665" spans="1:28" ht="15.75" customHeight="1">
      <c r="A665" s="222"/>
      <c r="B665" s="222"/>
      <c r="C665" s="292"/>
      <c r="D665" s="223"/>
      <c r="E665" s="293"/>
      <c r="F665" s="222"/>
      <c r="G665" s="222"/>
      <c r="H665" s="222"/>
      <c r="I665" s="294"/>
      <c r="J665" s="294"/>
      <c r="K665" s="118"/>
      <c r="L665" s="222"/>
      <c r="M665" s="222"/>
      <c r="N665" s="222"/>
      <c r="O665" s="222"/>
      <c r="P665" s="177"/>
      <c r="Q665" s="177"/>
      <c r="R665" s="177"/>
      <c r="S665" s="177"/>
      <c r="T665" s="177"/>
      <c r="U665" s="177"/>
      <c r="V665" s="177"/>
      <c r="W665" s="177"/>
      <c r="X665" s="225"/>
      <c r="Y665" s="222"/>
      <c r="Z665" s="222"/>
      <c r="AA665" s="222"/>
      <c r="AB665" s="222"/>
    </row>
    <row r="666" spans="1:28" ht="15.75" customHeight="1">
      <c r="A666" s="222"/>
      <c r="B666" s="222"/>
      <c r="C666" s="292"/>
      <c r="D666" s="223"/>
      <c r="E666" s="293"/>
      <c r="F666" s="222"/>
      <c r="G666" s="222"/>
      <c r="H666" s="222"/>
      <c r="I666" s="294"/>
      <c r="J666" s="294"/>
      <c r="K666" s="118"/>
      <c r="L666" s="222"/>
      <c r="M666" s="222"/>
      <c r="N666" s="222"/>
      <c r="O666" s="222"/>
      <c r="P666" s="177"/>
      <c r="Q666" s="177"/>
      <c r="R666" s="177"/>
      <c r="S666" s="177"/>
      <c r="T666" s="177"/>
      <c r="U666" s="177"/>
      <c r="V666" s="177"/>
      <c r="W666" s="177"/>
      <c r="X666" s="225"/>
      <c r="Y666" s="222"/>
      <c r="Z666" s="222"/>
      <c r="AA666" s="222"/>
      <c r="AB666" s="222"/>
    </row>
    <row r="667" spans="1:28" ht="15.75" customHeight="1">
      <c r="A667" s="222"/>
      <c r="B667" s="222"/>
      <c r="C667" s="292"/>
      <c r="D667" s="223"/>
      <c r="E667" s="293"/>
      <c r="F667" s="222"/>
      <c r="G667" s="222"/>
      <c r="H667" s="222"/>
      <c r="I667" s="294"/>
      <c r="J667" s="294"/>
      <c r="K667" s="118"/>
      <c r="L667" s="222"/>
      <c r="M667" s="222"/>
      <c r="N667" s="222"/>
      <c r="O667" s="222"/>
      <c r="P667" s="177"/>
      <c r="Q667" s="177"/>
      <c r="R667" s="177"/>
      <c r="S667" s="177"/>
      <c r="T667" s="177"/>
      <c r="U667" s="177"/>
      <c r="V667" s="177"/>
      <c r="W667" s="177"/>
      <c r="X667" s="225"/>
      <c r="Y667" s="222"/>
      <c r="Z667" s="222"/>
      <c r="AA667" s="222"/>
      <c r="AB667" s="222"/>
    </row>
    <row r="668" spans="1:28" ht="15.75" customHeight="1">
      <c r="A668" s="222"/>
      <c r="B668" s="222"/>
      <c r="C668" s="292"/>
      <c r="D668" s="223"/>
      <c r="E668" s="293"/>
      <c r="F668" s="222"/>
      <c r="G668" s="222"/>
      <c r="H668" s="222"/>
      <c r="I668" s="294"/>
      <c r="J668" s="294"/>
      <c r="K668" s="118"/>
      <c r="L668" s="222"/>
      <c r="M668" s="222"/>
      <c r="N668" s="222"/>
      <c r="O668" s="222"/>
      <c r="P668" s="177"/>
      <c r="Q668" s="177"/>
      <c r="R668" s="177"/>
      <c r="S668" s="177"/>
      <c r="T668" s="177"/>
      <c r="U668" s="177"/>
      <c r="V668" s="177"/>
      <c r="W668" s="177"/>
      <c r="X668" s="225"/>
      <c r="Y668" s="222"/>
      <c r="Z668" s="222"/>
      <c r="AA668" s="222"/>
      <c r="AB668" s="222"/>
    </row>
    <row r="669" spans="1:28" ht="15.75" customHeight="1">
      <c r="A669" s="222"/>
      <c r="B669" s="222"/>
      <c r="C669" s="292"/>
      <c r="D669" s="223"/>
      <c r="E669" s="293"/>
      <c r="F669" s="222"/>
      <c r="G669" s="222"/>
      <c r="H669" s="222"/>
      <c r="I669" s="294"/>
      <c r="J669" s="294"/>
      <c r="K669" s="118"/>
      <c r="L669" s="222"/>
      <c r="M669" s="222"/>
      <c r="N669" s="222"/>
      <c r="O669" s="222"/>
      <c r="P669" s="177"/>
      <c r="Q669" s="177"/>
      <c r="R669" s="177"/>
      <c r="S669" s="177"/>
      <c r="T669" s="177"/>
      <c r="U669" s="177"/>
      <c r="V669" s="177"/>
      <c r="W669" s="177"/>
      <c r="X669" s="225"/>
      <c r="Y669" s="222"/>
      <c r="Z669" s="222"/>
      <c r="AA669" s="222"/>
      <c r="AB669" s="222"/>
    </row>
    <row r="670" spans="1:28" ht="15.75" customHeight="1">
      <c r="A670" s="222"/>
      <c r="B670" s="222"/>
      <c r="C670" s="292"/>
      <c r="D670" s="223"/>
      <c r="E670" s="293"/>
      <c r="F670" s="222"/>
      <c r="G670" s="222"/>
      <c r="H670" s="222"/>
      <c r="I670" s="294"/>
      <c r="J670" s="294"/>
      <c r="K670" s="118"/>
      <c r="L670" s="222"/>
      <c r="M670" s="222"/>
      <c r="N670" s="222"/>
      <c r="O670" s="222"/>
      <c r="P670" s="177"/>
      <c r="Q670" s="177"/>
      <c r="R670" s="177"/>
      <c r="S670" s="177"/>
      <c r="T670" s="177"/>
      <c r="U670" s="177"/>
      <c r="V670" s="177"/>
      <c r="W670" s="177"/>
      <c r="X670" s="225"/>
      <c r="Y670" s="222"/>
      <c r="Z670" s="222"/>
      <c r="AA670" s="222"/>
      <c r="AB670" s="222"/>
    </row>
    <row r="671" spans="1:28" ht="15.75" customHeight="1">
      <c r="A671" s="222"/>
      <c r="B671" s="222"/>
      <c r="C671" s="292"/>
      <c r="D671" s="223"/>
      <c r="E671" s="293"/>
      <c r="F671" s="222"/>
      <c r="G671" s="222"/>
      <c r="H671" s="222"/>
      <c r="I671" s="294"/>
      <c r="J671" s="294"/>
      <c r="K671" s="118"/>
      <c r="L671" s="222"/>
      <c r="M671" s="222"/>
      <c r="N671" s="222"/>
      <c r="O671" s="222"/>
      <c r="P671" s="177"/>
      <c r="Q671" s="177"/>
      <c r="R671" s="177"/>
      <c r="S671" s="177"/>
      <c r="T671" s="177"/>
      <c r="U671" s="177"/>
      <c r="V671" s="177"/>
      <c r="W671" s="177"/>
      <c r="X671" s="225"/>
      <c r="Y671" s="222"/>
      <c r="Z671" s="222"/>
      <c r="AA671" s="222"/>
      <c r="AB671" s="222"/>
    </row>
    <row r="672" spans="1:28" ht="15.75" customHeight="1">
      <c r="A672" s="222"/>
      <c r="B672" s="222"/>
      <c r="C672" s="292"/>
      <c r="D672" s="223"/>
      <c r="E672" s="293"/>
      <c r="F672" s="222"/>
      <c r="G672" s="222"/>
      <c r="H672" s="222"/>
      <c r="I672" s="294"/>
      <c r="J672" s="294"/>
      <c r="K672" s="118"/>
      <c r="L672" s="222"/>
      <c r="M672" s="222"/>
      <c r="N672" s="222"/>
      <c r="O672" s="222"/>
      <c r="P672" s="177"/>
      <c r="Q672" s="177"/>
      <c r="R672" s="177"/>
      <c r="S672" s="177"/>
      <c r="T672" s="177"/>
      <c r="U672" s="177"/>
      <c r="V672" s="177"/>
      <c r="W672" s="177"/>
      <c r="X672" s="225"/>
      <c r="Y672" s="222"/>
      <c r="Z672" s="222"/>
      <c r="AA672" s="222"/>
      <c r="AB672" s="222"/>
    </row>
    <row r="673" spans="1:28" ht="15.75" customHeight="1">
      <c r="A673" s="222"/>
      <c r="B673" s="222"/>
      <c r="C673" s="292"/>
      <c r="D673" s="223"/>
      <c r="E673" s="293"/>
      <c r="F673" s="222"/>
      <c r="G673" s="222"/>
      <c r="H673" s="222"/>
      <c r="I673" s="294"/>
      <c r="J673" s="294"/>
      <c r="K673" s="118"/>
      <c r="L673" s="222"/>
      <c r="M673" s="222"/>
      <c r="N673" s="222"/>
      <c r="O673" s="222"/>
      <c r="P673" s="177"/>
      <c r="Q673" s="177"/>
      <c r="R673" s="177"/>
      <c r="S673" s="177"/>
      <c r="T673" s="177"/>
      <c r="U673" s="177"/>
      <c r="V673" s="177"/>
      <c r="W673" s="177"/>
      <c r="X673" s="225"/>
      <c r="Y673" s="222"/>
      <c r="Z673" s="222"/>
      <c r="AA673" s="222"/>
      <c r="AB673" s="222"/>
    </row>
    <row r="674" spans="1:28" ht="15.75" customHeight="1">
      <c r="A674" s="222"/>
      <c r="B674" s="222"/>
      <c r="C674" s="292"/>
      <c r="D674" s="223"/>
      <c r="E674" s="293"/>
      <c r="F674" s="222"/>
      <c r="G674" s="222"/>
      <c r="H674" s="222"/>
      <c r="I674" s="294"/>
      <c r="J674" s="294"/>
      <c r="K674" s="118"/>
      <c r="L674" s="222"/>
      <c r="M674" s="222"/>
      <c r="N674" s="222"/>
      <c r="O674" s="222"/>
      <c r="P674" s="177"/>
      <c r="Q674" s="177"/>
      <c r="R674" s="177"/>
      <c r="S674" s="177"/>
      <c r="T674" s="177"/>
      <c r="U674" s="177"/>
      <c r="V674" s="177"/>
      <c r="W674" s="177"/>
      <c r="X674" s="225"/>
      <c r="Y674" s="222"/>
      <c r="Z674" s="222"/>
      <c r="AA674" s="222"/>
      <c r="AB674" s="222"/>
    </row>
    <row r="675" spans="1:28" ht="15.75" customHeight="1">
      <c r="A675" s="222"/>
      <c r="B675" s="222"/>
      <c r="C675" s="292"/>
      <c r="D675" s="223"/>
      <c r="E675" s="293"/>
      <c r="F675" s="222"/>
      <c r="G675" s="222"/>
      <c r="H675" s="222"/>
      <c r="I675" s="294"/>
      <c r="J675" s="294"/>
      <c r="K675" s="118"/>
      <c r="L675" s="222"/>
      <c r="M675" s="222"/>
      <c r="N675" s="222"/>
      <c r="O675" s="222"/>
      <c r="P675" s="177"/>
      <c r="Q675" s="177"/>
      <c r="R675" s="177"/>
      <c r="S675" s="177"/>
      <c r="T675" s="177"/>
      <c r="U675" s="177"/>
      <c r="V675" s="177"/>
      <c r="W675" s="177"/>
      <c r="X675" s="225"/>
      <c r="Y675" s="222"/>
      <c r="Z675" s="222"/>
      <c r="AA675" s="222"/>
      <c r="AB675" s="222"/>
    </row>
    <row r="676" spans="1:28" ht="15.75" customHeight="1">
      <c r="A676" s="222"/>
      <c r="B676" s="222"/>
      <c r="C676" s="292"/>
      <c r="D676" s="223"/>
      <c r="E676" s="293"/>
      <c r="F676" s="222"/>
      <c r="G676" s="222"/>
      <c r="H676" s="222"/>
      <c r="I676" s="294"/>
      <c r="J676" s="294"/>
      <c r="K676" s="118"/>
      <c r="L676" s="222"/>
      <c r="M676" s="222"/>
      <c r="N676" s="222"/>
      <c r="O676" s="222"/>
      <c r="P676" s="177"/>
      <c r="Q676" s="177"/>
      <c r="R676" s="177"/>
      <c r="S676" s="177"/>
      <c r="T676" s="177"/>
      <c r="U676" s="177"/>
      <c r="V676" s="177"/>
      <c r="W676" s="177"/>
      <c r="X676" s="225"/>
      <c r="Y676" s="222"/>
      <c r="Z676" s="222"/>
      <c r="AA676" s="222"/>
      <c r="AB676" s="222"/>
    </row>
    <row r="677" spans="1:28" ht="15.75" customHeight="1">
      <c r="A677" s="222"/>
      <c r="B677" s="222"/>
      <c r="C677" s="292"/>
      <c r="D677" s="223"/>
      <c r="E677" s="293"/>
      <c r="F677" s="222"/>
      <c r="G677" s="222"/>
      <c r="H677" s="222"/>
      <c r="I677" s="294"/>
      <c r="J677" s="294"/>
      <c r="K677" s="118"/>
      <c r="L677" s="222"/>
      <c r="M677" s="222"/>
      <c r="N677" s="222"/>
      <c r="O677" s="222"/>
      <c r="P677" s="177"/>
      <c r="Q677" s="177"/>
      <c r="R677" s="177"/>
      <c r="S677" s="177"/>
      <c r="T677" s="177"/>
      <c r="U677" s="177"/>
      <c r="V677" s="177"/>
      <c r="W677" s="177"/>
      <c r="X677" s="225"/>
      <c r="Y677" s="222"/>
      <c r="Z677" s="222"/>
      <c r="AA677" s="222"/>
      <c r="AB677" s="222"/>
    </row>
    <row r="678" spans="1:28" ht="15.75" customHeight="1">
      <c r="A678" s="222"/>
      <c r="B678" s="222"/>
      <c r="C678" s="292"/>
      <c r="D678" s="223"/>
      <c r="E678" s="293"/>
      <c r="F678" s="222"/>
      <c r="G678" s="222"/>
      <c r="H678" s="222"/>
      <c r="I678" s="294"/>
      <c r="J678" s="294"/>
      <c r="K678" s="118"/>
      <c r="L678" s="222"/>
      <c r="M678" s="222"/>
      <c r="N678" s="222"/>
      <c r="O678" s="222"/>
      <c r="P678" s="177"/>
      <c r="Q678" s="177"/>
      <c r="R678" s="177"/>
      <c r="S678" s="177"/>
      <c r="T678" s="177"/>
      <c r="U678" s="177"/>
      <c r="V678" s="177"/>
      <c r="W678" s="177"/>
      <c r="X678" s="225"/>
      <c r="Y678" s="222"/>
      <c r="Z678" s="222"/>
      <c r="AA678" s="222"/>
      <c r="AB678" s="222"/>
    </row>
    <row r="679" spans="1:28" ht="15.75" customHeight="1">
      <c r="A679" s="222"/>
      <c r="B679" s="222"/>
      <c r="C679" s="292"/>
      <c r="D679" s="223"/>
      <c r="E679" s="293"/>
      <c r="F679" s="222"/>
      <c r="G679" s="222"/>
      <c r="H679" s="222"/>
      <c r="I679" s="294"/>
      <c r="J679" s="294"/>
      <c r="K679" s="118"/>
      <c r="L679" s="222"/>
      <c r="M679" s="222"/>
      <c r="N679" s="222"/>
      <c r="O679" s="222"/>
      <c r="P679" s="177"/>
      <c r="Q679" s="177"/>
      <c r="R679" s="177"/>
      <c r="S679" s="177"/>
      <c r="T679" s="177"/>
      <c r="U679" s="177"/>
      <c r="V679" s="177"/>
      <c r="W679" s="177"/>
      <c r="X679" s="225"/>
      <c r="Y679" s="222"/>
      <c r="Z679" s="222"/>
      <c r="AA679" s="222"/>
      <c r="AB679" s="222"/>
    </row>
    <row r="680" spans="1:28" ht="15.75" customHeight="1">
      <c r="A680" s="222"/>
      <c r="B680" s="222"/>
      <c r="C680" s="292"/>
      <c r="D680" s="223"/>
      <c r="E680" s="293"/>
      <c r="F680" s="222"/>
      <c r="G680" s="222"/>
      <c r="H680" s="222"/>
      <c r="I680" s="294"/>
      <c r="J680" s="294"/>
      <c r="K680" s="118"/>
      <c r="L680" s="222"/>
      <c r="M680" s="222"/>
      <c r="N680" s="222"/>
      <c r="O680" s="222"/>
      <c r="P680" s="177"/>
      <c r="Q680" s="177"/>
      <c r="R680" s="177"/>
      <c r="S680" s="177"/>
      <c r="T680" s="177"/>
      <c r="U680" s="177"/>
      <c r="V680" s="177"/>
      <c r="W680" s="177"/>
      <c r="X680" s="225"/>
      <c r="Y680" s="222"/>
      <c r="Z680" s="222"/>
      <c r="AA680" s="222"/>
      <c r="AB680" s="222"/>
    </row>
    <row r="681" spans="1:28" ht="15.75" customHeight="1">
      <c r="A681" s="222"/>
      <c r="B681" s="222"/>
      <c r="C681" s="292"/>
      <c r="D681" s="223"/>
      <c r="E681" s="293"/>
      <c r="F681" s="222"/>
      <c r="G681" s="222"/>
      <c r="H681" s="222"/>
      <c r="I681" s="294"/>
      <c r="J681" s="294"/>
      <c r="K681" s="118"/>
      <c r="L681" s="222"/>
      <c r="M681" s="222"/>
      <c r="N681" s="222"/>
      <c r="O681" s="222"/>
      <c r="P681" s="177"/>
      <c r="Q681" s="177"/>
      <c r="R681" s="177"/>
      <c r="S681" s="177"/>
      <c r="T681" s="177"/>
      <c r="U681" s="177"/>
      <c r="V681" s="177"/>
      <c r="W681" s="177"/>
      <c r="X681" s="225"/>
      <c r="Y681" s="222"/>
      <c r="Z681" s="222"/>
      <c r="AA681" s="222"/>
      <c r="AB681" s="222"/>
    </row>
    <row r="682" spans="1:28" ht="15.75" customHeight="1">
      <c r="A682" s="222"/>
      <c r="B682" s="222"/>
      <c r="C682" s="292"/>
      <c r="D682" s="223"/>
      <c r="E682" s="293"/>
      <c r="F682" s="222"/>
      <c r="G682" s="222"/>
      <c r="H682" s="222"/>
      <c r="I682" s="294"/>
      <c r="J682" s="294"/>
      <c r="K682" s="118"/>
      <c r="L682" s="222"/>
      <c r="M682" s="222"/>
      <c r="N682" s="222"/>
      <c r="O682" s="222"/>
      <c r="P682" s="177"/>
      <c r="Q682" s="177"/>
      <c r="R682" s="177"/>
      <c r="S682" s="177"/>
      <c r="T682" s="177"/>
      <c r="U682" s="177"/>
      <c r="V682" s="177"/>
      <c r="W682" s="177"/>
      <c r="X682" s="225"/>
      <c r="Y682" s="222"/>
      <c r="Z682" s="222"/>
      <c r="AA682" s="222"/>
      <c r="AB682" s="222"/>
    </row>
    <row r="683" spans="1:28" ht="15.75" customHeight="1">
      <c r="A683" s="222"/>
      <c r="B683" s="222"/>
      <c r="C683" s="292"/>
      <c r="D683" s="223"/>
      <c r="E683" s="293"/>
      <c r="F683" s="222"/>
      <c r="G683" s="222"/>
      <c r="H683" s="222"/>
      <c r="I683" s="294"/>
      <c r="J683" s="294"/>
      <c r="K683" s="118"/>
      <c r="L683" s="222"/>
      <c r="M683" s="222"/>
      <c r="N683" s="222"/>
      <c r="O683" s="222"/>
      <c r="P683" s="177"/>
      <c r="Q683" s="177"/>
      <c r="R683" s="177"/>
      <c r="S683" s="177"/>
      <c r="T683" s="177"/>
      <c r="U683" s="177"/>
      <c r="V683" s="177"/>
      <c r="W683" s="177"/>
      <c r="X683" s="225"/>
      <c r="Y683" s="222"/>
      <c r="Z683" s="222"/>
      <c r="AA683" s="222"/>
      <c r="AB683" s="222"/>
    </row>
    <row r="684" spans="1:28" ht="15.75" customHeight="1">
      <c r="A684" s="222"/>
      <c r="B684" s="222"/>
      <c r="C684" s="292"/>
      <c r="D684" s="223"/>
      <c r="E684" s="293"/>
      <c r="F684" s="222"/>
      <c r="G684" s="222"/>
      <c r="H684" s="222"/>
      <c r="I684" s="294"/>
      <c r="J684" s="294"/>
      <c r="K684" s="118"/>
      <c r="L684" s="222"/>
      <c r="M684" s="222"/>
      <c r="N684" s="222"/>
      <c r="O684" s="222"/>
      <c r="P684" s="177"/>
      <c r="Q684" s="177"/>
      <c r="R684" s="177"/>
      <c r="S684" s="177"/>
      <c r="T684" s="177"/>
      <c r="U684" s="177"/>
      <c r="V684" s="177"/>
      <c r="W684" s="177"/>
      <c r="X684" s="225"/>
      <c r="Y684" s="222"/>
      <c r="Z684" s="222"/>
      <c r="AA684" s="222"/>
      <c r="AB684" s="222"/>
    </row>
    <row r="685" spans="1:28" ht="15.75" customHeight="1">
      <c r="A685" s="222"/>
      <c r="B685" s="222"/>
      <c r="C685" s="292"/>
      <c r="D685" s="223"/>
      <c r="E685" s="293"/>
      <c r="F685" s="222"/>
      <c r="G685" s="222"/>
      <c r="H685" s="222"/>
      <c r="I685" s="294"/>
      <c r="J685" s="294"/>
      <c r="K685" s="118"/>
      <c r="L685" s="222"/>
      <c r="M685" s="222"/>
      <c r="N685" s="222"/>
      <c r="O685" s="222"/>
      <c r="P685" s="177"/>
      <c r="Q685" s="177"/>
      <c r="R685" s="177"/>
      <c r="S685" s="177"/>
      <c r="T685" s="177"/>
      <c r="U685" s="177"/>
      <c r="V685" s="177"/>
      <c r="W685" s="177"/>
      <c r="X685" s="225"/>
      <c r="Y685" s="222"/>
      <c r="Z685" s="222"/>
      <c r="AA685" s="222"/>
      <c r="AB685" s="222"/>
    </row>
    <row r="686" spans="1:28" ht="15.75" customHeight="1">
      <c r="A686" s="222"/>
      <c r="B686" s="222"/>
      <c r="C686" s="292"/>
      <c r="D686" s="223"/>
      <c r="E686" s="293"/>
      <c r="F686" s="222"/>
      <c r="G686" s="222"/>
      <c r="H686" s="222"/>
      <c r="I686" s="294"/>
      <c r="J686" s="294"/>
      <c r="K686" s="118"/>
      <c r="L686" s="222"/>
      <c r="M686" s="222"/>
      <c r="N686" s="222"/>
      <c r="O686" s="222"/>
      <c r="P686" s="177"/>
      <c r="Q686" s="177"/>
      <c r="R686" s="177"/>
      <c r="S686" s="177"/>
      <c r="T686" s="177"/>
      <c r="U686" s="177"/>
      <c r="V686" s="177"/>
      <c r="W686" s="177"/>
      <c r="X686" s="225"/>
      <c r="Y686" s="222"/>
      <c r="Z686" s="222"/>
      <c r="AA686" s="222"/>
      <c r="AB686" s="222"/>
    </row>
    <row r="687" spans="1:28" ht="15.75" customHeight="1">
      <c r="A687" s="222"/>
      <c r="B687" s="222"/>
      <c r="C687" s="292"/>
      <c r="D687" s="223"/>
      <c r="E687" s="293"/>
      <c r="F687" s="222"/>
      <c r="G687" s="222"/>
      <c r="H687" s="222"/>
      <c r="I687" s="294"/>
      <c r="J687" s="294"/>
      <c r="K687" s="118"/>
      <c r="L687" s="222"/>
      <c r="M687" s="222"/>
      <c r="N687" s="222"/>
      <c r="O687" s="222"/>
      <c r="P687" s="177"/>
      <c r="Q687" s="177"/>
      <c r="R687" s="177"/>
      <c r="S687" s="177"/>
      <c r="T687" s="177"/>
      <c r="U687" s="177"/>
      <c r="V687" s="177"/>
      <c r="W687" s="177"/>
      <c r="X687" s="225"/>
      <c r="Y687" s="222"/>
      <c r="Z687" s="222"/>
      <c r="AA687" s="222"/>
      <c r="AB687" s="222"/>
    </row>
    <row r="688" spans="1:28" ht="15.75" customHeight="1">
      <c r="A688" s="222"/>
      <c r="B688" s="222"/>
      <c r="C688" s="292"/>
      <c r="D688" s="223"/>
      <c r="E688" s="293"/>
      <c r="F688" s="222"/>
      <c r="G688" s="222"/>
      <c r="H688" s="222"/>
      <c r="I688" s="294"/>
      <c r="J688" s="294"/>
      <c r="K688" s="118"/>
      <c r="L688" s="222"/>
      <c r="M688" s="222"/>
      <c r="N688" s="222"/>
      <c r="O688" s="222"/>
      <c r="P688" s="177"/>
      <c r="Q688" s="177"/>
      <c r="R688" s="177"/>
      <c r="S688" s="177"/>
      <c r="T688" s="177"/>
      <c r="U688" s="177"/>
      <c r="V688" s="177"/>
      <c r="W688" s="177"/>
      <c r="X688" s="225"/>
      <c r="Y688" s="222"/>
      <c r="Z688" s="222"/>
      <c r="AA688" s="222"/>
      <c r="AB688" s="222"/>
    </row>
    <row r="689" spans="1:28" ht="15.75" customHeight="1">
      <c r="A689" s="222"/>
      <c r="B689" s="222"/>
      <c r="C689" s="292"/>
      <c r="D689" s="223"/>
      <c r="E689" s="293"/>
      <c r="F689" s="222"/>
      <c r="G689" s="222"/>
      <c r="H689" s="222"/>
      <c r="I689" s="294"/>
      <c r="J689" s="294"/>
      <c r="K689" s="118"/>
      <c r="L689" s="222"/>
      <c r="M689" s="222"/>
      <c r="N689" s="222"/>
      <c r="O689" s="222"/>
      <c r="P689" s="177"/>
      <c r="Q689" s="177"/>
      <c r="R689" s="177"/>
      <c r="S689" s="177"/>
      <c r="T689" s="177"/>
      <c r="U689" s="177"/>
      <c r="V689" s="177"/>
      <c r="W689" s="177"/>
      <c r="X689" s="225"/>
      <c r="Y689" s="222"/>
      <c r="Z689" s="222"/>
      <c r="AA689" s="222"/>
      <c r="AB689" s="222"/>
    </row>
    <row r="690" spans="1:28" ht="15.75" customHeight="1">
      <c r="A690" s="222"/>
      <c r="B690" s="222"/>
      <c r="C690" s="292"/>
      <c r="D690" s="223"/>
      <c r="E690" s="293"/>
      <c r="F690" s="222"/>
      <c r="G690" s="222"/>
      <c r="H690" s="222"/>
      <c r="I690" s="294"/>
      <c r="J690" s="294"/>
      <c r="K690" s="118"/>
      <c r="L690" s="222"/>
      <c r="M690" s="222"/>
      <c r="N690" s="222"/>
      <c r="O690" s="222"/>
      <c r="P690" s="177"/>
      <c r="Q690" s="177"/>
      <c r="R690" s="177"/>
      <c r="S690" s="177"/>
      <c r="T690" s="177"/>
      <c r="U690" s="177"/>
      <c r="V690" s="177"/>
      <c r="W690" s="177"/>
      <c r="X690" s="225"/>
      <c r="Y690" s="222"/>
      <c r="Z690" s="222"/>
      <c r="AA690" s="222"/>
      <c r="AB690" s="222"/>
    </row>
    <row r="691" spans="1:28" ht="15.75" customHeight="1">
      <c r="A691" s="222"/>
      <c r="B691" s="222"/>
      <c r="C691" s="292"/>
      <c r="D691" s="223"/>
      <c r="E691" s="293"/>
      <c r="F691" s="222"/>
      <c r="G691" s="222"/>
      <c r="H691" s="222"/>
      <c r="I691" s="294"/>
      <c r="J691" s="294"/>
      <c r="K691" s="118"/>
      <c r="L691" s="222"/>
      <c r="M691" s="222"/>
      <c r="N691" s="222"/>
      <c r="O691" s="222"/>
      <c r="P691" s="177"/>
      <c r="Q691" s="177"/>
      <c r="R691" s="177"/>
      <c r="S691" s="177"/>
      <c r="T691" s="177"/>
      <c r="U691" s="177"/>
      <c r="V691" s="177"/>
      <c r="W691" s="177"/>
      <c r="X691" s="225"/>
      <c r="Y691" s="222"/>
      <c r="Z691" s="222"/>
      <c r="AA691" s="222"/>
      <c r="AB691" s="222"/>
    </row>
    <row r="692" spans="1:28" ht="15.75" customHeight="1">
      <c r="A692" s="222"/>
      <c r="B692" s="222"/>
      <c r="C692" s="292"/>
      <c r="D692" s="223"/>
      <c r="E692" s="293"/>
      <c r="F692" s="222"/>
      <c r="G692" s="222"/>
      <c r="H692" s="222"/>
      <c r="I692" s="294"/>
      <c r="J692" s="294"/>
      <c r="K692" s="118"/>
      <c r="L692" s="222"/>
      <c r="M692" s="222"/>
      <c r="N692" s="222"/>
      <c r="O692" s="222"/>
      <c r="P692" s="177"/>
      <c r="Q692" s="177"/>
      <c r="R692" s="177"/>
      <c r="S692" s="177"/>
      <c r="T692" s="177"/>
      <c r="U692" s="177"/>
      <c r="V692" s="177"/>
      <c r="W692" s="177"/>
      <c r="X692" s="225"/>
      <c r="Y692" s="222"/>
      <c r="Z692" s="222"/>
      <c r="AA692" s="222"/>
      <c r="AB692" s="222"/>
    </row>
    <row r="693" spans="1:28" ht="15.75" customHeight="1">
      <c r="A693" s="222"/>
      <c r="B693" s="222"/>
      <c r="C693" s="292"/>
      <c r="D693" s="223"/>
      <c r="E693" s="293"/>
      <c r="F693" s="222"/>
      <c r="G693" s="222"/>
      <c r="H693" s="222"/>
      <c r="I693" s="294"/>
      <c r="J693" s="294"/>
      <c r="K693" s="118"/>
      <c r="L693" s="222"/>
      <c r="M693" s="222"/>
      <c r="N693" s="222"/>
      <c r="O693" s="222"/>
      <c r="P693" s="177"/>
      <c r="Q693" s="177"/>
      <c r="R693" s="177"/>
      <c r="S693" s="177"/>
      <c r="T693" s="177"/>
      <c r="U693" s="177"/>
      <c r="V693" s="177"/>
      <c r="W693" s="177"/>
      <c r="X693" s="225"/>
      <c r="Y693" s="222"/>
      <c r="Z693" s="222"/>
      <c r="AA693" s="222"/>
      <c r="AB693" s="222"/>
    </row>
    <row r="694" spans="1:28" ht="15.75" customHeight="1">
      <c r="A694" s="222"/>
      <c r="B694" s="222"/>
      <c r="C694" s="292"/>
      <c r="D694" s="223"/>
      <c r="E694" s="293"/>
      <c r="F694" s="222"/>
      <c r="G694" s="222"/>
      <c r="H694" s="222"/>
      <c r="I694" s="294"/>
      <c r="J694" s="294"/>
      <c r="K694" s="118"/>
      <c r="L694" s="222"/>
      <c r="M694" s="222"/>
      <c r="N694" s="222"/>
      <c r="O694" s="222"/>
      <c r="P694" s="177"/>
      <c r="Q694" s="177"/>
      <c r="R694" s="177"/>
      <c r="S694" s="177"/>
      <c r="T694" s="177"/>
      <c r="U694" s="177"/>
      <c r="V694" s="177"/>
      <c r="W694" s="177"/>
      <c r="X694" s="225"/>
      <c r="Y694" s="222"/>
      <c r="Z694" s="222"/>
      <c r="AA694" s="222"/>
      <c r="AB694" s="222"/>
    </row>
    <row r="695" spans="1:28" ht="15.75" customHeight="1">
      <c r="A695" s="222"/>
      <c r="B695" s="222"/>
      <c r="C695" s="292"/>
      <c r="D695" s="223"/>
      <c r="E695" s="293"/>
      <c r="F695" s="222"/>
      <c r="G695" s="222"/>
      <c r="H695" s="222"/>
      <c r="I695" s="294"/>
      <c r="J695" s="294"/>
      <c r="K695" s="118"/>
      <c r="L695" s="222"/>
      <c r="M695" s="222"/>
      <c r="N695" s="222"/>
      <c r="O695" s="222"/>
      <c r="P695" s="177"/>
      <c r="Q695" s="177"/>
      <c r="R695" s="177"/>
      <c r="S695" s="177"/>
      <c r="T695" s="177"/>
      <c r="U695" s="177"/>
      <c r="V695" s="177"/>
      <c r="W695" s="177"/>
      <c r="X695" s="225"/>
      <c r="Y695" s="222"/>
      <c r="Z695" s="222"/>
      <c r="AA695" s="222"/>
      <c r="AB695" s="222"/>
    </row>
    <row r="696" spans="1:28" ht="15.75" customHeight="1">
      <c r="A696" s="222"/>
      <c r="B696" s="222"/>
      <c r="C696" s="292"/>
      <c r="D696" s="223"/>
      <c r="E696" s="293"/>
      <c r="F696" s="222"/>
      <c r="G696" s="222"/>
      <c r="H696" s="222"/>
      <c r="I696" s="294"/>
      <c r="J696" s="294"/>
      <c r="K696" s="118"/>
      <c r="L696" s="222"/>
      <c r="M696" s="222"/>
      <c r="N696" s="222"/>
      <c r="O696" s="222"/>
      <c r="P696" s="177"/>
      <c r="Q696" s="177"/>
      <c r="R696" s="177"/>
      <c r="S696" s="177"/>
      <c r="T696" s="177"/>
      <c r="U696" s="177"/>
      <c r="V696" s="177"/>
      <c r="W696" s="177"/>
      <c r="X696" s="225"/>
      <c r="Y696" s="222"/>
      <c r="Z696" s="222"/>
      <c r="AA696" s="222"/>
      <c r="AB696" s="222"/>
    </row>
    <row r="697" spans="1:28" ht="15.75" customHeight="1">
      <c r="A697" s="222"/>
      <c r="B697" s="222"/>
      <c r="C697" s="292"/>
      <c r="D697" s="223"/>
      <c r="E697" s="293"/>
      <c r="F697" s="222"/>
      <c r="G697" s="222"/>
      <c r="H697" s="222"/>
      <c r="I697" s="294"/>
      <c r="J697" s="294"/>
      <c r="K697" s="118"/>
      <c r="L697" s="222"/>
      <c r="M697" s="222"/>
      <c r="N697" s="222"/>
      <c r="O697" s="222"/>
      <c r="P697" s="177"/>
      <c r="Q697" s="177"/>
      <c r="R697" s="177"/>
      <c r="S697" s="177"/>
      <c r="T697" s="177"/>
      <c r="U697" s="177"/>
      <c r="V697" s="177"/>
      <c r="W697" s="177"/>
      <c r="X697" s="225"/>
      <c r="Y697" s="222"/>
      <c r="Z697" s="222"/>
      <c r="AA697" s="222"/>
      <c r="AB697" s="222"/>
    </row>
    <row r="698" spans="1:28" ht="15.75" customHeight="1">
      <c r="A698" s="222"/>
      <c r="B698" s="222"/>
      <c r="C698" s="292"/>
      <c r="D698" s="223"/>
      <c r="E698" s="293"/>
      <c r="F698" s="222"/>
      <c r="G698" s="222"/>
      <c r="H698" s="222"/>
      <c r="I698" s="294"/>
      <c r="J698" s="294"/>
      <c r="K698" s="118"/>
      <c r="L698" s="222"/>
      <c r="M698" s="222"/>
      <c r="N698" s="222"/>
      <c r="O698" s="222"/>
      <c r="P698" s="177"/>
      <c r="Q698" s="177"/>
      <c r="R698" s="177"/>
      <c r="S698" s="177"/>
      <c r="T698" s="177"/>
      <c r="U698" s="177"/>
      <c r="V698" s="177"/>
      <c r="W698" s="177"/>
      <c r="X698" s="225"/>
      <c r="Y698" s="222"/>
      <c r="Z698" s="222"/>
      <c r="AA698" s="222"/>
      <c r="AB698" s="222"/>
    </row>
    <row r="699" spans="1:28" ht="15.75" customHeight="1">
      <c r="A699" s="222"/>
      <c r="B699" s="222"/>
      <c r="C699" s="292"/>
      <c r="D699" s="223"/>
      <c r="E699" s="293"/>
      <c r="F699" s="222"/>
      <c r="G699" s="222"/>
      <c r="H699" s="222"/>
      <c r="I699" s="294"/>
      <c r="J699" s="294"/>
      <c r="K699" s="118"/>
      <c r="L699" s="222"/>
      <c r="M699" s="222"/>
      <c r="N699" s="222"/>
      <c r="O699" s="222"/>
      <c r="P699" s="177"/>
      <c r="Q699" s="177"/>
      <c r="R699" s="177"/>
      <c r="S699" s="177"/>
      <c r="T699" s="177"/>
      <c r="U699" s="177"/>
      <c r="V699" s="177"/>
      <c r="W699" s="177"/>
      <c r="X699" s="225"/>
      <c r="Y699" s="222"/>
      <c r="Z699" s="222"/>
      <c r="AA699" s="222"/>
      <c r="AB699" s="222"/>
    </row>
    <row r="700" spans="1:28" ht="15.75" customHeight="1">
      <c r="A700" s="222"/>
      <c r="B700" s="222"/>
      <c r="C700" s="292"/>
      <c r="D700" s="223"/>
      <c r="E700" s="293"/>
      <c r="F700" s="222"/>
      <c r="G700" s="222"/>
      <c r="H700" s="222"/>
      <c r="I700" s="294"/>
      <c r="J700" s="294"/>
      <c r="K700" s="118"/>
      <c r="L700" s="222"/>
      <c r="M700" s="222"/>
      <c r="N700" s="222"/>
      <c r="O700" s="222"/>
      <c r="P700" s="177"/>
      <c r="Q700" s="177"/>
      <c r="R700" s="177"/>
      <c r="S700" s="177"/>
      <c r="T700" s="177"/>
      <c r="U700" s="177"/>
      <c r="V700" s="177"/>
      <c r="W700" s="177"/>
      <c r="X700" s="225"/>
      <c r="Y700" s="222"/>
      <c r="Z700" s="222"/>
      <c r="AA700" s="222"/>
      <c r="AB700" s="222"/>
    </row>
    <row r="701" spans="1:28" ht="15.75" customHeight="1">
      <c r="A701" s="222"/>
      <c r="B701" s="222"/>
      <c r="C701" s="292"/>
      <c r="D701" s="223"/>
      <c r="E701" s="293"/>
      <c r="F701" s="222"/>
      <c r="G701" s="222"/>
      <c r="H701" s="222"/>
      <c r="I701" s="294"/>
      <c r="J701" s="294"/>
      <c r="K701" s="118"/>
      <c r="L701" s="222"/>
      <c r="M701" s="222"/>
      <c r="N701" s="222"/>
      <c r="O701" s="222"/>
      <c r="P701" s="177"/>
      <c r="Q701" s="177"/>
      <c r="R701" s="177"/>
      <c r="S701" s="177"/>
      <c r="T701" s="177"/>
      <c r="U701" s="177"/>
      <c r="V701" s="177"/>
      <c r="W701" s="177"/>
      <c r="X701" s="225"/>
      <c r="Y701" s="222"/>
      <c r="Z701" s="222"/>
      <c r="AA701" s="222"/>
      <c r="AB701" s="222"/>
    </row>
    <row r="702" spans="1:28" ht="15.75" customHeight="1">
      <c r="A702" s="222"/>
      <c r="B702" s="222"/>
      <c r="C702" s="292"/>
      <c r="D702" s="223"/>
      <c r="E702" s="293"/>
      <c r="F702" s="222"/>
      <c r="G702" s="222"/>
      <c r="H702" s="222"/>
      <c r="I702" s="294"/>
      <c r="J702" s="294"/>
      <c r="K702" s="118"/>
      <c r="L702" s="222"/>
      <c r="M702" s="222"/>
      <c r="N702" s="222"/>
      <c r="O702" s="222"/>
      <c r="P702" s="177"/>
      <c r="Q702" s="177"/>
      <c r="R702" s="177"/>
      <c r="S702" s="177"/>
      <c r="T702" s="177"/>
      <c r="U702" s="177"/>
      <c r="V702" s="177"/>
      <c r="W702" s="177"/>
      <c r="X702" s="225"/>
      <c r="Y702" s="222"/>
      <c r="Z702" s="222"/>
      <c r="AA702" s="222"/>
      <c r="AB702" s="222"/>
    </row>
    <row r="703" spans="1:28" ht="15.75" customHeight="1">
      <c r="A703" s="222"/>
      <c r="B703" s="222"/>
      <c r="C703" s="292"/>
      <c r="D703" s="223"/>
      <c r="E703" s="293"/>
      <c r="F703" s="222"/>
      <c r="G703" s="222"/>
      <c r="H703" s="222"/>
      <c r="I703" s="294"/>
      <c r="J703" s="294"/>
      <c r="K703" s="118"/>
      <c r="L703" s="222"/>
      <c r="M703" s="222"/>
      <c r="N703" s="222"/>
      <c r="O703" s="222"/>
      <c r="P703" s="177"/>
      <c r="Q703" s="177"/>
      <c r="R703" s="177"/>
      <c r="S703" s="177"/>
      <c r="T703" s="177"/>
      <c r="U703" s="177"/>
      <c r="V703" s="177"/>
      <c r="W703" s="177"/>
      <c r="X703" s="225"/>
      <c r="Y703" s="222"/>
      <c r="Z703" s="222"/>
      <c r="AA703" s="222"/>
      <c r="AB703" s="222"/>
    </row>
    <row r="704" spans="1:28" ht="15.75" customHeight="1">
      <c r="A704" s="222"/>
      <c r="B704" s="222"/>
      <c r="C704" s="292"/>
      <c r="D704" s="223"/>
      <c r="E704" s="293"/>
      <c r="F704" s="222"/>
      <c r="G704" s="222"/>
      <c r="H704" s="222"/>
      <c r="I704" s="294"/>
      <c r="J704" s="294"/>
      <c r="K704" s="118"/>
      <c r="L704" s="222"/>
      <c r="M704" s="222"/>
      <c r="N704" s="222"/>
      <c r="O704" s="222"/>
      <c r="P704" s="177"/>
      <c r="Q704" s="177"/>
      <c r="R704" s="177"/>
      <c r="S704" s="177"/>
      <c r="T704" s="177"/>
      <c r="U704" s="177"/>
      <c r="V704" s="177"/>
      <c r="W704" s="177"/>
      <c r="X704" s="225"/>
      <c r="Y704" s="222"/>
      <c r="Z704" s="222"/>
      <c r="AA704" s="222"/>
      <c r="AB704" s="222"/>
    </row>
    <row r="705" spans="1:28" ht="15.75" customHeight="1">
      <c r="A705" s="222"/>
      <c r="B705" s="222"/>
      <c r="C705" s="292"/>
      <c r="D705" s="223"/>
      <c r="E705" s="293"/>
      <c r="F705" s="222"/>
      <c r="G705" s="222"/>
      <c r="H705" s="222"/>
      <c r="I705" s="294"/>
      <c r="J705" s="294"/>
      <c r="K705" s="118"/>
      <c r="L705" s="222"/>
      <c r="M705" s="222"/>
      <c r="N705" s="222"/>
      <c r="O705" s="222"/>
      <c r="P705" s="177"/>
      <c r="Q705" s="177"/>
      <c r="R705" s="177"/>
      <c r="S705" s="177"/>
      <c r="T705" s="177"/>
      <c r="U705" s="177"/>
      <c r="V705" s="177"/>
      <c r="W705" s="177"/>
      <c r="X705" s="225"/>
      <c r="Y705" s="222"/>
      <c r="Z705" s="222"/>
      <c r="AA705" s="222"/>
      <c r="AB705" s="222"/>
    </row>
    <row r="706" spans="1:28" ht="15.75" customHeight="1">
      <c r="A706" s="222"/>
      <c r="B706" s="222"/>
      <c r="C706" s="292"/>
      <c r="D706" s="223"/>
      <c r="E706" s="293"/>
      <c r="F706" s="222"/>
      <c r="G706" s="222"/>
      <c r="H706" s="222"/>
      <c r="I706" s="294"/>
      <c r="J706" s="294"/>
      <c r="K706" s="118"/>
      <c r="L706" s="222"/>
      <c r="M706" s="222"/>
      <c r="N706" s="222"/>
      <c r="O706" s="222"/>
      <c r="P706" s="177"/>
      <c r="Q706" s="177"/>
      <c r="R706" s="177"/>
      <c r="S706" s="177"/>
      <c r="T706" s="177"/>
      <c r="U706" s="177"/>
      <c r="V706" s="177"/>
      <c r="W706" s="177"/>
      <c r="X706" s="225"/>
      <c r="Y706" s="222"/>
      <c r="Z706" s="222"/>
      <c r="AA706" s="222"/>
      <c r="AB706" s="222"/>
    </row>
    <row r="707" spans="1:28" ht="15.75" customHeight="1">
      <c r="A707" s="222"/>
      <c r="B707" s="222"/>
      <c r="C707" s="292"/>
      <c r="D707" s="223"/>
      <c r="E707" s="293"/>
      <c r="F707" s="222"/>
      <c r="G707" s="222"/>
      <c r="H707" s="222"/>
      <c r="I707" s="294"/>
      <c r="J707" s="294"/>
      <c r="K707" s="118"/>
      <c r="L707" s="222"/>
      <c r="M707" s="222"/>
      <c r="N707" s="222"/>
      <c r="O707" s="222"/>
      <c r="P707" s="177"/>
      <c r="Q707" s="177"/>
      <c r="R707" s="177"/>
      <c r="S707" s="177"/>
      <c r="T707" s="177"/>
      <c r="U707" s="177"/>
      <c r="V707" s="177"/>
      <c r="W707" s="177"/>
      <c r="X707" s="225"/>
      <c r="Y707" s="222"/>
      <c r="Z707" s="222"/>
      <c r="AA707" s="222"/>
      <c r="AB707" s="222"/>
    </row>
    <row r="708" spans="1:28" ht="15.75" customHeight="1">
      <c r="A708" s="222"/>
      <c r="B708" s="222"/>
      <c r="C708" s="292"/>
      <c r="D708" s="223"/>
      <c r="E708" s="293"/>
      <c r="F708" s="222"/>
      <c r="G708" s="222"/>
      <c r="H708" s="222"/>
      <c r="I708" s="294"/>
      <c r="J708" s="294"/>
      <c r="K708" s="118"/>
      <c r="L708" s="222"/>
      <c r="M708" s="222"/>
      <c r="N708" s="222"/>
      <c r="O708" s="222"/>
      <c r="P708" s="177"/>
      <c r="Q708" s="177"/>
      <c r="R708" s="177"/>
      <c r="S708" s="177"/>
      <c r="T708" s="177"/>
      <c r="U708" s="177"/>
      <c r="V708" s="177"/>
      <c r="W708" s="177"/>
      <c r="X708" s="225"/>
      <c r="Y708" s="222"/>
      <c r="Z708" s="222"/>
      <c r="AA708" s="222"/>
      <c r="AB708" s="222"/>
    </row>
    <row r="709" spans="1:28" ht="15.75" customHeight="1">
      <c r="A709" s="222"/>
      <c r="B709" s="222"/>
      <c r="C709" s="292"/>
      <c r="D709" s="223"/>
      <c r="E709" s="293"/>
      <c r="F709" s="222"/>
      <c r="G709" s="222"/>
      <c r="H709" s="222"/>
      <c r="I709" s="294"/>
      <c r="J709" s="294"/>
      <c r="K709" s="118"/>
      <c r="L709" s="222"/>
      <c r="M709" s="222"/>
      <c r="N709" s="222"/>
      <c r="O709" s="222"/>
      <c r="P709" s="177"/>
      <c r="Q709" s="177"/>
      <c r="R709" s="177"/>
      <c r="S709" s="177"/>
      <c r="T709" s="177"/>
      <c r="U709" s="177"/>
      <c r="V709" s="177"/>
      <c r="W709" s="177"/>
      <c r="X709" s="225"/>
      <c r="Y709" s="222"/>
      <c r="Z709" s="222"/>
      <c r="AA709" s="222"/>
      <c r="AB709" s="222"/>
    </row>
    <row r="710" spans="1:28" ht="15.75" customHeight="1">
      <c r="A710" s="222"/>
      <c r="B710" s="222"/>
      <c r="C710" s="292"/>
      <c r="D710" s="223"/>
      <c r="E710" s="293"/>
      <c r="F710" s="222"/>
      <c r="G710" s="222"/>
      <c r="H710" s="222"/>
      <c r="I710" s="294"/>
      <c r="J710" s="294"/>
      <c r="K710" s="118"/>
      <c r="L710" s="222"/>
      <c r="M710" s="222"/>
      <c r="N710" s="222"/>
      <c r="O710" s="222"/>
      <c r="P710" s="177"/>
      <c r="Q710" s="177"/>
      <c r="R710" s="177"/>
      <c r="S710" s="177"/>
      <c r="T710" s="177"/>
      <c r="U710" s="177"/>
      <c r="V710" s="177"/>
      <c r="W710" s="177"/>
      <c r="X710" s="225"/>
      <c r="Y710" s="222"/>
      <c r="Z710" s="222"/>
      <c r="AA710" s="222"/>
      <c r="AB710" s="222"/>
    </row>
    <row r="711" spans="1:28" ht="15.75" customHeight="1">
      <c r="A711" s="222"/>
      <c r="B711" s="222"/>
      <c r="C711" s="292"/>
      <c r="D711" s="223"/>
      <c r="E711" s="293"/>
      <c r="F711" s="222"/>
      <c r="G711" s="222"/>
      <c r="H711" s="222"/>
      <c r="I711" s="294"/>
      <c r="J711" s="294"/>
      <c r="K711" s="118"/>
      <c r="L711" s="222"/>
      <c r="M711" s="222"/>
      <c r="N711" s="222"/>
      <c r="O711" s="222"/>
      <c r="P711" s="177"/>
      <c r="Q711" s="177"/>
      <c r="R711" s="177"/>
      <c r="S711" s="177"/>
      <c r="T711" s="177"/>
      <c r="U711" s="177"/>
      <c r="V711" s="177"/>
      <c r="W711" s="177"/>
      <c r="X711" s="225"/>
      <c r="Y711" s="222"/>
      <c r="Z711" s="222"/>
      <c r="AA711" s="222"/>
      <c r="AB711" s="222"/>
    </row>
    <row r="712" spans="1:28" ht="15.75" customHeight="1">
      <c r="A712" s="222"/>
      <c r="B712" s="222"/>
      <c r="C712" s="292"/>
      <c r="D712" s="223"/>
      <c r="E712" s="293"/>
      <c r="F712" s="222"/>
      <c r="G712" s="222"/>
      <c r="H712" s="222"/>
      <c r="I712" s="294"/>
      <c r="J712" s="294"/>
      <c r="K712" s="118"/>
      <c r="L712" s="222"/>
      <c r="M712" s="222"/>
      <c r="N712" s="222"/>
      <c r="O712" s="222"/>
      <c r="P712" s="177"/>
      <c r="Q712" s="177"/>
      <c r="R712" s="177"/>
      <c r="S712" s="177"/>
      <c r="T712" s="177"/>
      <c r="U712" s="177"/>
      <c r="V712" s="177"/>
      <c r="W712" s="177"/>
      <c r="X712" s="225"/>
      <c r="Y712" s="222"/>
      <c r="Z712" s="222"/>
      <c r="AA712" s="222"/>
      <c r="AB712" s="222"/>
    </row>
    <row r="713" spans="1:28" ht="15.75" customHeight="1">
      <c r="A713" s="222"/>
      <c r="B713" s="222"/>
      <c r="C713" s="292"/>
      <c r="D713" s="223"/>
      <c r="E713" s="293"/>
      <c r="F713" s="222"/>
      <c r="G713" s="222"/>
      <c r="H713" s="222"/>
      <c r="I713" s="294"/>
      <c r="J713" s="294"/>
      <c r="K713" s="118"/>
      <c r="L713" s="222"/>
      <c r="M713" s="222"/>
      <c r="N713" s="222"/>
      <c r="O713" s="222"/>
      <c r="P713" s="177"/>
      <c r="Q713" s="177"/>
      <c r="R713" s="177"/>
      <c r="S713" s="177"/>
      <c r="T713" s="177"/>
      <c r="U713" s="177"/>
      <c r="V713" s="177"/>
      <c r="W713" s="177"/>
      <c r="X713" s="225"/>
      <c r="Y713" s="222"/>
      <c r="Z713" s="222"/>
      <c r="AA713" s="222"/>
      <c r="AB713" s="222"/>
    </row>
    <row r="714" spans="1:28" ht="15.75" customHeight="1">
      <c r="A714" s="222"/>
      <c r="B714" s="222"/>
      <c r="C714" s="292"/>
      <c r="D714" s="223"/>
      <c r="E714" s="293"/>
      <c r="F714" s="222"/>
      <c r="G714" s="222"/>
      <c r="H714" s="222"/>
      <c r="I714" s="294"/>
      <c r="J714" s="294"/>
      <c r="K714" s="118"/>
      <c r="L714" s="222"/>
      <c r="M714" s="222"/>
      <c r="N714" s="222"/>
      <c r="O714" s="222"/>
      <c r="P714" s="177"/>
      <c r="Q714" s="177"/>
      <c r="R714" s="177"/>
      <c r="S714" s="177"/>
      <c r="T714" s="177"/>
      <c r="U714" s="177"/>
      <c r="V714" s="177"/>
      <c r="W714" s="177"/>
      <c r="X714" s="225"/>
      <c r="Y714" s="222"/>
      <c r="Z714" s="222"/>
      <c r="AA714" s="222"/>
      <c r="AB714" s="222"/>
    </row>
    <row r="715" spans="1:28" ht="15.75" customHeight="1">
      <c r="A715" s="222"/>
      <c r="B715" s="222"/>
      <c r="C715" s="292"/>
      <c r="D715" s="223"/>
      <c r="E715" s="293"/>
      <c r="F715" s="222"/>
      <c r="G715" s="222"/>
      <c r="H715" s="222"/>
      <c r="I715" s="294"/>
      <c r="J715" s="294"/>
      <c r="K715" s="118"/>
      <c r="L715" s="222"/>
      <c r="M715" s="222"/>
      <c r="N715" s="222"/>
      <c r="O715" s="222"/>
      <c r="P715" s="177"/>
      <c r="Q715" s="177"/>
      <c r="R715" s="177"/>
      <c r="S715" s="177"/>
      <c r="T715" s="177"/>
      <c r="U715" s="177"/>
      <c r="V715" s="177"/>
      <c r="W715" s="177"/>
      <c r="X715" s="225"/>
      <c r="Y715" s="222"/>
      <c r="Z715" s="222"/>
      <c r="AA715" s="222"/>
      <c r="AB715" s="222"/>
    </row>
    <row r="716" spans="1:28" ht="15.75" customHeight="1">
      <c r="A716" s="222"/>
      <c r="B716" s="222"/>
      <c r="C716" s="292"/>
      <c r="D716" s="223"/>
      <c r="E716" s="293"/>
      <c r="F716" s="222"/>
      <c r="G716" s="222"/>
      <c r="H716" s="222"/>
      <c r="I716" s="294"/>
      <c r="J716" s="294"/>
      <c r="K716" s="118"/>
      <c r="L716" s="222"/>
      <c r="M716" s="222"/>
      <c r="N716" s="222"/>
      <c r="O716" s="222"/>
      <c r="P716" s="177"/>
      <c r="Q716" s="177"/>
      <c r="R716" s="177"/>
      <c r="S716" s="177"/>
      <c r="T716" s="177"/>
      <c r="U716" s="177"/>
      <c r="V716" s="177"/>
      <c r="W716" s="177"/>
      <c r="X716" s="225"/>
      <c r="Y716" s="222"/>
      <c r="Z716" s="222"/>
      <c r="AA716" s="222"/>
      <c r="AB716" s="222"/>
    </row>
    <row r="717" spans="1:28" ht="15.75" customHeight="1">
      <c r="A717" s="222"/>
      <c r="B717" s="222"/>
      <c r="C717" s="292"/>
      <c r="D717" s="223"/>
      <c r="E717" s="293"/>
      <c r="F717" s="222"/>
      <c r="G717" s="222"/>
      <c r="H717" s="222"/>
      <c r="I717" s="294"/>
      <c r="J717" s="294"/>
      <c r="K717" s="118"/>
      <c r="L717" s="222"/>
      <c r="M717" s="222"/>
      <c r="N717" s="222"/>
      <c r="O717" s="222"/>
      <c r="P717" s="177"/>
      <c r="Q717" s="177"/>
      <c r="R717" s="177"/>
      <c r="S717" s="177"/>
      <c r="T717" s="177"/>
      <c r="U717" s="177"/>
      <c r="V717" s="177"/>
      <c r="W717" s="177"/>
      <c r="X717" s="225"/>
      <c r="Y717" s="222"/>
      <c r="Z717" s="222"/>
      <c r="AA717" s="222"/>
      <c r="AB717" s="222"/>
    </row>
    <row r="718" spans="1:28" ht="15.75" customHeight="1">
      <c r="A718" s="222"/>
      <c r="B718" s="222"/>
      <c r="C718" s="292"/>
      <c r="D718" s="223"/>
      <c r="E718" s="293"/>
      <c r="F718" s="222"/>
      <c r="G718" s="222"/>
      <c r="H718" s="222"/>
      <c r="I718" s="294"/>
      <c r="J718" s="294"/>
      <c r="K718" s="118"/>
      <c r="L718" s="222"/>
      <c r="M718" s="222"/>
      <c r="N718" s="222"/>
      <c r="O718" s="222"/>
      <c r="P718" s="177"/>
      <c r="Q718" s="177"/>
      <c r="R718" s="177"/>
      <c r="S718" s="177"/>
      <c r="T718" s="177"/>
      <c r="U718" s="177"/>
      <c r="V718" s="177"/>
      <c r="W718" s="177"/>
      <c r="X718" s="225"/>
      <c r="Y718" s="222"/>
      <c r="Z718" s="222"/>
      <c r="AA718" s="222"/>
      <c r="AB718" s="222"/>
    </row>
    <row r="719" spans="1:28" ht="15.75" customHeight="1">
      <c r="A719" s="222"/>
      <c r="B719" s="222"/>
      <c r="C719" s="292"/>
      <c r="D719" s="223"/>
      <c r="E719" s="293"/>
      <c r="F719" s="222"/>
      <c r="G719" s="222"/>
      <c r="H719" s="222"/>
      <c r="I719" s="294"/>
      <c r="J719" s="294"/>
      <c r="K719" s="118"/>
      <c r="L719" s="222"/>
      <c r="M719" s="222"/>
      <c r="N719" s="222"/>
      <c r="O719" s="222"/>
      <c r="P719" s="177"/>
      <c r="Q719" s="177"/>
      <c r="R719" s="177"/>
      <c r="S719" s="177"/>
      <c r="T719" s="177"/>
      <c r="U719" s="177"/>
      <c r="V719" s="177"/>
      <c r="W719" s="177"/>
      <c r="X719" s="225"/>
      <c r="Y719" s="222"/>
      <c r="Z719" s="222"/>
      <c r="AA719" s="222"/>
      <c r="AB719" s="222"/>
    </row>
    <row r="720" spans="1:28" ht="15.75" customHeight="1">
      <c r="A720" s="222"/>
      <c r="B720" s="222"/>
      <c r="C720" s="292"/>
      <c r="D720" s="223"/>
      <c r="E720" s="293"/>
      <c r="F720" s="222"/>
      <c r="G720" s="222"/>
      <c r="H720" s="222"/>
      <c r="I720" s="294"/>
      <c r="J720" s="294"/>
      <c r="K720" s="118"/>
      <c r="L720" s="222"/>
      <c r="M720" s="222"/>
      <c r="N720" s="222"/>
      <c r="O720" s="222"/>
      <c r="P720" s="177"/>
      <c r="Q720" s="177"/>
      <c r="R720" s="177"/>
      <c r="S720" s="177"/>
      <c r="T720" s="177"/>
      <c r="U720" s="177"/>
      <c r="V720" s="177"/>
      <c r="W720" s="177"/>
      <c r="X720" s="225"/>
      <c r="Y720" s="222"/>
      <c r="Z720" s="222"/>
      <c r="AA720" s="222"/>
      <c r="AB720" s="222"/>
    </row>
    <row r="721" spans="1:28" ht="15.75" customHeight="1">
      <c r="A721" s="222"/>
      <c r="B721" s="222"/>
      <c r="C721" s="292"/>
      <c r="D721" s="223"/>
      <c r="E721" s="293"/>
      <c r="F721" s="222"/>
      <c r="G721" s="222"/>
      <c r="H721" s="222"/>
      <c r="I721" s="294"/>
      <c r="J721" s="294"/>
      <c r="K721" s="118"/>
      <c r="L721" s="222"/>
      <c r="M721" s="222"/>
      <c r="N721" s="222"/>
      <c r="O721" s="222"/>
      <c r="P721" s="177"/>
      <c r="Q721" s="177"/>
      <c r="R721" s="177"/>
      <c r="S721" s="177"/>
      <c r="T721" s="177"/>
      <c r="U721" s="177"/>
      <c r="V721" s="177"/>
      <c r="W721" s="177"/>
      <c r="X721" s="225"/>
      <c r="Y721" s="222"/>
      <c r="Z721" s="222"/>
      <c r="AA721" s="222"/>
      <c r="AB721" s="222"/>
    </row>
    <row r="722" spans="1:28" ht="15.75" customHeight="1">
      <c r="A722" s="222"/>
      <c r="B722" s="222"/>
      <c r="C722" s="292"/>
      <c r="D722" s="223"/>
      <c r="E722" s="293"/>
      <c r="F722" s="222"/>
      <c r="G722" s="222"/>
      <c r="H722" s="222"/>
      <c r="I722" s="294"/>
      <c r="J722" s="294"/>
      <c r="K722" s="118"/>
      <c r="L722" s="222"/>
      <c r="M722" s="222"/>
      <c r="N722" s="222"/>
      <c r="O722" s="222"/>
      <c r="P722" s="177"/>
      <c r="Q722" s="177"/>
      <c r="R722" s="177"/>
      <c r="S722" s="177"/>
      <c r="T722" s="177"/>
      <c r="U722" s="177"/>
      <c r="V722" s="177"/>
      <c r="W722" s="177"/>
      <c r="X722" s="225"/>
      <c r="Y722" s="222"/>
      <c r="Z722" s="222"/>
      <c r="AA722" s="222"/>
      <c r="AB722" s="222"/>
    </row>
    <row r="723" spans="1:28" ht="15.75" customHeight="1">
      <c r="A723" s="222"/>
      <c r="B723" s="222"/>
      <c r="C723" s="292"/>
      <c r="D723" s="223"/>
      <c r="E723" s="293"/>
      <c r="F723" s="222"/>
      <c r="G723" s="222"/>
      <c r="H723" s="222"/>
      <c r="I723" s="294"/>
      <c r="J723" s="294"/>
      <c r="K723" s="118"/>
      <c r="L723" s="222"/>
      <c r="M723" s="222"/>
      <c r="N723" s="222"/>
      <c r="O723" s="222"/>
      <c r="P723" s="177"/>
      <c r="Q723" s="177"/>
      <c r="R723" s="177"/>
      <c r="S723" s="177"/>
      <c r="T723" s="177"/>
      <c r="U723" s="177"/>
      <c r="V723" s="177"/>
      <c r="W723" s="177"/>
      <c r="X723" s="225"/>
      <c r="Y723" s="222"/>
      <c r="Z723" s="222"/>
      <c r="AA723" s="222"/>
      <c r="AB723" s="222"/>
    </row>
    <row r="724" spans="1:28" ht="15.75" customHeight="1">
      <c r="A724" s="222"/>
      <c r="B724" s="222"/>
      <c r="C724" s="292"/>
      <c r="D724" s="223"/>
      <c r="E724" s="293"/>
      <c r="F724" s="222"/>
      <c r="G724" s="222"/>
      <c r="H724" s="222"/>
      <c r="I724" s="294"/>
      <c r="J724" s="294"/>
      <c r="K724" s="118"/>
      <c r="L724" s="222"/>
      <c r="M724" s="222"/>
      <c r="N724" s="222"/>
      <c r="O724" s="222"/>
      <c r="P724" s="177"/>
      <c r="Q724" s="177"/>
      <c r="R724" s="177"/>
      <c r="S724" s="177"/>
      <c r="T724" s="177"/>
      <c r="U724" s="177"/>
      <c r="V724" s="177"/>
      <c r="W724" s="177"/>
      <c r="X724" s="225"/>
      <c r="Y724" s="222"/>
      <c r="Z724" s="222"/>
      <c r="AA724" s="222"/>
      <c r="AB724" s="222"/>
    </row>
    <row r="725" spans="1:28" ht="15.75" customHeight="1">
      <c r="A725" s="222"/>
      <c r="B725" s="222"/>
      <c r="C725" s="292"/>
      <c r="D725" s="223"/>
      <c r="E725" s="293"/>
      <c r="F725" s="222"/>
      <c r="G725" s="222"/>
      <c r="H725" s="222"/>
      <c r="I725" s="294"/>
      <c r="J725" s="294"/>
      <c r="K725" s="118"/>
      <c r="L725" s="222"/>
      <c r="M725" s="222"/>
      <c r="N725" s="222"/>
      <c r="O725" s="222"/>
      <c r="P725" s="177"/>
      <c r="Q725" s="177"/>
      <c r="R725" s="177"/>
      <c r="S725" s="177"/>
      <c r="T725" s="177"/>
      <c r="U725" s="177"/>
      <c r="V725" s="177"/>
      <c r="W725" s="177"/>
      <c r="X725" s="225"/>
      <c r="Y725" s="222"/>
      <c r="Z725" s="222"/>
      <c r="AA725" s="222"/>
      <c r="AB725" s="222"/>
    </row>
    <row r="726" spans="1:28" ht="15.75" customHeight="1">
      <c r="A726" s="222"/>
      <c r="B726" s="222"/>
      <c r="C726" s="292"/>
      <c r="D726" s="223"/>
      <c r="E726" s="293"/>
      <c r="F726" s="222"/>
      <c r="G726" s="222"/>
      <c r="H726" s="222"/>
      <c r="I726" s="294"/>
      <c r="J726" s="294"/>
      <c r="K726" s="118"/>
      <c r="L726" s="222"/>
      <c r="M726" s="222"/>
      <c r="N726" s="222"/>
      <c r="O726" s="222"/>
      <c r="P726" s="177"/>
      <c r="Q726" s="177"/>
      <c r="R726" s="177"/>
      <c r="S726" s="177"/>
      <c r="T726" s="177"/>
      <c r="U726" s="177"/>
      <c r="V726" s="177"/>
      <c r="W726" s="177"/>
      <c r="X726" s="225"/>
      <c r="Y726" s="222"/>
      <c r="Z726" s="222"/>
      <c r="AA726" s="222"/>
      <c r="AB726" s="222"/>
    </row>
    <row r="727" spans="1:28" ht="15.75" customHeight="1">
      <c r="A727" s="222"/>
      <c r="B727" s="222"/>
      <c r="C727" s="292"/>
      <c r="D727" s="223"/>
      <c r="E727" s="293"/>
      <c r="F727" s="222"/>
      <c r="G727" s="222"/>
      <c r="H727" s="222"/>
      <c r="I727" s="294"/>
      <c r="J727" s="294"/>
      <c r="K727" s="118"/>
      <c r="L727" s="222"/>
      <c r="M727" s="222"/>
      <c r="N727" s="222"/>
      <c r="O727" s="222"/>
      <c r="P727" s="177"/>
      <c r="Q727" s="177"/>
      <c r="R727" s="177"/>
      <c r="S727" s="177"/>
      <c r="T727" s="177"/>
      <c r="U727" s="177"/>
      <c r="V727" s="177"/>
      <c r="W727" s="177"/>
      <c r="X727" s="225"/>
      <c r="Y727" s="222"/>
      <c r="Z727" s="222"/>
      <c r="AA727" s="222"/>
      <c r="AB727" s="222"/>
    </row>
    <row r="728" spans="1:28" ht="15.75" customHeight="1">
      <c r="A728" s="222"/>
      <c r="B728" s="222"/>
      <c r="C728" s="292"/>
      <c r="D728" s="223"/>
      <c r="E728" s="293"/>
      <c r="F728" s="222"/>
      <c r="G728" s="222"/>
      <c r="H728" s="222"/>
      <c r="I728" s="294"/>
      <c r="J728" s="294"/>
      <c r="K728" s="118"/>
      <c r="L728" s="222"/>
      <c r="M728" s="222"/>
      <c r="N728" s="222"/>
      <c r="O728" s="222"/>
      <c r="P728" s="177"/>
      <c r="Q728" s="177"/>
      <c r="R728" s="177"/>
      <c r="S728" s="177"/>
      <c r="T728" s="177"/>
      <c r="U728" s="177"/>
      <c r="V728" s="177"/>
      <c r="W728" s="177"/>
      <c r="X728" s="225"/>
      <c r="Y728" s="222"/>
      <c r="Z728" s="222"/>
      <c r="AA728" s="222"/>
      <c r="AB728" s="222"/>
    </row>
    <row r="729" spans="1:28" ht="15.75" customHeight="1">
      <c r="A729" s="222"/>
      <c r="B729" s="222"/>
      <c r="C729" s="292"/>
      <c r="D729" s="223"/>
      <c r="E729" s="293"/>
      <c r="F729" s="222"/>
      <c r="G729" s="222"/>
      <c r="H729" s="222"/>
      <c r="I729" s="294"/>
      <c r="J729" s="294"/>
      <c r="K729" s="118"/>
      <c r="L729" s="222"/>
      <c r="M729" s="222"/>
      <c r="N729" s="222"/>
      <c r="O729" s="222"/>
      <c r="P729" s="177"/>
      <c r="Q729" s="177"/>
      <c r="R729" s="177"/>
      <c r="S729" s="177"/>
      <c r="T729" s="177"/>
      <c r="U729" s="177"/>
      <c r="V729" s="177"/>
      <c r="W729" s="177"/>
      <c r="X729" s="225"/>
      <c r="Y729" s="222"/>
      <c r="Z729" s="222"/>
      <c r="AA729" s="222"/>
      <c r="AB729" s="222"/>
    </row>
    <row r="730" spans="1:28" ht="15.75" customHeight="1">
      <c r="A730" s="222"/>
      <c r="B730" s="222"/>
      <c r="C730" s="292"/>
      <c r="D730" s="223"/>
      <c r="E730" s="293"/>
      <c r="F730" s="222"/>
      <c r="G730" s="222"/>
      <c r="H730" s="222"/>
      <c r="I730" s="294"/>
      <c r="J730" s="294"/>
      <c r="K730" s="118"/>
      <c r="L730" s="222"/>
      <c r="M730" s="222"/>
      <c r="N730" s="222"/>
      <c r="O730" s="222"/>
      <c r="P730" s="177"/>
      <c r="Q730" s="177"/>
      <c r="R730" s="177"/>
      <c r="S730" s="177"/>
      <c r="T730" s="177"/>
      <c r="U730" s="177"/>
      <c r="V730" s="177"/>
      <c r="W730" s="177"/>
      <c r="X730" s="225"/>
      <c r="Y730" s="222"/>
      <c r="Z730" s="222"/>
      <c r="AA730" s="222"/>
      <c r="AB730" s="222"/>
    </row>
    <row r="731" spans="1:28" ht="15.75" customHeight="1">
      <c r="A731" s="222"/>
      <c r="B731" s="222"/>
      <c r="C731" s="292"/>
      <c r="D731" s="223"/>
      <c r="E731" s="293"/>
      <c r="F731" s="222"/>
      <c r="G731" s="222"/>
      <c r="H731" s="222"/>
      <c r="I731" s="294"/>
      <c r="J731" s="294"/>
      <c r="K731" s="118"/>
      <c r="L731" s="222"/>
      <c r="M731" s="222"/>
      <c r="N731" s="222"/>
      <c r="O731" s="222"/>
      <c r="P731" s="177"/>
      <c r="Q731" s="177"/>
      <c r="R731" s="177"/>
      <c r="S731" s="177"/>
      <c r="T731" s="177"/>
      <c r="U731" s="177"/>
      <c r="V731" s="177"/>
      <c r="W731" s="177"/>
      <c r="X731" s="225"/>
      <c r="Y731" s="222"/>
      <c r="Z731" s="222"/>
      <c r="AA731" s="222"/>
      <c r="AB731" s="222"/>
    </row>
    <row r="732" spans="1:28" ht="15.75" customHeight="1">
      <c r="A732" s="222"/>
      <c r="B732" s="222"/>
      <c r="C732" s="292"/>
      <c r="D732" s="223"/>
      <c r="E732" s="293"/>
      <c r="F732" s="222"/>
      <c r="G732" s="222"/>
      <c r="H732" s="222"/>
      <c r="I732" s="294"/>
      <c r="J732" s="294"/>
      <c r="K732" s="118"/>
      <c r="L732" s="222"/>
      <c r="M732" s="222"/>
      <c r="N732" s="222"/>
      <c r="O732" s="222"/>
      <c r="P732" s="177"/>
      <c r="Q732" s="177"/>
      <c r="R732" s="177"/>
      <c r="S732" s="177"/>
      <c r="T732" s="177"/>
      <c r="U732" s="177"/>
      <c r="V732" s="177"/>
      <c r="W732" s="177"/>
      <c r="X732" s="225"/>
      <c r="Y732" s="222"/>
      <c r="Z732" s="222"/>
      <c r="AA732" s="222"/>
      <c r="AB732" s="222"/>
    </row>
    <row r="733" spans="1:28" ht="15.75" customHeight="1">
      <c r="A733" s="222"/>
      <c r="B733" s="222"/>
      <c r="C733" s="292"/>
      <c r="D733" s="223"/>
      <c r="E733" s="293"/>
      <c r="F733" s="222"/>
      <c r="G733" s="222"/>
      <c r="H733" s="222"/>
      <c r="I733" s="294"/>
      <c r="J733" s="294"/>
      <c r="K733" s="118"/>
      <c r="L733" s="222"/>
      <c r="M733" s="222"/>
      <c r="N733" s="222"/>
      <c r="O733" s="222"/>
      <c r="P733" s="177"/>
      <c r="Q733" s="177"/>
      <c r="R733" s="177"/>
      <c r="S733" s="177"/>
      <c r="T733" s="177"/>
      <c r="U733" s="177"/>
      <c r="V733" s="177"/>
      <c r="W733" s="177"/>
      <c r="X733" s="225"/>
      <c r="Y733" s="222"/>
      <c r="Z733" s="222"/>
      <c r="AA733" s="222"/>
      <c r="AB733" s="222"/>
    </row>
    <row r="734" spans="1:28" ht="15.75" customHeight="1">
      <c r="A734" s="222"/>
      <c r="B734" s="222"/>
      <c r="C734" s="292"/>
      <c r="D734" s="223"/>
      <c r="E734" s="293"/>
      <c r="F734" s="222"/>
      <c r="G734" s="222"/>
      <c r="H734" s="222"/>
      <c r="I734" s="294"/>
      <c r="J734" s="294"/>
      <c r="K734" s="118"/>
      <c r="L734" s="222"/>
      <c r="M734" s="222"/>
      <c r="N734" s="222"/>
      <c r="O734" s="222"/>
      <c r="P734" s="177"/>
      <c r="Q734" s="177"/>
      <c r="R734" s="177"/>
      <c r="S734" s="177"/>
      <c r="T734" s="177"/>
      <c r="U734" s="177"/>
      <c r="V734" s="177"/>
      <c r="W734" s="177"/>
      <c r="X734" s="225"/>
      <c r="Y734" s="222"/>
      <c r="Z734" s="222"/>
      <c r="AA734" s="222"/>
      <c r="AB734" s="222"/>
    </row>
    <row r="735" spans="1:28" ht="15.75" customHeight="1">
      <c r="A735" s="222"/>
      <c r="B735" s="222"/>
      <c r="C735" s="292"/>
      <c r="D735" s="223"/>
      <c r="E735" s="293"/>
      <c r="F735" s="222"/>
      <c r="G735" s="222"/>
      <c r="H735" s="222"/>
      <c r="I735" s="294"/>
      <c r="J735" s="294"/>
      <c r="K735" s="118"/>
      <c r="L735" s="222"/>
      <c r="M735" s="222"/>
      <c r="N735" s="222"/>
      <c r="O735" s="222"/>
      <c r="P735" s="177"/>
      <c r="Q735" s="177"/>
      <c r="R735" s="177"/>
      <c r="S735" s="177"/>
      <c r="T735" s="177"/>
      <c r="U735" s="177"/>
      <c r="V735" s="177"/>
      <c r="W735" s="177"/>
      <c r="X735" s="225"/>
      <c r="Y735" s="222"/>
      <c r="Z735" s="222"/>
      <c r="AA735" s="222"/>
      <c r="AB735" s="222"/>
    </row>
    <row r="736" spans="1:28" ht="15.75" customHeight="1">
      <c r="A736" s="222"/>
      <c r="B736" s="222"/>
      <c r="C736" s="292"/>
      <c r="D736" s="223"/>
      <c r="E736" s="293"/>
      <c r="F736" s="222"/>
      <c r="G736" s="222"/>
      <c r="H736" s="222"/>
      <c r="I736" s="294"/>
      <c r="J736" s="294"/>
      <c r="K736" s="118"/>
      <c r="L736" s="222"/>
      <c r="M736" s="222"/>
      <c r="N736" s="222"/>
      <c r="O736" s="222"/>
      <c r="P736" s="177"/>
      <c r="Q736" s="177"/>
      <c r="R736" s="177"/>
      <c r="S736" s="177"/>
      <c r="T736" s="177"/>
      <c r="U736" s="177"/>
      <c r="V736" s="177"/>
      <c r="W736" s="177"/>
      <c r="X736" s="225"/>
      <c r="Y736" s="222"/>
      <c r="Z736" s="222"/>
      <c r="AA736" s="222"/>
      <c r="AB736" s="222"/>
    </row>
    <row r="737" spans="1:28" ht="15.75" customHeight="1">
      <c r="A737" s="222"/>
      <c r="B737" s="222"/>
      <c r="C737" s="292"/>
      <c r="D737" s="223"/>
      <c r="E737" s="293"/>
      <c r="F737" s="222"/>
      <c r="G737" s="222"/>
      <c r="H737" s="222"/>
      <c r="I737" s="294"/>
      <c r="J737" s="294"/>
      <c r="K737" s="118"/>
      <c r="L737" s="222"/>
      <c r="M737" s="222"/>
      <c r="N737" s="222"/>
      <c r="O737" s="222"/>
      <c r="P737" s="177"/>
      <c r="Q737" s="177"/>
      <c r="R737" s="177"/>
      <c r="S737" s="177"/>
      <c r="T737" s="177"/>
      <c r="U737" s="177"/>
      <c r="V737" s="177"/>
      <c r="W737" s="177"/>
      <c r="X737" s="225"/>
      <c r="Y737" s="222"/>
      <c r="Z737" s="222"/>
      <c r="AA737" s="222"/>
      <c r="AB737" s="222"/>
    </row>
    <row r="738" spans="1:28" ht="15.75" customHeight="1">
      <c r="A738" s="222"/>
      <c r="B738" s="222"/>
      <c r="C738" s="292"/>
      <c r="D738" s="223"/>
      <c r="E738" s="293"/>
      <c r="F738" s="222"/>
      <c r="G738" s="222"/>
      <c r="H738" s="222"/>
      <c r="I738" s="294"/>
      <c r="J738" s="294"/>
      <c r="K738" s="118"/>
      <c r="L738" s="222"/>
      <c r="M738" s="222"/>
      <c r="N738" s="222"/>
      <c r="O738" s="222"/>
      <c r="P738" s="177"/>
      <c r="Q738" s="177"/>
      <c r="R738" s="177"/>
      <c r="S738" s="177"/>
      <c r="T738" s="177"/>
      <c r="U738" s="177"/>
      <c r="V738" s="177"/>
      <c r="W738" s="177"/>
      <c r="X738" s="225"/>
      <c r="Y738" s="222"/>
      <c r="Z738" s="222"/>
      <c r="AA738" s="222"/>
      <c r="AB738" s="222"/>
    </row>
    <row r="739" spans="1:28" ht="15.75" customHeight="1">
      <c r="A739" s="222"/>
      <c r="B739" s="222"/>
      <c r="C739" s="292"/>
      <c r="D739" s="223"/>
      <c r="E739" s="293"/>
      <c r="F739" s="222"/>
      <c r="G739" s="222"/>
      <c r="H739" s="222"/>
      <c r="I739" s="294"/>
      <c r="J739" s="294"/>
      <c r="K739" s="118"/>
      <c r="L739" s="222"/>
      <c r="M739" s="222"/>
      <c r="N739" s="222"/>
      <c r="O739" s="222"/>
      <c r="P739" s="177"/>
      <c r="Q739" s="177"/>
      <c r="R739" s="177"/>
      <c r="S739" s="177"/>
      <c r="T739" s="177"/>
      <c r="U739" s="177"/>
      <c r="V739" s="177"/>
      <c r="W739" s="177"/>
      <c r="X739" s="225"/>
      <c r="Y739" s="222"/>
      <c r="Z739" s="222"/>
      <c r="AA739" s="222"/>
      <c r="AB739" s="222"/>
    </row>
    <row r="740" spans="1:28" ht="15.75" customHeight="1">
      <c r="A740" s="222"/>
      <c r="B740" s="222"/>
      <c r="C740" s="292"/>
      <c r="D740" s="223"/>
      <c r="E740" s="293"/>
      <c r="F740" s="222"/>
      <c r="G740" s="222"/>
      <c r="H740" s="222"/>
      <c r="I740" s="294"/>
      <c r="J740" s="294"/>
      <c r="K740" s="118"/>
      <c r="L740" s="222"/>
      <c r="M740" s="222"/>
      <c r="N740" s="222"/>
      <c r="O740" s="222"/>
      <c r="P740" s="177"/>
      <c r="Q740" s="177"/>
      <c r="R740" s="177"/>
      <c r="S740" s="177"/>
      <c r="T740" s="177"/>
      <c r="U740" s="177"/>
      <c r="V740" s="177"/>
      <c r="W740" s="177"/>
      <c r="X740" s="225"/>
      <c r="Y740" s="222"/>
      <c r="Z740" s="222"/>
      <c r="AA740" s="222"/>
      <c r="AB740" s="222"/>
    </row>
    <row r="741" spans="1:28" ht="15.75" customHeight="1">
      <c r="A741" s="222"/>
      <c r="B741" s="222"/>
      <c r="C741" s="292"/>
      <c r="D741" s="223"/>
      <c r="E741" s="293"/>
      <c r="F741" s="222"/>
      <c r="G741" s="222"/>
      <c r="H741" s="222"/>
      <c r="I741" s="294"/>
      <c r="J741" s="294"/>
      <c r="K741" s="118"/>
      <c r="L741" s="222"/>
      <c r="M741" s="222"/>
      <c r="N741" s="222"/>
      <c r="O741" s="222"/>
      <c r="P741" s="177"/>
      <c r="Q741" s="177"/>
      <c r="R741" s="177"/>
      <c r="S741" s="177"/>
      <c r="T741" s="177"/>
      <c r="U741" s="177"/>
      <c r="V741" s="177"/>
      <c r="W741" s="177"/>
      <c r="X741" s="225"/>
      <c r="Y741" s="222"/>
      <c r="Z741" s="222"/>
      <c r="AA741" s="222"/>
      <c r="AB741" s="222"/>
    </row>
    <row r="742" spans="1:28" ht="15.75" customHeight="1">
      <c r="A742" s="222"/>
      <c r="B742" s="222"/>
      <c r="C742" s="292"/>
      <c r="D742" s="223"/>
      <c r="E742" s="293"/>
      <c r="F742" s="222"/>
      <c r="G742" s="222"/>
      <c r="H742" s="222"/>
      <c r="I742" s="294"/>
      <c r="J742" s="294"/>
      <c r="K742" s="118"/>
      <c r="L742" s="222"/>
      <c r="M742" s="222"/>
      <c r="N742" s="222"/>
      <c r="O742" s="222"/>
      <c r="P742" s="177"/>
      <c r="Q742" s="177"/>
      <c r="R742" s="177"/>
      <c r="S742" s="177"/>
      <c r="T742" s="177"/>
      <c r="U742" s="177"/>
      <c r="V742" s="177"/>
      <c r="W742" s="177"/>
      <c r="X742" s="225"/>
      <c r="Y742" s="222"/>
      <c r="Z742" s="222"/>
      <c r="AA742" s="222"/>
      <c r="AB742" s="222"/>
    </row>
    <row r="743" spans="1:28" ht="15.75" customHeight="1">
      <c r="A743" s="222"/>
      <c r="B743" s="222"/>
      <c r="C743" s="292"/>
      <c r="D743" s="223"/>
      <c r="E743" s="293"/>
      <c r="F743" s="222"/>
      <c r="G743" s="222"/>
      <c r="H743" s="222"/>
      <c r="I743" s="294"/>
      <c r="J743" s="294"/>
      <c r="K743" s="118"/>
      <c r="L743" s="222"/>
      <c r="M743" s="222"/>
      <c r="N743" s="222"/>
      <c r="O743" s="222"/>
      <c r="P743" s="177"/>
      <c r="Q743" s="177"/>
      <c r="R743" s="177"/>
      <c r="S743" s="177"/>
      <c r="T743" s="177"/>
      <c r="U743" s="177"/>
      <c r="V743" s="177"/>
      <c r="W743" s="177"/>
      <c r="X743" s="225"/>
      <c r="Y743" s="222"/>
      <c r="Z743" s="222"/>
      <c r="AA743" s="222"/>
      <c r="AB743" s="222"/>
    </row>
    <row r="744" spans="1:28" ht="15.75" customHeight="1">
      <c r="A744" s="222"/>
      <c r="B744" s="222"/>
      <c r="C744" s="292"/>
      <c r="D744" s="223"/>
      <c r="E744" s="293"/>
      <c r="F744" s="222"/>
      <c r="G744" s="222"/>
      <c r="H744" s="222"/>
      <c r="I744" s="294"/>
      <c r="J744" s="294"/>
      <c r="K744" s="118"/>
      <c r="L744" s="222"/>
      <c r="M744" s="222"/>
      <c r="N744" s="222"/>
      <c r="O744" s="222"/>
      <c r="P744" s="177"/>
      <c r="Q744" s="177"/>
      <c r="R744" s="177"/>
      <c r="S744" s="177"/>
      <c r="T744" s="177"/>
      <c r="U744" s="177"/>
      <c r="V744" s="177"/>
      <c r="W744" s="177"/>
      <c r="X744" s="225"/>
      <c r="Y744" s="222"/>
      <c r="Z744" s="222"/>
      <c r="AA744" s="222"/>
      <c r="AB744" s="222"/>
    </row>
    <row r="745" spans="1:28" ht="15.75" customHeight="1">
      <c r="A745" s="222"/>
      <c r="B745" s="222"/>
      <c r="C745" s="292"/>
      <c r="D745" s="223"/>
      <c r="E745" s="293"/>
      <c r="F745" s="222"/>
      <c r="G745" s="222"/>
      <c r="H745" s="222"/>
      <c r="I745" s="294"/>
      <c r="J745" s="294"/>
      <c r="K745" s="118"/>
      <c r="L745" s="222"/>
      <c r="M745" s="222"/>
      <c r="N745" s="222"/>
      <c r="O745" s="222"/>
      <c r="P745" s="177"/>
      <c r="Q745" s="177"/>
      <c r="R745" s="177"/>
      <c r="S745" s="177"/>
      <c r="T745" s="177"/>
      <c r="U745" s="177"/>
      <c r="V745" s="177"/>
      <c r="W745" s="177"/>
      <c r="X745" s="225"/>
      <c r="Y745" s="222"/>
      <c r="Z745" s="222"/>
      <c r="AA745" s="222"/>
      <c r="AB745" s="222"/>
    </row>
    <row r="746" spans="1:28" ht="15.75" customHeight="1">
      <c r="A746" s="222"/>
      <c r="B746" s="222"/>
      <c r="C746" s="292"/>
      <c r="D746" s="223"/>
      <c r="E746" s="293"/>
      <c r="F746" s="222"/>
      <c r="G746" s="222"/>
      <c r="H746" s="222"/>
      <c r="I746" s="294"/>
      <c r="J746" s="294"/>
      <c r="K746" s="118"/>
      <c r="L746" s="222"/>
      <c r="M746" s="222"/>
      <c r="N746" s="222"/>
      <c r="O746" s="222"/>
      <c r="P746" s="177"/>
      <c r="Q746" s="177"/>
      <c r="R746" s="177"/>
      <c r="S746" s="177"/>
      <c r="T746" s="177"/>
      <c r="U746" s="177"/>
      <c r="V746" s="177"/>
      <c r="W746" s="177"/>
      <c r="X746" s="225"/>
      <c r="Y746" s="222"/>
      <c r="Z746" s="222"/>
      <c r="AA746" s="222"/>
      <c r="AB746" s="222"/>
    </row>
    <row r="747" spans="1:28" ht="15.75" customHeight="1">
      <c r="A747" s="222"/>
      <c r="B747" s="222"/>
      <c r="C747" s="292"/>
      <c r="D747" s="223"/>
      <c r="E747" s="293"/>
      <c r="F747" s="222"/>
      <c r="G747" s="222"/>
      <c r="H747" s="222"/>
      <c r="I747" s="294"/>
      <c r="J747" s="294"/>
      <c r="K747" s="118"/>
      <c r="L747" s="222"/>
      <c r="M747" s="222"/>
      <c r="N747" s="222"/>
      <c r="O747" s="222"/>
      <c r="P747" s="177"/>
      <c r="Q747" s="177"/>
      <c r="R747" s="177"/>
      <c r="S747" s="177"/>
      <c r="T747" s="177"/>
      <c r="U747" s="177"/>
      <c r="V747" s="177"/>
      <c r="W747" s="177"/>
      <c r="X747" s="225"/>
      <c r="Y747" s="222"/>
      <c r="Z747" s="222"/>
      <c r="AA747" s="222"/>
      <c r="AB747" s="222"/>
    </row>
    <row r="748" spans="1:28" ht="15.75" customHeight="1">
      <c r="A748" s="222"/>
      <c r="B748" s="222"/>
      <c r="C748" s="292"/>
      <c r="D748" s="223"/>
      <c r="E748" s="293"/>
      <c r="F748" s="222"/>
      <c r="G748" s="222"/>
      <c r="H748" s="222"/>
      <c r="I748" s="294"/>
      <c r="J748" s="294"/>
      <c r="K748" s="118"/>
      <c r="L748" s="222"/>
      <c r="M748" s="222"/>
      <c r="N748" s="222"/>
      <c r="O748" s="222"/>
      <c r="P748" s="177"/>
      <c r="Q748" s="177"/>
      <c r="R748" s="177"/>
      <c r="S748" s="177"/>
      <c r="T748" s="177"/>
      <c r="U748" s="177"/>
      <c r="V748" s="177"/>
      <c r="W748" s="177"/>
      <c r="X748" s="225"/>
      <c r="Y748" s="222"/>
      <c r="Z748" s="222"/>
      <c r="AA748" s="222"/>
      <c r="AB748" s="222"/>
    </row>
    <row r="749" spans="1:28" ht="15.75" customHeight="1">
      <c r="A749" s="222"/>
      <c r="B749" s="222"/>
      <c r="C749" s="292"/>
      <c r="D749" s="223"/>
      <c r="E749" s="293"/>
      <c r="F749" s="222"/>
      <c r="G749" s="222"/>
      <c r="H749" s="222"/>
      <c r="I749" s="294"/>
      <c r="J749" s="294"/>
      <c r="K749" s="118"/>
      <c r="L749" s="222"/>
      <c r="M749" s="222"/>
      <c r="N749" s="222"/>
      <c r="O749" s="222"/>
      <c r="P749" s="177"/>
      <c r="Q749" s="177"/>
      <c r="R749" s="177"/>
      <c r="S749" s="177"/>
      <c r="T749" s="177"/>
      <c r="U749" s="177"/>
      <c r="V749" s="177"/>
      <c r="W749" s="177"/>
      <c r="X749" s="225"/>
      <c r="Y749" s="222"/>
      <c r="Z749" s="222"/>
      <c r="AA749" s="222"/>
      <c r="AB749" s="222"/>
    </row>
    <row r="750" spans="1:28" ht="15.75" customHeight="1">
      <c r="A750" s="222"/>
      <c r="B750" s="222"/>
      <c r="C750" s="292"/>
      <c r="D750" s="223"/>
      <c r="E750" s="293"/>
      <c r="F750" s="222"/>
      <c r="G750" s="222"/>
      <c r="H750" s="222"/>
      <c r="I750" s="294"/>
      <c r="J750" s="294"/>
      <c r="K750" s="118"/>
      <c r="L750" s="222"/>
      <c r="M750" s="222"/>
      <c r="N750" s="222"/>
      <c r="O750" s="222"/>
      <c r="P750" s="177"/>
      <c r="Q750" s="177"/>
      <c r="R750" s="177"/>
      <c r="S750" s="177"/>
      <c r="T750" s="177"/>
      <c r="U750" s="177"/>
      <c r="V750" s="177"/>
      <c r="W750" s="177"/>
      <c r="X750" s="225"/>
      <c r="Y750" s="222"/>
      <c r="Z750" s="222"/>
      <c r="AA750" s="222"/>
      <c r="AB750" s="222"/>
    </row>
    <row r="751" spans="1:28" ht="15.75" customHeight="1">
      <c r="A751" s="222"/>
      <c r="B751" s="222"/>
      <c r="C751" s="292"/>
      <c r="D751" s="223"/>
      <c r="E751" s="293"/>
      <c r="F751" s="222"/>
      <c r="G751" s="222"/>
      <c r="H751" s="222"/>
      <c r="I751" s="294"/>
      <c r="J751" s="294"/>
      <c r="K751" s="118"/>
      <c r="L751" s="222"/>
      <c r="M751" s="222"/>
      <c r="N751" s="222"/>
      <c r="O751" s="222"/>
      <c r="P751" s="177"/>
      <c r="Q751" s="177"/>
      <c r="R751" s="177"/>
      <c r="S751" s="177"/>
      <c r="T751" s="177"/>
      <c r="U751" s="177"/>
      <c r="V751" s="177"/>
      <c r="W751" s="177"/>
      <c r="X751" s="225"/>
      <c r="Y751" s="222"/>
      <c r="Z751" s="222"/>
      <c r="AA751" s="222"/>
      <c r="AB751" s="222"/>
    </row>
    <row r="752" spans="1:28" ht="15.75" customHeight="1">
      <c r="A752" s="222"/>
      <c r="B752" s="222"/>
      <c r="C752" s="292"/>
      <c r="D752" s="223"/>
      <c r="E752" s="293"/>
      <c r="F752" s="222"/>
      <c r="G752" s="222"/>
      <c r="H752" s="222"/>
      <c r="I752" s="294"/>
      <c r="J752" s="294"/>
      <c r="K752" s="118"/>
      <c r="L752" s="222"/>
      <c r="M752" s="222"/>
      <c r="N752" s="222"/>
      <c r="O752" s="222"/>
      <c r="P752" s="177"/>
      <c r="Q752" s="177"/>
      <c r="R752" s="177"/>
      <c r="S752" s="177"/>
      <c r="T752" s="177"/>
      <c r="U752" s="177"/>
      <c r="V752" s="177"/>
      <c r="W752" s="177"/>
      <c r="X752" s="225"/>
      <c r="Y752" s="222"/>
      <c r="Z752" s="222"/>
      <c r="AA752" s="222"/>
      <c r="AB752" s="222"/>
    </row>
    <row r="753" spans="1:28" ht="15.75" customHeight="1">
      <c r="A753" s="222"/>
      <c r="B753" s="222"/>
      <c r="C753" s="292"/>
      <c r="D753" s="223"/>
      <c r="E753" s="293"/>
      <c r="F753" s="222"/>
      <c r="G753" s="222"/>
      <c r="H753" s="222"/>
      <c r="I753" s="294"/>
      <c r="J753" s="294"/>
      <c r="K753" s="118"/>
      <c r="L753" s="222"/>
      <c r="M753" s="222"/>
      <c r="N753" s="222"/>
      <c r="O753" s="222"/>
      <c r="P753" s="177"/>
      <c r="Q753" s="177"/>
      <c r="R753" s="177"/>
      <c r="S753" s="177"/>
      <c r="T753" s="177"/>
      <c r="U753" s="177"/>
      <c r="V753" s="177"/>
      <c r="W753" s="177"/>
      <c r="X753" s="225"/>
      <c r="Y753" s="222"/>
      <c r="Z753" s="222"/>
      <c r="AA753" s="222"/>
      <c r="AB753" s="222"/>
    </row>
    <row r="754" spans="1:28" ht="15.75" customHeight="1">
      <c r="A754" s="222"/>
      <c r="B754" s="222"/>
      <c r="C754" s="292"/>
      <c r="D754" s="223"/>
      <c r="E754" s="293"/>
      <c r="F754" s="222"/>
      <c r="G754" s="222"/>
      <c r="H754" s="222"/>
      <c r="I754" s="294"/>
      <c r="J754" s="294"/>
      <c r="K754" s="118"/>
      <c r="L754" s="222"/>
      <c r="M754" s="222"/>
      <c r="N754" s="222"/>
      <c r="O754" s="222"/>
      <c r="P754" s="177"/>
      <c r="Q754" s="177"/>
      <c r="R754" s="177"/>
      <c r="S754" s="177"/>
      <c r="T754" s="177"/>
      <c r="U754" s="177"/>
      <c r="V754" s="177"/>
      <c r="W754" s="177"/>
      <c r="X754" s="225"/>
      <c r="Y754" s="222"/>
      <c r="Z754" s="222"/>
      <c r="AA754" s="222"/>
      <c r="AB754" s="222"/>
    </row>
    <row r="755" spans="1:28" ht="15.75" customHeight="1">
      <c r="A755" s="222"/>
      <c r="B755" s="222"/>
      <c r="C755" s="292"/>
      <c r="D755" s="223"/>
      <c r="E755" s="293"/>
      <c r="F755" s="222"/>
      <c r="G755" s="222"/>
      <c r="H755" s="222"/>
      <c r="I755" s="294"/>
      <c r="J755" s="294"/>
      <c r="K755" s="118"/>
      <c r="L755" s="222"/>
      <c r="M755" s="222"/>
      <c r="N755" s="222"/>
      <c r="O755" s="222"/>
      <c r="P755" s="177"/>
      <c r="Q755" s="177"/>
      <c r="R755" s="177"/>
      <c r="S755" s="177"/>
      <c r="T755" s="177"/>
      <c r="U755" s="177"/>
      <c r="V755" s="177"/>
      <c r="W755" s="177"/>
      <c r="X755" s="225"/>
      <c r="Y755" s="222"/>
      <c r="Z755" s="222"/>
      <c r="AA755" s="222"/>
      <c r="AB755" s="222"/>
    </row>
    <row r="756" spans="1:28" ht="15.75" customHeight="1">
      <c r="A756" s="222"/>
      <c r="B756" s="222"/>
      <c r="C756" s="292"/>
      <c r="D756" s="223"/>
      <c r="E756" s="293"/>
      <c r="F756" s="222"/>
      <c r="G756" s="222"/>
      <c r="H756" s="222"/>
      <c r="I756" s="294"/>
      <c r="J756" s="294"/>
      <c r="K756" s="118"/>
      <c r="L756" s="222"/>
      <c r="M756" s="222"/>
      <c r="N756" s="222"/>
      <c r="O756" s="222"/>
      <c r="P756" s="177"/>
      <c r="Q756" s="177"/>
      <c r="R756" s="177"/>
      <c r="S756" s="177"/>
      <c r="T756" s="177"/>
      <c r="U756" s="177"/>
      <c r="V756" s="177"/>
      <c r="W756" s="177"/>
      <c r="X756" s="225"/>
      <c r="Y756" s="222"/>
      <c r="Z756" s="222"/>
      <c r="AA756" s="222"/>
      <c r="AB756" s="222"/>
    </row>
    <row r="757" spans="1:28" ht="15.75" customHeight="1">
      <c r="A757" s="222"/>
      <c r="B757" s="222"/>
      <c r="C757" s="292"/>
      <c r="D757" s="223"/>
      <c r="E757" s="293"/>
      <c r="F757" s="222"/>
      <c r="G757" s="222"/>
      <c r="H757" s="222"/>
      <c r="I757" s="294"/>
      <c r="J757" s="294"/>
      <c r="K757" s="118"/>
      <c r="L757" s="222"/>
      <c r="M757" s="222"/>
      <c r="N757" s="222"/>
      <c r="O757" s="222"/>
      <c r="P757" s="177"/>
      <c r="Q757" s="177"/>
      <c r="R757" s="177"/>
      <c r="S757" s="177"/>
      <c r="T757" s="177"/>
      <c r="U757" s="177"/>
      <c r="V757" s="177"/>
      <c r="W757" s="177"/>
      <c r="X757" s="225"/>
      <c r="Y757" s="222"/>
      <c r="Z757" s="222"/>
      <c r="AA757" s="222"/>
      <c r="AB757" s="222"/>
    </row>
    <row r="758" spans="1:28" ht="15.75" customHeight="1">
      <c r="A758" s="222"/>
      <c r="B758" s="222"/>
      <c r="C758" s="292"/>
      <c r="D758" s="223"/>
      <c r="E758" s="293"/>
      <c r="F758" s="222"/>
      <c r="G758" s="222"/>
      <c r="H758" s="222"/>
      <c r="I758" s="294"/>
      <c r="J758" s="294"/>
      <c r="K758" s="118"/>
      <c r="L758" s="222"/>
      <c r="M758" s="222"/>
      <c r="N758" s="222"/>
      <c r="O758" s="222"/>
      <c r="P758" s="177"/>
      <c r="Q758" s="177"/>
      <c r="R758" s="177"/>
      <c r="S758" s="177"/>
      <c r="T758" s="177"/>
      <c r="U758" s="177"/>
      <c r="V758" s="177"/>
      <c r="W758" s="177"/>
      <c r="X758" s="225"/>
      <c r="Y758" s="222"/>
      <c r="Z758" s="222"/>
      <c r="AA758" s="222"/>
      <c r="AB758" s="222"/>
    </row>
    <row r="759" spans="1:28" ht="15.75" customHeight="1">
      <c r="A759" s="222"/>
      <c r="B759" s="222"/>
      <c r="C759" s="292"/>
      <c r="D759" s="223"/>
      <c r="E759" s="293"/>
      <c r="F759" s="222"/>
      <c r="G759" s="222"/>
      <c r="H759" s="222"/>
      <c r="I759" s="294"/>
      <c r="J759" s="294"/>
      <c r="K759" s="118"/>
      <c r="L759" s="222"/>
      <c r="M759" s="222"/>
      <c r="N759" s="222"/>
      <c r="O759" s="222"/>
      <c r="P759" s="177"/>
      <c r="Q759" s="177"/>
      <c r="R759" s="177"/>
      <c r="S759" s="177"/>
      <c r="T759" s="177"/>
      <c r="U759" s="177"/>
      <c r="V759" s="177"/>
      <c r="W759" s="177"/>
      <c r="X759" s="225"/>
      <c r="Y759" s="222"/>
      <c r="Z759" s="222"/>
      <c r="AA759" s="222"/>
      <c r="AB759" s="222"/>
    </row>
    <row r="760" spans="1:28" ht="15.75" customHeight="1">
      <c r="A760" s="222"/>
      <c r="B760" s="222"/>
      <c r="C760" s="292"/>
      <c r="D760" s="223"/>
      <c r="E760" s="293"/>
      <c r="F760" s="222"/>
      <c r="G760" s="222"/>
      <c r="H760" s="222"/>
      <c r="I760" s="294"/>
      <c r="J760" s="294"/>
      <c r="K760" s="118"/>
      <c r="L760" s="222"/>
      <c r="M760" s="222"/>
      <c r="N760" s="222"/>
      <c r="O760" s="222"/>
      <c r="P760" s="177"/>
      <c r="Q760" s="177"/>
      <c r="R760" s="177"/>
      <c r="S760" s="177"/>
      <c r="T760" s="177"/>
      <c r="U760" s="177"/>
      <c r="V760" s="177"/>
      <c r="W760" s="177"/>
      <c r="X760" s="225"/>
      <c r="Y760" s="222"/>
      <c r="Z760" s="222"/>
      <c r="AA760" s="222"/>
      <c r="AB760" s="222"/>
    </row>
    <row r="761" spans="1:28" ht="15.75" customHeight="1">
      <c r="A761" s="222"/>
      <c r="B761" s="222"/>
      <c r="C761" s="292"/>
      <c r="D761" s="223"/>
      <c r="E761" s="293"/>
      <c r="F761" s="222"/>
      <c r="G761" s="222"/>
      <c r="H761" s="222"/>
      <c r="I761" s="294"/>
      <c r="J761" s="294"/>
      <c r="K761" s="118"/>
      <c r="L761" s="222"/>
      <c r="M761" s="222"/>
      <c r="N761" s="222"/>
      <c r="O761" s="222"/>
      <c r="P761" s="177"/>
      <c r="Q761" s="177"/>
      <c r="R761" s="177"/>
      <c r="S761" s="177"/>
      <c r="T761" s="177"/>
      <c r="U761" s="177"/>
      <c r="V761" s="177"/>
      <c r="W761" s="177"/>
      <c r="X761" s="225"/>
      <c r="Y761" s="222"/>
      <c r="Z761" s="222"/>
      <c r="AA761" s="222"/>
      <c r="AB761" s="222"/>
    </row>
    <row r="762" spans="1:28" ht="15.75" customHeight="1">
      <c r="A762" s="222"/>
      <c r="B762" s="222"/>
      <c r="C762" s="292"/>
      <c r="D762" s="223"/>
      <c r="E762" s="293"/>
      <c r="F762" s="222"/>
      <c r="G762" s="222"/>
      <c r="H762" s="222"/>
      <c r="I762" s="294"/>
      <c r="J762" s="294"/>
      <c r="K762" s="118"/>
      <c r="L762" s="222"/>
      <c r="M762" s="222"/>
      <c r="N762" s="222"/>
      <c r="O762" s="222"/>
      <c r="P762" s="177"/>
      <c r="Q762" s="177"/>
      <c r="R762" s="177"/>
      <c r="S762" s="177"/>
      <c r="T762" s="177"/>
      <c r="U762" s="177"/>
      <c r="V762" s="177"/>
      <c r="W762" s="177"/>
      <c r="X762" s="225"/>
      <c r="Y762" s="222"/>
      <c r="Z762" s="222"/>
      <c r="AA762" s="222"/>
      <c r="AB762" s="222"/>
    </row>
    <row r="763" spans="1:28" ht="15.75" customHeight="1">
      <c r="A763" s="222"/>
      <c r="B763" s="222"/>
      <c r="C763" s="292"/>
      <c r="D763" s="223"/>
      <c r="E763" s="293"/>
      <c r="F763" s="222"/>
      <c r="G763" s="222"/>
      <c r="H763" s="222"/>
      <c r="I763" s="294"/>
      <c r="J763" s="294"/>
      <c r="K763" s="118"/>
      <c r="L763" s="222"/>
      <c r="M763" s="222"/>
      <c r="N763" s="222"/>
      <c r="O763" s="222"/>
      <c r="P763" s="177"/>
      <c r="Q763" s="177"/>
      <c r="R763" s="177"/>
      <c r="S763" s="177"/>
      <c r="T763" s="177"/>
      <c r="U763" s="177"/>
      <c r="V763" s="177"/>
      <c r="W763" s="177"/>
      <c r="X763" s="225"/>
      <c r="Y763" s="222"/>
      <c r="Z763" s="222"/>
      <c r="AA763" s="222"/>
      <c r="AB763" s="222"/>
    </row>
    <row r="764" spans="1:28" ht="15.75" customHeight="1">
      <c r="A764" s="222"/>
      <c r="B764" s="222"/>
      <c r="C764" s="292"/>
      <c r="D764" s="223"/>
      <c r="E764" s="293"/>
      <c r="F764" s="222"/>
      <c r="G764" s="222"/>
      <c r="H764" s="222"/>
      <c r="I764" s="294"/>
      <c r="J764" s="294"/>
      <c r="K764" s="118"/>
      <c r="L764" s="222"/>
      <c r="M764" s="222"/>
      <c r="N764" s="222"/>
      <c r="O764" s="222"/>
      <c r="P764" s="177"/>
      <c r="Q764" s="177"/>
      <c r="R764" s="177"/>
      <c r="S764" s="177"/>
      <c r="T764" s="177"/>
      <c r="U764" s="177"/>
      <c r="V764" s="177"/>
      <c r="W764" s="177"/>
      <c r="X764" s="225"/>
      <c r="Y764" s="222"/>
      <c r="Z764" s="222"/>
      <c r="AA764" s="222"/>
      <c r="AB764" s="222"/>
    </row>
    <row r="765" spans="1:28" ht="15.75" customHeight="1">
      <c r="A765" s="222"/>
      <c r="B765" s="222"/>
      <c r="C765" s="292"/>
      <c r="D765" s="223"/>
      <c r="E765" s="293"/>
      <c r="F765" s="222"/>
      <c r="G765" s="222"/>
      <c r="H765" s="222"/>
      <c r="I765" s="294"/>
      <c r="J765" s="294"/>
      <c r="K765" s="118"/>
      <c r="L765" s="222"/>
      <c r="M765" s="222"/>
      <c r="N765" s="222"/>
      <c r="O765" s="222"/>
      <c r="P765" s="177"/>
      <c r="Q765" s="177"/>
      <c r="R765" s="177"/>
      <c r="S765" s="177"/>
      <c r="T765" s="177"/>
      <c r="U765" s="177"/>
      <c r="V765" s="177"/>
      <c r="W765" s="177"/>
      <c r="X765" s="225"/>
      <c r="Y765" s="222"/>
      <c r="Z765" s="222"/>
      <c r="AA765" s="222"/>
      <c r="AB765" s="222"/>
    </row>
    <row r="766" spans="1:28" ht="15.75" customHeight="1">
      <c r="A766" s="222"/>
      <c r="B766" s="222"/>
      <c r="C766" s="292"/>
      <c r="D766" s="223"/>
      <c r="E766" s="293"/>
      <c r="F766" s="222"/>
      <c r="G766" s="222"/>
      <c r="H766" s="222"/>
      <c r="I766" s="294"/>
      <c r="J766" s="294"/>
      <c r="K766" s="118"/>
      <c r="L766" s="222"/>
      <c r="M766" s="222"/>
      <c r="N766" s="222"/>
      <c r="O766" s="222"/>
      <c r="P766" s="177"/>
      <c r="Q766" s="177"/>
      <c r="R766" s="177"/>
      <c r="S766" s="177"/>
      <c r="T766" s="177"/>
      <c r="U766" s="177"/>
      <c r="V766" s="177"/>
      <c r="W766" s="177"/>
      <c r="X766" s="225"/>
      <c r="Y766" s="222"/>
      <c r="Z766" s="222"/>
      <c r="AA766" s="222"/>
      <c r="AB766" s="222"/>
    </row>
    <row r="767" spans="1:28" ht="15.75" customHeight="1">
      <c r="A767" s="222"/>
      <c r="B767" s="222"/>
      <c r="C767" s="292"/>
      <c r="D767" s="223"/>
      <c r="E767" s="293"/>
      <c r="F767" s="222"/>
      <c r="G767" s="222"/>
      <c r="H767" s="222"/>
      <c r="I767" s="294"/>
      <c r="J767" s="294"/>
      <c r="K767" s="118"/>
      <c r="L767" s="222"/>
      <c r="M767" s="222"/>
      <c r="N767" s="222"/>
      <c r="O767" s="222"/>
      <c r="P767" s="177"/>
      <c r="Q767" s="177"/>
      <c r="R767" s="177"/>
      <c r="S767" s="177"/>
      <c r="T767" s="177"/>
      <c r="U767" s="177"/>
      <c r="V767" s="177"/>
      <c r="W767" s="177"/>
      <c r="X767" s="225"/>
      <c r="Y767" s="222"/>
      <c r="Z767" s="222"/>
      <c r="AA767" s="222"/>
      <c r="AB767" s="222"/>
    </row>
    <row r="768" spans="1:28" ht="15.75" customHeight="1">
      <c r="A768" s="222"/>
      <c r="B768" s="222"/>
      <c r="C768" s="292"/>
      <c r="D768" s="223"/>
      <c r="E768" s="293"/>
      <c r="F768" s="222"/>
      <c r="G768" s="222"/>
      <c r="H768" s="222"/>
      <c r="I768" s="294"/>
      <c r="J768" s="294"/>
      <c r="K768" s="118"/>
      <c r="L768" s="222"/>
      <c r="M768" s="222"/>
      <c r="N768" s="222"/>
      <c r="O768" s="222"/>
      <c r="P768" s="177"/>
      <c r="Q768" s="177"/>
      <c r="R768" s="177"/>
      <c r="S768" s="177"/>
      <c r="T768" s="177"/>
      <c r="U768" s="177"/>
      <c r="V768" s="177"/>
      <c r="W768" s="177"/>
      <c r="X768" s="225"/>
      <c r="Y768" s="222"/>
      <c r="Z768" s="222"/>
      <c r="AA768" s="222"/>
      <c r="AB768" s="222"/>
    </row>
    <row r="769" spans="1:28" ht="15.75" customHeight="1">
      <c r="A769" s="222"/>
      <c r="B769" s="222"/>
      <c r="C769" s="292"/>
      <c r="D769" s="223"/>
      <c r="E769" s="293"/>
      <c r="F769" s="222"/>
      <c r="G769" s="222"/>
      <c r="H769" s="222"/>
      <c r="I769" s="294"/>
      <c r="J769" s="294"/>
      <c r="K769" s="118"/>
      <c r="L769" s="222"/>
      <c r="M769" s="222"/>
      <c r="N769" s="222"/>
      <c r="O769" s="222"/>
      <c r="P769" s="177"/>
      <c r="Q769" s="177"/>
      <c r="R769" s="177"/>
      <c r="S769" s="177"/>
      <c r="T769" s="177"/>
      <c r="U769" s="177"/>
      <c r="V769" s="177"/>
      <c r="W769" s="177"/>
      <c r="X769" s="225"/>
      <c r="Y769" s="222"/>
      <c r="Z769" s="222"/>
      <c r="AA769" s="222"/>
      <c r="AB769" s="222"/>
    </row>
    <row r="770" spans="1:28" ht="15.75" customHeight="1">
      <c r="A770" s="222"/>
      <c r="B770" s="222"/>
      <c r="C770" s="292"/>
      <c r="D770" s="223"/>
      <c r="E770" s="293"/>
      <c r="F770" s="222"/>
      <c r="G770" s="222"/>
      <c r="H770" s="222"/>
      <c r="I770" s="294"/>
      <c r="J770" s="294"/>
      <c r="K770" s="118"/>
      <c r="L770" s="222"/>
      <c r="M770" s="222"/>
      <c r="N770" s="222"/>
      <c r="O770" s="222"/>
      <c r="P770" s="177"/>
      <c r="Q770" s="177"/>
      <c r="R770" s="177"/>
      <c r="S770" s="177"/>
      <c r="T770" s="177"/>
      <c r="U770" s="177"/>
      <c r="V770" s="177"/>
      <c r="W770" s="177"/>
      <c r="X770" s="225"/>
      <c r="Y770" s="222"/>
      <c r="Z770" s="222"/>
      <c r="AA770" s="222"/>
      <c r="AB770" s="222"/>
    </row>
    <row r="771" spans="1:28" ht="15.75" customHeight="1">
      <c r="A771" s="222"/>
      <c r="B771" s="222"/>
      <c r="C771" s="292"/>
      <c r="D771" s="223"/>
      <c r="E771" s="293"/>
      <c r="F771" s="222"/>
      <c r="G771" s="222"/>
      <c r="H771" s="222"/>
      <c r="I771" s="294"/>
      <c r="J771" s="294"/>
      <c r="K771" s="118"/>
      <c r="L771" s="222"/>
      <c r="M771" s="222"/>
      <c r="N771" s="222"/>
      <c r="O771" s="222"/>
      <c r="P771" s="177"/>
      <c r="Q771" s="177"/>
      <c r="R771" s="177"/>
      <c r="S771" s="177"/>
      <c r="T771" s="177"/>
      <c r="U771" s="177"/>
      <c r="V771" s="177"/>
      <c r="W771" s="177"/>
      <c r="X771" s="225"/>
      <c r="Y771" s="222"/>
      <c r="Z771" s="222"/>
      <c r="AA771" s="222"/>
      <c r="AB771" s="222"/>
    </row>
    <row r="772" spans="1:28" ht="15.75" customHeight="1">
      <c r="A772" s="222"/>
      <c r="B772" s="222"/>
      <c r="C772" s="292"/>
      <c r="D772" s="223"/>
      <c r="E772" s="293"/>
      <c r="F772" s="222"/>
      <c r="G772" s="222"/>
      <c r="H772" s="222"/>
      <c r="I772" s="294"/>
      <c r="J772" s="294"/>
      <c r="K772" s="118"/>
      <c r="L772" s="222"/>
      <c r="M772" s="222"/>
      <c r="N772" s="222"/>
      <c r="O772" s="222"/>
      <c r="P772" s="177"/>
      <c r="Q772" s="177"/>
      <c r="R772" s="177"/>
      <c r="S772" s="177"/>
      <c r="T772" s="177"/>
      <c r="U772" s="177"/>
      <c r="V772" s="177"/>
      <c r="W772" s="177"/>
      <c r="X772" s="225"/>
      <c r="Y772" s="222"/>
      <c r="Z772" s="222"/>
      <c r="AA772" s="222"/>
      <c r="AB772" s="222"/>
    </row>
    <row r="773" spans="1:28" ht="15.75" customHeight="1">
      <c r="A773" s="222"/>
      <c r="B773" s="222"/>
      <c r="C773" s="292"/>
      <c r="D773" s="223"/>
      <c r="E773" s="293"/>
      <c r="F773" s="222"/>
      <c r="G773" s="222"/>
      <c r="H773" s="222"/>
      <c r="I773" s="294"/>
      <c r="J773" s="294"/>
      <c r="K773" s="118"/>
      <c r="L773" s="222"/>
      <c r="M773" s="222"/>
      <c r="N773" s="222"/>
      <c r="O773" s="222"/>
      <c r="P773" s="177"/>
      <c r="Q773" s="177"/>
      <c r="R773" s="177"/>
      <c r="S773" s="177"/>
      <c r="T773" s="177"/>
      <c r="U773" s="177"/>
      <c r="V773" s="177"/>
      <c r="W773" s="177"/>
      <c r="X773" s="225"/>
      <c r="Y773" s="222"/>
      <c r="Z773" s="222"/>
      <c r="AA773" s="222"/>
      <c r="AB773" s="222"/>
    </row>
    <row r="774" spans="1:28" ht="15.75" customHeight="1">
      <c r="A774" s="222"/>
      <c r="B774" s="222"/>
      <c r="C774" s="292"/>
      <c r="D774" s="223"/>
      <c r="E774" s="293"/>
      <c r="F774" s="222"/>
      <c r="G774" s="222"/>
      <c r="H774" s="222"/>
      <c r="I774" s="294"/>
      <c r="J774" s="294"/>
      <c r="K774" s="118"/>
      <c r="L774" s="222"/>
      <c r="M774" s="222"/>
      <c r="N774" s="222"/>
      <c r="O774" s="222"/>
      <c r="P774" s="177"/>
      <c r="Q774" s="177"/>
      <c r="R774" s="177"/>
      <c r="S774" s="177"/>
      <c r="T774" s="177"/>
      <c r="U774" s="177"/>
      <c r="V774" s="177"/>
      <c r="W774" s="177"/>
      <c r="X774" s="225"/>
      <c r="Y774" s="222"/>
      <c r="Z774" s="222"/>
      <c r="AA774" s="222"/>
      <c r="AB774" s="222"/>
    </row>
    <row r="775" spans="1:28" ht="15.75" customHeight="1">
      <c r="A775" s="222"/>
      <c r="B775" s="222"/>
      <c r="C775" s="292"/>
      <c r="D775" s="223"/>
      <c r="E775" s="293"/>
      <c r="F775" s="222"/>
      <c r="G775" s="222"/>
      <c r="H775" s="222"/>
      <c r="I775" s="294"/>
      <c r="J775" s="294"/>
      <c r="K775" s="118"/>
      <c r="L775" s="222"/>
      <c r="M775" s="222"/>
      <c r="N775" s="222"/>
      <c r="O775" s="222"/>
      <c r="P775" s="177"/>
      <c r="Q775" s="177"/>
      <c r="R775" s="177"/>
      <c r="S775" s="177"/>
      <c r="T775" s="177"/>
      <c r="U775" s="177"/>
      <c r="V775" s="177"/>
      <c r="W775" s="177"/>
      <c r="X775" s="225"/>
      <c r="Y775" s="222"/>
      <c r="Z775" s="222"/>
      <c r="AA775" s="222"/>
      <c r="AB775" s="222"/>
    </row>
    <row r="776" spans="1:28" ht="15.75" customHeight="1">
      <c r="A776" s="222"/>
      <c r="B776" s="222"/>
      <c r="C776" s="292"/>
      <c r="D776" s="223"/>
      <c r="E776" s="293"/>
      <c r="F776" s="222"/>
      <c r="G776" s="222"/>
      <c r="H776" s="222"/>
      <c r="I776" s="294"/>
      <c r="J776" s="294"/>
      <c r="K776" s="118"/>
      <c r="L776" s="222"/>
      <c r="M776" s="222"/>
      <c r="N776" s="222"/>
      <c r="O776" s="222"/>
      <c r="P776" s="177"/>
      <c r="Q776" s="177"/>
      <c r="R776" s="177"/>
      <c r="S776" s="177"/>
      <c r="T776" s="177"/>
      <c r="U776" s="177"/>
      <c r="V776" s="177"/>
      <c r="W776" s="177"/>
      <c r="X776" s="225"/>
      <c r="Y776" s="222"/>
      <c r="Z776" s="222"/>
      <c r="AA776" s="222"/>
      <c r="AB776" s="222"/>
    </row>
    <row r="777" spans="1:28" ht="15.75" customHeight="1">
      <c r="A777" s="222"/>
      <c r="B777" s="222"/>
      <c r="C777" s="292"/>
      <c r="D777" s="223"/>
      <c r="E777" s="293"/>
      <c r="F777" s="222"/>
      <c r="G777" s="222"/>
      <c r="H777" s="222"/>
      <c r="I777" s="294"/>
      <c r="J777" s="294"/>
      <c r="K777" s="118"/>
      <c r="L777" s="222"/>
      <c r="M777" s="222"/>
      <c r="N777" s="222"/>
      <c r="O777" s="222"/>
      <c r="P777" s="177"/>
      <c r="Q777" s="177"/>
      <c r="R777" s="177"/>
      <c r="S777" s="177"/>
      <c r="T777" s="177"/>
      <c r="U777" s="177"/>
      <c r="V777" s="177"/>
      <c r="W777" s="177"/>
      <c r="X777" s="225"/>
      <c r="Y777" s="222"/>
      <c r="Z777" s="222"/>
      <c r="AA777" s="222"/>
      <c r="AB777" s="222"/>
    </row>
    <row r="778" spans="1:28" ht="15.75" customHeight="1">
      <c r="A778" s="222"/>
      <c r="B778" s="222"/>
      <c r="C778" s="292"/>
      <c r="D778" s="223"/>
      <c r="E778" s="293"/>
      <c r="F778" s="222"/>
      <c r="G778" s="222"/>
      <c r="H778" s="222"/>
      <c r="I778" s="294"/>
      <c r="J778" s="294"/>
      <c r="K778" s="118"/>
      <c r="L778" s="222"/>
      <c r="M778" s="222"/>
      <c r="N778" s="222"/>
      <c r="O778" s="222"/>
      <c r="P778" s="177"/>
      <c r="Q778" s="177"/>
      <c r="R778" s="177"/>
      <c r="S778" s="177"/>
      <c r="T778" s="177"/>
      <c r="U778" s="177"/>
      <c r="V778" s="177"/>
      <c r="W778" s="177"/>
      <c r="X778" s="225"/>
      <c r="Y778" s="222"/>
      <c r="Z778" s="222"/>
      <c r="AA778" s="222"/>
      <c r="AB778" s="222"/>
    </row>
    <row r="779" spans="1:28" ht="15.75" customHeight="1">
      <c r="A779" s="222"/>
      <c r="B779" s="222"/>
      <c r="C779" s="292"/>
      <c r="D779" s="223"/>
      <c r="E779" s="293"/>
      <c r="F779" s="222"/>
      <c r="G779" s="222"/>
      <c r="H779" s="222"/>
      <c r="I779" s="294"/>
      <c r="J779" s="294"/>
      <c r="K779" s="118"/>
      <c r="L779" s="222"/>
      <c r="M779" s="222"/>
      <c r="N779" s="222"/>
      <c r="O779" s="222"/>
      <c r="P779" s="177"/>
      <c r="Q779" s="177"/>
      <c r="R779" s="177"/>
      <c r="S779" s="177"/>
      <c r="T779" s="177"/>
      <c r="U779" s="177"/>
      <c r="V779" s="177"/>
      <c r="W779" s="177"/>
      <c r="X779" s="225"/>
      <c r="Y779" s="222"/>
      <c r="Z779" s="222"/>
      <c r="AA779" s="222"/>
      <c r="AB779" s="222"/>
    </row>
    <row r="780" spans="1:28" ht="15.75" customHeight="1">
      <c r="A780" s="222"/>
      <c r="B780" s="222"/>
      <c r="C780" s="292"/>
      <c r="D780" s="223"/>
      <c r="E780" s="293"/>
      <c r="F780" s="222"/>
      <c r="G780" s="222"/>
      <c r="H780" s="222"/>
      <c r="I780" s="294"/>
      <c r="J780" s="294"/>
      <c r="K780" s="118"/>
      <c r="L780" s="222"/>
      <c r="M780" s="222"/>
      <c r="N780" s="222"/>
      <c r="O780" s="222"/>
      <c r="P780" s="177"/>
      <c r="Q780" s="177"/>
      <c r="R780" s="177"/>
      <c r="S780" s="177"/>
      <c r="T780" s="177"/>
      <c r="U780" s="177"/>
      <c r="V780" s="177"/>
      <c r="W780" s="177"/>
      <c r="X780" s="225"/>
      <c r="Y780" s="222"/>
      <c r="Z780" s="222"/>
      <c r="AA780" s="222"/>
      <c r="AB780" s="222"/>
    </row>
    <row r="781" spans="1:28" ht="15.75" customHeight="1">
      <c r="A781" s="222"/>
      <c r="B781" s="222"/>
      <c r="C781" s="292"/>
      <c r="D781" s="223"/>
      <c r="E781" s="293"/>
      <c r="F781" s="222"/>
      <c r="G781" s="222"/>
      <c r="H781" s="222"/>
      <c r="I781" s="294"/>
      <c r="J781" s="294"/>
      <c r="K781" s="118"/>
      <c r="L781" s="222"/>
      <c r="M781" s="222"/>
      <c r="N781" s="222"/>
      <c r="O781" s="222"/>
      <c r="P781" s="177"/>
      <c r="Q781" s="177"/>
      <c r="R781" s="177"/>
      <c r="S781" s="177"/>
      <c r="T781" s="177"/>
      <c r="U781" s="177"/>
      <c r="V781" s="177"/>
      <c r="W781" s="177"/>
      <c r="X781" s="225"/>
      <c r="Y781" s="222"/>
      <c r="Z781" s="222"/>
      <c r="AA781" s="222"/>
      <c r="AB781" s="222"/>
    </row>
    <row r="782" spans="1:28" ht="15.75" customHeight="1">
      <c r="A782" s="222"/>
      <c r="B782" s="222"/>
      <c r="C782" s="292"/>
      <c r="D782" s="223"/>
      <c r="E782" s="293"/>
      <c r="F782" s="222"/>
      <c r="G782" s="222"/>
      <c r="H782" s="222"/>
      <c r="I782" s="294"/>
      <c r="J782" s="294"/>
      <c r="K782" s="118"/>
      <c r="L782" s="222"/>
      <c r="M782" s="222"/>
      <c r="N782" s="222"/>
      <c r="O782" s="222"/>
      <c r="P782" s="177"/>
      <c r="Q782" s="177"/>
      <c r="R782" s="177"/>
      <c r="S782" s="177"/>
      <c r="T782" s="177"/>
      <c r="U782" s="177"/>
      <c r="V782" s="177"/>
      <c r="W782" s="177"/>
      <c r="X782" s="225"/>
      <c r="Y782" s="222"/>
      <c r="Z782" s="222"/>
      <c r="AA782" s="222"/>
      <c r="AB782" s="222"/>
    </row>
    <row r="783" spans="1:28" ht="15.75" customHeight="1">
      <c r="A783" s="222"/>
      <c r="B783" s="222"/>
      <c r="C783" s="292"/>
      <c r="D783" s="223"/>
      <c r="E783" s="293"/>
      <c r="F783" s="222"/>
      <c r="G783" s="222"/>
      <c r="H783" s="222"/>
      <c r="I783" s="294"/>
      <c r="J783" s="294"/>
      <c r="K783" s="118"/>
      <c r="L783" s="222"/>
      <c r="M783" s="222"/>
      <c r="N783" s="222"/>
      <c r="O783" s="222"/>
      <c r="P783" s="177"/>
      <c r="Q783" s="177"/>
      <c r="R783" s="177"/>
      <c r="S783" s="177"/>
      <c r="T783" s="177"/>
      <c r="U783" s="177"/>
      <c r="V783" s="177"/>
      <c r="W783" s="177"/>
      <c r="X783" s="225"/>
      <c r="Y783" s="222"/>
      <c r="Z783" s="222"/>
      <c r="AA783" s="222"/>
      <c r="AB783" s="222"/>
    </row>
    <row r="784" spans="1:28" ht="15.75" customHeight="1">
      <c r="A784" s="222"/>
      <c r="B784" s="222"/>
      <c r="C784" s="292"/>
      <c r="D784" s="223"/>
      <c r="E784" s="293"/>
      <c r="F784" s="222"/>
      <c r="G784" s="222"/>
      <c r="H784" s="222"/>
      <c r="I784" s="294"/>
      <c r="J784" s="294"/>
      <c r="K784" s="118"/>
      <c r="L784" s="222"/>
      <c r="M784" s="222"/>
      <c r="N784" s="222"/>
      <c r="O784" s="222"/>
      <c r="P784" s="177"/>
      <c r="Q784" s="177"/>
      <c r="R784" s="177"/>
      <c r="S784" s="177"/>
      <c r="T784" s="177"/>
      <c r="U784" s="177"/>
      <c r="V784" s="177"/>
      <c r="W784" s="177"/>
      <c r="X784" s="225"/>
      <c r="Y784" s="222"/>
      <c r="Z784" s="222"/>
      <c r="AA784" s="222"/>
      <c r="AB784" s="222"/>
    </row>
    <row r="785" spans="1:28" ht="15.75" customHeight="1">
      <c r="A785" s="222"/>
      <c r="B785" s="222"/>
      <c r="C785" s="292"/>
      <c r="D785" s="223"/>
      <c r="E785" s="293"/>
      <c r="F785" s="222"/>
      <c r="G785" s="222"/>
      <c r="H785" s="222"/>
      <c r="I785" s="294"/>
      <c r="J785" s="294"/>
      <c r="K785" s="118"/>
      <c r="L785" s="222"/>
      <c r="M785" s="222"/>
      <c r="N785" s="222"/>
      <c r="O785" s="222"/>
      <c r="P785" s="177"/>
      <c r="Q785" s="177"/>
      <c r="R785" s="177"/>
      <c r="S785" s="177"/>
      <c r="T785" s="177"/>
      <c r="U785" s="177"/>
      <c r="V785" s="177"/>
      <c r="W785" s="177"/>
      <c r="X785" s="225"/>
      <c r="Y785" s="222"/>
      <c r="Z785" s="222"/>
      <c r="AA785" s="222"/>
      <c r="AB785" s="222"/>
    </row>
    <row r="786" spans="1:28" ht="15.75" customHeight="1">
      <c r="A786" s="222"/>
      <c r="B786" s="222"/>
      <c r="C786" s="292"/>
      <c r="D786" s="223"/>
      <c r="E786" s="293"/>
      <c r="F786" s="222"/>
      <c r="G786" s="222"/>
      <c r="H786" s="222"/>
      <c r="I786" s="294"/>
      <c r="J786" s="294"/>
      <c r="K786" s="118"/>
      <c r="L786" s="222"/>
      <c r="M786" s="222"/>
      <c r="N786" s="222"/>
      <c r="O786" s="222"/>
      <c r="P786" s="177"/>
      <c r="Q786" s="177"/>
      <c r="R786" s="177"/>
      <c r="S786" s="177"/>
      <c r="T786" s="177"/>
      <c r="U786" s="177"/>
      <c r="V786" s="177"/>
      <c r="W786" s="177"/>
      <c r="X786" s="225"/>
      <c r="Y786" s="222"/>
      <c r="Z786" s="222"/>
      <c r="AA786" s="222"/>
      <c r="AB786" s="222"/>
    </row>
    <row r="787" spans="1:28" ht="15.75" customHeight="1">
      <c r="A787" s="222"/>
      <c r="B787" s="222"/>
      <c r="C787" s="292"/>
      <c r="D787" s="223"/>
      <c r="E787" s="293"/>
      <c r="F787" s="222"/>
      <c r="G787" s="222"/>
      <c r="H787" s="222"/>
      <c r="I787" s="294"/>
      <c r="J787" s="294"/>
      <c r="K787" s="118"/>
      <c r="L787" s="222"/>
      <c r="M787" s="222"/>
      <c r="N787" s="222"/>
      <c r="O787" s="222"/>
      <c r="P787" s="177"/>
      <c r="Q787" s="177"/>
      <c r="R787" s="177"/>
      <c r="S787" s="177"/>
      <c r="T787" s="177"/>
      <c r="U787" s="177"/>
      <c r="V787" s="177"/>
      <c r="W787" s="177"/>
      <c r="X787" s="225"/>
      <c r="Y787" s="222"/>
      <c r="Z787" s="222"/>
      <c r="AA787" s="222"/>
      <c r="AB787" s="222"/>
    </row>
    <row r="788" spans="1:28" ht="15.75" customHeight="1">
      <c r="A788" s="222"/>
      <c r="B788" s="222"/>
      <c r="C788" s="292"/>
      <c r="D788" s="223"/>
      <c r="E788" s="293"/>
      <c r="F788" s="222"/>
      <c r="G788" s="222"/>
      <c r="H788" s="222"/>
      <c r="I788" s="294"/>
      <c r="J788" s="294"/>
      <c r="K788" s="118"/>
      <c r="L788" s="222"/>
      <c r="M788" s="222"/>
      <c r="N788" s="222"/>
      <c r="O788" s="222"/>
      <c r="P788" s="177"/>
      <c r="Q788" s="177"/>
      <c r="R788" s="177"/>
      <c r="S788" s="177"/>
      <c r="T788" s="177"/>
      <c r="U788" s="177"/>
      <c r="V788" s="177"/>
      <c r="W788" s="177"/>
      <c r="X788" s="225"/>
      <c r="Y788" s="222"/>
      <c r="Z788" s="222"/>
      <c r="AA788" s="222"/>
      <c r="AB788" s="222"/>
    </row>
    <row r="789" spans="1:28" ht="15.75" customHeight="1">
      <c r="A789" s="222"/>
      <c r="B789" s="222"/>
      <c r="C789" s="292"/>
      <c r="D789" s="223"/>
      <c r="E789" s="293"/>
      <c r="F789" s="222"/>
      <c r="G789" s="222"/>
      <c r="H789" s="222"/>
      <c r="I789" s="294"/>
      <c r="J789" s="294"/>
      <c r="K789" s="118"/>
      <c r="L789" s="222"/>
      <c r="M789" s="222"/>
      <c r="N789" s="222"/>
      <c r="O789" s="222"/>
      <c r="P789" s="177"/>
      <c r="Q789" s="177"/>
      <c r="R789" s="177"/>
      <c r="S789" s="177"/>
      <c r="T789" s="177"/>
      <c r="U789" s="177"/>
      <c r="V789" s="177"/>
      <c r="W789" s="177"/>
      <c r="X789" s="225"/>
      <c r="Y789" s="222"/>
      <c r="Z789" s="222"/>
      <c r="AA789" s="222"/>
      <c r="AB789" s="222"/>
    </row>
    <row r="790" spans="1:28" ht="15.75" customHeight="1">
      <c r="A790" s="222"/>
      <c r="B790" s="222"/>
      <c r="C790" s="292"/>
      <c r="D790" s="223"/>
      <c r="E790" s="293"/>
      <c r="F790" s="222"/>
      <c r="G790" s="222"/>
      <c r="H790" s="222"/>
      <c r="I790" s="294"/>
      <c r="J790" s="294"/>
      <c r="K790" s="118"/>
      <c r="L790" s="222"/>
      <c r="M790" s="222"/>
      <c r="N790" s="222"/>
      <c r="O790" s="222"/>
      <c r="P790" s="177"/>
      <c r="Q790" s="177"/>
      <c r="R790" s="177"/>
      <c r="S790" s="177"/>
      <c r="T790" s="177"/>
      <c r="U790" s="177"/>
      <c r="V790" s="177"/>
      <c r="W790" s="177"/>
      <c r="X790" s="225"/>
      <c r="Y790" s="222"/>
      <c r="Z790" s="222"/>
      <c r="AA790" s="222"/>
      <c r="AB790" s="222"/>
    </row>
    <row r="791" spans="1:28" ht="15.75" customHeight="1">
      <c r="A791" s="222"/>
      <c r="B791" s="222"/>
      <c r="C791" s="292"/>
      <c r="D791" s="223"/>
      <c r="E791" s="293"/>
      <c r="F791" s="222"/>
      <c r="G791" s="222"/>
      <c r="H791" s="222"/>
      <c r="I791" s="294"/>
      <c r="J791" s="294"/>
      <c r="K791" s="118"/>
      <c r="L791" s="222"/>
      <c r="M791" s="222"/>
      <c r="N791" s="222"/>
      <c r="O791" s="222"/>
      <c r="P791" s="177"/>
      <c r="Q791" s="177"/>
      <c r="R791" s="177"/>
      <c r="S791" s="177"/>
      <c r="T791" s="177"/>
      <c r="U791" s="177"/>
      <c r="V791" s="177"/>
      <c r="W791" s="177"/>
      <c r="X791" s="225"/>
      <c r="Y791" s="222"/>
      <c r="Z791" s="222"/>
      <c r="AA791" s="222"/>
      <c r="AB791" s="222"/>
    </row>
    <row r="792" spans="1:28" ht="15.75" customHeight="1">
      <c r="A792" s="222"/>
      <c r="B792" s="222"/>
      <c r="C792" s="292"/>
      <c r="D792" s="223"/>
      <c r="E792" s="293"/>
      <c r="F792" s="222"/>
      <c r="G792" s="222"/>
      <c r="H792" s="222"/>
      <c r="I792" s="294"/>
      <c r="J792" s="294"/>
      <c r="K792" s="118"/>
      <c r="L792" s="222"/>
      <c r="M792" s="222"/>
      <c r="N792" s="222"/>
      <c r="O792" s="222"/>
      <c r="P792" s="177"/>
      <c r="Q792" s="177"/>
      <c r="R792" s="177"/>
      <c r="S792" s="177"/>
      <c r="T792" s="177"/>
      <c r="U792" s="177"/>
      <c r="V792" s="177"/>
      <c r="W792" s="177"/>
      <c r="X792" s="225"/>
      <c r="Y792" s="222"/>
      <c r="Z792" s="222"/>
      <c r="AA792" s="222"/>
      <c r="AB792" s="222"/>
    </row>
    <row r="793" spans="1:28" ht="15.75" customHeight="1">
      <c r="A793" s="222"/>
      <c r="B793" s="222"/>
      <c r="C793" s="292"/>
      <c r="D793" s="223"/>
      <c r="E793" s="293"/>
      <c r="F793" s="222"/>
      <c r="G793" s="222"/>
      <c r="H793" s="222"/>
      <c r="I793" s="294"/>
      <c r="J793" s="294"/>
      <c r="K793" s="118"/>
      <c r="L793" s="222"/>
      <c r="M793" s="222"/>
      <c r="N793" s="222"/>
      <c r="O793" s="222"/>
      <c r="P793" s="177"/>
      <c r="Q793" s="177"/>
      <c r="R793" s="177"/>
      <c r="S793" s="177"/>
      <c r="T793" s="177"/>
      <c r="U793" s="177"/>
      <c r="V793" s="177"/>
      <c r="W793" s="177"/>
      <c r="X793" s="225"/>
      <c r="Y793" s="222"/>
      <c r="Z793" s="222"/>
      <c r="AA793" s="222"/>
      <c r="AB793" s="222"/>
    </row>
    <row r="794" spans="1:28" ht="15.75" customHeight="1">
      <c r="A794" s="222"/>
      <c r="B794" s="222"/>
      <c r="C794" s="292"/>
      <c r="D794" s="223"/>
      <c r="E794" s="293"/>
      <c r="F794" s="222"/>
      <c r="G794" s="222"/>
      <c r="H794" s="222"/>
      <c r="I794" s="294"/>
      <c r="J794" s="294"/>
      <c r="K794" s="118"/>
      <c r="L794" s="222"/>
      <c r="M794" s="222"/>
      <c r="N794" s="222"/>
      <c r="O794" s="222"/>
      <c r="P794" s="177"/>
      <c r="Q794" s="177"/>
      <c r="R794" s="177"/>
      <c r="S794" s="177"/>
      <c r="T794" s="177"/>
      <c r="U794" s="177"/>
      <c r="V794" s="177"/>
      <c r="W794" s="177"/>
      <c r="X794" s="225"/>
      <c r="Y794" s="222"/>
      <c r="Z794" s="222"/>
      <c r="AA794" s="222"/>
      <c r="AB794" s="222"/>
    </row>
    <row r="795" spans="1:28" ht="15.75" customHeight="1">
      <c r="A795" s="222"/>
      <c r="B795" s="222"/>
      <c r="C795" s="292"/>
      <c r="D795" s="223"/>
      <c r="E795" s="293"/>
      <c r="F795" s="222"/>
      <c r="G795" s="222"/>
      <c r="H795" s="222"/>
      <c r="I795" s="294"/>
      <c r="J795" s="294"/>
      <c r="K795" s="118"/>
      <c r="L795" s="222"/>
      <c r="M795" s="222"/>
      <c r="N795" s="222"/>
      <c r="O795" s="222"/>
      <c r="P795" s="177"/>
      <c r="Q795" s="177"/>
      <c r="R795" s="177"/>
      <c r="S795" s="177"/>
      <c r="T795" s="177"/>
      <c r="U795" s="177"/>
      <c r="V795" s="177"/>
      <c r="W795" s="177"/>
      <c r="X795" s="225"/>
      <c r="Y795" s="222"/>
      <c r="Z795" s="222"/>
      <c r="AA795" s="222"/>
      <c r="AB795" s="222"/>
    </row>
    <row r="796" spans="1:28" ht="15.75" customHeight="1">
      <c r="A796" s="222"/>
      <c r="B796" s="222"/>
      <c r="C796" s="292"/>
      <c r="D796" s="223"/>
      <c r="E796" s="293"/>
      <c r="F796" s="222"/>
      <c r="G796" s="222"/>
      <c r="H796" s="222"/>
      <c r="I796" s="294"/>
      <c r="J796" s="294"/>
      <c r="K796" s="118"/>
      <c r="L796" s="222"/>
      <c r="M796" s="222"/>
      <c r="N796" s="222"/>
      <c r="O796" s="222"/>
      <c r="P796" s="177"/>
      <c r="Q796" s="177"/>
      <c r="R796" s="177"/>
      <c r="S796" s="177"/>
      <c r="T796" s="177"/>
      <c r="U796" s="177"/>
      <c r="V796" s="177"/>
      <c r="W796" s="177"/>
      <c r="X796" s="225"/>
      <c r="Y796" s="222"/>
      <c r="Z796" s="222"/>
      <c r="AA796" s="222"/>
      <c r="AB796" s="222"/>
    </row>
    <row r="797" spans="1:28" ht="15.75" customHeight="1">
      <c r="A797" s="222"/>
      <c r="B797" s="222"/>
      <c r="C797" s="292"/>
      <c r="D797" s="223"/>
      <c r="E797" s="293"/>
      <c r="F797" s="222"/>
      <c r="G797" s="222"/>
      <c r="H797" s="222"/>
      <c r="I797" s="294"/>
      <c r="J797" s="294"/>
      <c r="K797" s="118"/>
      <c r="L797" s="222"/>
      <c r="M797" s="222"/>
      <c r="N797" s="222"/>
      <c r="O797" s="222"/>
      <c r="P797" s="177"/>
      <c r="Q797" s="177"/>
      <c r="R797" s="177"/>
      <c r="S797" s="177"/>
      <c r="T797" s="177"/>
      <c r="U797" s="177"/>
      <c r="V797" s="177"/>
      <c r="W797" s="177"/>
      <c r="X797" s="225"/>
      <c r="Y797" s="222"/>
      <c r="Z797" s="222"/>
      <c r="AA797" s="222"/>
      <c r="AB797" s="222"/>
    </row>
    <row r="798" spans="1:28" ht="15.75" customHeight="1">
      <c r="A798" s="222"/>
      <c r="B798" s="222"/>
      <c r="C798" s="292"/>
      <c r="D798" s="223"/>
      <c r="E798" s="293"/>
      <c r="F798" s="222"/>
      <c r="G798" s="222"/>
      <c r="H798" s="222"/>
      <c r="I798" s="294"/>
      <c r="J798" s="294"/>
      <c r="K798" s="118"/>
      <c r="L798" s="222"/>
      <c r="M798" s="222"/>
      <c r="N798" s="222"/>
      <c r="O798" s="222"/>
      <c r="P798" s="177"/>
      <c r="Q798" s="177"/>
      <c r="R798" s="177"/>
      <c r="S798" s="177"/>
      <c r="T798" s="177"/>
      <c r="U798" s="177"/>
      <c r="V798" s="177"/>
      <c r="W798" s="177"/>
      <c r="X798" s="225"/>
      <c r="Y798" s="222"/>
      <c r="Z798" s="222"/>
      <c r="AA798" s="222"/>
      <c r="AB798" s="222"/>
    </row>
    <row r="799" spans="1:28" ht="15.75" customHeight="1">
      <c r="A799" s="222"/>
      <c r="B799" s="222"/>
      <c r="C799" s="292"/>
      <c r="D799" s="223"/>
      <c r="E799" s="293"/>
      <c r="F799" s="222"/>
      <c r="G799" s="222"/>
      <c r="H799" s="222"/>
      <c r="I799" s="294"/>
      <c r="J799" s="294"/>
      <c r="K799" s="118"/>
      <c r="L799" s="222"/>
      <c r="M799" s="222"/>
      <c r="N799" s="222"/>
      <c r="O799" s="222"/>
      <c r="P799" s="177"/>
      <c r="Q799" s="177"/>
      <c r="R799" s="177"/>
      <c r="S799" s="177"/>
      <c r="T799" s="177"/>
      <c r="U799" s="177"/>
      <c r="V799" s="177"/>
      <c r="W799" s="177"/>
      <c r="X799" s="225"/>
      <c r="Y799" s="222"/>
      <c r="Z799" s="222"/>
      <c r="AA799" s="222"/>
      <c r="AB799" s="222"/>
    </row>
    <row r="800" spans="1:28" ht="15.75" customHeight="1">
      <c r="A800" s="222"/>
      <c r="B800" s="222"/>
      <c r="C800" s="292"/>
      <c r="D800" s="223"/>
      <c r="E800" s="293"/>
      <c r="F800" s="222"/>
      <c r="G800" s="222"/>
      <c r="H800" s="222"/>
      <c r="I800" s="294"/>
      <c r="J800" s="294"/>
      <c r="K800" s="118"/>
      <c r="L800" s="222"/>
      <c r="M800" s="222"/>
      <c r="N800" s="222"/>
      <c r="O800" s="222"/>
      <c r="P800" s="177"/>
      <c r="Q800" s="177"/>
      <c r="R800" s="177"/>
      <c r="S800" s="177"/>
      <c r="T800" s="177"/>
      <c r="U800" s="177"/>
      <c r="V800" s="177"/>
      <c r="W800" s="177"/>
      <c r="X800" s="225"/>
      <c r="Y800" s="222"/>
      <c r="Z800" s="222"/>
      <c r="AA800" s="222"/>
      <c r="AB800" s="222"/>
    </row>
    <row r="801" spans="1:28" ht="15.75" customHeight="1">
      <c r="A801" s="222"/>
      <c r="B801" s="222"/>
      <c r="C801" s="292"/>
      <c r="D801" s="223"/>
      <c r="E801" s="293"/>
      <c r="F801" s="222"/>
      <c r="G801" s="222"/>
      <c r="H801" s="222"/>
      <c r="I801" s="294"/>
      <c r="J801" s="294"/>
      <c r="K801" s="118"/>
      <c r="L801" s="222"/>
      <c r="M801" s="222"/>
      <c r="N801" s="222"/>
      <c r="O801" s="222"/>
      <c r="P801" s="177"/>
      <c r="Q801" s="177"/>
      <c r="R801" s="177"/>
      <c r="S801" s="177"/>
      <c r="T801" s="177"/>
      <c r="U801" s="177"/>
      <c r="V801" s="177"/>
      <c r="W801" s="177"/>
      <c r="X801" s="225"/>
      <c r="Y801" s="222"/>
      <c r="Z801" s="222"/>
      <c r="AA801" s="222"/>
      <c r="AB801" s="222"/>
    </row>
    <row r="802" spans="1:28" ht="15.75" customHeight="1">
      <c r="A802" s="222"/>
      <c r="B802" s="222"/>
      <c r="C802" s="292"/>
      <c r="D802" s="223"/>
      <c r="E802" s="293"/>
      <c r="F802" s="222"/>
      <c r="G802" s="222"/>
      <c r="H802" s="222"/>
      <c r="I802" s="294"/>
      <c r="J802" s="294"/>
      <c r="K802" s="118"/>
      <c r="L802" s="222"/>
      <c r="M802" s="222"/>
      <c r="N802" s="222"/>
      <c r="O802" s="222"/>
      <c r="P802" s="177"/>
      <c r="Q802" s="177"/>
      <c r="R802" s="177"/>
      <c r="S802" s="177"/>
      <c r="T802" s="177"/>
      <c r="U802" s="177"/>
      <c r="V802" s="177"/>
      <c r="W802" s="177"/>
      <c r="X802" s="225"/>
      <c r="Y802" s="222"/>
      <c r="Z802" s="222"/>
      <c r="AA802" s="222"/>
      <c r="AB802" s="222"/>
    </row>
    <row r="803" spans="1:28" ht="15.75" customHeight="1">
      <c r="A803" s="222"/>
      <c r="B803" s="222"/>
      <c r="C803" s="292"/>
      <c r="D803" s="223"/>
      <c r="E803" s="293"/>
      <c r="F803" s="222"/>
      <c r="G803" s="222"/>
      <c r="H803" s="222"/>
      <c r="I803" s="294"/>
      <c r="J803" s="294"/>
      <c r="K803" s="118"/>
      <c r="L803" s="222"/>
      <c r="M803" s="222"/>
      <c r="N803" s="222"/>
      <c r="O803" s="222"/>
      <c r="P803" s="177"/>
      <c r="Q803" s="177"/>
      <c r="R803" s="177"/>
      <c r="S803" s="177"/>
      <c r="T803" s="177"/>
      <c r="U803" s="177"/>
      <c r="V803" s="177"/>
      <c r="W803" s="177"/>
      <c r="X803" s="225"/>
      <c r="Y803" s="222"/>
      <c r="Z803" s="222"/>
      <c r="AA803" s="222"/>
      <c r="AB803" s="222"/>
    </row>
    <row r="804" spans="1:28" ht="15.75" customHeight="1">
      <c r="A804" s="222"/>
      <c r="B804" s="222"/>
      <c r="C804" s="292"/>
      <c r="D804" s="223"/>
      <c r="E804" s="293"/>
      <c r="F804" s="222"/>
      <c r="G804" s="222"/>
      <c r="H804" s="222"/>
      <c r="I804" s="294"/>
      <c r="J804" s="294"/>
      <c r="K804" s="118"/>
      <c r="L804" s="222"/>
      <c r="M804" s="222"/>
      <c r="N804" s="222"/>
      <c r="O804" s="222"/>
      <c r="P804" s="177"/>
      <c r="Q804" s="177"/>
      <c r="R804" s="177"/>
      <c r="S804" s="177"/>
      <c r="T804" s="177"/>
      <c r="U804" s="177"/>
      <c r="V804" s="177"/>
      <c r="W804" s="177"/>
      <c r="X804" s="225"/>
      <c r="Y804" s="222"/>
      <c r="Z804" s="222"/>
      <c r="AA804" s="222"/>
      <c r="AB804" s="222"/>
    </row>
    <row r="805" spans="1:28" ht="15.75" customHeight="1">
      <c r="A805" s="222"/>
      <c r="B805" s="222"/>
      <c r="C805" s="292"/>
      <c r="D805" s="223"/>
      <c r="E805" s="293"/>
      <c r="F805" s="222"/>
      <c r="G805" s="222"/>
      <c r="H805" s="222"/>
      <c r="I805" s="294"/>
      <c r="J805" s="294"/>
      <c r="K805" s="118"/>
      <c r="L805" s="222"/>
      <c r="M805" s="222"/>
      <c r="N805" s="222"/>
      <c r="O805" s="222"/>
      <c r="P805" s="177"/>
      <c r="Q805" s="177"/>
      <c r="R805" s="177"/>
      <c r="S805" s="177"/>
      <c r="T805" s="177"/>
      <c r="U805" s="177"/>
      <c r="V805" s="177"/>
      <c r="W805" s="177"/>
      <c r="X805" s="225"/>
      <c r="Y805" s="222"/>
      <c r="Z805" s="222"/>
      <c r="AA805" s="222"/>
      <c r="AB805" s="222"/>
    </row>
    <row r="806" spans="1:28" ht="15.75" customHeight="1">
      <c r="A806" s="222"/>
      <c r="B806" s="222"/>
      <c r="C806" s="292"/>
      <c r="D806" s="223"/>
      <c r="E806" s="293"/>
      <c r="F806" s="222"/>
      <c r="G806" s="222"/>
      <c r="H806" s="222"/>
      <c r="I806" s="294"/>
      <c r="J806" s="294"/>
      <c r="K806" s="118"/>
      <c r="L806" s="222"/>
      <c r="M806" s="222"/>
      <c r="N806" s="222"/>
      <c r="O806" s="222"/>
      <c r="P806" s="177"/>
      <c r="Q806" s="177"/>
      <c r="R806" s="177"/>
      <c r="S806" s="177"/>
      <c r="T806" s="177"/>
      <c r="U806" s="177"/>
      <c r="V806" s="177"/>
      <c r="W806" s="177"/>
      <c r="X806" s="225"/>
      <c r="Y806" s="222"/>
      <c r="Z806" s="222"/>
      <c r="AA806" s="222"/>
      <c r="AB806" s="222"/>
    </row>
    <row r="807" spans="1:28" ht="15.75" customHeight="1">
      <c r="A807" s="222"/>
      <c r="B807" s="222"/>
      <c r="C807" s="292"/>
      <c r="D807" s="223"/>
      <c r="E807" s="293"/>
      <c r="F807" s="222"/>
      <c r="G807" s="222"/>
      <c r="H807" s="222"/>
      <c r="I807" s="294"/>
      <c r="J807" s="294"/>
      <c r="K807" s="118"/>
      <c r="L807" s="222"/>
      <c r="M807" s="222"/>
      <c r="N807" s="222"/>
      <c r="O807" s="222"/>
      <c r="P807" s="177"/>
      <c r="Q807" s="177"/>
      <c r="R807" s="177"/>
      <c r="S807" s="177"/>
      <c r="T807" s="177"/>
      <c r="U807" s="177"/>
      <c r="V807" s="177"/>
      <c r="W807" s="177"/>
      <c r="X807" s="225"/>
      <c r="Y807" s="222"/>
      <c r="Z807" s="222"/>
      <c r="AA807" s="222"/>
      <c r="AB807" s="222"/>
    </row>
    <row r="808" spans="1:28" ht="15.75" customHeight="1">
      <c r="A808" s="222"/>
      <c r="B808" s="222"/>
      <c r="C808" s="292"/>
      <c r="D808" s="223"/>
      <c r="E808" s="293"/>
      <c r="F808" s="222"/>
      <c r="G808" s="222"/>
      <c r="H808" s="222"/>
      <c r="I808" s="294"/>
      <c r="J808" s="294"/>
      <c r="K808" s="118"/>
      <c r="L808" s="222"/>
      <c r="M808" s="222"/>
      <c r="N808" s="222"/>
      <c r="O808" s="222"/>
      <c r="P808" s="177"/>
      <c r="Q808" s="177"/>
      <c r="R808" s="177"/>
      <c r="S808" s="177"/>
      <c r="T808" s="177"/>
      <c r="U808" s="177"/>
      <c r="V808" s="177"/>
      <c r="W808" s="177"/>
      <c r="X808" s="225"/>
      <c r="Y808" s="222"/>
      <c r="Z808" s="222"/>
      <c r="AA808" s="222"/>
      <c r="AB808" s="222"/>
    </row>
    <row r="809" spans="1:28" ht="15.75" customHeight="1">
      <c r="A809" s="222"/>
      <c r="B809" s="222"/>
      <c r="C809" s="292"/>
      <c r="D809" s="223"/>
      <c r="E809" s="293"/>
      <c r="F809" s="222"/>
      <c r="G809" s="222"/>
      <c r="H809" s="222"/>
      <c r="I809" s="294"/>
      <c r="J809" s="294"/>
      <c r="K809" s="118"/>
      <c r="L809" s="222"/>
      <c r="M809" s="222"/>
      <c r="N809" s="222"/>
      <c r="O809" s="222"/>
      <c r="P809" s="177"/>
      <c r="Q809" s="177"/>
      <c r="R809" s="177"/>
      <c r="S809" s="177"/>
      <c r="T809" s="177"/>
      <c r="U809" s="177"/>
      <c r="V809" s="177"/>
      <c r="W809" s="177"/>
      <c r="X809" s="225"/>
      <c r="Y809" s="222"/>
      <c r="Z809" s="222"/>
      <c r="AA809" s="222"/>
      <c r="AB809" s="222"/>
    </row>
    <row r="810" spans="1:28" ht="15.75" customHeight="1">
      <c r="A810" s="222"/>
      <c r="B810" s="222"/>
      <c r="C810" s="292"/>
      <c r="D810" s="223"/>
      <c r="E810" s="293"/>
      <c r="F810" s="222"/>
      <c r="G810" s="222"/>
      <c r="H810" s="222"/>
      <c r="I810" s="294"/>
      <c r="J810" s="294"/>
      <c r="K810" s="118"/>
      <c r="L810" s="222"/>
      <c r="M810" s="222"/>
      <c r="N810" s="222"/>
      <c r="O810" s="222"/>
      <c r="P810" s="177"/>
      <c r="Q810" s="177"/>
      <c r="R810" s="177"/>
      <c r="S810" s="177"/>
      <c r="T810" s="177"/>
      <c r="U810" s="177"/>
      <c r="V810" s="177"/>
      <c r="W810" s="177"/>
      <c r="X810" s="225"/>
      <c r="Y810" s="222"/>
      <c r="Z810" s="222"/>
      <c r="AA810" s="222"/>
      <c r="AB810" s="222"/>
    </row>
    <row r="811" spans="1:28" ht="15.75" customHeight="1">
      <c r="A811" s="222"/>
      <c r="B811" s="222"/>
      <c r="C811" s="292"/>
      <c r="D811" s="223"/>
      <c r="E811" s="293"/>
      <c r="F811" s="222"/>
      <c r="G811" s="222"/>
      <c r="H811" s="222"/>
      <c r="I811" s="294"/>
      <c r="J811" s="294"/>
      <c r="K811" s="118"/>
      <c r="L811" s="222"/>
      <c r="M811" s="222"/>
      <c r="N811" s="222"/>
      <c r="O811" s="222"/>
      <c r="P811" s="177"/>
      <c r="Q811" s="177"/>
      <c r="R811" s="177"/>
      <c r="S811" s="177"/>
      <c r="T811" s="177"/>
      <c r="U811" s="177"/>
      <c r="V811" s="177"/>
      <c r="W811" s="177"/>
      <c r="X811" s="225"/>
      <c r="Y811" s="222"/>
      <c r="Z811" s="222"/>
      <c r="AA811" s="222"/>
      <c r="AB811" s="222"/>
    </row>
    <row r="812" spans="1:28" ht="15.75" customHeight="1">
      <c r="A812" s="222"/>
      <c r="B812" s="222"/>
      <c r="C812" s="292"/>
      <c r="D812" s="223"/>
      <c r="E812" s="293"/>
      <c r="F812" s="222"/>
      <c r="G812" s="222"/>
      <c r="H812" s="222"/>
      <c r="I812" s="294"/>
      <c r="J812" s="294"/>
      <c r="K812" s="118"/>
      <c r="L812" s="222"/>
      <c r="M812" s="222"/>
      <c r="N812" s="222"/>
      <c r="O812" s="222"/>
      <c r="P812" s="177"/>
      <c r="Q812" s="177"/>
      <c r="R812" s="177"/>
      <c r="S812" s="177"/>
      <c r="T812" s="177"/>
      <c r="U812" s="177"/>
      <c r="V812" s="177"/>
      <c r="W812" s="177"/>
      <c r="X812" s="225"/>
      <c r="Y812" s="222"/>
      <c r="Z812" s="222"/>
      <c r="AA812" s="222"/>
      <c r="AB812" s="222"/>
    </row>
    <row r="813" spans="1:28" ht="15.75" customHeight="1">
      <c r="A813" s="222"/>
      <c r="B813" s="222"/>
      <c r="C813" s="292"/>
      <c r="D813" s="223"/>
      <c r="E813" s="293"/>
      <c r="F813" s="222"/>
      <c r="G813" s="222"/>
      <c r="H813" s="222"/>
      <c r="I813" s="294"/>
      <c r="J813" s="294"/>
      <c r="K813" s="118"/>
      <c r="L813" s="222"/>
      <c r="M813" s="222"/>
      <c r="N813" s="222"/>
      <c r="O813" s="222"/>
      <c r="P813" s="177"/>
      <c r="Q813" s="177"/>
      <c r="R813" s="177"/>
      <c r="S813" s="177"/>
      <c r="T813" s="177"/>
      <c r="U813" s="177"/>
      <c r="V813" s="177"/>
      <c r="W813" s="177"/>
      <c r="X813" s="225"/>
      <c r="Y813" s="222"/>
      <c r="Z813" s="222"/>
      <c r="AA813" s="222"/>
      <c r="AB813" s="222"/>
    </row>
    <row r="814" spans="1:28" ht="15.75" customHeight="1">
      <c r="A814" s="222"/>
      <c r="B814" s="222"/>
      <c r="C814" s="292"/>
      <c r="D814" s="223"/>
      <c r="E814" s="293"/>
      <c r="F814" s="222"/>
      <c r="G814" s="222"/>
      <c r="H814" s="222"/>
      <c r="I814" s="294"/>
      <c r="J814" s="294"/>
      <c r="K814" s="118"/>
      <c r="L814" s="222"/>
      <c r="M814" s="222"/>
      <c r="N814" s="222"/>
      <c r="O814" s="222"/>
      <c r="P814" s="177"/>
      <c r="Q814" s="177"/>
      <c r="R814" s="177"/>
      <c r="S814" s="177"/>
      <c r="T814" s="177"/>
      <c r="U814" s="177"/>
      <c r="V814" s="177"/>
      <c r="W814" s="177"/>
      <c r="X814" s="225"/>
      <c r="Y814" s="222"/>
      <c r="Z814" s="222"/>
      <c r="AA814" s="222"/>
      <c r="AB814" s="222"/>
    </row>
    <row r="815" spans="1:28" ht="15.75" customHeight="1">
      <c r="A815" s="222"/>
      <c r="B815" s="222"/>
      <c r="C815" s="292"/>
      <c r="D815" s="223"/>
      <c r="E815" s="293"/>
      <c r="F815" s="222"/>
      <c r="G815" s="222"/>
      <c r="H815" s="222"/>
      <c r="I815" s="294"/>
      <c r="J815" s="294"/>
      <c r="K815" s="118"/>
      <c r="L815" s="222"/>
      <c r="M815" s="222"/>
      <c r="N815" s="222"/>
      <c r="O815" s="222"/>
      <c r="P815" s="177"/>
      <c r="Q815" s="177"/>
      <c r="R815" s="177"/>
      <c r="S815" s="177"/>
      <c r="T815" s="177"/>
      <c r="U815" s="177"/>
      <c r="V815" s="177"/>
      <c r="W815" s="177"/>
      <c r="X815" s="225"/>
      <c r="Y815" s="222"/>
      <c r="Z815" s="222"/>
      <c r="AA815" s="222"/>
      <c r="AB815" s="222"/>
    </row>
    <row r="816" spans="1:28" ht="15.75" customHeight="1">
      <c r="A816" s="222"/>
      <c r="B816" s="222"/>
      <c r="C816" s="292"/>
      <c r="D816" s="223"/>
      <c r="E816" s="293"/>
      <c r="F816" s="222"/>
      <c r="G816" s="222"/>
      <c r="H816" s="222"/>
      <c r="I816" s="294"/>
      <c r="J816" s="294"/>
      <c r="K816" s="118"/>
      <c r="L816" s="222"/>
      <c r="M816" s="222"/>
      <c r="N816" s="222"/>
      <c r="O816" s="222"/>
      <c r="P816" s="177"/>
      <c r="Q816" s="177"/>
      <c r="R816" s="177"/>
      <c r="S816" s="177"/>
      <c r="T816" s="177"/>
      <c r="U816" s="177"/>
      <c r="V816" s="177"/>
      <c r="W816" s="177"/>
      <c r="X816" s="225"/>
      <c r="Y816" s="222"/>
      <c r="Z816" s="222"/>
      <c r="AA816" s="222"/>
      <c r="AB816" s="222"/>
    </row>
    <row r="817" spans="1:28" ht="15.75" customHeight="1">
      <c r="A817" s="222"/>
      <c r="B817" s="222"/>
      <c r="C817" s="292"/>
      <c r="D817" s="223"/>
      <c r="E817" s="293"/>
      <c r="F817" s="222"/>
      <c r="G817" s="222"/>
      <c r="H817" s="222"/>
      <c r="I817" s="294"/>
      <c r="J817" s="294"/>
      <c r="K817" s="118"/>
      <c r="L817" s="222"/>
      <c r="M817" s="222"/>
      <c r="N817" s="222"/>
      <c r="O817" s="222"/>
      <c r="P817" s="177"/>
      <c r="Q817" s="177"/>
      <c r="R817" s="177"/>
      <c r="S817" s="177"/>
      <c r="T817" s="177"/>
      <c r="U817" s="177"/>
      <c r="V817" s="177"/>
      <c r="W817" s="177"/>
      <c r="X817" s="225"/>
      <c r="Y817" s="222"/>
      <c r="Z817" s="222"/>
      <c r="AA817" s="222"/>
      <c r="AB817" s="222"/>
    </row>
    <row r="818" spans="1:28" ht="15.75" customHeight="1">
      <c r="A818" s="222"/>
      <c r="B818" s="222"/>
      <c r="C818" s="292"/>
      <c r="D818" s="223"/>
      <c r="E818" s="293"/>
      <c r="F818" s="222"/>
      <c r="G818" s="222"/>
      <c r="H818" s="222"/>
      <c r="I818" s="294"/>
      <c r="J818" s="294"/>
      <c r="K818" s="118"/>
      <c r="L818" s="222"/>
      <c r="M818" s="222"/>
      <c r="N818" s="222"/>
      <c r="O818" s="222"/>
      <c r="P818" s="177"/>
      <c r="Q818" s="177"/>
      <c r="R818" s="177"/>
      <c r="S818" s="177"/>
      <c r="T818" s="177"/>
      <c r="U818" s="177"/>
      <c r="V818" s="177"/>
      <c r="W818" s="177"/>
      <c r="X818" s="225"/>
      <c r="Y818" s="222"/>
      <c r="Z818" s="222"/>
      <c r="AA818" s="222"/>
      <c r="AB818" s="222"/>
    </row>
    <row r="819" spans="1:28" ht="15.75" customHeight="1">
      <c r="A819" s="222"/>
      <c r="B819" s="222"/>
      <c r="C819" s="292"/>
      <c r="D819" s="223"/>
      <c r="E819" s="293"/>
      <c r="F819" s="222"/>
      <c r="G819" s="222"/>
      <c r="H819" s="222"/>
      <c r="I819" s="294"/>
      <c r="J819" s="294"/>
      <c r="K819" s="118"/>
      <c r="L819" s="222"/>
      <c r="M819" s="222"/>
      <c r="N819" s="222"/>
      <c r="O819" s="222"/>
      <c r="P819" s="177"/>
      <c r="Q819" s="177"/>
      <c r="R819" s="177"/>
      <c r="S819" s="177"/>
      <c r="T819" s="177"/>
      <c r="U819" s="177"/>
      <c r="V819" s="177"/>
      <c r="W819" s="177"/>
      <c r="X819" s="225"/>
      <c r="Y819" s="222"/>
      <c r="Z819" s="222"/>
      <c r="AA819" s="222"/>
      <c r="AB819" s="222"/>
    </row>
    <row r="820" spans="1:28" ht="15.75" customHeight="1">
      <c r="A820" s="222"/>
      <c r="B820" s="222"/>
      <c r="C820" s="292"/>
      <c r="D820" s="223"/>
      <c r="E820" s="293"/>
      <c r="F820" s="222"/>
      <c r="G820" s="222"/>
      <c r="H820" s="222"/>
      <c r="I820" s="294"/>
      <c r="J820" s="294"/>
      <c r="K820" s="118"/>
      <c r="L820" s="222"/>
      <c r="M820" s="222"/>
      <c r="N820" s="222"/>
      <c r="O820" s="222"/>
      <c r="P820" s="177"/>
      <c r="Q820" s="177"/>
      <c r="R820" s="177"/>
      <c r="S820" s="177"/>
      <c r="T820" s="177"/>
      <c r="U820" s="177"/>
      <c r="V820" s="177"/>
      <c r="W820" s="177"/>
      <c r="X820" s="225"/>
      <c r="Y820" s="222"/>
      <c r="Z820" s="222"/>
      <c r="AA820" s="222"/>
      <c r="AB820" s="222"/>
    </row>
    <row r="821" spans="1:28" ht="15.75" customHeight="1">
      <c r="A821" s="222"/>
      <c r="B821" s="222"/>
      <c r="C821" s="292"/>
      <c r="D821" s="223"/>
      <c r="E821" s="293"/>
      <c r="F821" s="222"/>
      <c r="G821" s="222"/>
      <c r="H821" s="222"/>
      <c r="I821" s="294"/>
      <c r="J821" s="294"/>
      <c r="K821" s="118"/>
      <c r="L821" s="222"/>
      <c r="M821" s="222"/>
      <c r="N821" s="222"/>
      <c r="O821" s="222"/>
      <c r="P821" s="177"/>
      <c r="Q821" s="177"/>
      <c r="R821" s="177"/>
      <c r="S821" s="177"/>
      <c r="T821" s="177"/>
      <c r="U821" s="177"/>
      <c r="V821" s="177"/>
      <c r="W821" s="177"/>
      <c r="X821" s="225"/>
      <c r="Y821" s="222"/>
      <c r="Z821" s="222"/>
      <c r="AA821" s="222"/>
      <c r="AB821" s="222"/>
    </row>
    <row r="822" spans="1:28" ht="15.75" customHeight="1">
      <c r="A822" s="222"/>
      <c r="B822" s="222"/>
      <c r="C822" s="292"/>
      <c r="D822" s="223"/>
      <c r="E822" s="293"/>
      <c r="F822" s="222"/>
      <c r="G822" s="222"/>
      <c r="H822" s="222"/>
      <c r="I822" s="294"/>
      <c r="J822" s="294"/>
      <c r="K822" s="118"/>
      <c r="L822" s="222"/>
      <c r="M822" s="222"/>
      <c r="N822" s="222"/>
      <c r="O822" s="222"/>
      <c r="P822" s="177"/>
      <c r="Q822" s="177"/>
      <c r="R822" s="177"/>
      <c r="S822" s="177"/>
      <c r="T822" s="177"/>
      <c r="U822" s="177"/>
      <c r="V822" s="177"/>
      <c r="W822" s="177"/>
      <c r="X822" s="225"/>
      <c r="Y822" s="222"/>
      <c r="Z822" s="222"/>
      <c r="AA822" s="222"/>
      <c r="AB822" s="222"/>
    </row>
    <row r="823" spans="1:28" ht="15.75" customHeight="1">
      <c r="A823" s="222"/>
      <c r="B823" s="222"/>
      <c r="C823" s="292"/>
      <c r="D823" s="223"/>
      <c r="E823" s="293"/>
      <c r="F823" s="222"/>
      <c r="G823" s="222"/>
      <c r="H823" s="222"/>
      <c r="I823" s="294"/>
      <c r="J823" s="294"/>
      <c r="K823" s="118"/>
      <c r="L823" s="222"/>
      <c r="M823" s="222"/>
      <c r="N823" s="222"/>
      <c r="O823" s="222"/>
      <c r="P823" s="177"/>
      <c r="Q823" s="177"/>
      <c r="R823" s="177"/>
      <c r="S823" s="177"/>
      <c r="T823" s="177"/>
      <c r="U823" s="177"/>
      <c r="V823" s="177"/>
      <c r="W823" s="177"/>
      <c r="X823" s="225"/>
      <c r="Y823" s="222"/>
      <c r="Z823" s="222"/>
      <c r="AA823" s="222"/>
      <c r="AB823" s="222"/>
    </row>
    <row r="824" spans="1:28" ht="15.75" customHeight="1">
      <c r="A824" s="222"/>
      <c r="B824" s="222"/>
      <c r="C824" s="292"/>
      <c r="D824" s="223"/>
      <c r="E824" s="293"/>
      <c r="F824" s="222"/>
      <c r="G824" s="222"/>
      <c r="H824" s="222"/>
      <c r="I824" s="294"/>
      <c r="J824" s="294"/>
      <c r="K824" s="118"/>
      <c r="L824" s="222"/>
      <c r="M824" s="222"/>
      <c r="N824" s="222"/>
      <c r="O824" s="222"/>
      <c r="P824" s="177"/>
      <c r="Q824" s="177"/>
      <c r="R824" s="177"/>
      <c r="S824" s="177"/>
      <c r="T824" s="177"/>
      <c r="U824" s="177"/>
      <c r="V824" s="177"/>
      <c r="W824" s="177"/>
      <c r="X824" s="225"/>
      <c r="Y824" s="222"/>
      <c r="Z824" s="222"/>
      <c r="AA824" s="222"/>
      <c r="AB824" s="222"/>
    </row>
    <row r="825" spans="1:28" ht="15.75" customHeight="1">
      <c r="A825" s="222"/>
      <c r="B825" s="222"/>
      <c r="C825" s="292"/>
      <c r="D825" s="223"/>
      <c r="E825" s="293"/>
      <c r="F825" s="222"/>
      <c r="G825" s="222"/>
      <c r="H825" s="222"/>
      <c r="I825" s="294"/>
      <c r="J825" s="294"/>
      <c r="K825" s="118"/>
      <c r="L825" s="222"/>
      <c r="M825" s="222"/>
      <c r="N825" s="222"/>
      <c r="O825" s="222"/>
      <c r="P825" s="177"/>
      <c r="Q825" s="177"/>
      <c r="R825" s="177"/>
      <c r="S825" s="177"/>
      <c r="T825" s="177"/>
      <c r="U825" s="177"/>
      <c r="V825" s="177"/>
      <c r="W825" s="177"/>
      <c r="X825" s="225"/>
      <c r="Y825" s="222"/>
      <c r="Z825" s="222"/>
      <c r="AA825" s="222"/>
      <c r="AB825" s="222"/>
    </row>
    <row r="826" spans="1:28" ht="15.75" customHeight="1">
      <c r="A826" s="222"/>
      <c r="B826" s="222"/>
      <c r="C826" s="292"/>
      <c r="D826" s="223"/>
      <c r="E826" s="293"/>
      <c r="F826" s="222"/>
      <c r="G826" s="222"/>
      <c r="H826" s="222"/>
      <c r="I826" s="294"/>
      <c r="J826" s="294"/>
      <c r="K826" s="118"/>
      <c r="L826" s="222"/>
      <c r="M826" s="222"/>
      <c r="N826" s="222"/>
      <c r="O826" s="222"/>
      <c r="P826" s="177"/>
      <c r="Q826" s="177"/>
      <c r="R826" s="177"/>
      <c r="S826" s="177"/>
      <c r="T826" s="177"/>
      <c r="U826" s="177"/>
      <c r="V826" s="177"/>
      <c r="W826" s="177"/>
      <c r="X826" s="225"/>
      <c r="Y826" s="222"/>
      <c r="Z826" s="222"/>
      <c r="AA826" s="222"/>
      <c r="AB826" s="222"/>
    </row>
    <row r="827" spans="1:28" ht="15.75" customHeight="1">
      <c r="A827" s="222"/>
      <c r="B827" s="222"/>
      <c r="C827" s="292"/>
      <c r="D827" s="223"/>
      <c r="E827" s="293"/>
      <c r="F827" s="222"/>
      <c r="G827" s="222"/>
      <c r="H827" s="222"/>
      <c r="I827" s="294"/>
      <c r="J827" s="294"/>
      <c r="K827" s="118"/>
      <c r="L827" s="222"/>
      <c r="M827" s="222"/>
      <c r="N827" s="222"/>
      <c r="O827" s="222"/>
      <c r="P827" s="177"/>
      <c r="Q827" s="177"/>
      <c r="R827" s="177"/>
      <c r="S827" s="177"/>
      <c r="T827" s="177"/>
      <c r="U827" s="177"/>
      <c r="V827" s="177"/>
      <c r="W827" s="177"/>
      <c r="X827" s="225"/>
      <c r="Y827" s="222"/>
      <c r="Z827" s="222"/>
      <c r="AA827" s="222"/>
      <c r="AB827" s="222"/>
    </row>
    <row r="828" spans="1:28" ht="15.75" customHeight="1">
      <c r="A828" s="222"/>
      <c r="B828" s="222"/>
      <c r="C828" s="292"/>
      <c r="D828" s="223"/>
      <c r="E828" s="293"/>
      <c r="F828" s="222"/>
      <c r="G828" s="222"/>
      <c r="H828" s="222"/>
      <c r="I828" s="294"/>
      <c r="J828" s="294"/>
      <c r="K828" s="118"/>
      <c r="L828" s="222"/>
      <c r="M828" s="222"/>
      <c r="N828" s="222"/>
      <c r="O828" s="222"/>
      <c r="P828" s="177"/>
      <c r="Q828" s="177"/>
      <c r="R828" s="177"/>
      <c r="S828" s="177"/>
      <c r="T828" s="177"/>
      <c r="U828" s="177"/>
      <c r="V828" s="177"/>
      <c r="W828" s="177"/>
      <c r="X828" s="225"/>
      <c r="Y828" s="222"/>
      <c r="Z828" s="222"/>
      <c r="AA828" s="222"/>
      <c r="AB828" s="222"/>
    </row>
    <row r="829" spans="1:28" ht="15.75" customHeight="1">
      <c r="A829" s="222"/>
      <c r="B829" s="222"/>
      <c r="C829" s="292"/>
      <c r="D829" s="223"/>
      <c r="E829" s="293"/>
      <c r="F829" s="222"/>
      <c r="G829" s="222"/>
      <c r="H829" s="222"/>
      <c r="I829" s="294"/>
      <c r="J829" s="294"/>
      <c r="K829" s="118"/>
      <c r="L829" s="222"/>
      <c r="M829" s="222"/>
      <c r="N829" s="222"/>
      <c r="O829" s="222"/>
      <c r="P829" s="177"/>
      <c r="Q829" s="177"/>
      <c r="R829" s="177"/>
      <c r="S829" s="177"/>
      <c r="T829" s="177"/>
      <c r="U829" s="177"/>
      <c r="V829" s="177"/>
      <c r="W829" s="177"/>
      <c r="X829" s="225"/>
      <c r="Y829" s="222"/>
      <c r="Z829" s="222"/>
      <c r="AA829" s="222"/>
      <c r="AB829" s="222"/>
    </row>
    <row r="830" spans="1:28" ht="15.75" customHeight="1">
      <c r="A830" s="222"/>
      <c r="B830" s="222"/>
      <c r="C830" s="292"/>
      <c r="D830" s="223"/>
      <c r="E830" s="293"/>
      <c r="F830" s="222"/>
      <c r="G830" s="222"/>
      <c r="H830" s="222"/>
      <c r="I830" s="294"/>
      <c r="J830" s="294"/>
      <c r="K830" s="118"/>
      <c r="L830" s="222"/>
      <c r="M830" s="222"/>
      <c r="N830" s="222"/>
      <c r="O830" s="222"/>
      <c r="P830" s="177"/>
      <c r="Q830" s="177"/>
      <c r="R830" s="177"/>
      <c r="S830" s="177"/>
      <c r="T830" s="177"/>
      <c r="U830" s="177"/>
      <c r="V830" s="177"/>
      <c r="W830" s="177"/>
      <c r="X830" s="225"/>
      <c r="Y830" s="222"/>
      <c r="Z830" s="222"/>
      <c r="AA830" s="222"/>
      <c r="AB830" s="222"/>
    </row>
    <row r="831" spans="1:28" ht="15.75" customHeight="1">
      <c r="A831" s="222"/>
      <c r="B831" s="222"/>
      <c r="C831" s="292"/>
      <c r="D831" s="223"/>
      <c r="E831" s="293"/>
      <c r="F831" s="222"/>
      <c r="G831" s="222"/>
      <c r="H831" s="222"/>
      <c r="I831" s="294"/>
      <c r="J831" s="294"/>
      <c r="K831" s="118"/>
      <c r="L831" s="222"/>
      <c r="M831" s="222"/>
      <c r="N831" s="222"/>
      <c r="O831" s="222"/>
      <c r="P831" s="177"/>
      <c r="Q831" s="177"/>
      <c r="R831" s="177"/>
      <c r="S831" s="177"/>
      <c r="T831" s="177"/>
      <c r="U831" s="177"/>
      <c r="V831" s="177"/>
      <c r="W831" s="177"/>
      <c r="X831" s="225"/>
      <c r="Y831" s="222"/>
      <c r="Z831" s="222"/>
      <c r="AA831" s="222"/>
      <c r="AB831" s="222"/>
    </row>
    <row r="832" spans="1:28" ht="15.75" customHeight="1">
      <c r="A832" s="222"/>
      <c r="B832" s="222"/>
      <c r="C832" s="292"/>
      <c r="D832" s="223"/>
      <c r="E832" s="293"/>
      <c r="F832" s="222"/>
      <c r="G832" s="222"/>
      <c r="H832" s="222"/>
      <c r="I832" s="294"/>
      <c r="J832" s="294"/>
      <c r="K832" s="118"/>
      <c r="L832" s="222"/>
      <c r="M832" s="222"/>
      <c r="N832" s="222"/>
      <c r="O832" s="222"/>
      <c r="P832" s="177"/>
      <c r="Q832" s="177"/>
      <c r="R832" s="177"/>
      <c r="S832" s="177"/>
      <c r="T832" s="177"/>
      <c r="U832" s="177"/>
      <c r="V832" s="177"/>
      <c r="W832" s="177"/>
      <c r="X832" s="225"/>
      <c r="Y832" s="222"/>
      <c r="Z832" s="222"/>
      <c r="AA832" s="222"/>
      <c r="AB832" s="222"/>
    </row>
    <row r="833" spans="1:28" ht="15.75" customHeight="1">
      <c r="A833" s="222"/>
      <c r="B833" s="222"/>
      <c r="C833" s="292"/>
      <c r="D833" s="223"/>
      <c r="E833" s="293"/>
      <c r="F833" s="222"/>
      <c r="G833" s="222"/>
      <c r="H833" s="222"/>
      <c r="I833" s="294"/>
      <c r="J833" s="294"/>
      <c r="K833" s="118"/>
      <c r="L833" s="222"/>
      <c r="M833" s="222"/>
      <c r="N833" s="222"/>
      <c r="O833" s="222"/>
      <c r="P833" s="177"/>
      <c r="Q833" s="177"/>
      <c r="R833" s="177"/>
      <c r="S833" s="177"/>
      <c r="T833" s="177"/>
      <c r="U833" s="177"/>
      <c r="V833" s="177"/>
      <c r="W833" s="177"/>
      <c r="X833" s="225"/>
      <c r="Y833" s="222"/>
      <c r="Z833" s="222"/>
      <c r="AA833" s="222"/>
      <c r="AB833" s="222"/>
    </row>
    <row r="834" spans="1:28" ht="15.75" customHeight="1">
      <c r="A834" s="222"/>
      <c r="B834" s="222"/>
      <c r="C834" s="292"/>
      <c r="D834" s="223"/>
      <c r="E834" s="293"/>
      <c r="F834" s="222"/>
      <c r="G834" s="222"/>
      <c r="H834" s="222"/>
      <c r="I834" s="294"/>
      <c r="J834" s="294"/>
      <c r="K834" s="118"/>
      <c r="L834" s="222"/>
      <c r="M834" s="222"/>
      <c r="N834" s="222"/>
      <c r="O834" s="222"/>
      <c r="P834" s="177"/>
      <c r="Q834" s="177"/>
      <c r="R834" s="177"/>
      <c r="S834" s="177"/>
      <c r="T834" s="177"/>
      <c r="U834" s="177"/>
      <c r="V834" s="177"/>
      <c r="W834" s="177"/>
      <c r="X834" s="225"/>
      <c r="Y834" s="222"/>
      <c r="Z834" s="222"/>
      <c r="AA834" s="222"/>
      <c r="AB834" s="222"/>
    </row>
    <row r="835" spans="1:28" ht="15.75" customHeight="1">
      <c r="A835" s="222"/>
      <c r="B835" s="222"/>
      <c r="C835" s="292"/>
      <c r="D835" s="223"/>
      <c r="E835" s="293"/>
      <c r="F835" s="222"/>
      <c r="G835" s="222"/>
      <c r="H835" s="222"/>
      <c r="I835" s="294"/>
      <c r="J835" s="294"/>
      <c r="K835" s="118"/>
      <c r="L835" s="222"/>
      <c r="M835" s="222"/>
      <c r="N835" s="222"/>
      <c r="O835" s="222"/>
      <c r="P835" s="177"/>
      <c r="Q835" s="177"/>
      <c r="R835" s="177"/>
      <c r="S835" s="177"/>
      <c r="T835" s="177"/>
      <c r="U835" s="177"/>
      <c r="V835" s="177"/>
      <c r="W835" s="177"/>
      <c r="X835" s="225"/>
      <c r="Y835" s="222"/>
      <c r="Z835" s="222"/>
      <c r="AA835" s="222"/>
      <c r="AB835" s="222"/>
    </row>
    <row r="836" spans="1:28" ht="15.75" customHeight="1">
      <c r="A836" s="222"/>
      <c r="B836" s="222"/>
      <c r="C836" s="292"/>
      <c r="D836" s="223"/>
      <c r="E836" s="293"/>
      <c r="F836" s="222"/>
      <c r="G836" s="222"/>
      <c r="H836" s="222"/>
      <c r="I836" s="294"/>
      <c r="J836" s="294"/>
      <c r="K836" s="118"/>
      <c r="L836" s="222"/>
      <c r="M836" s="222"/>
      <c r="N836" s="222"/>
      <c r="O836" s="222"/>
      <c r="P836" s="177"/>
      <c r="Q836" s="177"/>
      <c r="R836" s="177"/>
      <c r="S836" s="177"/>
      <c r="T836" s="177"/>
      <c r="U836" s="177"/>
      <c r="V836" s="177"/>
      <c r="W836" s="177"/>
      <c r="X836" s="225"/>
      <c r="Y836" s="222"/>
      <c r="Z836" s="222"/>
      <c r="AA836" s="222"/>
      <c r="AB836" s="222"/>
    </row>
    <row r="837" spans="1:28" ht="15.75" customHeight="1">
      <c r="A837" s="222"/>
      <c r="B837" s="222"/>
      <c r="C837" s="292"/>
      <c r="D837" s="223"/>
      <c r="E837" s="293"/>
      <c r="F837" s="222"/>
      <c r="G837" s="222"/>
      <c r="H837" s="222"/>
      <c r="I837" s="294"/>
      <c r="J837" s="294"/>
      <c r="K837" s="118"/>
      <c r="L837" s="222"/>
      <c r="M837" s="222"/>
      <c r="N837" s="222"/>
      <c r="O837" s="222"/>
      <c r="P837" s="177"/>
      <c r="Q837" s="177"/>
      <c r="R837" s="177"/>
      <c r="S837" s="177"/>
      <c r="T837" s="177"/>
      <c r="U837" s="177"/>
      <c r="V837" s="177"/>
      <c r="W837" s="177"/>
      <c r="X837" s="225"/>
      <c r="Y837" s="222"/>
      <c r="Z837" s="222"/>
      <c r="AA837" s="222"/>
      <c r="AB837" s="222"/>
    </row>
    <row r="838" spans="1:28" ht="15.75" customHeight="1">
      <c r="A838" s="222"/>
      <c r="B838" s="222"/>
      <c r="C838" s="292"/>
      <c r="D838" s="223"/>
      <c r="E838" s="293"/>
      <c r="F838" s="222"/>
      <c r="G838" s="222"/>
      <c r="H838" s="222"/>
      <c r="I838" s="294"/>
      <c r="J838" s="294"/>
      <c r="K838" s="118"/>
      <c r="L838" s="222"/>
      <c r="M838" s="222"/>
      <c r="N838" s="222"/>
      <c r="O838" s="222"/>
      <c r="P838" s="177"/>
      <c r="Q838" s="177"/>
      <c r="R838" s="177"/>
      <c r="S838" s="177"/>
      <c r="T838" s="177"/>
      <c r="U838" s="177"/>
      <c r="V838" s="177"/>
      <c r="W838" s="177"/>
      <c r="X838" s="225"/>
      <c r="Y838" s="222"/>
      <c r="Z838" s="222"/>
      <c r="AA838" s="222"/>
      <c r="AB838" s="222"/>
    </row>
    <row r="839" spans="1:28" ht="15.75" customHeight="1">
      <c r="A839" s="222"/>
      <c r="B839" s="222"/>
      <c r="C839" s="292"/>
      <c r="D839" s="223"/>
      <c r="E839" s="293"/>
      <c r="F839" s="222"/>
      <c r="G839" s="222"/>
      <c r="H839" s="222"/>
      <c r="I839" s="294"/>
      <c r="J839" s="294"/>
      <c r="K839" s="118"/>
      <c r="L839" s="222"/>
      <c r="M839" s="222"/>
      <c r="N839" s="222"/>
      <c r="O839" s="222"/>
      <c r="P839" s="177"/>
      <c r="Q839" s="177"/>
      <c r="R839" s="177"/>
      <c r="S839" s="177"/>
      <c r="T839" s="177"/>
      <c r="U839" s="177"/>
      <c r="V839" s="177"/>
      <c r="W839" s="177"/>
      <c r="X839" s="225"/>
      <c r="Y839" s="222"/>
      <c r="Z839" s="222"/>
      <c r="AA839" s="222"/>
      <c r="AB839" s="222"/>
    </row>
    <row r="840" spans="1:28" ht="15.75" customHeight="1">
      <c r="A840" s="222"/>
      <c r="B840" s="222"/>
      <c r="C840" s="292"/>
      <c r="D840" s="223"/>
      <c r="E840" s="293"/>
      <c r="F840" s="222"/>
      <c r="G840" s="222"/>
      <c r="H840" s="222"/>
      <c r="I840" s="294"/>
      <c r="J840" s="294"/>
      <c r="K840" s="118"/>
      <c r="L840" s="222"/>
      <c r="M840" s="222"/>
      <c r="N840" s="222"/>
      <c r="O840" s="222"/>
      <c r="P840" s="177"/>
      <c r="Q840" s="177"/>
      <c r="R840" s="177"/>
      <c r="S840" s="177"/>
      <c r="T840" s="177"/>
      <c r="U840" s="177"/>
      <c r="V840" s="177"/>
      <c r="W840" s="177"/>
      <c r="X840" s="225"/>
      <c r="Y840" s="222"/>
      <c r="Z840" s="222"/>
      <c r="AA840" s="222"/>
      <c r="AB840" s="222"/>
    </row>
    <row r="841" spans="1:28" ht="15.75" customHeight="1">
      <c r="A841" s="222"/>
      <c r="B841" s="222"/>
      <c r="C841" s="292"/>
      <c r="D841" s="223"/>
      <c r="E841" s="293"/>
      <c r="F841" s="222"/>
      <c r="G841" s="222"/>
      <c r="H841" s="222"/>
      <c r="I841" s="294"/>
      <c r="J841" s="294"/>
      <c r="K841" s="118"/>
      <c r="L841" s="222"/>
      <c r="M841" s="222"/>
      <c r="N841" s="222"/>
      <c r="O841" s="222"/>
      <c r="P841" s="177"/>
      <c r="Q841" s="177"/>
      <c r="R841" s="177"/>
      <c r="S841" s="177"/>
      <c r="T841" s="177"/>
      <c r="U841" s="177"/>
      <c r="V841" s="177"/>
      <c r="W841" s="177"/>
      <c r="X841" s="225"/>
      <c r="Y841" s="222"/>
      <c r="Z841" s="222"/>
      <c r="AA841" s="222"/>
      <c r="AB841" s="222"/>
    </row>
    <row r="842" spans="1:28" ht="15.75" customHeight="1">
      <c r="A842" s="222"/>
      <c r="B842" s="222"/>
      <c r="C842" s="292"/>
      <c r="D842" s="223"/>
      <c r="E842" s="293"/>
      <c r="F842" s="222"/>
      <c r="G842" s="222"/>
      <c r="H842" s="222"/>
      <c r="I842" s="294"/>
      <c r="J842" s="294"/>
      <c r="K842" s="118"/>
      <c r="L842" s="222"/>
      <c r="M842" s="222"/>
      <c r="N842" s="222"/>
      <c r="O842" s="222"/>
      <c r="P842" s="177"/>
      <c r="Q842" s="177"/>
      <c r="R842" s="177"/>
      <c r="S842" s="177"/>
      <c r="T842" s="177"/>
      <c r="U842" s="177"/>
      <c r="V842" s="177"/>
      <c r="W842" s="177"/>
      <c r="X842" s="225"/>
      <c r="Y842" s="222"/>
      <c r="Z842" s="222"/>
      <c r="AA842" s="222"/>
      <c r="AB842" s="222"/>
    </row>
    <row r="843" spans="1:28" ht="15.75" customHeight="1">
      <c r="A843" s="222"/>
      <c r="B843" s="222"/>
      <c r="C843" s="292"/>
      <c r="D843" s="223"/>
      <c r="E843" s="293"/>
      <c r="F843" s="222"/>
      <c r="G843" s="222"/>
      <c r="H843" s="222"/>
      <c r="I843" s="294"/>
      <c r="J843" s="294"/>
      <c r="K843" s="118"/>
      <c r="L843" s="222"/>
      <c r="M843" s="222"/>
      <c r="N843" s="222"/>
      <c r="O843" s="222"/>
      <c r="P843" s="177"/>
      <c r="Q843" s="177"/>
      <c r="R843" s="177"/>
      <c r="S843" s="177"/>
      <c r="T843" s="177"/>
      <c r="U843" s="177"/>
      <c r="V843" s="177"/>
      <c r="W843" s="177"/>
      <c r="X843" s="225"/>
      <c r="Y843" s="222"/>
      <c r="Z843" s="222"/>
      <c r="AA843" s="222"/>
      <c r="AB843" s="222"/>
    </row>
    <row r="844" spans="1:28" ht="15.75" customHeight="1">
      <c r="A844" s="222"/>
      <c r="B844" s="222"/>
      <c r="C844" s="292"/>
      <c r="D844" s="223"/>
      <c r="E844" s="293"/>
      <c r="F844" s="222"/>
      <c r="G844" s="222"/>
      <c r="H844" s="222"/>
      <c r="I844" s="294"/>
      <c r="J844" s="294"/>
      <c r="K844" s="118"/>
      <c r="L844" s="222"/>
      <c r="M844" s="222"/>
      <c r="N844" s="222"/>
      <c r="O844" s="222"/>
      <c r="P844" s="177"/>
      <c r="Q844" s="177"/>
      <c r="R844" s="177"/>
      <c r="S844" s="177"/>
      <c r="T844" s="177"/>
      <c r="U844" s="177"/>
      <c r="V844" s="177"/>
      <c r="W844" s="177"/>
      <c r="X844" s="225"/>
      <c r="Y844" s="222"/>
      <c r="Z844" s="222"/>
      <c r="AA844" s="222"/>
      <c r="AB844" s="222"/>
    </row>
    <row r="845" spans="1:28" ht="15.75" customHeight="1">
      <c r="A845" s="222"/>
      <c r="B845" s="222"/>
      <c r="C845" s="292"/>
      <c r="D845" s="223"/>
      <c r="E845" s="293"/>
      <c r="F845" s="222"/>
      <c r="G845" s="222"/>
      <c r="H845" s="222"/>
      <c r="I845" s="294"/>
      <c r="J845" s="294"/>
      <c r="K845" s="118"/>
      <c r="L845" s="222"/>
      <c r="M845" s="222"/>
      <c r="N845" s="222"/>
      <c r="O845" s="222"/>
      <c r="P845" s="177"/>
      <c r="Q845" s="177"/>
      <c r="R845" s="177"/>
      <c r="S845" s="177"/>
      <c r="T845" s="177"/>
      <c r="U845" s="177"/>
      <c r="V845" s="177"/>
      <c r="W845" s="177"/>
      <c r="X845" s="225"/>
      <c r="Y845" s="222"/>
      <c r="Z845" s="222"/>
      <c r="AA845" s="222"/>
      <c r="AB845" s="222"/>
    </row>
    <row r="846" spans="1:28" ht="15.75" customHeight="1">
      <c r="A846" s="222"/>
      <c r="B846" s="222"/>
      <c r="C846" s="292"/>
      <c r="D846" s="223"/>
      <c r="E846" s="293"/>
      <c r="F846" s="222"/>
      <c r="G846" s="222"/>
      <c r="H846" s="222"/>
      <c r="I846" s="294"/>
      <c r="J846" s="294"/>
      <c r="K846" s="118"/>
      <c r="L846" s="222"/>
      <c r="M846" s="222"/>
      <c r="N846" s="222"/>
      <c r="O846" s="222"/>
      <c r="P846" s="177"/>
      <c r="Q846" s="177"/>
      <c r="R846" s="177"/>
      <c r="S846" s="177"/>
      <c r="T846" s="177"/>
      <c r="U846" s="177"/>
      <c r="V846" s="177"/>
      <c r="W846" s="177"/>
      <c r="X846" s="225"/>
      <c r="Y846" s="222"/>
      <c r="Z846" s="222"/>
      <c r="AA846" s="222"/>
      <c r="AB846" s="222"/>
    </row>
    <row r="847" spans="1:28" ht="15.75" customHeight="1">
      <c r="A847" s="222"/>
      <c r="B847" s="222"/>
      <c r="C847" s="292"/>
      <c r="D847" s="223"/>
      <c r="E847" s="293"/>
      <c r="F847" s="222"/>
      <c r="G847" s="222"/>
      <c r="H847" s="222"/>
      <c r="I847" s="294"/>
      <c r="J847" s="294"/>
      <c r="K847" s="118"/>
      <c r="L847" s="222"/>
      <c r="M847" s="222"/>
      <c r="N847" s="222"/>
      <c r="O847" s="222"/>
      <c r="P847" s="177"/>
      <c r="Q847" s="177"/>
      <c r="R847" s="177"/>
      <c r="S847" s="177"/>
      <c r="T847" s="177"/>
      <c r="U847" s="177"/>
      <c r="V847" s="177"/>
      <c r="W847" s="177"/>
      <c r="X847" s="225"/>
      <c r="Y847" s="222"/>
      <c r="Z847" s="222"/>
      <c r="AA847" s="222"/>
      <c r="AB847" s="222"/>
    </row>
    <row r="848" spans="1:28" ht="15.75" customHeight="1">
      <c r="A848" s="222"/>
      <c r="B848" s="222"/>
      <c r="C848" s="292"/>
      <c r="D848" s="223"/>
      <c r="E848" s="293"/>
      <c r="F848" s="222"/>
      <c r="G848" s="222"/>
      <c r="H848" s="222"/>
      <c r="I848" s="294"/>
      <c r="J848" s="294"/>
      <c r="K848" s="118"/>
      <c r="L848" s="222"/>
      <c r="M848" s="222"/>
      <c r="N848" s="222"/>
      <c r="O848" s="222"/>
      <c r="P848" s="177"/>
      <c r="Q848" s="177"/>
      <c r="R848" s="177"/>
      <c r="S848" s="177"/>
      <c r="T848" s="177"/>
      <c r="U848" s="177"/>
      <c r="V848" s="177"/>
      <c r="W848" s="177"/>
      <c r="X848" s="225"/>
      <c r="Y848" s="222"/>
      <c r="Z848" s="222"/>
      <c r="AA848" s="222"/>
      <c r="AB848" s="222"/>
    </row>
    <row r="849" spans="1:28" ht="15.75" customHeight="1">
      <c r="A849" s="222"/>
      <c r="B849" s="222"/>
      <c r="C849" s="292"/>
      <c r="D849" s="223"/>
      <c r="E849" s="293"/>
      <c r="F849" s="222"/>
      <c r="G849" s="222"/>
      <c r="H849" s="222"/>
      <c r="I849" s="294"/>
      <c r="J849" s="294"/>
      <c r="K849" s="118"/>
      <c r="L849" s="222"/>
      <c r="M849" s="222"/>
      <c r="N849" s="222"/>
      <c r="O849" s="222"/>
      <c r="P849" s="177"/>
      <c r="Q849" s="177"/>
      <c r="R849" s="177"/>
      <c r="S849" s="177"/>
      <c r="T849" s="177"/>
      <c r="U849" s="177"/>
      <c r="V849" s="177"/>
      <c r="W849" s="177"/>
      <c r="X849" s="225"/>
      <c r="Y849" s="222"/>
      <c r="Z849" s="222"/>
      <c r="AA849" s="222"/>
      <c r="AB849" s="222"/>
    </row>
    <row r="850" spans="1:28" ht="15.75" customHeight="1">
      <c r="A850" s="222"/>
      <c r="B850" s="222"/>
      <c r="C850" s="292"/>
      <c r="D850" s="223"/>
      <c r="E850" s="293"/>
      <c r="F850" s="222"/>
      <c r="G850" s="222"/>
      <c r="H850" s="222"/>
      <c r="I850" s="294"/>
      <c r="J850" s="294"/>
      <c r="K850" s="118"/>
      <c r="L850" s="222"/>
      <c r="M850" s="222"/>
      <c r="N850" s="222"/>
      <c r="O850" s="222"/>
      <c r="P850" s="177"/>
      <c r="Q850" s="177"/>
      <c r="R850" s="177"/>
      <c r="S850" s="177"/>
      <c r="T850" s="177"/>
      <c r="U850" s="177"/>
      <c r="V850" s="177"/>
      <c r="W850" s="177"/>
      <c r="X850" s="225"/>
      <c r="Y850" s="222"/>
      <c r="Z850" s="222"/>
      <c r="AA850" s="222"/>
      <c r="AB850" s="222"/>
    </row>
    <row r="851" spans="1:28" ht="15.75" customHeight="1">
      <c r="A851" s="222"/>
      <c r="B851" s="222"/>
      <c r="C851" s="292"/>
      <c r="D851" s="223"/>
      <c r="E851" s="293"/>
      <c r="F851" s="222"/>
      <c r="G851" s="222"/>
      <c r="H851" s="222"/>
      <c r="I851" s="294"/>
      <c r="J851" s="294"/>
      <c r="K851" s="118"/>
      <c r="L851" s="222"/>
      <c r="M851" s="222"/>
      <c r="N851" s="222"/>
      <c r="O851" s="222"/>
      <c r="P851" s="177"/>
      <c r="Q851" s="177"/>
      <c r="R851" s="177"/>
      <c r="S851" s="177"/>
      <c r="T851" s="177"/>
      <c r="U851" s="177"/>
      <c r="V851" s="177"/>
      <c r="W851" s="177"/>
      <c r="X851" s="225"/>
      <c r="Y851" s="222"/>
      <c r="Z851" s="222"/>
      <c r="AA851" s="222"/>
      <c r="AB851" s="222"/>
    </row>
    <row r="852" spans="1:28" ht="15.75" customHeight="1">
      <c r="A852" s="222"/>
      <c r="B852" s="222"/>
      <c r="C852" s="292"/>
      <c r="D852" s="223"/>
      <c r="E852" s="293"/>
      <c r="F852" s="222"/>
      <c r="G852" s="222"/>
      <c r="H852" s="222"/>
      <c r="I852" s="294"/>
      <c r="J852" s="294"/>
      <c r="K852" s="118"/>
      <c r="L852" s="222"/>
      <c r="M852" s="222"/>
      <c r="N852" s="222"/>
      <c r="O852" s="222"/>
      <c r="P852" s="177"/>
      <c r="Q852" s="177"/>
      <c r="R852" s="177"/>
      <c r="S852" s="177"/>
      <c r="T852" s="177"/>
      <c r="U852" s="177"/>
      <c r="V852" s="177"/>
      <c r="W852" s="177"/>
      <c r="X852" s="225"/>
      <c r="Y852" s="222"/>
      <c r="Z852" s="222"/>
      <c r="AA852" s="222"/>
      <c r="AB852" s="222"/>
    </row>
    <row r="853" spans="1:28" ht="15.75" customHeight="1">
      <c r="A853" s="222"/>
      <c r="B853" s="222"/>
      <c r="C853" s="292"/>
      <c r="D853" s="223"/>
      <c r="E853" s="293"/>
      <c r="F853" s="222"/>
      <c r="G853" s="222"/>
      <c r="H853" s="222"/>
      <c r="I853" s="294"/>
      <c r="J853" s="294"/>
      <c r="K853" s="118"/>
      <c r="L853" s="222"/>
      <c r="M853" s="222"/>
      <c r="N853" s="222"/>
      <c r="O853" s="222"/>
      <c r="P853" s="177"/>
      <c r="Q853" s="177"/>
      <c r="R853" s="177"/>
      <c r="S853" s="177"/>
      <c r="T853" s="177"/>
      <c r="U853" s="177"/>
      <c r="V853" s="177"/>
      <c r="W853" s="177"/>
      <c r="X853" s="225"/>
      <c r="Y853" s="222"/>
      <c r="Z853" s="222"/>
      <c r="AA853" s="222"/>
      <c r="AB853" s="222"/>
    </row>
    <row r="854" spans="1:28" ht="15.75" customHeight="1">
      <c r="A854" s="222"/>
      <c r="B854" s="222"/>
      <c r="C854" s="292"/>
      <c r="D854" s="223"/>
      <c r="E854" s="293"/>
      <c r="F854" s="222"/>
      <c r="G854" s="222"/>
      <c r="H854" s="222"/>
      <c r="I854" s="294"/>
      <c r="J854" s="294"/>
      <c r="K854" s="118"/>
      <c r="L854" s="222"/>
      <c r="M854" s="222"/>
      <c r="N854" s="222"/>
      <c r="O854" s="222"/>
      <c r="P854" s="177"/>
      <c r="Q854" s="177"/>
      <c r="R854" s="177"/>
      <c r="S854" s="177"/>
      <c r="T854" s="177"/>
      <c r="U854" s="177"/>
      <c r="V854" s="177"/>
      <c r="W854" s="177"/>
      <c r="X854" s="225"/>
      <c r="Y854" s="222"/>
      <c r="Z854" s="222"/>
      <c r="AA854" s="222"/>
      <c r="AB854" s="222"/>
    </row>
    <row r="855" spans="1:28" ht="15.75" customHeight="1">
      <c r="A855" s="222"/>
      <c r="B855" s="222"/>
      <c r="C855" s="292"/>
      <c r="D855" s="223"/>
      <c r="E855" s="293"/>
      <c r="F855" s="222"/>
      <c r="G855" s="222"/>
      <c r="H855" s="222"/>
      <c r="I855" s="294"/>
      <c r="J855" s="294"/>
      <c r="K855" s="118"/>
      <c r="L855" s="222"/>
      <c r="M855" s="222"/>
      <c r="N855" s="222"/>
      <c r="O855" s="222"/>
      <c r="P855" s="177"/>
      <c r="Q855" s="177"/>
      <c r="R855" s="177"/>
      <c r="S855" s="177"/>
      <c r="T855" s="177"/>
      <c r="U855" s="177"/>
      <c r="V855" s="177"/>
      <c r="W855" s="177"/>
      <c r="X855" s="225"/>
      <c r="Y855" s="222"/>
      <c r="Z855" s="222"/>
      <c r="AA855" s="222"/>
      <c r="AB855" s="222"/>
    </row>
    <row r="856" spans="1:28" ht="15.75" customHeight="1">
      <c r="A856" s="222"/>
      <c r="B856" s="222"/>
      <c r="C856" s="292"/>
      <c r="D856" s="223"/>
      <c r="E856" s="293"/>
      <c r="F856" s="222"/>
      <c r="G856" s="222"/>
      <c r="H856" s="222"/>
      <c r="I856" s="294"/>
      <c r="J856" s="294"/>
      <c r="K856" s="118"/>
      <c r="L856" s="222"/>
      <c r="M856" s="222"/>
      <c r="N856" s="222"/>
      <c r="O856" s="222"/>
      <c r="P856" s="177"/>
      <c r="Q856" s="177"/>
      <c r="R856" s="177"/>
      <c r="S856" s="177"/>
      <c r="T856" s="177"/>
      <c r="U856" s="177"/>
      <c r="V856" s="177"/>
      <c r="W856" s="177"/>
      <c r="X856" s="225"/>
      <c r="Y856" s="222"/>
      <c r="Z856" s="222"/>
      <c r="AA856" s="222"/>
      <c r="AB856" s="222"/>
    </row>
    <row r="857" spans="1:28" ht="15.75" customHeight="1">
      <c r="A857" s="222"/>
      <c r="B857" s="222"/>
      <c r="C857" s="292"/>
      <c r="D857" s="223"/>
      <c r="E857" s="293"/>
      <c r="F857" s="222"/>
      <c r="G857" s="222"/>
      <c r="H857" s="222"/>
      <c r="I857" s="294"/>
      <c r="J857" s="294"/>
      <c r="K857" s="118"/>
      <c r="L857" s="222"/>
      <c r="M857" s="222"/>
      <c r="N857" s="222"/>
      <c r="O857" s="222"/>
      <c r="P857" s="177"/>
      <c r="Q857" s="177"/>
      <c r="R857" s="177"/>
      <c r="S857" s="177"/>
      <c r="T857" s="177"/>
      <c r="U857" s="177"/>
      <c r="V857" s="177"/>
      <c r="W857" s="177"/>
      <c r="X857" s="225"/>
      <c r="Y857" s="222"/>
      <c r="Z857" s="222"/>
      <c r="AA857" s="222"/>
      <c r="AB857" s="222"/>
    </row>
    <row r="858" spans="1:28" ht="15.75" customHeight="1">
      <c r="A858" s="222"/>
      <c r="B858" s="222"/>
      <c r="C858" s="292"/>
      <c r="D858" s="223"/>
      <c r="E858" s="293"/>
      <c r="F858" s="222"/>
      <c r="G858" s="222"/>
      <c r="H858" s="222"/>
      <c r="I858" s="294"/>
      <c r="J858" s="294"/>
      <c r="K858" s="118"/>
      <c r="L858" s="222"/>
      <c r="M858" s="222"/>
      <c r="N858" s="222"/>
      <c r="O858" s="222"/>
      <c r="P858" s="177"/>
      <c r="Q858" s="177"/>
      <c r="R858" s="177"/>
      <c r="S858" s="177"/>
      <c r="T858" s="177"/>
      <c r="U858" s="177"/>
      <c r="V858" s="177"/>
      <c r="W858" s="177"/>
      <c r="X858" s="225"/>
      <c r="Y858" s="222"/>
      <c r="Z858" s="222"/>
      <c r="AA858" s="222"/>
      <c r="AB858" s="222"/>
    </row>
    <row r="859" spans="1:28" ht="15.75" customHeight="1">
      <c r="A859" s="222"/>
      <c r="B859" s="222"/>
      <c r="C859" s="292"/>
      <c r="D859" s="223"/>
      <c r="E859" s="293"/>
      <c r="F859" s="222"/>
      <c r="G859" s="222"/>
      <c r="H859" s="222"/>
      <c r="I859" s="294"/>
      <c r="J859" s="294"/>
      <c r="K859" s="118"/>
      <c r="L859" s="222"/>
      <c r="M859" s="222"/>
      <c r="N859" s="222"/>
      <c r="O859" s="222"/>
      <c r="P859" s="177"/>
      <c r="Q859" s="177"/>
      <c r="R859" s="177"/>
      <c r="S859" s="177"/>
      <c r="T859" s="177"/>
      <c r="U859" s="177"/>
      <c r="V859" s="177"/>
      <c r="W859" s="177"/>
      <c r="X859" s="225"/>
      <c r="Y859" s="222"/>
      <c r="Z859" s="222"/>
      <c r="AA859" s="222"/>
      <c r="AB859" s="222"/>
    </row>
    <row r="860" spans="1:28" ht="15.75" customHeight="1">
      <c r="A860" s="222"/>
      <c r="B860" s="222"/>
      <c r="C860" s="292"/>
      <c r="D860" s="223"/>
      <c r="E860" s="293"/>
      <c r="F860" s="222"/>
      <c r="G860" s="222"/>
      <c r="H860" s="222"/>
      <c r="I860" s="294"/>
      <c r="J860" s="294"/>
      <c r="K860" s="118"/>
      <c r="L860" s="222"/>
      <c r="M860" s="222"/>
      <c r="N860" s="222"/>
      <c r="O860" s="222"/>
      <c r="P860" s="177"/>
      <c r="Q860" s="177"/>
      <c r="R860" s="177"/>
      <c r="S860" s="177"/>
      <c r="T860" s="177"/>
      <c r="U860" s="177"/>
      <c r="V860" s="177"/>
      <c r="W860" s="177"/>
      <c r="X860" s="225"/>
      <c r="Y860" s="222"/>
      <c r="Z860" s="222"/>
      <c r="AA860" s="222"/>
      <c r="AB860" s="222"/>
    </row>
    <row r="861" spans="1:28" ht="15.75" customHeight="1">
      <c r="A861" s="222"/>
      <c r="B861" s="222"/>
      <c r="C861" s="292"/>
      <c r="D861" s="223"/>
      <c r="E861" s="293"/>
      <c r="F861" s="222"/>
      <c r="G861" s="222"/>
      <c r="H861" s="222"/>
      <c r="I861" s="294"/>
      <c r="J861" s="294"/>
      <c r="K861" s="118"/>
      <c r="L861" s="222"/>
      <c r="M861" s="222"/>
      <c r="N861" s="222"/>
      <c r="O861" s="222"/>
      <c r="P861" s="177"/>
      <c r="Q861" s="177"/>
      <c r="R861" s="177"/>
      <c r="S861" s="177"/>
      <c r="T861" s="177"/>
      <c r="U861" s="177"/>
      <c r="V861" s="177"/>
      <c r="W861" s="177"/>
      <c r="X861" s="225"/>
      <c r="Y861" s="222"/>
      <c r="Z861" s="222"/>
      <c r="AA861" s="222"/>
      <c r="AB861" s="222"/>
    </row>
    <row r="862" spans="1:28" ht="15.75" customHeight="1">
      <c r="A862" s="222"/>
      <c r="B862" s="222"/>
      <c r="C862" s="292"/>
      <c r="D862" s="223"/>
      <c r="E862" s="293"/>
      <c r="F862" s="222"/>
      <c r="G862" s="222"/>
      <c r="H862" s="222"/>
      <c r="I862" s="294"/>
      <c r="J862" s="294"/>
      <c r="K862" s="118"/>
      <c r="L862" s="222"/>
      <c r="M862" s="222"/>
      <c r="N862" s="222"/>
      <c r="O862" s="222"/>
      <c r="P862" s="177"/>
      <c r="Q862" s="177"/>
      <c r="R862" s="177"/>
      <c r="S862" s="177"/>
      <c r="T862" s="177"/>
      <c r="U862" s="177"/>
      <c r="V862" s="177"/>
      <c r="W862" s="177"/>
      <c r="X862" s="225"/>
      <c r="Y862" s="222"/>
      <c r="Z862" s="222"/>
      <c r="AA862" s="222"/>
      <c r="AB862" s="222"/>
    </row>
    <row r="863" spans="1:28" ht="15.75" customHeight="1">
      <c r="A863" s="222"/>
      <c r="B863" s="222"/>
      <c r="C863" s="292"/>
      <c r="D863" s="223"/>
      <c r="E863" s="293"/>
      <c r="F863" s="222"/>
      <c r="G863" s="222"/>
      <c r="H863" s="222"/>
      <c r="I863" s="294"/>
      <c r="J863" s="294"/>
      <c r="K863" s="118"/>
      <c r="L863" s="222"/>
      <c r="M863" s="222"/>
      <c r="N863" s="222"/>
      <c r="O863" s="222"/>
      <c r="P863" s="177"/>
      <c r="Q863" s="177"/>
      <c r="R863" s="177"/>
      <c r="S863" s="177"/>
      <c r="T863" s="177"/>
      <c r="U863" s="177"/>
      <c r="V863" s="177"/>
      <c r="W863" s="177"/>
      <c r="X863" s="225"/>
      <c r="Y863" s="222"/>
      <c r="Z863" s="222"/>
      <c r="AA863" s="222"/>
      <c r="AB863" s="222"/>
    </row>
    <row r="864" spans="1:28" ht="15.75" customHeight="1">
      <c r="A864" s="222"/>
      <c r="B864" s="222"/>
      <c r="C864" s="292"/>
      <c r="D864" s="223"/>
      <c r="E864" s="293"/>
      <c r="F864" s="222"/>
      <c r="G864" s="222"/>
      <c r="H864" s="222"/>
      <c r="I864" s="294"/>
      <c r="J864" s="294"/>
      <c r="K864" s="118"/>
      <c r="L864" s="222"/>
      <c r="M864" s="222"/>
      <c r="N864" s="222"/>
      <c r="O864" s="222"/>
      <c r="P864" s="177"/>
      <c r="Q864" s="177"/>
      <c r="R864" s="177"/>
      <c r="S864" s="177"/>
      <c r="T864" s="177"/>
      <c r="U864" s="177"/>
      <c r="V864" s="177"/>
      <c r="W864" s="177"/>
      <c r="X864" s="225"/>
      <c r="Y864" s="222"/>
      <c r="Z864" s="222"/>
      <c r="AA864" s="222"/>
      <c r="AB864" s="222"/>
    </row>
    <row r="865" spans="1:28" ht="15.75" customHeight="1">
      <c r="A865" s="222"/>
      <c r="B865" s="222"/>
      <c r="C865" s="292"/>
      <c r="D865" s="223"/>
      <c r="E865" s="293"/>
      <c r="F865" s="222"/>
      <c r="G865" s="222"/>
      <c r="H865" s="222"/>
      <c r="I865" s="294"/>
      <c r="J865" s="294"/>
      <c r="K865" s="118"/>
      <c r="L865" s="222"/>
      <c r="M865" s="222"/>
      <c r="N865" s="222"/>
      <c r="O865" s="222"/>
      <c r="P865" s="177"/>
      <c r="Q865" s="177"/>
      <c r="R865" s="177"/>
      <c r="S865" s="177"/>
      <c r="T865" s="177"/>
      <c r="U865" s="177"/>
      <c r="V865" s="177"/>
      <c r="W865" s="177"/>
      <c r="X865" s="225"/>
      <c r="Y865" s="222"/>
      <c r="Z865" s="222"/>
      <c r="AA865" s="222"/>
      <c r="AB865" s="222"/>
    </row>
    <row r="866" spans="1:28" ht="15.75" customHeight="1">
      <c r="A866" s="222"/>
      <c r="B866" s="222"/>
      <c r="C866" s="292"/>
      <c r="D866" s="223"/>
      <c r="E866" s="293"/>
      <c r="F866" s="222"/>
      <c r="G866" s="222"/>
      <c r="H866" s="222"/>
      <c r="I866" s="294"/>
      <c r="J866" s="294"/>
      <c r="K866" s="118"/>
      <c r="L866" s="222"/>
      <c r="M866" s="222"/>
      <c r="N866" s="222"/>
      <c r="O866" s="222"/>
      <c r="P866" s="177"/>
      <c r="Q866" s="177"/>
      <c r="R866" s="177"/>
      <c r="S866" s="177"/>
      <c r="T866" s="177"/>
      <c r="U866" s="177"/>
      <c r="V866" s="177"/>
      <c r="W866" s="177"/>
      <c r="X866" s="225"/>
      <c r="Y866" s="222"/>
      <c r="Z866" s="222"/>
      <c r="AA866" s="222"/>
      <c r="AB866" s="222"/>
    </row>
    <row r="867" spans="1:28" ht="15.75" customHeight="1">
      <c r="A867" s="222"/>
      <c r="B867" s="222"/>
      <c r="C867" s="292"/>
      <c r="D867" s="223"/>
      <c r="E867" s="293"/>
      <c r="F867" s="222"/>
      <c r="G867" s="222"/>
      <c r="H867" s="222"/>
      <c r="I867" s="294"/>
      <c r="J867" s="294"/>
      <c r="K867" s="118"/>
      <c r="L867" s="222"/>
      <c r="M867" s="222"/>
      <c r="N867" s="222"/>
      <c r="O867" s="222"/>
      <c r="P867" s="177"/>
      <c r="Q867" s="177"/>
      <c r="R867" s="177"/>
      <c r="S867" s="177"/>
      <c r="T867" s="177"/>
      <c r="U867" s="177"/>
      <c r="V867" s="177"/>
      <c r="W867" s="177"/>
      <c r="X867" s="225"/>
      <c r="Y867" s="222"/>
      <c r="Z867" s="222"/>
      <c r="AA867" s="222"/>
      <c r="AB867" s="222"/>
    </row>
    <row r="868" spans="1:28" ht="15.75" customHeight="1">
      <c r="A868" s="222"/>
      <c r="B868" s="222"/>
      <c r="C868" s="292"/>
      <c r="D868" s="223"/>
      <c r="E868" s="293"/>
      <c r="F868" s="222"/>
      <c r="G868" s="222"/>
      <c r="H868" s="222"/>
      <c r="I868" s="294"/>
      <c r="J868" s="294"/>
      <c r="K868" s="118"/>
      <c r="L868" s="222"/>
      <c r="M868" s="222"/>
      <c r="N868" s="222"/>
      <c r="O868" s="222"/>
      <c r="P868" s="177"/>
      <c r="Q868" s="177"/>
      <c r="R868" s="177"/>
      <c r="S868" s="177"/>
      <c r="T868" s="177"/>
      <c r="U868" s="177"/>
      <c r="V868" s="177"/>
      <c r="W868" s="177"/>
      <c r="X868" s="225"/>
      <c r="Y868" s="222"/>
      <c r="Z868" s="222"/>
      <c r="AA868" s="222"/>
      <c r="AB868" s="222"/>
    </row>
    <row r="869" spans="1:28" ht="15.75" customHeight="1">
      <c r="A869" s="222"/>
      <c r="B869" s="222"/>
      <c r="C869" s="292"/>
      <c r="D869" s="223"/>
      <c r="E869" s="293"/>
      <c r="F869" s="222"/>
      <c r="G869" s="222"/>
      <c r="H869" s="222"/>
      <c r="I869" s="294"/>
      <c r="J869" s="294"/>
      <c r="K869" s="118"/>
      <c r="L869" s="222"/>
      <c r="M869" s="222"/>
      <c r="N869" s="222"/>
      <c r="O869" s="222"/>
      <c r="P869" s="177"/>
      <c r="Q869" s="177"/>
      <c r="R869" s="177"/>
      <c r="S869" s="177"/>
      <c r="T869" s="177"/>
      <c r="U869" s="177"/>
      <c r="V869" s="177"/>
      <c r="W869" s="177"/>
      <c r="X869" s="225"/>
      <c r="Y869" s="222"/>
      <c r="Z869" s="222"/>
      <c r="AA869" s="222"/>
      <c r="AB869" s="222"/>
    </row>
    <row r="870" spans="1:28" ht="15.75" customHeight="1">
      <c r="A870" s="222"/>
      <c r="B870" s="222"/>
      <c r="C870" s="292"/>
      <c r="D870" s="223"/>
      <c r="E870" s="293"/>
      <c r="F870" s="222"/>
      <c r="G870" s="222"/>
      <c r="H870" s="222"/>
      <c r="I870" s="294"/>
      <c r="J870" s="294"/>
      <c r="K870" s="118"/>
      <c r="L870" s="222"/>
      <c r="M870" s="222"/>
      <c r="N870" s="222"/>
      <c r="O870" s="222"/>
      <c r="P870" s="177"/>
      <c r="Q870" s="177"/>
      <c r="R870" s="177"/>
      <c r="S870" s="177"/>
      <c r="T870" s="177"/>
      <c r="U870" s="177"/>
      <c r="V870" s="177"/>
      <c r="W870" s="177"/>
      <c r="X870" s="225"/>
      <c r="Y870" s="222"/>
      <c r="Z870" s="222"/>
      <c r="AA870" s="222"/>
      <c r="AB870" s="222"/>
    </row>
    <row r="871" spans="1:28" ht="15.75" customHeight="1">
      <c r="A871" s="222"/>
      <c r="B871" s="222"/>
      <c r="C871" s="292"/>
      <c r="D871" s="223"/>
      <c r="E871" s="293"/>
      <c r="F871" s="222"/>
      <c r="G871" s="222"/>
      <c r="H871" s="222"/>
      <c r="I871" s="294"/>
      <c r="J871" s="294"/>
      <c r="K871" s="118"/>
      <c r="L871" s="222"/>
      <c r="M871" s="222"/>
      <c r="N871" s="222"/>
      <c r="O871" s="222"/>
      <c r="P871" s="177"/>
      <c r="Q871" s="177"/>
      <c r="R871" s="177"/>
      <c r="S871" s="177"/>
      <c r="T871" s="177"/>
      <c r="U871" s="177"/>
      <c r="V871" s="177"/>
      <c r="W871" s="177"/>
      <c r="X871" s="225"/>
      <c r="Y871" s="222"/>
      <c r="Z871" s="222"/>
      <c r="AA871" s="222"/>
      <c r="AB871" s="222"/>
    </row>
    <row r="872" spans="1:28" ht="15.75" customHeight="1">
      <c r="A872" s="222"/>
      <c r="B872" s="222"/>
      <c r="C872" s="292"/>
      <c r="D872" s="223"/>
      <c r="E872" s="293"/>
      <c r="F872" s="222"/>
      <c r="G872" s="222"/>
      <c r="H872" s="222"/>
      <c r="I872" s="294"/>
      <c r="J872" s="294"/>
      <c r="K872" s="118"/>
      <c r="L872" s="222"/>
      <c r="M872" s="222"/>
      <c r="N872" s="222"/>
      <c r="O872" s="222"/>
      <c r="P872" s="177"/>
      <c r="Q872" s="177"/>
      <c r="R872" s="177"/>
      <c r="S872" s="177"/>
      <c r="T872" s="177"/>
      <c r="U872" s="177"/>
      <c r="V872" s="177"/>
      <c r="W872" s="177"/>
      <c r="X872" s="225"/>
      <c r="Y872" s="222"/>
      <c r="Z872" s="222"/>
      <c r="AA872" s="222"/>
      <c r="AB872" s="222"/>
    </row>
    <row r="873" spans="1:28" ht="15.75" customHeight="1">
      <c r="A873" s="222"/>
      <c r="B873" s="222"/>
      <c r="C873" s="292"/>
      <c r="D873" s="223"/>
      <c r="E873" s="293"/>
      <c r="F873" s="222"/>
      <c r="G873" s="222"/>
      <c r="H873" s="222"/>
      <c r="I873" s="294"/>
      <c r="J873" s="294"/>
      <c r="K873" s="118"/>
      <c r="L873" s="222"/>
      <c r="M873" s="222"/>
      <c r="N873" s="222"/>
      <c r="O873" s="222"/>
      <c r="P873" s="177"/>
      <c r="Q873" s="177"/>
      <c r="R873" s="177"/>
      <c r="S873" s="177"/>
      <c r="T873" s="177"/>
      <c r="U873" s="177"/>
      <c r="V873" s="177"/>
      <c r="W873" s="177"/>
      <c r="X873" s="225"/>
      <c r="Y873" s="222"/>
      <c r="Z873" s="222"/>
      <c r="AA873" s="222"/>
      <c r="AB873" s="222"/>
    </row>
    <row r="874" spans="1:28" ht="15.75" customHeight="1">
      <c r="A874" s="222"/>
      <c r="B874" s="222"/>
      <c r="C874" s="292"/>
      <c r="D874" s="223"/>
      <c r="E874" s="293"/>
      <c r="F874" s="222"/>
      <c r="G874" s="222"/>
      <c r="H874" s="222"/>
      <c r="I874" s="294"/>
      <c r="J874" s="294"/>
      <c r="K874" s="118"/>
      <c r="L874" s="222"/>
      <c r="M874" s="222"/>
      <c r="N874" s="222"/>
      <c r="O874" s="222"/>
      <c r="P874" s="177"/>
      <c r="Q874" s="177"/>
      <c r="R874" s="177"/>
      <c r="S874" s="177"/>
      <c r="T874" s="177"/>
      <c r="U874" s="177"/>
      <c r="V874" s="177"/>
      <c r="W874" s="177"/>
      <c r="X874" s="225"/>
      <c r="Y874" s="222"/>
      <c r="Z874" s="222"/>
      <c r="AA874" s="222"/>
      <c r="AB874" s="222"/>
    </row>
    <row r="875" spans="1:28" ht="15.75" customHeight="1">
      <c r="A875" s="222"/>
      <c r="B875" s="222"/>
      <c r="C875" s="292"/>
      <c r="D875" s="223"/>
      <c r="E875" s="293"/>
      <c r="F875" s="222"/>
      <c r="G875" s="222"/>
      <c r="H875" s="222"/>
      <c r="I875" s="294"/>
      <c r="J875" s="294"/>
      <c r="K875" s="118"/>
      <c r="L875" s="222"/>
      <c r="M875" s="222"/>
      <c r="N875" s="222"/>
      <c r="O875" s="222"/>
      <c r="P875" s="177"/>
      <c r="Q875" s="177"/>
      <c r="R875" s="177"/>
      <c r="S875" s="177"/>
      <c r="T875" s="177"/>
      <c r="U875" s="177"/>
      <c r="V875" s="177"/>
      <c r="W875" s="177"/>
      <c r="X875" s="225"/>
      <c r="Y875" s="222"/>
      <c r="Z875" s="222"/>
      <c r="AA875" s="222"/>
      <c r="AB875" s="222"/>
    </row>
    <row r="876" spans="1:28" ht="15.75" customHeight="1">
      <c r="A876" s="222"/>
      <c r="B876" s="222"/>
      <c r="C876" s="292"/>
      <c r="D876" s="223"/>
      <c r="E876" s="293"/>
      <c r="F876" s="222"/>
      <c r="G876" s="222"/>
      <c r="H876" s="222"/>
      <c r="I876" s="294"/>
      <c r="J876" s="294"/>
      <c r="K876" s="118"/>
      <c r="L876" s="222"/>
      <c r="M876" s="222"/>
      <c r="N876" s="222"/>
      <c r="O876" s="222"/>
      <c r="P876" s="177"/>
      <c r="Q876" s="177"/>
      <c r="R876" s="177"/>
      <c r="S876" s="177"/>
      <c r="T876" s="177"/>
      <c r="U876" s="177"/>
      <c r="V876" s="177"/>
      <c r="W876" s="177"/>
      <c r="X876" s="225"/>
      <c r="Y876" s="222"/>
      <c r="Z876" s="222"/>
      <c r="AA876" s="222"/>
      <c r="AB876" s="222"/>
    </row>
    <row r="877" spans="1:28" ht="15.75" customHeight="1">
      <c r="A877" s="222"/>
      <c r="B877" s="222"/>
      <c r="C877" s="292"/>
      <c r="D877" s="223"/>
      <c r="E877" s="293"/>
      <c r="F877" s="222"/>
      <c r="G877" s="222"/>
      <c r="H877" s="222"/>
      <c r="I877" s="294"/>
      <c r="J877" s="294"/>
      <c r="K877" s="118"/>
      <c r="L877" s="222"/>
      <c r="M877" s="222"/>
      <c r="N877" s="222"/>
      <c r="O877" s="222"/>
      <c r="P877" s="177"/>
      <c r="Q877" s="177"/>
      <c r="R877" s="177"/>
      <c r="S877" s="177"/>
      <c r="T877" s="177"/>
      <c r="U877" s="177"/>
      <c r="V877" s="177"/>
      <c r="W877" s="177"/>
      <c r="X877" s="225"/>
      <c r="Y877" s="222"/>
      <c r="Z877" s="222"/>
      <c r="AA877" s="222"/>
      <c r="AB877" s="222"/>
    </row>
    <row r="878" spans="1:28" ht="15.75" customHeight="1">
      <c r="A878" s="222"/>
      <c r="B878" s="222"/>
      <c r="C878" s="292"/>
      <c r="D878" s="223"/>
      <c r="E878" s="293"/>
      <c r="F878" s="222"/>
      <c r="G878" s="222"/>
      <c r="H878" s="222"/>
      <c r="I878" s="294"/>
      <c r="J878" s="294"/>
      <c r="K878" s="118"/>
      <c r="L878" s="222"/>
      <c r="M878" s="222"/>
      <c r="N878" s="222"/>
      <c r="O878" s="222"/>
      <c r="P878" s="177"/>
      <c r="Q878" s="177"/>
      <c r="R878" s="177"/>
      <c r="S878" s="177"/>
      <c r="T878" s="177"/>
      <c r="U878" s="177"/>
      <c r="V878" s="177"/>
      <c r="W878" s="177"/>
      <c r="X878" s="225"/>
      <c r="Y878" s="222"/>
      <c r="Z878" s="222"/>
      <c r="AA878" s="222"/>
      <c r="AB878" s="222"/>
    </row>
    <row r="879" spans="1:28" ht="15.75" customHeight="1">
      <c r="A879" s="222"/>
      <c r="B879" s="222"/>
      <c r="C879" s="292"/>
      <c r="D879" s="223"/>
      <c r="E879" s="293"/>
      <c r="F879" s="222"/>
      <c r="G879" s="222"/>
      <c r="H879" s="222"/>
      <c r="I879" s="294"/>
      <c r="J879" s="294"/>
      <c r="K879" s="118"/>
      <c r="L879" s="222"/>
      <c r="M879" s="222"/>
      <c r="N879" s="222"/>
      <c r="O879" s="222"/>
      <c r="P879" s="177"/>
      <c r="Q879" s="177"/>
      <c r="R879" s="177"/>
      <c r="S879" s="177"/>
      <c r="T879" s="177"/>
      <c r="U879" s="177"/>
      <c r="V879" s="177"/>
      <c r="W879" s="177"/>
      <c r="X879" s="225"/>
      <c r="Y879" s="222"/>
      <c r="Z879" s="222"/>
      <c r="AA879" s="222"/>
      <c r="AB879" s="222"/>
    </row>
    <row r="880" spans="1:28" ht="15.75" customHeight="1">
      <c r="A880" s="222"/>
      <c r="B880" s="222"/>
      <c r="C880" s="292"/>
      <c r="D880" s="223"/>
      <c r="E880" s="293"/>
      <c r="F880" s="222"/>
      <c r="G880" s="222"/>
      <c r="H880" s="222"/>
      <c r="I880" s="294"/>
      <c r="J880" s="294"/>
      <c r="K880" s="118"/>
      <c r="L880" s="222"/>
      <c r="M880" s="222"/>
      <c r="N880" s="222"/>
      <c r="O880" s="222"/>
      <c r="P880" s="177"/>
      <c r="Q880" s="177"/>
      <c r="R880" s="177"/>
      <c r="S880" s="177"/>
      <c r="T880" s="177"/>
      <c r="U880" s="177"/>
      <c r="V880" s="177"/>
      <c r="W880" s="177"/>
      <c r="X880" s="225"/>
      <c r="Y880" s="222"/>
      <c r="Z880" s="222"/>
      <c r="AA880" s="222"/>
      <c r="AB880" s="222"/>
    </row>
    <row r="881" spans="1:28" ht="15.75" customHeight="1">
      <c r="A881" s="222"/>
      <c r="B881" s="222"/>
      <c r="C881" s="292"/>
      <c r="D881" s="223"/>
      <c r="E881" s="293"/>
      <c r="F881" s="222"/>
      <c r="G881" s="222"/>
      <c r="H881" s="222"/>
      <c r="I881" s="294"/>
      <c r="J881" s="294"/>
      <c r="K881" s="118"/>
      <c r="L881" s="222"/>
      <c r="M881" s="222"/>
      <c r="N881" s="222"/>
      <c r="O881" s="222"/>
      <c r="P881" s="177"/>
      <c r="Q881" s="177"/>
      <c r="R881" s="177"/>
      <c r="S881" s="177"/>
      <c r="T881" s="177"/>
      <c r="U881" s="177"/>
      <c r="V881" s="177"/>
      <c r="W881" s="177"/>
      <c r="X881" s="225"/>
      <c r="Y881" s="222"/>
      <c r="Z881" s="222"/>
      <c r="AA881" s="222"/>
      <c r="AB881" s="222"/>
    </row>
    <row r="882" spans="1:28" ht="15.75" customHeight="1">
      <c r="A882" s="222"/>
      <c r="B882" s="222"/>
      <c r="C882" s="292"/>
      <c r="D882" s="223"/>
      <c r="E882" s="293"/>
      <c r="F882" s="222"/>
      <c r="G882" s="222"/>
      <c r="H882" s="222"/>
      <c r="I882" s="294"/>
      <c r="J882" s="294"/>
      <c r="K882" s="118"/>
      <c r="L882" s="222"/>
      <c r="M882" s="222"/>
      <c r="N882" s="222"/>
      <c r="O882" s="222"/>
      <c r="P882" s="177"/>
      <c r="Q882" s="177"/>
      <c r="R882" s="177"/>
      <c r="S882" s="177"/>
      <c r="T882" s="177"/>
      <c r="U882" s="177"/>
      <c r="V882" s="177"/>
      <c r="W882" s="177"/>
      <c r="X882" s="225"/>
      <c r="Y882" s="222"/>
      <c r="Z882" s="222"/>
      <c r="AA882" s="222"/>
      <c r="AB882" s="222"/>
    </row>
    <row r="883" spans="1:28" ht="15.75" customHeight="1">
      <c r="A883" s="222"/>
      <c r="B883" s="222"/>
      <c r="C883" s="292"/>
      <c r="D883" s="223"/>
      <c r="E883" s="293"/>
      <c r="F883" s="222"/>
      <c r="G883" s="222"/>
      <c r="H883" s="222"/>
      <c r="I883" s="294"/>
      <c r="J883" s="294"/>
      <c r="K883" s="118"/>
      <c r="L883" s="222"/>
      <c r="M883" s="222"/>
      <c r="N883" s="222"/>
      <c r="O883" s="222"/>
      <c r="P883" s="177"/>
      <c r="Q883" s="177"/>
      <c r="R883" s="177"/>
      <c r="S883" s="177"/>
      <c r="T883" s="177"/>
      <c r="U883" s="177"/>
      <c r="V883" s="177"/>
      <c r="W883" s="177"/>
      <c r="X883" s="225"/>
      <c r="Y883" s="222"/>
      <c r="Z883" s="222"/>
      <c r="AA883" s="222"/>
      <c r="AB883" s="222"/>
    </row>
    <row r="884" spans="1:28" ht="15.75" customHeight="1">
      <c r="A884" s="222"/>
      <c r="B884" s="222"/>
      <c r="C884" s="292"/>
      <c r="D884" s="223"/>
      <c r="E884" s="293"/>
      <c r="F884" s="222"/>
      <c r="G884" s="222"/>
      <c r="H884" s="222"/>
      <c r="I884" s="294"/>
      <c r="J884" s="294"/>
      <c r="K884" s="118"/>
      <c r="L884" s="222"/>
      <c r="M884" s="222"/>
      <c r="N884" s="222"/>
      <c r="O884" s="222"/>
      <c r="P884" s="177"/>
      <c r="Q884" s="177"/>
      <c r="R884" s="177"/>
      <c r="S884" s="177"/>
      <c r="T884" s="177"/>
      <c r="U884" s="177"/>
      <c r="V884" s="177"/>
      <c r="W884" s="177"/>
      <c r="X884" s="225"/>
      <c r="Y884" s="222"/>
      <c r="Z884" s="222"/>
      <c r="AA884" s="222"/>
      <c r="AB884" s="222"/>
    </row>
    <row r="885" spans="1:28" ht="15.75" customHeight="1">
      <c r="A885" s="222"/>
      <c r="B885" s="222"/>
      <c r="C885" s="292"/>
      <c r="D885" s="223"/>
      <c r="E885" s="293"/>
      <c r="F885" s="222"/>
      <c r="G885" s="222"/>
      <c r="H885" s="222"/>
      <c r="I885" s="294"/>
      <c r="J885" s="294"/>
      <c r="K885" s="118"/>
      <c r="L885" s="222"/>
      <c r="M885" s="222"/>
      <c r="N885" s="222"/>
      <c r="O885" s="222"/>
      <c r="P885" s="177"/>
      <c r="Q885" s="177"/>
      <c r="R885" s="177"/>
      <c r="S885" s="177"/>
      <c r="T885" s="177"/>
      <c r="U885" s="177"/>
      <c r="V885" s="177"/>
      <c r="W885" s="177"/>
      <c r="X885" s="225"/>
      <c r="Y885" s="222"/>
      <c r="Z885" s="222"/>
      <c r="AA885" s="222"/>
      <c r="AB885" s="222"/>
    </row>
    <row r="886" spans="1:28" ht="15.75" customHeight="1">
      <c r="A886" s="222"/>
      <c r="B886" s="222"/>
      <c r="C886" s="292"/>
      <c r="D886" s="223"/>
      <c r="E886" s="293"/>
      <c r="F886" s="222"/>
      <c r="G886" s="222"/>
      <c r="H886" s="222"/>
      <c r="I886" s="294"/>
      <c r="J886" s="294"/>
      <c r="K886" s="118"/>
      <c r="L886" s="222"/>
      <c r="M886" s="222"/>
      <c r="N886" s="222"/>
      <c r="O886" s="222"/>
      <c r="P886" s="177"/>
      <c r="Q886" s="177"/>
      <c r="R886" s="177"/>
      <c r="S886" s="177"/>
      <c r="T886" s="177"/>
      <c r="U886" s="177"/>
      <c r="V886" s="177"/>
      <c r="W886" s="177"/>
      <c r="X886" s="225"/>
      <c r="Y886" s="222"/>
      <c r="Z886" s="222"/>
      <c r="AA886" s="222"/>
      <c r="AB886" s="222"/>
    </row>
    <row r="887" spans="1:28" ht="15.75" customHeight="1">
      <c r="A887" s="222"/>
      <c r="B887" s="222"/>
      <c r="C887" s="292"/>
      <c r="D887" s="223"/>
      <c r="E887" s="293"/>
      <c r="F887" s="222"/>
      <c r="G887" s="222"/>
      <c r="H887" s="222"/>
      <c r="I887" s="294"/>
      <c r="J887" s="294"/>
      <c r="K887" s="118"/>
      <c r="L887" s="222"/>
      <c r="M887" s="222"/>
      <c r="N887" s="222"/>
      <c r="O887" s="222"/>
      <c r="P887" s="177"/>
      <c r="Q887" s="177"/>
      <c r="R887" s="177"/>
      <c r="S887" s="177"/>
      <c r="T887" s="177"/>
      <c r="U887" s="177"/>
      <c r="V887" s="177"/>
      <c r="W887" s="177"/>
      <c r="X887" s="225"/>
      <c r="Y887" s="222"/>
      <c r="Z887" s="222"/>
      <c r="AA887" s="222"/>
      <c r="AB887" s="222"/>
    </row>
    <row r="888" spans="1:28" ht="15.75" customHeight="1">
      <c r="A888" s="222"/>
      <c r="B888" s="222"/>
      <c r="C888" s="292"/>
      <c r="D888" s="223"/>
      <c r="E888" s="293"/>
      <c r="F888" s="222"/>
      <c r="G888" s="222"/>
      <c r="H888" s="222"/>
      <c r="I888" s="294"/>
      <c r="J888" s="294"/>
      <c r="K888" s="118"/>
      <c r="L888" s="222"/>
      <c r="M888" s="222"/>
      <c r="N888" s="222"/>
      <c r="O888" s="222"/>
      <c r="P888" s="177"/>
      <c r="Q888" s="177"/>
      <c r="R888" s="177"/>
      <c r="S888" s="177"/>
      <c r="T888" s="177"/>
      <c r="U888" s="177"/>
      <c r="V888" s="177"/>
      <c r="W888" s="177"/>
      <c r="X888" s="225"/>
      <c r="Y888" s="222"/>
      <c r="Z888" s="222"/>
      <c r="AA888" s="222"/>
      <c r="AB888" s="222"/>
    </row>
    <row r="889" spans="1:28" ht="15.75" customHeight="1">
      <c r="A889" s="222"/>
      <c r="B889" s="222"/>
      <c r="C889" s="292"/>
      <c r="D889" s="223"/>
      <c r="E889" s="293"/>
      <c r="F889" s="222"/>
      <c r="G889" s="222"/>
      <c r="H889" s="222"/>
      <c r="I889" s="294"/>
      <c r="J889" s="294"/>
      <c r="K889" s="118"/>
      <c r="L889" s="222"/>
      <c r="M889" s="222"/>
      <c r="N889" s="222"/>
      <c r="O889" s="222"/>
      <c r="P889" s="177"/>
      <c r="Q889" s="177"/>
      <c r="R889" s="177"/>
      <c r="S889" s="177"/>
      <c r="T889" s="177"/>
      <c r="U889" s="177"/>
      <c r="V889" s="177"/>
      <c r="W889" s="177"/>
      <c r="X889" s="225"/>
      <c r="Y889" s="222"/>
      <c r="Z889" s="222"/>
      <c r="AA889" s="222"/>
      <c r="AB889" s="222"/>
    </row>
    <row r="890" spans="1:28" ht="15.75" customHeight="1">
      <c r="A890" s="222"/>
      <c r="B890" s="222"/>
      <c r="C890" s="292"/>
      <c r="D890" s="223"/>
      <c r="E890" s="293"/>
      <c r="F890" s="222"/>
      <c r="G890" s="222"/>
      <c r="H890" s="222"/>
      <c r="I890" s="294"/>
      <c r="J890" s="294"/>
      <c r="K890" s="118"/>
      <c r="L890" s="222"/>
      <c r="M890" s="222"/>
      <c r="N890" s="222"/>
      <c r="O890" s="222"/>
      <c r="P890" s="177"/>
      <c r="Q890" s="177"/>
      <c r="R890" s="177"/>
      <c r="S890" s="177"/>
      <c r="T890" s="177"/>
      <c r="U890" s="177"/>
      <c r="V890" s="177"/>
      <c r="W890" s="177"/>
      <c r="X890" s="225"/>
      <c r="Y890" s="222"/>
      <c r="Z890" s="222"/>
      <c r="AA890" s="222"/>
      <c r="AB890" s="222"/>
    </row>
    <row r="891" spans="1:28" ht="15.75" customHeight="1">
      <c r="A891" s="222"/>
      <c r="B891" s="222"/>
      <c r="C891" s="292"/>
      <c r="D891" s="223"/>
      <c r="E891" s="293"/>
      <c r="F891" s="222"/>
      <c r="G891" s="222"/>
      <c r="H891" s="222"/>
      <c r="I891" s="294"/>
      <c r="J891" s="294"/>
      <c r="K891" s="118"/>
      <c r="L891" s="222"/>
      <c r="M891" s="222"/>
      <c r="N891" s="222"/>
      <c r="O891" s="222"/>
      <c r="P891" s="177"/>
      <c r="Q891" s="177"/>
      <c r="R891" s="177"/>
      <c r="S891" s="177"/>
      <c r="T891" s="177"/>
      <c r="U891" s="177"/>
      <c r="V891" s="177"/>
      <c r="W891" s="177"/>
      <c r="X891" s="225"/>
      <c r="Y891" s="222"/>
      <c r="Z891" s="222"/>
      <c r="AA891" s="222"/>
      <c r="AB891" s="222"/>
    </row>
    <row r="892" spans="1:28" ht="15.75" customHeight="1">
      <c r="A892" s="222"/>
      <c r="B892" s="222"/>
      <c r="C892" s="292"/>
      <c r="D892" s="223"/>
      <c r="E892" s="293"/>
      <c r="F892" s="222"/>
      <c r="G892" s="222"/>
      <c r="H892" s="222"/>
      <c r="I892" s="294"/>
      <c r="J892" s="294"/>
      <c r="K892" s="118"/>
      <c r="L892" s="222"/>
      <c r="M892" s="222"/>
      <c r="N892" s="222"/>
      <c r="O892" s="222"/>
      <c r="P892" s="177"/>
      <c r="Q892" s="177"/>
      <c r="R892" s="177"/>
      <c r="S892" s="177"/>
      <c r="T892" s="177"/>
      <c r="U892" s="177"/>
      <c r="V892" s="177"/>
      <c r="W892" s="177"/>
      <c r="X892" s="225"/>
      <c r="Y892" s="222"/>
      <c r="Z892" s="222"/>
      <c r="AA892" s="222"/>
      <c r="AB892" s="222"/>
    </row>
    <row r="893" spans="1:28" ht="15.75" customHeight="1">
      <c r="A893" s="222"/>
      <c r="B893" s="222"/>
      <c r="C893" s="292"/>
      <c r="D893" s="223"/>
      <c r="E893" s="293"/>
      <c r="F893" s="222"/>
      <c r="G893" s="222"/>
      <c r="H893" s="222"/>
      <c r="I893" s="294"/>
      <c r="J893" s="294"/>
      <c r="K893" s="118"/>
      <c r="L893" s="222"/>
      <c r="M893" s="222"/>
      <c r="N893" s="222"/>
      <c r="O893" s="222"/>
      <c r="P893" s="177"/>
      <c r="Q893" s="177"/>
      <c r="R893" s="177"/>
      <c r="S893" s="177"/>
      <c r="T893" s="177"/>
      <c r="U893" s="177"/>
      <c r="V893" s="177"/>
      <c r="W893" s="177"/>
      <c r="X893" s="225"/>
      <c r="Y893" s="222"/>
      <c r="Z893" s="222"/>
      <c r="AA893" s="222"/>
      <c r="AB893" s="222"/>
    </row>
    <row r="894" spans="1:28" ht="15.75" customHeight="1">
      <c r="A894" s="222"/>
      <c r="B894" s="222"/>
      <c r="C894" s="292"/>
      <c r="D894" s="223"/>
      <c r="E894" s="293"/>
      <c r="F894" s="222"/>
      <c r="G894" s="222"/>
      <c r="H894" s="222"/>
      <c r="I894" s="294"/>
      <c r="J894" s="294"/>
      <c r="K894" s="118"/>
      <c r="L894" s="222"/>
      <c r="M894" s="222"/>
      <c r="N894" s="222"/>
      <c r="O894" s="222"/>
      <c r="P894" s="177"/>
      <c r="Q894" s="177"/>
      <c r="R894" s="177"/>
      <c r="S894" s="177"/>
      <c r="T894" s="177"/>
      <c r="U894" s="177"/>
      <c r="V894" s="177"/>
      <c r="W894" s="177"/>
      <c r="X894" s="225"/>
      <c r="Y894" s="222"/>
      <c r="Z894" s="222"/>
      <c r="AA894" s="222"/>
      <c r="AB894" s="222"/>
    </row>
    <row r="895" spans="1:28" ht="15.75" customHeight="1">
      <c r="A895" s="222"/>
      <c r="B895" s="222"/>
      <c r="C895" s="292"/>
      <c r="D895" s="223"/>
      <c r="E895" s="293"/>
      <c r="F895" s="222"/>
      <c r="G895" s="222"/>
      <c r="H895" s="222"/>
      <c r="I895" s="294"/>
      <c r="J895" s="294"/>
      <c r="K895" s="118"/>
      <c r="L895" s="222"/>
      <c r="M895" s="222"/>
      <c r="N895" s="222"/>
      <c r="O895" s="222"/>
      <c r="P895" s="177"/>
      <c r="Q895" s="177"/>
      <c r="R895" s="177"/>
      <c r="S895" s="177"/>
      <c r="T895" s="177"/>
      <c r="U895" s="177"/>
      <c r="V895" s="177"/>
      <c r="W895" s="177"/>
      <c r="X895" s="225"/>
      <c r="Y895" s="222"/>
      <c r="Z895" s="222"/>
      <c r="AA895" s="222"/>
      <c r="AB895" s="222"/>
    </row>
    <row r="896" spans="1:28" ht="15.75" customHeight="1">
      <c r="A896" s="222"/>
      <c r="B896" s="222"/>
      <c r="C896" s="292"/>
      <c r="D896" s="223"/>
      <c r="E896" s="293"/>
      <c r="F896" s="222"/>
      <c r="G896" s="222"/>
      <c r="H896" s="222"/>
      <c r="I896" s="294"/>
      <c r="J896" s="294"/>
      <c r="K896" s="118"/>
      <c r="L896" s="222"/>
      <c r="M896" s="222"/>
      <c r="N896" s="222"/>
      <c r="O896" s="222"/>
      <c r="P896" s="177"/>
      <c r="Q896" s="177"/>
      <c r="R896" s="177"/>
      <c r="S896" s="177"/>
      <c r="T896" s="177"/>
      <c r="U896" s="177"/>
      <c r="V896" s="177"/>
      <c r="W896" s="177"/>
      <c r="X896" s="225"/>
      <c r="Y896" s="222"/>
      <c r="Z896" s="222"/>
      <c r="AA896" s="222"/>
      <c r="AB896" s="222"/>
    </row>
    <row r="897" spans="1:28" ht="15.75" customHeight="1">
      <c r="A897" s="222"/>
      <c r="B897" s="222"/>
      <c r="C897" s="292"/>
      <c r="D897" s="223"/>
      <c r="E897" s="293"/>
      <c r="F897" s="222"/>
      <c r="G897" s="222"/>
      <c r="H897" s="222"/>
      <c r="I897" s="294"/>
      <c r="J897" s="294"/>
      <c r="K897" s="118"/>
      <c r="L897" s="222"/>
      <c r="M897" s="222"/>
      <c r="N897" s="222"/>
      <c r="O897" s="222"/>
      <c r="P897" s="177"/>
      <c r="Q897" s="177"/>
      <c r="R897" s="177"/>
      <c r="S897" s="177"/>
      <c r="T897" s="177"/>
      <c r="U897" s="177"/>
      <c r="V897" s="177"/>
      <c r="W897" s="177"/>
      <c r="X897" s="225"/>
      <c r="Y897" s="222"/>
      <c r="Z897" s="222"/>
      <c r="AA897" s="222"/>
      <c r="AB897" s="222"/>
    </row>
    <row r="898" spans="1:28" ht="15.75" customHeight="1">
      <c r="A898" s="222"/>
      <c r="B898" s="222"/>
      <c r="C898" s="292"/>
      <c r="D898" s="223"/>
      <c r="E898" s="293"/>
      <c r="F898" s="222"/>
      <c r="G898" s="222"/>
      <c r="H898" s="222"/>
      <c r="I898" s="294"/>
      <c r="J898" s="294"/>
      <c r="K898" s="118"/>
      <c r="L898" s="222"/>
      <c r="M898" s="222"/>
      <c r="N898" s="222"/>
      <c r="O898" s="222"/>
      <c r="P898" s="177"/>
      <c r="Q898" s="177"/>
      <c r="R898" s="177"/>
      <c r="S898" s="177"/>
      <c r="T898" s="177"/>
      <c r="U898" s="177"/>
      <c r="V898" s="177"/>
      <c r="W898" s="177"/>
      <c r="X898" s="225"/>
      <c r="Y898" s="222"/>
      <c r="Z898" s="222"/>
      <c r="AA898" s="222"/>
      <c r="AB898" s="222"/>
    </row>
    <row r="899" spans="1:28" ht="15.75" customHeight="1">
      <c r="A899" s="222"/>
      <c r="B899" s="222"/>
      <c r="C899" s="292"/>
      <c r="D899" s="223"/>
      <c r="E899" s="293"/>
      <c r="F899" s="222"/>
      <c r="G899" s="222"/>
      <c r="H899" s="222"/>
      <c r="I899" s="294"/>
      <c r="J899" s="294"/>
      <c r="K899" s="118"/>
      <c r="L899" s="222"/>
      <c r="M899" s="222"/>
      <c r="N899" s="222"/>
      <c r="O899" s="222"/>
      <c r="P899" s="177"/>
      <c r="Q899" s="177"/>
      <c r="R899" s="177"/>
      <c r="S899" s="177"/>
      <c r="T899" s="177"/>
      <c r="U899" s="177"/>
      <c r="V899" s="177"/>
      <c r="W899" s="177"/>
      <c r="X899" s="225"/>
      <c r="Y899" s="222"/>
      <c r="Z899" s="222"/>
      <c r="AA899" s="222"/>
      <c r="AB899" s="222"/>
    </row>
    <row r="900" spans="1:28" ht="15.75" customHeight="1">
      <c r="A900" s="222"/>
      <c r="B900" s="222"/>
      <c r="C900" s="292"/>
      <c r="D900" s="223"/>
      <c r="E900" s="293"/>
      <c r="F900" s="222"/>
      <c r="G900" s="222"/>
      <c r="H900" s="222"/>
      <c r="I900" s="294"/>
      <c r="J900" s="294"/>
      <c r="K900" s="118"/>
      <c r="L900" s="222"/>
      <c r="M900" s="222"/>
      <c r="N900" s="222"/>
      <c r="O900" s="222"/>
      <c r="P900" s="177"/>
      <c r="Q900" s="177"/>
      <c r="R900" s="177"/>
      <c r="S900" s="177"/>
      <c r="T900" s="177"/>
      <c r="U900" s="177"/>
      <c r="V900" s="177"/>
      <c r="W900" s="177"/>
      <c r="X900" s="225"/>
      <c r="Y900" s="222"/>
      <c r="Z900" s="222"/>
      <c r="AA900" s="222"/>
      <c r="AB900" s="222"/>
    </row>
    <row r="901" spans="1:28" ht="15.75" customHeight="1">
      <c r="A901" s="222"/>
      <c r="B901" s="222"/>
      <c r="C901" s="292"/>
      <c r="D901" s="223"/>
      <c r="E901" s="293"/>
      <c r="F901" s="222"/>
      <c r="G901" s="222"/>
      <c r="H901" s="222"/>
      <c r="I901" s="294"/>
      <c r="J901" s="294"/>
      <c r="K901" s="118"/>
      <c r="L901" s="222"/>
      <c r="M901" s="222"/>
      <c r="N901" s="222"/>
      <c r="O901" s="222"/>
      <c r="P901" s="177"/>
      <c r="Q901" s="177"/>
      <c r="R901" s="177"/>
      <c r="S901" s="177"/>
      <c r="T901" s="177"/>
      <c r="U901" s="177"/>
      <c r="V901" s="177"/>
      <c r="W901" s="177"/>
      <c r="X901" s="225"/>
      <c r="Y901" s="222"/>
      <c r="Z901" s="222"/>
      <c r="AA901" s="222"/>
      <c r="AB901" s="222"/>
    </row>
    <row r="902" spans="1:28" ht="15.75" customHeight="1">
      <c r="A902" s="222"/>
      <c r="B902" s="222"/>
      <c r="C902" s="292"/>
      <c r="D902" s="223"/>
      <c r="E902" s="293"/>
      <c r="F902" s="222"/>
      <c r="G902" s="222"/>
      <c r="H902" s="222"/>
      <c r="I902" s="294"/>
      <c r="J902" s="294"/>
      <c r="K902" s="118"/>
      <c r="L902" s="222"/>
      <c r="M902" s="222"/>
      <c r="N902" s="222"/>
      <c r="O902" s="222"/>
      <c r="P902" s="177"/>
      <c r="Q902" s="177"/>
      <c r="R902" s="177"/>
      <c r="S902" s="177"/>
      <c r="T902" s="177"/>
      <c r="U902" s="177"/>
      <c r="V902" s="177"/>
      <c r="W902" s="177"/>
      <c r="X902" s="225"/>
      <c r="Y902" s="222"/>
      <c r="Z902" s="222"/>
      <c r="AA902" s="222"/>
      <c r="AB902" s="222"/>
    </row>
    <row r="903" spans="1:28" ht="15.75" customHeight="1">
      <c r="A903" s="222"/>
      <c r="B903" s="222"/>
      <c r="C903" s="292"/>
      <c r="D903" s="223"/>
      <c r="E903" s="293"/>
      <c r="F903" s="222"/>
      <c r="G903" s="222"/>
      <c r="H903" s="222"/>
      <c r="I903" s="294"/>
      <c r="J903" s="294"/>
      <c r="K903" s="118"/>
      <c r="L903" s="222"/>
      <c r="M903" s="222"/>
      <c r="N903" s="222"/>
      <c r="O903" s="222"/>
      <c r="P903" s="177"/>
      <c r="Q903" s="177"/>
      <c r="R903" s="177"/>
      <c r="S903" s="177"/>
      <c r="T903" s="177"/>
      <c r="U903" s="177"/>
      <c r="V903" s="177"/>
      <c r="W903" s="177"/>
      <c r="X903" s="225"/>
      <c r="Y903" s="222"/>
      <c r="Z903" s="222"/>
      <c r="AA903" s="222"/>
      <c r="AB903" s="222"/>
    </row>
    <row r="904" spans="1:28" ht="15.75" customHeight="1">
      <c r="A904" s="222"/>
      <c r="B904" s="222"/>
      <c r="C904" s="292"/>
      <c r="D904" s="223"/>
      <c r="E904" s="293"/>
      <c r="F904" s="222"/>
      <c r="G904" s="222"/>
      <c r="H904" s="222"/>
      <c r="I904" s="294"/>
      <c r="J904" s="294"/>
      <c r="K904" s="118"/>
      <c r="L904" s="222"/>
      <c r="M904" s="222"/>
      <c r="N904" s="222"/>
      <c r="O904" s="222"/>
      <c r="P904" s="177"/>
      <c r="Q904" s="177"/>
      <c r="R904" s="177"/>
      <c r="S904" s="177"/>
      <c r="T904" s="177"/>
      <c r="U904" s="177"/>
      <c r="V904" s="177"/>
      <c r="W904" s="177"/>
      <c r="X904" s="225"/>
      <c r="Y904" s="222"/>
      <c r="Z904" s="222"/>
      <c r="AA904" s="222"/>
      <c r="AB904" s="222"/>
    </row>
    <row r="905" spans="1:28" ht="15.75" customHeight="1">
      <c r="A905" s="222"/>
      <c r="B905" s="222"/>
      <c r="C905" s="292"/>
      <c r="D905" s="223"/>
      <c r="E905" s="293"/>
      <c r="F905" s="222"/>
      <c r="G905" s="222"/>
      <c r="H905" s="222"/>
      <c r="I905" s="294"/>
      <c r="J905" s="294"/>
      <c r="K905" s="118"/>
      <c r="L905" s="222"/>
      <c r="M905" s="222"/>
      <c r="N905" s="222"/>
      <c r="O905" s="222"/>
      <c r="P905" s="177"/>
      <c r="Q905" s="177"/>
      <c r="R905" s="177"/>
      <c r="S905" s="177"/>
      <c r="T905" s="177"/>
      <c r="U905" s="177"/>
      <c r="V905" s="177"/>
      <c r="W905" s="177"/>
      <c r="X905" s="225"/>
      <c r="Y905" s="222"/>
      <c r="Z905" s="222"/>
      <c r="AA905" s="222"/>
      <c r="AB905" s="222"/>
    </row>
    <row r="906" spans="1:28" ht="15.75" customHeight="1">
      <c r="A906" s="222"/>
      <c r="B906" s="222"/>
      <c r="C906" s="292"/>
      <c r="D906" s="223"/>
      <c r="E906" s="293"/>
      <c r="F906" s="222"/>
      <c r="G906" s="222"/>
      <c r="H906" s="222"/>
      <c r="I906" s="294"/>
      <c r="J906" s="294"/>
      <c r="K906" s="118"/>
      <c r="L906" s="222"/>
      <c r="M906" s="222"/>
      <c r="N906" s="222"/>
      <c r="O906" s="222"/>
      <c r="P906" s="177"/>
      <c r="Q906" s="177"/>
      <c r="R906" s="177"/>
      <c r="S906" s="177"/>
      <c r="T906" s="177"/>
      <c r="U906" s="177"/>
      <c r="V906" s="177"/>
      <c r="W906" s="177"/>
      <c r="X906" s="225"/>
      <c r="Y906" s="222"/>
      <c r="Z906" s="222"/>
      <c r="AA906" s="222"/>
      <c r="AB906" s="222"/>
    </row>
    <row r="907" spans="1:28" ht="15.75" customHeight="1">
      <c r="A907" s="222"/>
      <c r="B907" s="222"/>
      <c r="C907" s="292"/>
      <c r="D907" s="223"/>
      <c r="E907" s="293"/>
      <c r="F907" s="222"/>
      <c r="G907" s="222"/>
      <c r="H907" s="222"/>
      <c r="I907" s="294"/>
      <c r="J907" s="294"/>
      <c r="K907" s="118"/>
      <c r="L907" s="222"/>
      <c r="M907" s="222"/>
      <c r="N907" s="222"/>
      <c r="O907" s="222"/>
      <c r="P907" s="177"/>
      <c r="Q907" s="177"/>
      <c r="R907" s="177"/>
      <c r="S907" s="177"/>
      <c r="T907" s="177"/>
      <c r="U907" s="177"/>
      <c r="V907" s="177"/>
      <c r="W907" s="177"/>
      <c r="X907" s="225"/>
      <c r="Y907" s="222"/>
      <c r="Z907" s="222"/>
      <c r="AA907" s="222"/>
      <c r="AB907" s="222"/>
    </row>
    <row r="908" spans="1:28" ht="15.75" customHeight="1">
      <c r="A908" s="222"/>
      <c r="B908" s="222"/>
      <c r="C908" s="292"/>
      <c r="D908" s="223"/>
      <c r="E908" s="293"/>
      <c r="F908" s="222"/>
      <c r="G908" s="222"/>
      <c r="H908" s="222"/>
      <c r="I908" s="294"/>
      <c r="J908" s="294"/>
      <c r="K908" s="118"/>
      <c r="L908" s="222"/>
      <c r="M908" s="222"/>
      <c r="N908" s="222"/>
      <c r="O908" s="222"/>
      <c r="P908" s="177"/>
      <c r="Q908" s="177"/>
      <c r="R908" s="177"/>
      <c r="S908" s="177"/>
      <c r="T908" s="177"/>
      <c r="U908" s="177"/>
      <c r="V908" s="177"/>
      <c r="W908" s="177"/>
      <c r="X908" s="225"/>
      <c r="Y908" s="222"/>
      <c r="Z908" s="222"/>
      <c r="AA908" s="222"/>
      <c r="AB908" s="222"/>
    </row>
    <row r="909" spans="1:28" ht="15.75" customHeight="1">
      <c r="A909" s="222"/>
      <c r="B909" s="222"/>
      <c r="C909" s="292"/>
      <c r="D909" s="223"/>
      <c r="E909" s="293"/>
      <c r="F909" s="222"/>
      <c r="G909" s="222"/>
      <c r="H909" s="222"/>
      <c r="I909" s="294"/>
      <c r="J909" s="294"/>
      <c r="K909" s="118"/>
      <c r="L909" s="222"/>
      <c r="M909" s="222"/>
      <c r="N909" s="222"/>
      <c r="O909" s="222"/>
      <c r="P909" s="177"/>
      <c r="Q909" s="177"/>
      <c r="R909" s="177"/>
      <c r="S909" s="177"/>
      <c r="T909" s="177"/>
      <c r="U909" s="177"/>
      <c r="V909" s="177"/>
      <c r="W909" s="177"/>
      <c r="X909" s="225"/>
      <c r="Y909" s="222"/>
      <c r="Z909" s="222"/>
      <c r="AA909" s="222"/>
      <c r="AB909" s="222"/>
    </row>
    <row r="910" spans="1:28" ht="15.75" customHeight="1">
      <c r="A910" s="222"/>
      <c r="B910" s="222"/>
      <c r="C910" s="292"/>
      <c r="D910" s="223"/>
      <c r="E910" s="293"/>
      <c r="F910" s="222"/>
      <c r="G910" s="222"/>
      <c r="H910" s="222"/>
      <c r="I910" s="294"/>
      <c r="J910" s="294"/>
      <c r="K910" s="118"/>
      <c r="L910" s="222"/>
      <c r="M910" s="222"/>
      <c r="N910" s="222"/>
      <c r="O910" s="222"/>
      <c r="P910" s="177"/>
      <c r="Q910" s="177"/>
      <c r="R910" s="177"/>
      <c r="S910" s="177"/>
      <c r="T910" s="177"/>
      <c r="U910" s="177"/>
      <c r="V910" s="177"/>
      <c r="W910" s="177"/>
      <c r="X910" s="225"/>
      <c r="Y910" s="222"/>
      <c r="Z910" s="222"/>
      <c r="AA910" s="222"/>
      <c r="AB910" s="222"/>
    </row>
    <row r="911" spans="1:28" ht="15.75" customHeight="1">
      <c r="A911" s="222"/>
      <c r="B911" s="222"/>
      <c r="C911" s="292"/>
      <c r="D911" s="223"/>
      <c r="E911" s="293"/>
      <c r="F911" s="222"/>
      <c r="G911" s="222"/>
      <c r="H911" s="222"/>
      <c r="I911" s="294"/>
      <c r="J911" s="294"/>
      <c r="K911" s="118"/>
      <c r="L911" s="222"/>
      <c r="M911" s="222"/>
      <c r="N911" s="222"/>
      <c r="O911" s="222"/>
      <c r="P911" s="177"/>
      <c r="Q911" s="177"/>
      <c r="R911" s="177"/>
      <c r="S911" s="177"/>
      <c r="T911" s="177"/>
      <c r="U911" s="177"/>
      <c r="V911" s="177"/>
      <c r="W911" s="177"/>
      <c r="X911" s="225"/>
      <c r="Y911" s="222"/>
      <c r="Z911" s="222"/>
      <c r="AA911" s="222"/>
      <c r="AB911" s="222"/>
    </row>
    <row r="912" spans="1:28" ht="15.75" customHeight="1">
      <c r="A912" s="222"/>
      <c r="B912" s="222"/>
      <c r="C912" s="292"/>
      <c r="D912" s="223"/>
      <c r="E912" s="293"/>
      <c r="F912" s="222"/>
      <c r="G912" s="222"/>
      <c r="H912" s="222"/>
      <c r="I912" s="294"/>
      <c r="J912" s="294"/>
      <c r="K912" s="118"/>
      <c r="L912" s="222"/>
      <c r="M912" s="222"/>
      <c r="N912" s="222"/>
      <c r="O912" s="222"/>
      <c r="P912" s="177"/>
      <c r="Q912" s="177"/>
      <c r="R912" s="177"/>
      <c r="S912" s="177"/>
      <c r="T912" s="177"/>
      <c r="U912" s="177"/>
      <c r="V912" s="177"/>
      <c r="W912" s="177"/>
      <c r="X912" s="225"/>
      <c r="Y912" s="222"/>
      <c r="Z912" s="222"/>
      <c r="AA912" s="222"/>
      <c r="AB912" s="222"/>
    </row>
    <row r="913" spans="1:28" ht="15.75" customHeight="1">
      <c r="A913" s="222"/>
      <c r="B913" s="222"/>
      <c r="C913" s="292"/>
      <c r="D913" s="223"/>
      <c r="E913" s="293"/>
      <c r="F913" s="222"/>
      <c r="G913" s="222"/>
      <c r="H913" s="222"/>
      <c r="I913" s="294"/>
      <c r="J913" s="294"/>
      <c r="K913" s="118"/>
      <c r="L913" s="222"/>
      <c r="M913" s="222"/>
      <c r="N913" s="222"/>
      <c r="O913" s="222"/>
      <c r="P913" s="177"/>
      <c r="Q913" s="177"/>
      <c r="R913" s="177"/>
      <c r="S913" s="177"/>
      <c r="T913" s="177"/>
      <c r="U913" s="177"/>
      <c r="V913" s="177"/>
      <c r="W913" s="177"/>
      <c r="X913" s="225"/>
      <c r="Y913" s="222"/>
      <c r="Z913" s="222"/>
      <c r="AA913" s="222"/>
      <c r="AB913" s="222"/>
    </row>
    <row r="914" spans="1:28" ht="15.75" customHeight="1">
      <c r="A914" s="222"/>
      <c r="B914" s="222"/>
      <c r="C914" s="292"/>
      <c r="D914" s="223"/>
      <c r="E914" s="293"/>
      <c r="F914" s="222"/>
      <c r="G914" s="222"/>
      <c r="H914" s="222"/>
      <c r="I914" s="294"/>
      <c r="J914" s="294"/>
      <c r="K914" s="118"/>
      <c r="L914" s="222"/>
      <c r="M914" s="222"/>
      <c r="N914" s="222"/>
      <c r="O914" s="222"/>
      <c r="P914" s="177"/>
      <c r="Q914" s="177"/>
      <c r="R914" s="177"/>
      <c r="S914" s="177"/>
      <c r="T914" s="177"/>
      <c r="U914" s="177"/>
      <c r="V914" s="177"/>
      <c r="W914" s="177"/>
      <c r="X914" s="225"/>
      <c r="Y914" s="222"/>
      <c r="Z914" s="222"/>
      <c r="AA914" s="222"/>
      <c r="AB914" s="222"/>
    </row>
    <row r="915" spans="1:28" ht="15.75" customHeight="1">
      <c r="A915" s="222"/>
      <c r="B915" s="222"/>
      <c r="C915" s="292"/>
      <c r="D915" s="223"/>
      <c r="E915" s="293"/>
      <c r="F915" s="222"/>
      <c r="G915" s="222"/>
      <c r="H915" s="222"/>
      <c r="I915" s="294"/>
      <c r="J915" s="294"/>
      <c r="K915" s="118"/>
      <c r="L915" s="222"/>
      <c r="M915" s="222"/>
      <c r="N915" s="222"/>
      <c r="O915" s="222"/>
      <c r="P915" s="177"/>
      <c r="Q915" s="177"/>
      <c r="R915" s="177"/>
      <c r="S915" s="177"/>
      <c r="T915" s="177"/>
      <c r="U915" s="177"/>
      <c r="V915" s="177"/>
      <c r="W915" s="177"/>
      <c r="X915" s="225"/>
      <c r="Y915" s="222"/>
      <c r="Z915" s="222"/>
      <c r="AA915" s="222"/>
      <c r="AB915" s="222"/>
    </row>
    <row r="916" spans="1:28" ht="15.75" customHeight="1">
      <c r="A916" s="222"/>
      <c r="B916" s="222"/>
      <c r="C916" s="292"/>
      <c r="D916" s="223"/>
      <c r="E916" s="293"/>
      <c r="F916" s="222"/>
      <c r="G916" s="222"/>
      <c r="H916" s="222"/>
      <c r="I916" s="294"/>
      <c r="J916" s="294"/>
      <c r="K916" s="118"/>
      <c r="L916" s="222"/>
      <c r="M916" s="222"/>
      <c r="N916" s="222"/>
      <c r="O916" s="222"/>
      <c r="P916" s="177"/>
      <c r="Q916" s="177"/>
      <c r="R916" s="177"/>
      <c r="S916" s="177"/>
      <c r="T916" s="177"/>
      <c r="U916" s="177"/>
      <c r="V916" s="177"/>
      <c r="W916" s="177"/>
      <c r="X916" s="225"/>
      <c r="Y916" s="222"/>
      <c r="Z916" s="222"/>
      <c r="AA916" s="222"/>
      <c r="AB916" s="222"/>
    </row>
    <row r="917" spans="1:28" ht="15.75" customHeight="1">
      <c r="A917" s="222"/>
      <c r="B917" s="222"/>
      <c r="C917" s="292"/>
      <c r="D917" s="223"/>
      <c r="E917" s="293"/>
      <c r="F917" s="222"/>
      <c r="G917" s="222"/>
      <c r="H917" s="222"/>
      <c r="I917" s="294"/>
      <c r="J917" s="294"/>
      <c r="K917" s="118"/>
      <c r="L917" s="222"/>
      <c r="M917" s="222"/>
      <c r="N917" s="222"/>
      <c r="O917" s="222"/>
      <c r="P917" s="177"/>
      <c r="Q917" s="177"/>
      <c r="R917" s="177"/>
      <c r="S917" s="177"/>
      <c r="T917" s="177"/>
      <c r="U917" s="177"/>
      <c r="V917" s="177"/>
      <c r="W917" s="177"/>
      <c r="X917" s="225"/>
      <c r="Y917" s="222"/>
      <c r="Z917" s="222"/>
      <c r="AA917" s="222"/>
      <c r="AB917" s="222"/>
    </row>
    <row r="918" spans="1:28" ht="15.75" customHeight="1">
      <c r="A918" s="222"/>
      <c r="B918" s="222"/>
      <c r="C918" s="292"/>
      <c r="D918" s="223"/>
      <c r="E918" s="293"/>
      <c r="F918" s="222"/>
      <c r="G918" s="222"/>
      <c r="H918" s="222"/>
      <c r="I918" s="294"/>
      <c r="J918" s="294"/>
      <c r="K918" s="118"/>
      <c r="L918" s="222"/>
      <c r="M918" s="222"/>
      <c r="N918" s="222"/>
      <c r="O918" s="222"/>
      <c r="P918" s="177"/>
      <c r="Q918" s="177"/>
      <c r="R918" s="177"/>
      <c r="S918" s="177"/>
      <c r="T918" s="177"/>
      <c r="U918" s="177"/>
      <c r="V918" s="177"/>
      <c r="W918" s="177"/>
      <c r="X918" s="225"/>
      <c r="Y918" s="222"/>
      <c r="Z918" s="222"/>
      <c r="AA918" s="222"/>
      <c r="AB918" s="222"/>
    </row>
    <row r="919" spans="1:28" ht="15.75" customHeight="1">
      <c r="A919" s="222"/>
      <c r="B919" s="222"/>
      <c r="C919" s="292"/>
      <c r="D919" s="223"/>
      <c r="E919" s="293"/>
      <c r="F919" s="222"/>
      <c r="G919" s="222"/>
      <c r="H919" s="222"/>
      <c r="I919" s="294"/>
      <c r="J919" s="294"/>
      <c r="K919" s="118"/>
      <c r="L919" s="222"/>
      <c r="M919" s="222"/>
      <c r="N919" s="222"/>
      <c r="O919" s="222"/>
      <c r="P919" s="177"/>
      <c r="Q919" s="177"/>
      <c r="R919" s="177"/>
      <c r="S919" s="177"/>
      <c r="T919" s="177"/>
      <c r="U919" s="177"/>
      <c r="V919" s="177"/>
      <c r="W919" s="177"/>
      <c r="X919" s="225"/>
      <c r="Y919" s="222"/>
      <c r="Z919" s="222"/>
      <c r="AA919" s="222"/>
      <c r="AB919" s="222"/>
    </row>
    <row r="920" spans="1:28" ht="15.75" customHeight="1">
      <c r="A920" s="222"/>
      <c r="B920" s="222"/>
      <c r="C920" s="292"/>
      <c r="D920" s="223"/>
      <c r="E920" s="293"/>
      <c r="F920" s="222"/>
      <c r="G920" s="222"/>
      <c r="H920" s="222"/>
      <c r="I920" s="294"/>
      <c r="J920" s="294"/>
      <c r="K920" s="118"/>
      <c r="L920" s="222"/>
      <c r="M920" s="222"/>
      <c r="N920" s="222"/>
      <c r="O920" s="222"/>
      <c r="P920" s="177"/>
      <c r="Q920" s="177"/>
      <c r="R920" s="177"/>
      <c r="S920" s="177"/>
      <c r="T920" s="177"/>
      <c r="U920" s="177"/>
      <c r="V920" s="177"/>
      <c r="W920" s="177"/>
      <c r="X920" s="225"/>
      <c r="Y920" s="222"/>
      <c r="Z920" s="222"/>
      <c r="AA920" s="222"/>
      <c r="AB920" s="222"/>
    </row>
    <row r="921" spans="1:28" ht="15.75" customHeight="1">
      <c r="A921" s="222"/>
      <c r="B921" s="222"/>
      <c r="C921" s="292"/>
      <c r="D921" s="223"/>
      <c r="E921" s="293"/>
      <c r="F921" s="222"/>
      <c r="G921" s="222"/>
      <c r="H921" s="222"/>
      <c r="I921" s="294"/>
      <c r="J921" s="294"/>
      <c r="K921" s="118"/>
      <c r="L921" s="222"/>
      <c r="M921" s="222"/>
      <c r="N921" s="222"/>
      <c r="O921" s="222"/>
      <c r="P921" s="177"/>
      <c r="Q921" s="177"/>
      <c r="R921" s="177"/>
      <c r="S921" s="177"/>
      <c r="T921" s="177"/>
      <c r="U921" s="177"/>
      <c r="V921" s="177"/>
      <c r="W921" s="177"/>
      <c r="X921" s="225"/>
      <c r="Y921" s="222"/>
      <c r="Z921" s="222"/>
      <c r="AA921" s="222"/>
      <c r="AB921" s="222"/>
    </row>
    <row r="922" spans="1:28" ht="15.75" customHeight="1">
      <c r="A922" s="222"/>
      <c r="B922" s="222"/>
      <c r="C922" s="292"/>
      <c r="D922" s="223"/>
      <c r="E922" s="293"/>
      <c r="F922" s="222"/>
      <c r="G922" s="222"/>
      <c r="H922" s="222"/>
      <c r="I922" s="294"/>
      <c r="J922" s="294"/>
      <c r="K922" s="118"/>
      <c r="L922" s="222"/>
      <c r="M922" s="222"/>
      <c r="N922" s="222"/>
      <c r="O922" s="222"/>
      <c r="P922" s="177"/>
      <c r="Q922" s="177"/>
      <c r="R922" s="177"/>
      <c r="S922" s="177"/>
      <c r="T922" s="177"/>
      <c r="U922" s="177"/>
      <c r="V922" s="177"/>
      <c r="W922" s="177"/>
      <c r="X922" s="225"/>
      <c r="Y922" s="222"/>
      <c r="Z922" s="222"/>
      <c r="AA922" s="222"/>
      <c r="AB922" s="222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977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/>
  <cols>
    <col min="1" max="1" width="10.5" customWidth="1"/>
    <col min="2" max="2" width="11.625" customWidth="1"/>
    <col min="3" max="4" width="7.5" customWidth="1"/>
    <col min="5" max="5" width="8.5" customWidth="1"/>
    <col min="6" max="6" width="19.25" customWidth="1"/>
    <col min="7" max="7" width="7.5" customWidth="1"/>
    <col min="8" max="9" width="8.625" customWidth="1"/>
    <col min="10" max="10" width="12" customWidth="1"/>
    <col min="11" max="11" width="9.375" customWidth="1"/>
    <col min="12" max="13" width="7.5" customWidth="1"/>
    <col min="14" max="14" width="13.75" customWidth="1"/>
    <col min="15" max="15" width="7.5" customWidth="1"/>
    <col min="16" max="16" width="11" customWidth="1"/>
    <col min="17" max="17" width="7.5" customWidth="1"/>
    <col min="18" max="18" width="10.625" customWidth="1"/>
    <col min="19" max="19" width="7.5" customWidth="1"/>
    <col min="20" max="20" width="10.25" customWidth="1"/>
    <col min="21" max="21" width="7.5" customWidth="1"/>
    <col min="22" max="22" width="12" customWidth="1"/>
    <col min="23" max="28" width="7.5" customWidth="1"/>
  </cols>
  <sheetData>
    <row r="1" spans="1:28">
      <c r="A1" s="295" t="s">
        <v>1764</v>
      </c>
      <c r="B1" s="295"/>
      <c r="C1" s="296"/>
      <c r="D1" s="295"/>
      <c r="E1" s="295"/>
      <c r="F1" s="295"/>
      <c r="G1" s="295"/>
      <c r="H1" s="295"/>
      <c r="I1" s="295"/>
      <c r="J1" s="295"/>
      <c r="K1" s="297"/>
      <c r="L1" s="297"/>
      <c r="M1" s="295"/>
      <c r="N1" s="298"/>
    </row>
    <row r="2" spans="1:28" ht="18.75">
      <c r="A2" s="226"/>
      <c r="B2" s="226"/>
      <c r="C2" s="299" t="s">
        <v>1291</v>
      </c>
      <c r="D2" s="226"/>
      <c r="E2" s="295" t="s">
        <v>1294</v>
      </c>
      <c r="F2" s="226" t="s">
        <v>1689</v>
      </c>
      <c r="G2" s="226" t="s">
        <v>3</v>
      </c>
      <c r="H2" s="226" t="s">
        <v>4</v>
      </c>
      <c r="I2" s="226" t="s">
        <v>2</v>
      </c>
      <c r="J2" s="226" t="s">
        <v>6</v>
      </c>
      <c r="K2" s="300" t="s">
        <v>1292</v>
      </c>
      <c r="L2" s="300" t="s">
        <v>1295</v>
      </c>
      <c r="M2" s="226" t="s">
        <v>1296</v>
      </c>
      <c r="N2" s="226" t="s">
        <v>1690</v>
      </c>
      <c r="O2" s="301" t="s">
        <v>1691</v>
      </c>
      <c r="P2" s="301" t="s">
        <v>1689</v>
      </c>
      <c r="Q2" s="301" t="s">
        <v>1692</v>
      </c>
      <c r="R2" s="301" t="s">
        <v>1689</v>
      </c>
      <c r="S2" s="301" t="s">
        <v>1693</v>
      </c>
      <c r="T2" s="301" t="s">
        <v>1689</v>
      </c>
      <c r="U2" s="301" t="s">
        <v>1694</v>
      </c>
      <c r="V2" s="301" t="s">
        <v>1689</v>
      </c>
      <c r="W2" s="90"/>
      <c r="X2" s="90"/>
      <c r="Y2" s="90"/>
      <c r="Z2" s="90"/>
      <c r="AA2" s="90"/>
      <c r="AB2" s="90"/>
    </row>
    <row r="3" spans="1:28">
      <c r="B3" s="221" t="s">
        <v>1764</v>
      </c>
      <c r="C3" s="136"/>
      <c r="D3" s="95"/>
      <c r="E3" s="95">
        <v>114</v>
      </c>
      <c r="F3" s="93" t="str">
        <f>+VLOOKUP(E3,Participants!$A$1:$F$2547,2,FALSE)</f>
        <v>Ava Ziemniak</v>
      </c>
      <c r="G3" s="93" t="str">
        <f>+VLOOKUP(E3,Participants!$A$1:$F$2547,4,FALSE)</f>
        <v>AGS</v>
      </c>
      <c r="H3" s="93" t="str">
        <f>+VLOOKUP(E3,Participants!$A$1:$F$2547,5,FALSE)</f>
        <v>F</v>
      </c>
      <c r="I3" s="93">
        <f>+VLOOKUP(E3,Participants!$A$1:$F$2547,3,FALSE)</f>
        <v>5</v>
      </c>
      <c r="J3" s="93" t="str">
        <f>+VLOOKUP(E3,Participants!$A$1:$G$2547,7,FALSE)</f>
        <v>JV GIRLS</v>
      </c>
      <c r="K3" s="234" t="s">
        <v>1765</v>
      </c>
      <c r="L3" s="137">
        <v>1</v>
      </c>
      <c r="M3" s="95">
        <v>10</v>
      </c>
      <c r="N3" s="216" t="str">
        <f t="shared" ref="N3:N9" si="0">+J3</f>
        <v>JV GIRLS</v>
      </c>
      <c r="O3" s="302">
        <v>121</v>
      </c>
      <c r="P3" s="303" t="str">
        <f>+VLOOKUP(O3,Participants!$A$1:$F$2547,2,FALSE)</f>
        <v>Lindsay Bressler</v>
      </c>
      <c r="Q3" s="304">
        <v>123</v>
      </c>
      <c r="R3" s="303" t="str">
        <f>+VLOOKUP(Q3,Participants!$A$1:$F$2547,2,FALSE)</f>
        <v>Sydney Ligashesky</v>
      </c>
      <c r="S3" s="302">
        <v>117</v>
      </c>
      <c r="T3" s="303" t="str">
        <f>+VLOOKUP(S3,Participants!$A$1:$F$2547,2,FALSE)</f>
        <v>Eva Crofford</v>
      </c>
      <c r="U3" s="303"/>
      <c r="V3" s="303" t="e">
        <f>+VLOOKUP(U3,Participants!$A$1:$F$2547,2,FALSE)</f>
        <v>#N/A</v>
      </c>
    </row>
    <row r="4" spans="1:28">
      <c r="B4" s="221" t="s">
        <v>1764</v>
      </c>
      <c r="C4" s="136"/>
      <c r="D4" s="95"/>
      <c r="E4" s="95">
        <v>759</v>
      </c>
      <c r="F4" s="93" t="str">
        <f>+VLOOKUP(E4,Participants!$A$1:$F$2547,2,FALSE)</f>
        <v>Ava Lenigan</v>
      </c>
      <c r="G4" s="93" t="str">
        <f>+VLOOKUP(E4,Participants!$A$1:$F$2547,4,FALSE)</f>
        <v>SPS</v>
      </c>
      <c r="H4" s="93" t="str">
        <f>+VLOOKUP(E4,Participants!$A$1:$F$2547,5,FALSE)</f>
        <v>F</v>
      </c>
      <c r="I4" s="93">
        <f>+VLOOKUP(E4,Participants!$A$1:$F$2547,3,FALSE)</f>
        <v>5</v>
      </c>
      <c r="J4" s="93" t="str">
        <f>+VLOOKUP(E4,Participants!$A$1:$G$2547,7,FALSE)</f>
        <v>JV GIRLS</v>
      </c>
      <c r="K4" s="234" t="s">
        <v>1766</v>
      </c>
      <c r="L4" s="137">
        <v>2</v>
      </c>
      <c r="M4" s="95">
        <v>8</v>
      </c>
      <c r="N4" s="216" t="str">
        <f t="shared" si="0"/>
        <v>JV GIRLS</v>
      </c>
      <c r="O4" s="302">
        <v>766</v>
      </c>
      <c r="P4" s="303" t="str">
        <f>+VLOOKUP(O4,Participants!$A$1:$F$2547,2,FALSE)</f>
        <v>Shae Trombetta</v>
      </c>
      <c r="Q4" s="304">
        <v>762</v>
      </c>
      <c r="R4" s="303" t="str">
        <f>+VLOOKUP(Q4,Participants!$A$1:$F$2547,2,FALSE)</f>
        <v>Hannah Hayes</v>
      </c>
      <c r="S4" s="302">
        <v>760</v>
      </c>
      <c r="T4" s="303" t="str">
        <f>+VLOOKUP(S4,Participants!$A$1:$F$2547,2,FALSE)</f>
        <v>Averie Strohm</v>
      </c>
      <c r="U4" s="303"/>
      <c r="V4" s="303" t="e">
        <f>+VLOOKUP(U4,Participants!$A$1:$F$2547,2,FALSE)</f>
        <v>#N/A</v>
      </c>
    </row>
    <row r="5" spans="1:28">
      <c r="B5" s="221" t="s">
        <v>1764</v>
      </c>
      <c r="C5" s="136"/>
      <c r="D5" s="95"/>
      <c r="E5" s="95">
        <v>259</v>
      </c>
      <c r="F5" s="93" t="str">
        <f>+VLOOKUP(E5,Participants!$A$1:$F$2547,2,FALSE)</f>
        <v>Antonette Martin</v>
      </c>
      <c r="G5" s="93" t="str">
        <f>+VLOOKUP(E5,Participants!$A$1:$F$2547,4,FALSE)</f>
        <v>AMA</v>
      </c>
      <c r="H5" s="93" t="str">
        <f>+VLOOKUP(E5,Participants!$A$1:$F$2547,5,FALSE)</f>
        <v>F</v>
      </c>
      <c r="I5" s="93">
        <f>+VLOOKUP(E5,Participants!$A$1:$F$2547,3,FALSE)</f>
        <v>6</v>
      </c>
      <c r="J5" s="93" t="str">
        <f>+VLOOKUP(E5,Participants!$A$1:$G$2547,7,FALSE)</f>
        <v>JV GIRLS</v>
      </c>
      <c r="K5" s="234" t="s">
        <v>1767</v>
      </c>
      <c r="L5" s="137">
        <v>3</v>
      </c>
      <c r="M5" s="95">
        <v>6</v>
      </c>
      <c r="N5" s="216" t="str">
        <f t="shared" si="0"/>
        <v>JV GIRLS</v>
      </c>
      <c r="O5" s="302">
        <v>258</v>
      </c>
      <c r="P5" s="303" t="str">
        <f>+VLOOKUP(O5,Participants!$A$1:$F$2547,2,FALSE)</f>
        <v>Alana D'Alo</v>
      </c>
      <c r="Q5" s="302">
        <v>274</v>
      </c>
      <c r="R5" s="303" t="str">
        <f>+VLOOKUP(Q5,Participants!$A$1:$F$2547,2,FALSE)</f>
        <v>Norah Latouf</v>
      </c>
      <c r="S5" s="302">
        <v>265</v>
      </c>
      <c r="T5" s="303" t="str">
        <f>+VLOOKUP(S5,Participants!$A$1:$F$2547,2,FALSE)</f>
        <v>Fiona O'Neill</v>
      </c>
      <c r="U5" s="303"/>
      <c r="V5" s="303" t="e">
        <f>+VLOOKUP(U5,Participants!$A$1:$F$2547,2,FALSE)</f>
        <v>#N/A</v>
      </c>
    </row>
    <row r="6" spans="1:28">
      <c r="B6" s="221" t="s">
        <v>1764</v>
      </c>
      <c r="C6" s="136"/>
      <c r="D6" s="95"/>
      <c r="E6" s="95">
        <v>870</v>
      </c>
      <c r="F6" s="93" t="str">
        <f>+VLOOKUP(E6,Participants!$A$1:$F$2547,2,FALSE)</f>
        <v>Perri Hoffrage</v>
      </c>
      <c r="G6" s="93" t="str">
        <f>+VLOOKUP(E6,Participants!$A$1:$F$2547,4,FALSE)</f>
        <v>STL</v>
      </c>
      <c r="H6" s="93" t="str">
        <f>+VLOOKUP(E6,Participants!$A$1:$F$2547,5,FALSE)</f>
        <v>F</v>
      </c>
      <c r="I6" s="93">
        <f>+VLOOKUP(E6,Participants!$A$1:$F$2547,3,FALSE)</f>
        <v>5</v>
      </c>
      <c r="J6" s="93" t="str">
        <f>+VLOOKUP(E6,Participants!$A$1:$G$2547,7,FALSE)</f>
        <v>JV GIRLS</v>
      </c>
      <c r="K6" s="234" t="s">
        <v>1768</v>
      </c>
      <c r="L6" s="137">
        <v>4</v>
      </c>
      <c r="M6" s="95">
        <v>5</v>
      </c>
      <c r="N6" s="216" t="str">
        <f t="shared" si="0"/>
        <v>JV GIRLS</v>
      </c>
      <c r="O6" s="302">
        <v>863</v>
      </c>
      <c r="P6" s="303" t="str">
        <f>+VLOOKUP(O6,Participants!$A$1:$F$2547,2,FALSE)</f>
        <v>Claire Birmingham</v>
      </c>
      <c r="Q6" s="302">
        <v>858</v>
      </c>
      <c r="R6" s="303" t="str">
        <f>+VLOOKUP(Q6,Participants!$A$1:$F$2547,2,FALSE)</f>
        <v>Ashlyn Morreale</v>
      </c>
      <c r="S6" s="302">
        <v>866</v>
      </c>
      <c r="T6" s="303" t="str">
        <f>+VLOOKUP(S6,Participants!$A$1:$F$2547,2,FALSE)</f>
        <v>Kimber McCoy</v>
      </c>
      <c r="U6" s="303"/>
      <c r="V6" s="303" t="e">
        <f>+VLOOKUP(U6,Participants!$A$1:$F$2547,2,FALSE)</f>
        <v>#N/A</v>
      </c>
    </row>
    <row r="7" spans="1:28">
      <c r="B7" s="221" t="s">
        <v>1764</v>
      </c>
      <c r="C7" s="136"/>
      <c r="D7" s="95"/>
      <c r="E7" s="95">
        <v>758</v>
      </c>
      <c r="F7" s="93" t="str">
        <f>+VLOOKUP(E7,Participants!$A$1:$F$2547,2,FALSE)</f>
        <v>Anna Stickman</v>
      </c>
      <c r="G7" s="93" t="str">
        <f>+VLOOKUP(E7,Participants!$A$1:$F$2547,4,FALSE)</f>
        <v>SPS</v>
      </c>
      <c r="H7" s="93" t="str">
        <f>+VLOOKUP(E7,Participants!$A$1:$F$2547,5,FALSE)</f>
        <v>F</v>
      </c>
      <c r="I7" s="93">
        <f>+VLOOKUP(E7,Participants!$A$1:$F$2547,3,FALSE)</f>
        <v>6</v>
      </c>
      <c r="J7" s="93" t="str">
        <f>+VLOOKUP(E7,Participants!$A$1:$G$2547,7,FALSE)</f>
        <v>JV GIRLS</v>
      </c>
      <c r="K7" s="234" t="s">
        <v>1769</v>
      </c>
      <c r="L7" s="137">
        <v>5</v>
      </c>
      <c r="M7" s="95">
        <v>4</v>
      </c>
      <c r="N7" s="216" t="str">
        <f t="shared" si="0"/>
        <v>JV GIRLS</v>
      </c>
      <c r="O7" s="302">
        <v>730</v>
      </c>
      <c r="P7" s="303" t="str">
        <f>+VLOOKUP(O7,Participants!$A$1:$F$2547,2,FALSE)</f>
        <v>Macie Trombetta</v>
      </c>
      <c r="Q7" s="302">
        <v>757</v>
      </c>
      <c r="R7" s="303" t="str">
        <f>+VLOOKUP(Q7,Participants!$A$1:$F$2547,2,FALSE)</f>
        <v>Addy Batts</v>
      </c>
      <c r="S7" s="302">
        <v>763</v>
      </c>
      <c r="T7" s="303" t="str">
        <f>+VLOOKUP(S7,Participants!$A$1:$F$2547,2,FALSE)</f>
        <v>Lienna Bassano</v>
      </c>
      <c r="U7" s="303"/>
      <c r="V7" s="303" t="e">
        <f>+VLOOKUP(U7,Participants!$A$1:$F$2547,2,FALSE)</f>
        <v>#N/A</v>
      </c>
    </row>
    <row r="8" spans="1:28">
      <c r="B8" s="221" t="s">
        <v>1764</v>
      </c>
      <c r="C8" s="136"/>
      <c r="D8" s="95"/>
      <c r="E8" s="95">
        <v>264</v>
      </c>
      <c r="F8" s="93" t="str">
        <f>+VLOOKUP(E8,Participants!$A$1:$F$2547,2,FALSE)</f>
        <v>Faith Simon</v>
      </c>
      <c r="G8" s="93" t="str">
        <f>+VLOOKUP(E8,Participants!$A$1:$F$2547,4,FALSE)</f>
        <v>AMA</v>
      </c>
      <c r="H8" s="93" t="str">
        <f>+VLOOKUP(E8,Participants!$A$1:$F$2547,5,FALSE)</f>
        <v>F</v>
      </c>
      <c r="I8" s="93">
        <f>+VLOOKUP(E8,Participants!$A$1:$F$2547,3,FALSE)</f>
        <v>5</v>
      </c>
      <c r="J8" s="93" t="str">
        <f>+VLOOKUP(E8,Participants!$A$1:$G$2547,7,FALSE)</f>
        <v>JV GIRLS</v>
      </c>
      <c r="K8" s="234" t="s">
        <v>1770</v>
      </c>
      <c r="L8" s="137">
        <v>6</v>
      </c>
      <c r="M8" s="95">
        <v>3</v>
      </c>
      <c r="N8" s="216" t="str">
        <f t="shared" si="0"/>
        <v>JV GIRLS</v>
      </c>
      <c r="O8" s="302">
        <v>269</v>
      </c>
      <c r="P8" s="303" t="str">
        <f>+VLOOKUP(O8,Participants!$A$1:$F$2547,2,FALSE)</f>
        <v>Liliana Silvis</v>
      </c>
      <c r="Q8" s="302">
        <v>262</v>
      </c>
      <c r="R8" s="303" t="str">
        <f>+VLOOKUP(Q8,Participants!$A$1:$F$2547,2,FALSE)</f>
        <v>Caroline Jesso</v>
      </c>
      <c r="S8" s="302">
        <v>270</v>
      </c>
      <c r="T8" s="303" t="str">
        <f>+VLOOKUP(S8,Participants!$A$1:$F$2547,2,FALSE)</f>
        <v>Lily Yester</v>
      </c>
      <c r="U8" s="303"/>
      <c r="V8" s="303" t="e">
        <f>+VLOOKUP(U8,Participants!$A$1:$F$2547,2,FALSE)</f>
        <v>#N/A</v>
      </c>
    </row>
    <row r="9" spans="1:28">
      <c r="B9" s="221" t="s">
        <v>1764</v>
      </c>
      <c r="C9" s="136"/>
      <c r="D9" s="95"/>
      <c r="E9" s="95">
        <v>113</v>
      </c>
      <c r="F9" s="93" t="str">
        <f>+VLOOKUP(E9,Participants!$A$1:$F$2547,2,FALSE)</f>
        <v>Anna Cicchino</v>
      </c>
      <c r="G9" s="93" t="str">
        <f>+VLOOKUP(E9,Participants!$A$1:$F$2547,4,FALSE)</f>
        <v>AGS</v>
      </c>
      <c r="H9" s="93" t="str">
        <f>+VLOOKUP(E9,Participants!$A$1:$F$2547,5,FALSE)</f>
        <v>F</v>
      </c>
      <c r="I9" s="93">
        <f>+VLOOKUP(E9,Participants!$A$1:$F$2547,3,FALSE)</f>
        <v>5</v>
      </c>
      <c r="J9" s="93" t="str">
        <f>+VLOOKUP(E9,Participants!$A$1:$G$2547,7,FALSE)</f>
        <v>JV GIRLS</v>
      </c>
      <c r="K9" s="234" t="s">
        <v>1771</v>
      </c>
      <c r="L9" s="137">
        <v>7</v>
      </c>
      <c r="M9" s="95">
        <v>2</v>
      </c>
      <c r="N9" s="216" t="str">
        <f t="shared" si="0"/>
        <v>JV GIRLS</v>
      </c>
      <c r="O9" s="302">
        <v>118</v>
      </c>
      <c r="P9" s="303" t="str">
        <f>+VLOOKUP(O9,Participants!$A$1:$F$2547,2,FALSE)</f>
        <v>Gina Cicchino</v>
      </c>
      <c r="Q9" s="302">
        <v>115</v>
      </c>
      <c r="R9" s="303" t="str">
        <f>+VLOOKUP(Q9,Participants!$A$1:$F$2547,2,FALSE)</f>
        <v>Bella Walsh</v>
      </c>
      <c r="S9" s="302">
        <v>122</v>
      </c>
      <c r="T9" s="303" t="str">
        <f>+VLOOKUP(S9,Participants!$A$1:$F$2547,2,FALSE)</f>
        <v>Scarlett McGovern</v>
      </c>
      <c r="U9" s="303"/>
      <c r="V9" s="303" t="e">
        <f>+VLOOKUP(U9,Participants!$A$1:$F$2547,2,FALSE)</f>
        <v>#N/A</v>
      </c>
    </row>
    <row r="10" spans="1:28" ht="15.75" customHeight="1">
      <c r="A10" s="305"/>
      <c r="B10" s="306"/>
      <c r="C10" s="165"/>
      <c r="D10" s="168"/>
      <c r="E10" s="168"/>
      <c r="F10" s="165"/>
      <c r="G10" s="165"/>
      <c r="H10" s="165"/>
      <c r="I10" s="165"/>
      <c r="J10" s="165"/>
      <c r="K10" s="168"/>
      <c r="L10" s="168"/>
      <c r="M10" s="168"/>
      <c r="N10" s="307"/>
      <c r="O10" s="308"/>
      <c r="P10" s="308"/>
      <c r="Q10" s="309"/>
      <c r="R10" s="309"/>
      <c r="S10" s="309"/>
      <c r="T10" s="309"/>
      <c r="U10" s="309"/>
      <c r="V10" s="309"/>
      <c r="W10" s="174"/>
      <c r="X10" s="174"/>
      <c r="Y10" s="174"/>
      <c r="Z10" s="174"/>
      <c r="AA10" s="174"/>
      <c r="AB10" s="174"/>
    </row>
    <row r="11" spans="1:28" ht="15.75" customHeight="1">
      <c r="A11" s="174"/>
      <c r="B11" s="259" t="s">
        <v>1764</v>
      </c>
      <c r="C11" s="124"/>
      <c r="D11" s="158"/>
      <c r="E11" s="126">
        <v>136</v>
      </c>
      <c r="F11" s="127" t="str">
        <f>+VLOOKUP(E11,Participants!$A$1:$F$1546,2,FALSE)</f>
        <v>Wyatt Walsh</v>
      </c>
      <c r="G11" s="127" t="str">
        <f>+VLOOKUP(E11,Participants!$A$1:$F$1546,4,FALSE)</f>
        <v>AGS</v>
      </c>
      <c r="H11" s="127" t="str">
        <f>+VLOOKUP(E11,Participants!$A$1:$F$1546,5,FALSE)</f>
        <v>M</v>
      </c>
      <c r="I11" s="147">
        <f>+VLOOKUP(E11,Participants!$A$1:$F$1546,3,FALSE)</f>
        <v>5</v>
      </c>
      <c r="J11" s="127" t="str">
        <f>+VLOOKUP(E11,Participants!$A$1:$G$1546,7,FALSE)</f>
        <v>JV BOYS</v>
      </c>
      <c r="K11" s="126" t="s">
        <v>1772</v>
      </c>
      <c r="L11" s="126">
        <v>1</v>
      </c>
      <c r="M11" s="126">
        <v>10</v>
      </c>
      <c r="N11" s="263" t="str">
        <f t="shared" ref="N11:N23" si="1">+J11</f>
        <v>JV BOYS</v>
      </c>
      <c r="O11" s="310">
        <v>133</v>
      </c>
      <c r="P11" s="309" t="str">
        <f>+VLOOKUP(O11,Participants!$A$1:$F$1546,2,FALSE)</f>
        <v>Marco Buzzard</v>
      </c>
      <c r="Q11" s="310">
        <v>128</v>
      </c>
      <c r="R11" s="309" t="str">
        <f>+VLOOKUP(Q11,Participants!$A$1:$F$1546,2,FALSE)</f>
        <v>Christian Gill</v>
      </c>
      <c r="S11" s="310">
        <v>126</v>
      </c>
      <c r="T11" s="309" t="str">
        <f>+VLOOKUP(S11,Participants!$A$1:$F$1546,2,FALSE)</f>
        <v>Andre Kolocouris</v>
      </c>
      <c r="U11" s="309"/>
      <c r="V11" s="309" t="e">
        <f>+VLOOKUP(U11,Participants!$A$1:$F$1546,2,FALSE)</f>
        <v>#N/A</v>
      </c>
      <c r="W11" s="174"/>
      <c r="X11" s="174"/>
      <c r="Y11" s="174"/>
      <c r="Z11" s="174"/>
      <c r="AA11" s="174"/>
      <c r="AB11" s="174"/>
    </row>
    <row r="12" spans="1:28" ht="15.75" customHeight="1">
      <c r="A12" s="174"/>
      <c r="B12" s="259" t="s">
        <v>1764</v>
      </c>
      <c r="C12" s="124"/>
      <c r="D12" s="158"/>
      <c r="E12" s="126">
        <v>572</v>
      </c>
      <c r="F12" s="127" t="str">
        <f>+VLOOKUP(E12,Participants!$A$1:$F$1546,2,FALSE)</f>
        <v>Isaac Tarbuk</v>
      </c>
      <c r="G12" s="127" t="str">
        <f>+VLOOKUP(E12,Participants!$A$1:$F$1546,4,FALSE)</f>
        <v>JAM</v>
      </c>
      <c r="H12" s="127" t="str">
        <f>+VLOOKUP(E12,Participants!$A$1:$F$1546,5,FALSE)</f>
        <v>M</v>
      </c>
      <c r="I12" s="147">
        <f>+VLOOKUP(E12,Participants!$A$1:$F$1546,3,FALSE)</f>
        <v>6</v>
      </c>
      <c r="J12" s="127" t="str">
        <f>+VLOOKUP(E12,Participants!$A$1:$G$1546,7,FALSE)</f>
        <v>JV BOYS</v>
      </c>
      <c r="K12" s="126" t="s">
        <v>1773</v>
      </c>
      <c r="L12" s="126">
        <v>2</v>
      </c>
      <c r="M12" s="126">
        <v>8</v>
      </c>
      <c r="N12" s="263" t="str">
        <f t="shared" si="1"/>
        <v>JV BOYS</v>
      </c>
      <c r="O12" s="310">
        <v>570</v>
      </c>
      <c r="P12" s="309" t="str">
        <f>+VLOOKUP(O12,Participants!$A$1:$F$1546,2,FALSE)</f>
        <v>Grant Griesacker</v>
      </c>
      <c r="Q12" s="310">
        <v>571</v>
      </c>
      <c r="R12" s="309" t="str">
        <f>+VLOOKUP(Q12,Participants!$A$1:$F$1546,2,FALSE)</f>
        <v>Henrik Wright</v>
      </c>
      <c r="S12" s="310">
        <v>569</v>
      </c>
      <c r="T12" s="309" t="str">
        <f>+VLOOKUP(S12,Participants!$A$1:$F$1546,2,FALSE)</f>
        <v>Francis Igrec</v>
      </c>
      <c r="U12" s="309"/>
      <c r="V12" s="309" t="e">
        <f>+VLOOKUP(U12,Participants!$A$1:$F$1546,2,FALSE)</f>
        <v>#N/A</v>
      </c>
      <c r="W12" s="174"/>
      <c r="X12" s="174"/>
      <c r="Y12" s="174"/>
      <c r="Z12" s="174"/>
      <c r="AA12" s="174"/>
      <c r="AB12" s="174"/>
    </row>
    <row r="13" spans="1:28" ht="15.75" customHeight="1">
      <c r="A13" s="174"/>
      <c r="B13" s="259" t="s">
        <v>1764</v>
      </c>
      <c r="C13" s="124"/>
      <c r="D13" s="158"/>
      <c r="E13" s="126">
        <v>872</v>
      </c>
      <c r="F13" s="127" t="str">
        <f>+VLOOKUP(E13,Participants!$A$1:$F$1546,2,FALSE)</f>
        <v>Caius Belldina</v>
      </c>
      <c r="G13" s="127" t="str">
        <f>+VLOOKUP(E13,Participants!$A$1:$F$1546,4,FALSE)</f>
        <v>STL</v>
      </c>
      <c r="H13" s="127" t="str">
        <f>+VLOOKUP(E13,Participants!$A$1:$F$1546,5,FALSE)</f>
        <v>M</v>
      </c>
      <c r="I13" s="147">
        <f>+VLOOKUP(E13,Participants!$A$1:$F$1546,3,FALSE)</f>
        <v>5</v>
      </c>
      <c r="J13" s="127" t="str">
        <f>+VLOOKUP(E13,Participants!$A$1:$G$1546,7,FALSE)</f>
        <v>JV BOYS</v>
      </c>
      <c r="K13" s="126" t="s">
        <v>1774</v>
      </c>
      <c r="L13" s="126">
        <v>3</v>
      </c>
      <c r="M13" s="126">
        <v>6</v>
      </c>
      <c r="N13" s="263" t="str">
        <f t="shared" si="1"/>
        <v>JV BOYS</v>
      </c>
      <c r="O13" s="310">
        <v>877</v>
      </c>
      <c r="P13" s="309" t="str">
        <f>+VLOOKUP(O13,Participants!$A$1:$F$1546,2,FALSE)</f>
        <v>Ian Buczynski</v>
      </c>
      <c r="Q13" s="310">
        <v>876</v>
      </c>
      <c r="R13" s="309" t="str">
        <f>+VLOOKUP(Q13,Participants!$A$1:$F$1546,2,FALSE)</f>
        <v>Elijah Klipstine</v>
      </c>
      <c r="S13" s="310">
        <v>884</v>
      </c>
      <c r="T13" s="309" t="str">
        <f>+VLOOKUP(S13,Participants!$A$1:$F$1546,2,FALSE)</f>
        <v>Ronan Sipe</v>
      </c>
      <c r="U13" s="309"/>
      <c r="V13" s="309" t="e">
        <f>+VLOOKUP(U13,Participants!$A$1:$F$1546,2,FALSE)</f>
        <v>#N/A</v>
      </c>
      <c r="W13" s="174"/>
      <c r="X13" s="174"/>
      <c r="Y13" s="174"/>
      <c r="Z13" s="174"/>
      <c r="AA13" s="174"/>
      <c r="AB13" s="174"/>
    </row>
    <row r="14" spans="1:28" ht="15.75" customHeight="1">
      <c r="A14" s="174"/>
      <c r="B14" s="259" t="s">
        <v>1764</v>
      </c>
      <c r="C14" s="124"/>
      <c r="D14" s="158"/>
      <c r="E14" s="126">
        <v>281</v>
      </c>
      <c r="F14" s="127" t="str">
        <f>+VLOOKUP(E14,Participants!$A$1:$F$1546,2,FALSE)</f>
        <v>David Wittkopp</v>
      </c>
      <c r="G14" s="127" t="str">
        <f>+VLOOKUP(E14,Participants!$A$1:$F$1546,4,FALSE)</f>
        <v>AMA</v>
      </c>
      <c r="H14" s="127" t="str">
        <f>+VLOOKUP(E14,Participants!$A$1:$F$1546,5,FALSE)</f>
        <v>M</v>
      </c>
      <c r="I14" s="147">
        <f>+VLOOKUP(E14,Participants!$A$1:$F$1546,3,FALSE)</f>
        <v>6</v>
      </c>
      <c r="J14" s="127" t="str">
        <f>+VLOOKUP(E14,Participants!$A$1:$G$1546,7,FALSE)</f>
        <v>JV BOYS</v>
      </c>
      <c r="K14" s="126" t="s">
        <v>1775</v>
      </c>
      <c r="L14" s="126">
        <v>4</v>
      </c>
      <c r="M14" s="126">
        <v>5</v>
      </c>
      <c r="N14" s="263" t="str">
        <f t="shared" si="1"/>
        <v>JV BOYS</v>
      </c>
      <c r="O14" s="310">
        <v>287</v>
      </c>
      <c r="P14" s="309" t="str">
        <f>+VLOOKUP(O14,Participants!$A$1:$F$1546,2,FALSE)</f>
        <v>Liam Guinee</v>
      </c>
      <c r="Q14" s="310">
        <v>282</v>
      </c>
      <c r="R14" s="309" t="str">
        <f>+VLOOKUP(Q14,Participants!$A$1:$F$1546,2,FALSE)</f>
        <v>Eli Gargani</v>
      </c>
      <c r="S14" s="310">
        <v>288</v>
      </c>
      <c r="T14" s="309" t="str">
        <f>+VLOOKUP(S14,Participants!$A$1:$F$1546,2,FALSE)</f>
        <v>Marcus Gerber</v>
      </c>
      <c r="U14" s="309"/>
      <c r="V14" s="309" t="e">
        <f>+VLOOKUP(U14,Participants!$A$1:$F$1546,2,FALSE)</f>
        <v>#N/A</v>
      </c>
      <c r="W14" s="174"/>
      <c r="X14" s="174"/>
      <c r="Y14" s="174"/>
      <c r="Z14" s="174"/>
      <c r="AA14" s="174"/>
      <c r="AB14" s="174"/>
    </row>
    <row r="15" spans="1:28" ht="15.75" customHeight="1">
      <c r="A15" s="188"/>
      <c r="B15" s="245" t="s">
        <v>1764</v>
      </c>
      <c r="C15" s="157"/>
      <c r="D15" s="98"/>
      <c r="E15" s="98"/>
      <c r="F15" s="98" t="e">
        <f>+VLOOKUP(E15,Participants!$A$1:$F$2547,2,FALSE)</f>
        <v>#N/A</v>
      </c>
      <c r="G15" s="98" t="e">
        <f>+VLOOKUP(E15,Participants!$A$1:$F$2547,4,FALSE)</f>
        <v>#N/A</v>
      </c>
      <c r="H15" s="98" t="e">
        <f>+VLOOKUP(E15,Participants!$A$1:$F$2547,5,FALSE)</f>
        <v>#N/A</v>
      </c>
      <c r="I15" s="98" t="e">
        <f>+VLOOKUP(E15,Participants!$A$1:$F$2547,3,FALSE)</f>
        <v>#N/A</v>
      </c>
      <c r="J15" s="98" t="e">
        <f>+VLOOKUP(E15,Participants!$A$1:$G$2547,7,FALSE)</f>
        <v>#N/A</v>
      </c>
      <c r="K15" s="266"/>
      <c r="L15" s="99"/>
      <c r="M15" s="98"/>
      <c r="N15" s="188" t="e">
        <f t="shared" si="1"/>
        <v>#N/A</v>
      </c>
      <c r="O15" s="311"/>
      <c r="P15" s="311" t="e">
        <f>+VLOOKUP(O15,Participants!$A$1:$F$2547,2,FALSE)</f>
        <v>#N/A</v>
      </c>
      <c r="Q15" s="303"/>
      <c r="R15" s="303" t="e">
        <f>+VLOOKUP(Q15,Participants!$A$1:$F$2547,2,FALSE)</f>
        <v>#N/A</v>
      </c>
      <c r="S15" s="303"/>
      <c r="T15" s="303" t="e">
        <f>+VLOOKUP(S15,Participants!$A$1:$F$2547,2,FALSE)</f>
        <v>#N/A</v>
      </c>
      <c r="U15" s="303"/>
      <c r="V15" s="303" t="e">
        <f>+VLOOKUP(U15,Participants!$A$1:$F$2547,2,FALSE)</f>
        <v>#N/A</v>
      </c>
    </row>
    <row r="16" spans="1:28" ht="15.75" customHeight="1">
      <c r="B16" s="221" t="s">
        <v>1764</v>
      </c>
      <c r="C16" s="136"/>
      <c r="D16" s="93"/>
      <c r="E16" s="95">
        <v>147</v>
      </c>
      <c r="F16" s="93" t="str">
        <f>+VLOOKUP(E16,Participants!$A$1:$F$2547,2,FALSE)</f>
        <v>Mia Crofford</v>
      </c>
      <c r="G16" s="93" t="str">
        <f>+VLOOKUP(E16,Participants!$A$1:$F$2547,4,FALSE)</f>
        <v>AGS</v>
      </c>
      <c r="H16" s="93" t="str">
        <f>+VLOOKUP(E16,Participants!$A$1:$F$2547,5,FALSE)</f>
        <v>F</v>
      </c>
      <c r="I16" s="93">
        <f>+VLOOKUP(E16,Participants!$A$1:$F$2547,3,FALSE)</f>
        <v>8</v>
      </c>
      <c r="J16" s="93" t="str">
        <f>+VLOOKUP(E16,Participants!$A$1:$G$2547,7,FALSE)</f>
        <v>VARSITY GIRLS</v>
      </c>
      <c r="K16" s="234" t="s">
        <v>1776</v>
      </c>
      <c r="L16" s="137">
        <v>1</v>
      </c>
      <c r="M16" s="95">
        <v>10</v>
      </c>
      <c r="N16" s="216" t="str">
        <f t="shared" si="1"/>
        <v>VARSITY GIRLS</v>
      </c>
      <c r="O16" s="302">
        <v>139</v>
      </c>
      <c r="P16" s="303" t="str">
        <f>+VLOOKUP(O16,Participants!$A$1:$F$2547,2,FALSE)</f>
        <v>Ava Tournay</v>
      </c>
      <c r="Q16" s="302">
        <v>143</v>
      </c>
      <c r="R16" s="303" t="str">
        <f>+VLOOKUP(Q16,Participants!$A$1:$F$2547,2,FALSE)</f>
        <v>Leah Parker</v>
      </c>
      <c r="S16" s="302">
        <v>150</v>
      </c>
      <c r="T16" s="303" t="str">
        <f>+VLOOKUP(S16,Participants!$A$1:$F$2547,2,FALSE)</f>
        <v>Sophia Saginaw</v>
      </c>
      <c r="U16" s="303"/>
      <c r="V16" s="303" t="e">
        <f>+VLOOKUP(U16,Participants!$A$1:$F$2547,2,FALSE)</f>
        <v>#N/A</v>
      </c>
    </row>
    <row r="17" spans="1:28" ht="15.75" customHeight="1">
      <c r="B17" s="221" t="s">
        <v>1764</v>
      </c>
      <c r="C17" s="136"/>
      <c r="D17" s="93"/>
      <c r="E17" s="95">
        <v>828</v>
      </c>
      <c r="F17" s="93" t="str">
        <f>+VLOOKUP(E17,Participants!$A$1:$F$2547,2,FALSE)</f>
        <v>Julie Lukasewicz</v>
      </c>
      <c r="G17" s="93" t="str">
        <f>+VLOOKUP(E17,Participants!$A$1:$F$2547,4,FALSE)</f>
        <v>STL</v>
      </c>
      <c r="H17" s="93" t="str">
        <f>+VLOOKUP(E17,Participants!$A$1:$F$2547,5,FALSE)</f>
        <v>F</v>
      </c>
      <c r="I17" s="93">
        <f>+VLOOKUP(E17,Participants!$A$1:$F$2547,3,FALSE)</f>
        <v>7</v>
      </c>
      <c r="J17" s="93" t="str">
        <f>+VLOOKUP(E17,Participants!$A$1:$G$2547,7,FALSE)</f>
        <v>VARSITY GIRLS</v>
      </c>
      <c r="K17" s="234" t="s">
        <v>1777</v>
      </c>
      <c r="L17" s="137">
        <v>2</v>
      </c>
      <c r="M17" s="95">
        <v>8</v>
      </c>
      <c r="N17" s="216" t="str">
        <f t="shared" si="1"/>
        <v>VARSITY GIRLS</v>
      </c>
      <c r="O17" s="302">
        <v>869</v>
      </c>
      <c r="P17" s="303" t="str">
        <f>+VLOOKUP(O17,Participants!$A$1:$F$2547,2,FALSE)</f>
        <v>Mikayla Eckenrode</v>
      </c>
      <c r="Q17" s="302">
        <v>912</v>
      </c>
      <c r="R17" s="303" t="str">
        <f>+VLOOKUP(Q17,Participants!$A$1:$F$2547,2,FALSE)</f>
        <v>Mallory Kuntz</v>
      </c>
      <c r="S17" s="302">
        <v>886</v>
      </c>
      <c r="T17" s="303" t="str">
        <f>+VLOOKUP(S17,Participants!$A$1:$F$2547,2,FALSE)</f>
        <v>Eve Friday</v>
      </c>
      <c r="U17" s="303"/>
      <c r="V17" s="303" t="e">
        <f>+VLOOKUP(U17,Participants!$A$1:$F$2547,2,FALSE)</f>
        <v>#N/A</v>
      </c>
    </row>
    <row r="18" spans="1:28" ht="15.75" customHeight="1">
      <c r="B18" s="221" t="s">
        <v>1764</v>
      </c>
      <c r="C18" s="136"/>
      <c r="D18" s="93"/>
      <c r="E18" s="95">
        <v>578</v>
      </c>
      <c r="F18" s="93" t="str">
        <f>+VLOOKUP(E18,Participants!$A$1:$F$2547,2,FALSE)</f>
        <v>Lily Hunter</v>
      </c>
      <c r="G18" s="93" t="str">
        <f>+VLOOKUP(E18,Participants!$A$1:$F$2547,4,FALSE)</f>
        <v>JAM</v>
      </c>
      <c r="H18" s="93" t="str">
        <f>+VLOOKUP(E18,Participants!$A$1:$F$2547,5,FALSE)</f>
        <v>F</v>
      </c>
      <c r="I18" s="93">
        <f>+VLOOKUP(E18,Participants!$A$1:$F$2547,3,FALSE)</f>
        <v>7</v>
      </c>
      <c r="J18" s="93" t="str">
        <f>+VLOOKUP(E18,Participants!$A$1:$G$2547,7,FALSE)</f>
        <v>VARSITY GIRLS</v>
      </c>
      <c r="K18" s="234" t="s">
        <v>1778</v>
      </c>
      <c r="L18" s="137">
        <v>3</v>
      </c>
      <c r="M18" s="95">
        <v>6</v>
      </c>
      <c r="N18" s="216" t="str">
        <f t="shared" si="1"/>
        <v>VARSITY GIRLS</v>
      </c>
      <c r="O18" s="302">
        <v>581</v>
      </c>
      <c r="P18" s="303" t="str">
        <f>+VLOOKUP(O18,Participants!$A$1:$F$2547,2,FALSE)</f>
        <v>Margaret Mary Sweeney</v>
      </c>
      <c r="Q18" s="302">
        <v>580</v>
      </c>
      <c r="R18" s="303" t="str">
        <f>+VLOOKUP(Q18,Participants!$A$1:$F$2547,2,FALSE)</f>
        <v>Mackenzie Mars</v>
      </c>
      <c r="S18" s="302">
        <v>575</v>
      </c>
      <c r="T18" s="303" t="str">
        <f>+VLOOKUP(S18,Participants!$A$1:$F$2547,2,FALSE)</f>
        <v>Charlotte Gauntner</v>
      </c>
      <c r="U18" s="303"/>
      <c r="V18" s="303" t="e">
        <f>+VLOOKUP(U18,Participants!$A$1:$F$2547,2,FALSE)</f>
        <v>#N/A</v>
      </c>
    </row>
    <row r="19" spans="1:28" ht="15.75" customHeight="1">
      <c r="B19" s="221" t="s">
        <v>1764</v>
      </c>
      <c r="C19" s="136"/>
      <c r="D19" s="93"/>
      <c r="E19" s="95">
        <v>968</v>
      </c>
      <c r="F19" s="93" t="str">
        <f>+VLOOKUP(E19,Participants!$A$1:$F$2547,2,FALSE)</f>
        <v>Leah Olson</v>
      </c>
      <c r="G19" s="93" t="str">
        <f>+VLOOKUP(E19,Participants!$A$1:$F$2547,4,FALSE)</f>
        <v>STT</v>
      </c>
      <c r="H19" s="93" t="str">
        <f>+VLOOKUP(E19,Participants!$A$1:$F$2547,5,FALSE)</f>
        <v>F</v>
      </c>
      <c r="I19" s="93">
        <f>+VLOOKUP(E19,Participants!$A$1:$F$2547,3,FALSE)</f>
        <v>8</v>
      </c>
      <c r="J19" s="93" t="str">
        <f>+VLOOKUP(E19,Participants!$A$1:$G$2547,7,FALSE)</f>
        <v>VARSITY GIRLS</v>
      </c>
      <c r="K19" s="234" t="s">
        <v>1779</v>
      </c>
      <c r="L19" s="137">
        <v>4</v>
      </c>
      <c r="M19" s="95">
        <v>5</v>
      </c>
      <c r="N19" s="216" t="str">
        <f t="shared" si="1"/>
        <v>VARSITY GIRLS</v>
      </c>
      <c r="O19" s="302">
        <v>967</v>
      </c>
      <c r="P19" s="303" t="str">
        <f>+VLOOKUP(O19,Participants!$A$1:$F$2547,2,FALSE)</f>
        <v>Maren Crowley</v>
      </c>
      <c r="Q19" s="302">
        <v>960</v>
      </c>
      <c r="R19" s="303" t="str">
        <f>+VLOOKUP(Q19,Participants!$A$1:$F$2547,2,FALSE)</f>
        <v>Nahbila Dingo</v>
      </c>
      <c r="S19" s="302">
        <v>961</v>
      </c>
      <c r="T19" s="303" t="str">
        <f>+VLOOKUP(S19,Participants!$A$1:$F$2547,2,FALSE)</f>
        <v>Raegan Mascaro</v>
      </c>
      <c r="U19" s="303"/>
      <c r="V19" s="303" t="e">
        <f>+VLOOKUP(U19,Participants!$A$1:$F$2547,2,FALSE)</f>
        <v>#N/A</v>
      </c>
    </row>
    <row r="20" spans="1:28" ht="15.75" customHeight="1">
      <c r="B20" s="221" t="s">
        <v>1764</v>
      </c>
      <c r="C20" s="136"/>
      <c r="D20" s="93"/>
      <c r="E20" s="95">
        <v>890</v>
      </c>
      <c r="F20" s="93" t="str">
        <f>+VLOOKUP(E20,Participants!$A$1:$F$2547,2,FALSE)</f>
        <v>Stella Birmingham</v>
      </c>
      <c r="G20" s="93" t="str">
        <f>+VLOOKUP(E20,Participants!$A$1:$F$2547,4,FALSE)</f>
        <v>STL</v>
      </c>
      <c r="H20" s="93" t="str">
        <f>+VLOOKUP(E20,Participants!$A$1:$F$2547,5,FALSE)</f>
        <v>F</v>
      </c>
      <c r="I20" s="93">
        <f>+VLOOKUP(E20,Participants!$A$1:$F$2547,3,FALSE)</f>
        <v>7</v>
      </c>
      <c r="J20" s="93" t="str">
        <f>+VLOOKUP(E20,Participants!$A$1:$G$2547,7,FALSE)</f>
        <v>VARSITY GIRLS</v>
      </c>
      <c r="K20" s="234" t="s">
        <v>1780</v>
      </c>
      <c r="L20" s="137">
        <v>5</v>
      </c>
      <c r="M20" s="95">
        <v>4</v>
      </c>
      <c r="N20" s="216" t="str">
        <f t="shared" si="1"/>
        <v>VARSITY GIRLS</v>
      </c>
      <c r="O20" s="302">
        <v>885</v>
      </c>
      <c r="P20" s="303" t="str">
        <f>+VLOOKUP(O20,Participants!$A$1:$F$2547,2,FALSE)</f>
        <v>Carsen Brown</v>
      </c>
      <c r="Q20" s="302">
        <v>854</v>
      </c>
      <c r="R20" s="303" t="str">
        <f>+VLOOKUP(Q20,Participants!$A$1:$F$2547,2,FALSE)</f>
        <v>Vyla Tomachesky</v>
      </c>
      <c r="S20" s="302">
        <v>887</v>
      </c>
      <c r="T20" s="303" t="str">
        <f>+VLOOKUP(S20,Participants!$A$1:$F$2547,2,FALSE)</f>
        <v>Isabella Sysak</v>
      </c>
      <c r="U20" s="303"/>
      <c r="V20" s="303" t="e">
        <f>+VLOOKUP(U20,Participants!$A$1:$F$2547,2,FALSE)</f>
        <v>#N/A</v>
      </c>
    </row>
    <row r="21" spans="1:28" ht="15.75" customHeight="1">
      <c r="B21" s="221" t="s">
        <v>1764</v>
      </c>
      <c r="C21" s="136"/>
      <c r="D21" s="93"/>
      <c r="E21" s="95">
        <v>145</v>
      </c>
      <c r="F21" s="93" t="str">
        <f>+VLOOKUP(E21,Participants!$A$1:$F$2547,2,FALSE)</f>
        <v>Lily Ireland</v>
      </c>
      <c r="G21" s="93" t="str">
        <f>+VLOOKUP(E21,Participants!$A$1:$F$2547,4,FALSE)</f>
        <v>AGS</v>
      </c>
      <c r="H21" s="93" t="str">
        <f>+VLOOKUP(E21,Participants!$A$1:$F$2547,5,FALSE)</f>
        <v>F</v>
      </c>
      <c r="I21" s="93">
        <f>+VLOOKUP(E21,Participants!$A$1:$F$2547,3,FALSE)</f>
        <v>8</v>
      </c>
      <c r="J21" s="93" t="str">
        <f>+VLOOKUP(E21,Participants!$A$1:$G$2547,7,FALSE)</f>
        <v>VARSITY GIRLS</v>
      </c>
      <c r="K21" s="234" t="s">
        <v>1781</v>
      </c>
      <c r="L21" s="137">
        <v>6</v>
      </c>
      <c r="M21" s="95">
        <v>3</v>
      </c>
      <c r="N21" s="216" t="str">
        <f t="shared" si="1"/>
        <v>VARSITY GIRLS</v>
      </c>
      <c r="O21" s="302">
        <v>144</v>
      </c>
      <c r="P21" s="303" t="str">
        <f>+VLOOKUP(O21,Participants!$A$1:$F$2547,2,FALSE)</f>
        <v>Lexi Kolocouris</v>
      </c>
      <c r="Q21" s="302">
        <v>151</v>
      </c>
      <c r="R21" s="303" t="str">
        <f>+VLOOKUP(Q21,Participants!$A$1:$F$2547,2,FALSE)</f>
        <v>Tanner Gorsuch</v>
      </c>
      <c r="S21" s="302">
        <v>149</v>
      </c>
      <c r="T21" s="303" t="str">
        <f>+VLOOKUP(S21,Participants!$A$1:$F$2547,2,FALSE)</f>
        <v>Sarah Buzzard</v>
      </c>
      <c r="U21" s="303"/>
      <c r="V21" s="303" t="e">
        <f>+VLOOKUP(U21,Participants!$A$1:$F$2547,2,FALSE)</f>
        <v>#N/A</v>
      </c>
    </row>
    <row r="22" spans="1:28" ht="15.75" customHeight="1">
      <c r="B22" s="221" t="s">
        <v>1764</v>
      </c>
      <c r="C22" s="136"/>
      <c r="D22" s="93"/>
      <c r="E22" s="95">
        <v>298</v>
      </c>
      <c r="F22" s="93" t="str">
        <f>+VLOOKUP(E22,Participants!$A$1:$F$2547,2,FALSE)</f>
        <v>Kamyia Morris</v>
      </c>
      <c r="G22" s="93" t="str">
        <f>+VLOOKUP(E22,Participants!$A$1:$F$2547,4,FALSE)</f>
        <v>AMA</v>
      </c>
      <c r="H22" s="93" t="str">
        <f>+VLOOKUP(E22,Participants!$A$1:$F$2547,5,FALSE)</f>
        <v>F</v>
      </c>
      <c r="I22" s="93">
        <f>+VLOOKUP(E22,Participants!$A$1:$F$2547,3,FALSE)</f>
        <v>8</v>
      </c>
      <c r="J22" s="93" t="str">
        <f>+VLOOKUP(E22,Participants!$A$1:$G$2547,7,FALSE)</f>
        <v>VARSITY GIRLS</v>
      </c>
      <c r="K22" s="234" t="s">
        <v>1782</v>
      </c>
      <c r="L22" s="137">
        <v>7</v>
      </c>
      <c r="M22" s="95">
        <v>2</v>
      </c>
      <c r="N22" s="216" t="str">
        <f t="shared" si="1"/>
        <v>VARSITY GIRLS</v>
      </c>
      <c r="O22" s="302">
        <v>300</v>
      </c>
      <c r="P22" s="303" t="str">
        <f>+VLOOKUP(O22,Participants!$A$1:$F$2547,2,FALSE)</f>
        <v>Lilianna Lutheran</v>
      </c>
      <c r="Q22" s="302">
        <v>297</v>
      </c>
      <c r="R22" s="303" t="str">
        <f>+VLOOKUP(Q22,Participants!$A$1:$F$2547,2,FALSE)</f>
        <v>Julia Miller</v>
      </c>
      <c r="S22" s="302">
        <v>301</v>
      </c>
      <c r="T22" s="303" t="str">
        <f>+VLOOKUP(S22,Participants!$A$1:$F$2547,2,FALSE)</f>
        <v>Makayla O'Neill</v>
      </c>
      <c r="U22" s="303"/>
      <c r="V22" s="303" t="e">
        <f>+VLOOKUP(U22,Participants!$A$1:$F$2547,2,FALSE)</f>
        <v>#N/A</v>
      </c>
    </row>
    <row r="23" spans="1:28" ht="15.75" customHeight="1">
      <c r="B23" s="221" t="s">
        <v>1764</v>
      </c>
      <c r="C23" s="136"/>
      <c r="D23" s="93"/>
      <c r="E23" s="95">
        <v>474</v>
      </c>
      <c r="F23" s="93" t="str">
        <f>+VLOOKUP(E23,Participants!$A$1:$F$2547,2,FALSE)</f>
        <v>Bailey Pendleton</v>
      </c>
      <c r="G23" s="93" t="str">
        <f>+VLOOKUP(E23,Participants!$A$1:$F$2547,4,FALSE)</f>
        <v>ELZ</v>
      </c>
      <c r="H23" s="93" t="str">
        <f>+VLOOKUP(E23,Participants!$A$1:$F$2547,5,FALSE)</f>
        <v>F</v>
      </c>
      <c r="I23" s="93">
        <f>+VLOOKUP(E23,Participants!$A$1:$F$2547,3,FALSE)</f>
        <v>7</v>
      </c>
      <c r="J23" s="93" t="str">
        <f>+VLOOKUP(E23,Participants!$A$1:$G$2547,7,FALSE)</f>
        <v>VARSITY GIRLS</v>
      </c>
      <c r="K23" s="234" t="s">
        <v>1783</v>
      </c>
      <c r="L23" s="137">
        <v>8</v>
      </c>
      <c r="M23" s="95">
        <v>1</v>
      </c>
      <c r="N23" s="216" t="str">
        <f t="shared" si="1"/>
        <v>VARSITY GIRLS</v>
      </c>
      <c r="O23" s="302">
        <v>467</v>
      </c>
      <c r="P23" s="303" t="str">
        <f>+VLOOKUP(O23,Participants!$A$1:$F$2547,2,FALSE)</f>
        <v>Sidney Nagel</v>
      </c>
      <c r="Q23" s="302">
        <v>465</v>
      </c>
      <c r="R23" s="303" t="str">
        <f>+VLOOKUP(Q23,Participants!$A$1:$F$2547,2,FALSE)</f>
        <v>Katie Richardson</v>
      </c>
      <c r="S23" s="302">
        <v>473</v>
      </c>
      <c r="T23" s="303" t="str">
        <f>+VLOOKUP(S23,Participants!$A$1:$F$2547,2,FALSE)</f>
        <v>Alex Sciullo</v>
      </c>
      <c r="U23" s="303"/>
      <c r="V23" s="303" t="e">
        <f>+VLOOKUP(U23,Participants!$A$1:$F$2547,2,FALSE)</f>
        <v>#N/A</v>
      </c>
    </row>
    <row r="24" spans="1:28" ht="15.75" customHeight="1">
      <c r="A24" s="312">
        <v>6</v>
      </c>
      <c r="B24" s="245"/>
      <c r="C24" s="157"/>
      <c r="D24" s="98"/>
      <c r="E24" s="98"/>
      <c r="F24" s="98"/>
      <c r="G24" s="98"/>
      <c r="H24" s="98"/>
      <c r="I24" s="98"/>
      <c r="J24" s="98"/>
      <c r="K24" s="266"/>
      <c r="L24" s="99"/>
      <c r="M24" s="98"/>
      <c r="N24" s="188"/>
      <c r="O24" s="311"/>
      <c r="P24" s="311"/>
      <c r="Q24" s="311"/>
      <c r="R24" s="311"/>
      <c r="S24" s="311"/>
      <c r="T24" s="311"/>
      <c r="U24" s="311"/>
      <c r="V24" s="311"/>
      <c r="W24" s="188"/>
      <c r="X24" s="188"/>
      <c r="Y24" s="188"/>
      <c r="Z24" s="188"/>
      <c r="AA24" s="188"/>
      <c r="AB24" s="188"/>
    </row>
    <row r="25" spans="1:28" ht="15.75" customHeight="1">
      <c r="B25" s="221" t="s">
        <v>1764</v>
      </c>
      <c r="C25" s="136"/>
      <c r="D25" s="93"/>
      <c r="E25" s="95">
        <v>900</v>
      </c>
      <c r="F25" s="93" t="str">
        <f>+VLOOKUP(E25,Participants!$A$1:$F$2547,2,FALSE)</f>
        <v>Forrest Betz</v>
      </c>
      <c r="G25" s="93" t="str">
        <f>+VLOOKUP(E25,Participants!$A$1:$F$2547,4,FALSE)</f>
        <v>STL</v>
      </c>
      <c r="H25" s="93" t="str">
        <f>+VLOOKUP(E25,Participants!$A$1:$F$2547,5,FALSE)</f>
        <v>M</v>
      </c>
      <c r="I25" s="93">
        <f>+VLOOKUP(E25,Participants!$A$1:$F$2547,3,FALSE)</f>
        <v>8</v>
      </c>
      <c r="J25" s="93" t="str">
        <f>+VLOOKUP(E25,Participants!$A$1:$G$2547,7,FALSE)</f>
        <v>VARSITY BOYS</v>
      </c>
      <c r="K25" s="234" t="s">
        <v>1784</v>
      </c>
      <c r="L25" s="137">
        <v>1</v>
      </c>
      <c r="M25" s="95">
        <v>10</v>
      </c>
      <c r="N25" s="216" t="str">
        <f t="shared" ref="N25:N109" si="2">+J25</f>
        <v>VARSITY BOYS</v>
      </c>
      <c r="O25" s="302">
        <v>896</v>
      </c>
      <c r="P25" s="303" t="str">
        <f>+VLOOKUP(O25,Participants!$A$1:$F$2547,2,FALSE)</f>
        <v>Brenden McCarthy</v>
      </c>
      <c r="Q25" s="302">
        <v>891</v>
      </c>
      <c r="R25" s="303" t="str">
        <f>+VLOOKUP(Q25,Participants!$A$1:$F$2547,2,FALSE)</f>
        <v>Adam Vas</v>
      </c>
      <c r="S25" s="302">
        <v>905</v>
      </c>
      <c r="T25" s="303" t="str">
        <f>+VLOOKUP(S25,Participants!$A$1:$F$2547,2,FALSE)</f>
        <v>Regis Manion</v>
      </c>
      <c r="U25" s="303"/>
      <c r="V25" s="303" t="e">
        <f>+VLOOKUP(U25,Participants!$A$1:$F$2547,2,FALSE)</f>
        <v>#N/A</v>
      </c>
    </row>
    <row r="26" spans="1:28" ht="15.75" customHeight="1">
      <c r="B26" s="221" t="s">
        <v>1764</v>
      </c>
      <c r="C26" s="136"/>
      <c r="D26" s="93"/>
      <c r="E26" s="95">
        <v>312</v>
      </c>
      <c r="F26" s="93" t="str">
        <f>+VLOOKUP(E26,Participants!$A$1:$F$2547,2,FALSE)</f>
        <v>Finn O'Neill</v>
      </c>
      <c r="G26" s="93" t="str">
        <f>+VLOOKUP(E26,Participants!$A$1:$F$2547,4,FALSE)</f>
        <v>AMA</v>
      </c>
      <c r="H26" s="93" t="str">
        <f>+VLOOKUP(E26,Participants!$A$1:$F$2547,5,FALSE)</f>
        <v>M</v>
      </c>
      <c r="I26" s="93">
        <f>+VLOOKUP(E26,Participants!$A$1:$F$2547,3,FALSE)</f>
        <v>8</v>
      </c>
      <c r="J26" s="93" t="str">
        <f>+VLOOKUP(E26,Participants!$A$1:$G$2547,7,FALSE)</f>
        <v>VARSITY BOYS</v>
      </c>
      <c r="K26" s="234" t="s">
        <v>1785</v>
      </c>
      <c r="L26" s="137">
        <v>2</v>
      </c>
      <c r="M26" s="95">
        <v>8</v>
      </c>
      <c r="N26" s="216" t="str">
        <f t="shared" si="2"/>
        <v>VARSITY BOYS</v>
      </c>
      <c r="O26" s="302">
        <v>307</v>
      </c>
      <c r="P26" s="303" t="str">
        <f>+VLOOKUP(O26,Participants!$A$1:$F$2547,2,FALSE)</f>
        <v>Archer Mueller</v>
      </c>
      <c r="Q26" s="302">
        <v>305</v>
      </c>
      <c r="R26" s="303" t="str">
        <f>+VLOOKUP(Q26,Participants!$A$1:$F$2547,2,FALSE)</f>
        <v>Aaron Daley</v>
      </c>
      <c r="S26" s="302">
        <v>318</v>
      </c>
      <c r="T26" s="303" t="str">
        <f>+VLOOKUP(S26,Participants!$A$1:$F$2547,2,FALSE)</f>
        <v>Joey Levis</v>
      </c>
      <c r="U26" s="303"/>
      <c r="V26" s="303" t="e">
        <f>+VLOOKUP(U26,Participants!$A$1:$F$2547,2,FALSE)</f>
        <v>#N/A</v>
      </c>
    </row>
    <row r="27" spans="1:28" ht="15.75" customHeight="1">
      <c r="B27" s="221" t="s">
        <v>1764</v>
      </c>
      <c r="C27" s="136"/>
      <c r="D27" s="93"/>
      <c r="E27" s="95">
        <v>157</v>
      </c>
      <c r="F27" s="93" t="str">
        <f>+VLOOKUP(E27,Participants!$A$1:$F$2547,2,FALSE)</f>
        <v>Christian Williams</v>
      </c>
      <c r="G27" s="93" t="str">
        <f>+VLOOKUP(E27,Participants!$A$1:$F$2547,4,FALSE)</f>
        <v>AGS</v>
      </c>
      <c r="H27" s="93" t="str">
        <f>+VLOOKUP(E27,Participants!$A$1:$F$2547,5,FALSE)</f>
        <v>M</v>
      </c>
      <c r="I27" s="93">
        <f>+VLOOKUP(E27,Participants!$A$1:$F$2547,3,FALSE)</f>
        <v>7</v>
      </c>
      <c r="J27" s="93" t="str">
        <f>+VLOOKUP(E27,Participants!$A$1:$G$2547,7,FALSE)</f>
        <v>VARSITY BOYS</v>
      </c>
      <c r="K27" s="234" t="s">
        <v>1786</v>
      </c>
      <c r="L27" s="137">
        <v>3</v>
      </c>
      <c r="M27" s="95">
        <v>6</v>
      </c>
      <c r="N27" s="216" t="str">
        <f t="shared" si="2"/>
        <v>VARSITY BOYS</v>
      </c>
      <c r="O27" s="302">
        <v>163</v>
      </c>
      <c r="P27" s="303" t="str">
        <f>+VLOOKUP(O27,Participants!$A$1:$F$2547,2,FALSE)</f>
        <v>Matthew Mickle</v>
      </c>
      <c r="Q27" s="302">
        <v>159</v>
      </c>
      <c r="R27" s="303" t="str">
        <f>+VLOOKUP(Q27,Participants!$A$1:$F$2547,2,FALSE)</f>
        <v>Henry Barbisch</v>
      </c>
      <c r="S27" s="302">
        <v>156</v>
      </c>
      <c r="T27" s="303" t="str">
        <f>+VLOOKUP(S27,Participants!$A$1:$F$2547,2,FALSE)</f>
        <v>Carter Cross</v>
      </c>
      <c r="U27" s="303"/>
      <c r="V27" s="303" t="e">
        <f>+VLOOKUP(U27,Participants!$A$1:$F$2547,2,FALSE)</f>
        <v>#N/A</v>
      </c>
    </row>
    <row r="28" spans="1:28" ht="15.75" customHeight="1">
      <c r="B28" s="221" t="s">
        <v>1764</v>
      </c>
      <c r="C28" s="136"/>
      <c r="D28" s="93"/>
      <c r="E28" s="95">
        <v>158</v>
      </c>
      <c r="F28" s="93" t="str">
        <f>+VLOOKUP(E28,Participants!$A$1:$F$2547,2,FALSE)</f>
        <v>Harold Tarr</v>
      </c>
      <c r="G28" s="93" t="str">
        <f>+VLOOKUP(E28,Participants!$A$1:$F$2547,4,FALSE)</f>
        <v>AGS</v>
      </c>
      <c r="H28" s="93" t="str">
        <f>+VLOOKUP(E28,Participants!$A$1:$F$2547,5,FALSE)</f>
        <v>M</v>
      </c>
      <c r="I28" s="93">
        <f>+VLOOKUP(E28,Participants!$A$1:$F$2547,3,FALSE)</f>
        <v>8</v>
      </c>
      <c r="J28" s="93" t="str">
        <f>+VLOOKUP(E28,Participants!$A$1:$G$2547,7,FALSE)</f>
        <v>VARSITY BOYS</v>
      </c>
      <c r="K28" s="234" t="s">
        <v>1787</v>
      </c>
      <c r="L28" s="137">
        <v>4</v>
      </c>
      <c r="M28" s="95">
        <v>5</v>
      </c>
      <c r="N28" s="216" t="str">
        <f t="shared" si="2"/>
        <v>VARSITY BOYS</v>
      </c>
      <c r="O28" s="302">
        <v>162</v>
      </c>
      <c r="P28" s="303" t="str">
        <f>+VLOOKUP(O28,Participants!$A$1:$F$2547,2,FALSE)</f>
        <v>Liam McAndrews</v>
      </c>
      <c r="Q28" s="302">
        <v>154</v>
      </c>
      <c r="R28" s="303" t="str">
        <f>+VLOOKUP(Q28,Participants!$A$1:$F$2547,2,FALSE)</f>
        <v>Brayden Douglass</v>
      </c>
      <c r="S28" s="302">
        <v>165</v>
      </c>
      <c r="T28" s="303" t="str">
        <f>+VLOOKUP(S28,Participants!$A$1:$F$2547,2,FALSE)</f>
        <v>Sean Frosell</v>
      </c>
      <c r="U28" s="303"/>
      <c r="V28" s="303" t="e">
        <f>+VLOOKUP(U28,Participants!$A$1:$F$2547,2,FALSE)</f>
        <v>#N/A</v>
      </c>
    </row>
    <row r="29" spans="1:28" ht="15.75" customHeight="1">
      <c r="B29" s="221" t="s">
        <v>1764</v>
      </c>
      <c r="C29" s="136"/>
      <c r="D29" s="93"/>
      <c r="E29" s="95">
        <v>979</v>
      </c>
      <c r="F29" s="93" t="str">
        <f>+VLOOKUP(E29,Participants!$A$1:$F$2547,2,FALSE)</f>
        <v>Robert Hatala</v>
      </c>
      <c r="G29" s="93" t="str">
        <f>+VLOOKUP(E29,Participants!$A$1:$F$2547,4,FALSE)</f>
        <v>STT</v>
      </c>
      <c r="H29" s="93" t="str">
        <f>+VLOOKUP(E29,Participants!$A$1:$F$2547,5,FALSE)</f>
        <v>M</v>
      </c>
      <c r="I29" s="93">
        <f>+VLOOKUP(E29,Participants!$A$1:$F$2547,3,FALSE)</f>
        <v>8</v>
      </c>
      <c r="J29" s="93" t="str">
        <f>+VLOOKUP(E29,Participants!$A$1:$G$2547,7,FALSE)</f>
        <v>VARSITY BOYS</v>
      </c>
      <c r="K29" s="234" t="s">
        <v>1788</v>
      </c>
      <c r="L29" s="137">
        <v>5</v>
      </c>
      <c r="M29" s="95">
        <v>4</v>
      </c>
      <c r="N29" s="216" t="str">
        <f t="shared" si="2"/>
        <v>VARSITY BOYS</v>
      </c>
      <c r="O29" s="302">
        <v>963</v>
      </c>
      <c r="P29" s="303" t="str">
        <f>+VLOOKUP(O29,Participants!$A$1:$F$2547,2,FALSE)</f>
        <v>Felix Zhang</v>
      </c>
      <c r="Q29" s="302">
        <v>980</v>
      </c>
      <c r="R29" s="303" t="str">
        <f>+VLOOKUP(Q29,Participants!$A$1:$F$2547,2,FALSE)</f>
        <v>Seth Dumblosky</v>
      </c>
      <c r="S29" s="302">
        <v>976</v>
      </c>
      <c r="T29" s="303" t="str">
        <f>+VLOOKUP(S29,Participants!$A$1:$F$2547,2,FALSE)</f>
        <v>Dallas Richardson</v>
      </c>
      <c r="U29" s="303"/>
      <c r="V29" s="303" t="e">
        <f>+VLOOKUP(U29,Participants!$A$1:$F$2547,2,FALSE)</f>
        <v>#N/A</v>
      </c>
    </row>
    <row r="30" spans="1:28" ht="15.75" customHeight="1">
      <c r="B30" s="221" t="s">
        <v>1764</v>
      </c>
      <c r="C30" s="136"/>
      <c r="D30" s="93"/>
      <c r="E30" s="95">
        <v>323</v>
      </c>
      <c r="F30" s="93" t="str">
        <f>+VLOOKUP(E30,Participants!$A$1:$F$2547,2,FALSE)</f>
        <v>Tommy Slowey</v>
      </c>
      <c r="G30" s="93" t="str">
        <f>+VLOOKUP(E30,Participants!$A$1:$F$2547,4,FALSE)</f>
        <v>AMA</v>
      </c>
      <c r="H30" s="93" t="str">
        <f>+VLOOKUP(E30,Participants!$A$1:$F$2547,5,FALSE)</f>
        <v>M</v>
      </c>
      <c r="I30" s="93">
        <f>+VLOOKUP(E30,Participants!$A$1:$F$2547,3,FALSE)</f>
        <v>8</v>
      </c>
      <c r="J30" s="93" t="str">
        <f>+VLOOKUP(E30,Participants!$A$1:$G$2547,7,FALSE)</f>
        <v>VARSITY BOYS</v>
      </c>
      <c r="K30" s="234" t="s">
        <v>1789</v>
      </c>
      <c r="L30" s="137">
        <v>6</v>
      </c>
      <c r="M30" s="95">
        <v>3</v>
      </c>
      <c r="N30" s="216" t="str">
        <f t="shared" si="2"/>
        <v>VARSITY BOYS</v>
      </c>
      <c r="O30" s="302">
        <v>310</v>
      </c>
      <c r="P30" s="303" t="str">
        <f>+VLOOKUP(O30,Participants!$A$1:$F$2547,2,FALSE)</f>
        <v>Danny Slowey</v>
      </c>
      <c r="Q30" s="302">
        <v>319</v>
      </c>
      <c r="R30" s="303" t="str">
        <f>+VLOOKUP(Q30,Participants!$A$1:$F$2547,2,FALSE)</f>
        <v>Joseph Massaro</v>
      </c>
      <c r="S30" s="302">
        <v>322</v>
      </c>
      <c r="T30" s="303" t="str">
        <f>+VLOOKUP(S30,Participants!$A$1:$F$2547,2,FALSE)</f>
        <v>Reed Farmerie</v>
      </c>
      <c r="U30" s="303"/>
      <c r="V30" s="303" t="e">
        <f>+VLOOKUP(U30,Participants!$A$1:$F$2547,2,FALSE)</f>
        <v>#N/A</v>
      </c>
    </row>
    <row r="31" spans="1:28" ht="15.75" customHeight="1">
      <c r="B31" s="221" t="s">
        <v>1764</v>
      </c>
      <c r="C31" s="138"/>
      <c r="D31" s="93"/>
      <c r="E31" s="93"/>
      <c r="F31" s="93" t="e">
        <f>+VLOOKUP(E31,Participants!$A$1:$F$2547,2,FALSE)</f>
        <v>#N/A</v>
      </c>
      <c r="G31" s="93" t="e">
        <f>+VLOOKUP(E31,Participants!$A$1:$F$2547,4,FALSE)</f>
        <v>#N/A</v>
      </c>
      <c r="H31" s="93" t="e">
        <f>+VLOOKUP(E31,Participants!$A$1:$F$2547,5,FALSE)</f>
        <v>#N/A</v>
      </c>
      <c r="I31" s="93" t="e">
        <f>+VLOOKUP(E31,Participants!$A$1:$F$2547,3,FALSE)</f>
        <v>#N/A</v>
      </c>
      <c r="J31" s="93" t="e">
        <f>+VLOOKUP(E31,Participants!$A$1:$G$2547,7,FALSE)</f>
        <v>#N/A</v>
      </c>
      <c r="K31" s="289"/>
      <c r="L31" s="137"/>
      <c r="M31" s="95"/>
      <c r="N31" s="216" t="e">
        <f t="shared" si="2"/>
        <v>#N/A</v>
      </c>
      <c r="O31" s="303"/>
      <c r="P31" s="303" t="e">
        <f>+VLOOKUP(O31,Participants!$A$1:$F$2547,2,FALSE)</f>
        <v>#N/A</v>
      </c>
      <c r="Q31" s="303"/>
      <c r="R31" s="303" t="e">
        <f>+VLOOKUP(Q31,Participants!$A$1:$F$2547,2,FALSE)</f>
        <v>#N/A</v>
      </c>
      <c r="S31" s="303"/>
      <c r="T31" s="303" t="e">
        <f>+VLOOKUP(S31,Participants!$A$1:$F$2547,2,FALSE)</f>
        <v>#N/A</v>
      </c>
      <c r="U31" s="303"/>
      <c r="V31" s="303" t="e">
        <f>+VLOOKUP(U31,Participants!$A$1:$F$2547,2,FALSE)</f>
        <v>#N/A</v>
      </c>
    </row>
    <row r="32" spans="1:28" ht="15.75" customHeight="1">
      <c r="B32" s="221" t="s">
        <v>1764</v>
      </c>
      <c r="C32" s="138"/>
      <c r="D32" s="93"/>
      <c r="E32" s="93"/>
      <c r="F32" s="93" t="e">
        <f>+VLOOKUP(E32,Participants!$A$1:$F$2547,2,FALSE)</f>
        <v>#N/A</v>
      </c>
      <c r="G32" s="93" t="e">
        <f>+VLOOKUP(E32,Participants!$A$1:$F$2547,4,FALSE)</f>
        <v>#N/A</v>
      </c>
      <c r="H32" s="93" t="e">
        <f>+VLOOKUP(E32,Participants!$A$1:$F$2547,5,FALSE)</f>
        <v>#N/A</v>
      </c>
      <c r="I32" s="93" t="e">
        <f>+VLOOKUP(E32,Participants!$A$1:$F$2547,3,FALSE)</f>
        <v>#N/A</v>
      </c>
      <c r="J32" s="93" t="e">
        <f>+VLOOKUP(E32,Participants!$A$1:$G$2547,7,FALSE)</f>
        <v>#N/A</v>
      </c>
      <c r="K32" s="289"/>
      <c r="L32" s="137"/>
      <c r="M32" s="93"/>
      <c r="N32" s="216" t="e">
        <f t="shared" si="2"/>
        <v>#N/A</v>
      </c>
      <c r="O32" s="303"/>
      <c r="P32" s="303" t="e">
        <f>+VLOOKUP(O32,Participants!$A$1:$F$2547,2,FALSE)</f>
        <v>#N/A</v>
      </c>
      <c r="Q32" s="303"/>
      <c r="R32" s="303" t="e">
        <f>+VLOOKUP(Q32,Participants!$A$1:$F$2547,2,FALSE)</f>
        <v>#N/A</v>
      </c>
      <c r="S32" s="303"/>
      <c r="T32" s="303" t="e">
        <f>+VLOOKUP(S32,Participants!$A$1:$F$2547,2,FALSE)</f>
        <v>#N/A</v>
      </c>
      <c r="U32" s="303"/>
      <c r="V32" s="303" t="e">
        <f>+VLOOKUP(U32,Participants!$A$1:$F$2547,2,FALSE)</f>
        <v>#N/A</v>
      </c>
    </row>
    <row r="33" spans="2:22" ht="15.75" customHeight="1">
      <c r="B33" s="221" t="s">
        <v>1764</v>
      </c>
      <c r="C33" s="138"/>
      <c r="D33" s="93"/>
      <c r="E33" s="93"/>
      <c r="F33" s="93" t="e">
        <f>+VLOOKUP(E33,Participants!$A$1:$F$2547,2,FALSE)</f>
        <v>#N/A</v>
      </c>
      <c r="G33" s="93" t="e">
        <f>+VLOOKUP(E33,Participants!$A$1:$F$2547,4,FALSE)</f>
        <v>#N/A</v>
      </c>
      <c r="H33" s="93" t="e">
        <f>+VLOOKUP(E33,Participants!$A$1:$F$2547,5,FALSE)</f>
        <v>#N/A</v>
      </c>
      <c r="I33" s="93" t="e">
        <f>+VLOOKUP(E33,Participants!$A$1:$F$2547,3,FALSE)</f>
        <v>#N/A</v>
      </c>
      <c r="J33" s="93" t="e">
        <f>+VLOOKUP(E33,Participants!$A$1:$G$2547,7,FALSE)</f>
        <v>#N/A</v>
      </c>
      <c r="K33" s="289"/>
      <c r="L33" s="94"/>
      <c r="M33" s="93"/>
      <c r="N33" s="216" t="e">
        <f t="shared" si="2"/>
        <v>#N/A</v>
      </c>
      <c r="O33" s="303"/>
      <c r="P33" s="303" t="e">
        <f>+VLOOKUP(O33,Participants!$A$1:$F$2547,2,FALSE)</f>
        <v>#N/A</v>
      </c>
      <c r="Q33" s="303"/>
      <c r="R33" s="303" t="e">
        <f>+VLOOKUP(Q33,Participants!$A$1:$F$2547,2,FALSE)</f>
        <v>#N/A</v>
      </c>
      <c r="S33" s="303"/>
      <c r="T33" s="303" t="e">
        <f>+VLOOKUP(S33,Participants!$A$1:$F$2547,2,FALSE)</f>
        <v>#N/A</v>
      </c>
      <c r="U33" s="303"/>
      <c r="V33" s="303" t="e">
        <f>+VLOOKUP(U33,Participants!$A$1:$F$2547,2,FALSE)</f>
        <v>#N/A</v>
      </c>
    </row>
    <row r="34" spans="2:22" ht="15.75" customHeight="1">
      <c r="B34" s="221" t="s">
        <v>1764</v>
      </c>
      <c r="C34" s="138"/>
      <c r="D34" s="93"/>
      <c r="E34" s="93"/>
      <c r="F34" s="93" t="e">
        <f>+VLOOKUP(E34,Participants!$A$1:$F$2547,2,FALSE)</f>
        <v>#N/A</v>
      </c>
      <c r="G34" s="93" t="e">
        <f>+VLOOKUP(E34,Participants!$A$1:$F$2547,4,FALSE)</f>
        <v>#N/A</v>
      </c>
      <c r="H34" s="93" t="e">
        <f>+VLOOKUP(E34,Participants!$A$1:$F$2547,5,FALSE)</f>
        <v>#N/A</v>
      </c>
      <c r="I34" s="93" t="e">
        <f>+VLOOKUP(E34,Participants!$A$1:$F$2547,3,FALSE)</f>
        <v>#N/A</v>
      </c>
      <c r="J34" s="93" t="e">
        <f>+VLOOKUP(E34,Participants!$A$1:$G$2547,7,FALSE)</f>
        <v>#N/A</v>
      </c>
      <c r="K34" s="289"/>
      <c r="L34" s="94"/>
      <c r="M34" s="93"/>
      <c r="N34" s="216" t="e">
        <f t="shared" si="2"/>
        <v>#N/A</v>
      </c>
      <c r="O34" s="303"/>
      <c r="P34" s="303" t="e">
        <f>+VLOOKUP(O34,Participants!$A$1:$F$2547,2,FALSE)</f>
        <v>#N/A</v>
      </c>
      <c r="Q34" s="303"/>
      <c r="R34" s="303" t="e">
        <f>+VLOOKUP(Q34,Participants!$A$1:$F$2547,2,FALSE)</f>
        <v>#N/A</v>
      </c>
      <c r="S34" s="303"/>
      <c r="T34" s="303" t="e">
        <f>+VLOOKUP(S34,Participants!$A$1:$F$2547,2,FALSE)</f>
        <v>#N/A</v>
      </c>
      <c r="U34" s="303"/>
      <c r="V34" s="303" t="e">
        <f>+VLOOKUP(U34,Participants!$A$1:$F$2547,2,FALSE)</f>
        <v>#N/A</v>
      </c>
    </row>
    <row r="35" spans="2:22" ht="15.75" customHeight="1">
      <c r="B35" s="221" t="s">
        <v>1764</v>
      </c>
      <c r="C35" s="138"/>
      <c r="D35" s="93"/>
      <c r="E35" s="93"/>
      <c r="F35" s="93" t="e">
        <f>+VLOOKUP(E35,Participants!$A$1:$F$2547,2,FALSE)</f>
        <v>#N/A</v>
      </c>
      <c r="G35" s="93" t="e">
        <f>+VLOOKUP(E35,Participants!$A$1:$F$2547,4,FALSE)</f>
        <v>#N/A</v>
      </c>
      <c r="H35" s="93" t="e">
        <f>+VLOOKUP(E35,Participants!$A$1:$F$2547,5,FALSE)</f>
        <v>#N/A</v>
      </c>
      <c r="I35" s="93" t="e">
        <f>+VLOOKUP(E35,Participants!$A$1:$F$2547,3,FALSE)</f>
        <v>#N/A</v>
      </c>
      <c r="J35" s="93" t="e">
        <f>+VLOOKUP(E35,Participants!$A$1:$G$2547,7,FALSE)</f>
        <v>#N/A</v>
      </c>
      <c r="K35" s="289"/>
      <c r="L35" s="94"/>
      <c r="M35" s="93"/>
      <c r="N35" s="216" t="e">
        <f t="shared" si="2"/>
        <v>#N/A</v>
      </c>
      <c r="O35" s="303"/>
      <c r="P35" s="303" t="e">
        <f>+VLOOKUP(O35,Participants!$A$1:$F$2547,2,FALSE)</f>
        <v>#N/A</v>
      </c>
      <c r="Q35" s="303"/>
      <c r="R35" s="303" t="e">
        <f>+VLOOKUP(Q35,Participants!$A$1:$F$2547,2,FALSE)</f>
        <v>#N/A</v>
      </c>
      <c r="S35" s="303"/>
      <c r="T35" s="303" t="e">
        <f>+VLOOKUP(S35,Participants!$A$1:$F$2547,2,FALSE)</f>
        <v>#N/A</v>
      </c>
      <c r="U35" s="303"/>
      <c r="V35" s="303" t="e">
        <f>+VLOOKUP(U35,Participants!$A$1:$F$2547,2,FALSE)</f>
        <v>#N/A</v>
      </c>
    </row>
    <row r="36" spans="2:22" ht="15.75" customHeight="1">
      <c r="B36" s="221" t="s">
        <v>1764</v>
      </c>
      <c r="C36" s="138"/>
      <c r="D36" s="93"/>
      <c r="E36" s="93"/>
      <c r="F36" s="93" t="e">
        <f>+VLOOKUP(E36,Participants!$A$1:$F$2547,2,FALSE)</f>
        <v>#N/A</v>
      </c>
      <c r="G36" s="93" t="e">
        <f>+VLOOKUP(E36,Participants!$A$1:$F$2547,4,FALSE)</f>
        <v>#N/A</v>
      </c>
      <c r="H36" s="93" t="e">
        <f>+VLOOKUP(E36,Participants!$A$1:$F$2547,5,FALSE)</f>
        <v>#N/A</v>
      </c>
      <c r="I36" s="93" t="e">
        <f>+VLOOKUP(E36,Participants!$A$1:$F$2547,3,FALSE)</f>
        <v>#N/A</v>
      </c>
      <c r="J36" s="93" t="e">
        <f>+VLOOKUP(E36,Participants!$A$1:$G$2547,7,FALSE)</f>
        <v>#N/A</v>
      </c>
      <c r="K36" s="289"/>
      <c r="L36" s="94"/>
      <c r="M36" s="93"/>
      <c r="N36" s="216" t="e">
        <f t="shared" si="2"/>
        <v>#N/A</v>
      </c>
      <c r="O36" s="303"/>
      <c r="P36" s="303" t="e">
        <f>+VLOOKUP(O36,Participants!$A$1:$F$2547,2,FALSE)</f>
        <v>#N/A</v>
      </c>
      <c r="Q36" s="303"/>
      <c r="R36" s="303" t="e">
        <f>+VLOOKUP(Q36,Participants!$A$1:$F$2547,2,FALSE)</f>
        <v>#N/A</v>
      </c>
      <c r="S36" s="303"/>
      <c r="T36" s="303" t="e">
        <f>+VLOOKUP(S36,Participants!$A$1:$F$2547,2,FALSE)</f>
        <v>#N/A</v>
      </c>
      <c r="U36" s="303"/>
      <c r="V36" s="303" t="e">
        <f>+VLOOKUP(U36,Participants!$A$1:$F$2547,2,FALSE)</f>
        <v>#N/A</v>
      </c>
    </row>
    <row r="37" spans="2:22" ht="15.75" customHeight="1">
      <c r="B37" s="221" t="s">
        <v>1764</v>
      </c>
      <c r="C37" s="138"/>
      <c r="D37" s="93"/>
      <c r="E37" s="93"/>
      <c r="F37" s="93" t="e">
        <f>+VLOOKUP(E37,Participants!$A$1:$F$2547,2,FALSE)</f>
        <v>#N/A</v>
      </c>
      <c r="G37" s="93" t="e">
        <f>+VLOOKUP(E37,Participants!$A$1:$F$2547,4,FALSE)</f>
        <v>#N/A</v>
      </c>
      <c r="H37" s="93" t="e">
        <f>+VLOOKUP(E37,Participants!$A$1:$F$2547,5,FALSE)</f>
        <v>#N/A</v>
      </c>
      <c r="I37" s="93" t="e">
        <f>+VLOOKUP(E37,Participants!$A$1:$F$2547,3,FALSE)</f>
        <v>#N/A</v>
      </c>
      <c r="J37" s="93" t="e">
        <f>+VLOOKUP(E37,Participants!$A$1:$G$2547,7,FALSE)</f>
        <v>#N/A</v>
      </c>
      <c r="K37" s="289"/>
      <c r="L37" s="94"/>
      <c r="M37" s="93"/>
      <c r="N37" s="216" t="e">
        <f t="shared" si="2"/>
        <v>#N/A</v>
      </c>
      <c r="O37" s="303"/>
      <c r="P37" s="303" t="e">
        <f>+VLOOKUP(O37,Participants!$A$1:$F$2547,2,FALSE)</f>
        <v>#N/A</v>
      </c>
      <c r="Q37" s="303"/>
      <c r="R37" s="303" t="e">
        <f>+VLOOKUP(Q37,Participants!$A$1:$F$2547,2,FALSE)</f>
        <v>#N/A</v>
      </c>
      <c r="S37" s="303"/>
      <c r="T37" s="303" t="e">
        <f>+VLOOKUP(S37,Participants!$A$1:$F$2547,2,FALSE)</f>
        <v>#N/A</v>
      </c>
      <c r="U37" s="303"/>
      <c r="V37" s="303" t="e">
        <f>+VLOOKUP(U37,Participants!$A$1:$F$2547,2,FALSE)</f>
        <v>#N/A</v>
      </c>
    </row>
    <row r="38" spans="2:22" ht="15.75" customHeight="1">
      <c r="B38" s="221" t="s">
        <v>1764</v>
      </c>
      <c r="C38" s="138"/>
      <c r="D38" s="93"/>
      <c r="E38" s="93"/>
      <c r="F38" s="93" t="e">
        <f>+VLOOKUP(E38,Participants!$A$1:$F$2547,2,FALSE)</f>
        <v>#N/A</v>
      </c>
      <c r="G38" s="93" t="e">
        <f>+VLOOKUP(E38,Participants!$A$1:$F$2547,4,FALSE)</f>
        <v>#N/A</v>
      </c>
      <c r="H38" s="93" t="e">
        <f>+VLOOKUP(E38,Participants!$A$1:$F$2547,5,FALSE)</f>
        <v>#N/A</v>
      </c>
      <c r="I38" s="93" t="e">
        <f>+VLOOKUP(E38,Participants!$A$1:$F$2547,3,FALSE)</f>
        <v>#N/A</v>
      </c>
      <c r="J38" s="93" t="e">
        <f>+VLOOKUP(E38,Participants!$A$1:$G$2547,7,FALSE)</f>
        <v>#N/A</v>
      </c>
      <c r="K38" s="289"/>
      <c r="L38" s="94"/>
      <c r="M38" s="93"/>
      <c r="N38" s="216" t="e">
        <f t="shared" si="2"/>
        <v>#N/A</v>
      </c>
      <c r="O38" s="303"/>
      <c r="P38" s="303" t="e">
        <f>+VLOOKUP(O38,Participants!$A$1:$F$2547,2,FALSE)</f>
        <v>#N/A</v>
      </c>
      <c r="Q38" s="303"/>
      <c r="R38" s="303" t="e">
        <f>+VLOOKUP(Q38,Participants!$A$1:$F$2547,2,FALSE)</f>
        <v>#N/A</v>
      </c>
      <c r="S38" s="303"/>
      <c r="T38" s="303" t="e">
        <f>+VLOOKUP(S38,Participants!$A$1:$F$2547,2,FALSE)</f>
        <v>#N/A</v>
      </c>
      <c r="U38" s="303"/>
      <c r="V38" s="303" t="e">
        <f>+VLOOKUP(U38,Participants!$A$1:$F$2547,2,FALSE)</f>
        <v>#N/A</v>
      </c>
    </row>
    <row r="39" spans="2:22" ht="15.75" customHeight="1">
      <c r="B39" s="221" t="s">
        <v>1764</v>
      </c>
      <c r="C39" s="138"/>
      <c r="D39" s="93"/>
      <c r="E39" s="93"/>
      <c r="F39" s="93" t="e">
        <f>+VLOOKUP(E39,Participants!$A$1:$F$2547,2,FALSE)</f>
        <v>#N/A</v>
      </c>
      <c r="G39" s="93" t="e">
        <f>+VLOOKUP(E39,Participants!$A$1:$F$2547,4,FALSE)</f>
        <v>#N/A</v>
      </c>
      <c r="H39" s="93" t="e">
        <f>+VLOOKUP(E39,Participants!$A$1:$F$2547,5,FALSE)</f>
        <v>#N/A</v>
      </c>
      <c r="I39" s="93" t="e">
        <f>+VLOOKUP(E39,Participants!$A$1:$F$2547,3,FALSE)</f>
        <v>#N/A</v>
      </c>
      <c r="J39" s="93" t="e">
        <f>+VLOOKUP(E39,Participants!$A$1:$G$2547,7,FALSE)</f>
        <v>#N/A</v>
      </c>
      <c r="K39" s="289"/>
      <c r="L39" s="94"/>
      <c r="M39" s="93"/>
      <c r="N39" s="216" t="e">
        <f t="shared" si="2"/>
        <v>#N/A</v>
      </c>
      <c r="O39" s="303"/>
      <c r="P39" s="303" t="e">
        <f>+VLOOKUP(O39,Participants!$A$1:$F$2547,2,FALSE)</f>
        <v>#N/A</v>
      </c>
      <c r="Q39" s="303"/>
      <c r="R39" s="303" t="e">
        <f>+VLOOKUP(Q39,Participants!$A$1:$F$2547,2,FALSE)</f>
        <v>#N/A</v>
      </c>
      <c r="S39" s="303"/>
      <c r="T39" s="303" t="e">
        <f>+VLOOKUP(S39,Participants!$A$1:$F$2547,2,FALSE)</f>
        <v>#N/A</v>
      </c>
      <c r="U39" s="303"/>
      <c r="V39" s="303" t="e">
        <f>+VLOOKUP(U39,Participants!$A$1:$F$2547,2,FALSE)</f>
        <v>#N/A</v>
      </c>
    </row>
    <row r="40" spans="2:22" ht="15.75" customHeight="1">
      <c r="B40" s="221" t="s">
        <v>1764</v>
      </c>
      <c r="C40" s="138"/>
      <c r="D40" s="93"/>
      <c r="E40" s="93"/>
      <c r="F40" s="93" t="e">
        <f>+VLOOKUP(E40,Participants!$A$1:$F$2547,2,FALSE)</f>
        <v>#N/A</v>
      </c>
      <c r="G40" s="93" t="e">
        <f>+VLOOKUP(E40,Participants!$A$1:$F$2547,4,FALSE)</f>
        <v>#N/A</v>
      </c>
      <c r="H40" s="93" t="e">
        <f>+VLOOKUP(E40,Participants!$A$1:$F$2547,5,FALSE)</f>
        <v>#N/A</v>
      </c>
      <c r="I40" s="93" t="e">
        <f>+VLOOKUP(E40,Participants!$A$1:$F$2547,3,FALSE)</f>
        <v>#N/A</v>
      </c>
      <c r="J40" s="93" t="e">
        <f>+VLOOKUP(E40,Participants!$A$1:$G$2547,7,FALSE)</f>
        <v>#N/A</v>
      </c>
      <c r="K40" s="289"/>
      <c r="L40" s="94"/>
      <c r="M40" s="93"/>
      <c r="N40" s="216" t="e">
        <f t="shared" si="2"/>
        <v>#N/A</v>
      </c>
      <c r="O40" s="303"/>
      <c r="P40" s="303" t="e">
        <f>+VLOOKUP(O40,Participants!$A$1:$F$2547,2,FALSE)</f>
        <v>#N/A</v>
      </c>
      <c r="Q40" s="303"/>
      <c r="R40" s="303" t="e">
        <f>+VLOOKUP(Q40,Participants!$A$1:$F$2547,2,FALSE)</f>
        <v>#N/A</v>
      </c>
      <c r="S40" s="303"/>
      <c r="T40" s="303" t="e">
        <f>+VLOOKUP(S40,Participants!$A$1:$F$2547,2,FALSE)</f>
        <v>#N/A</v>
      </c>
      <c r="U40" s="303"/>
      <c r="V40" s="303" t="e">
        <f>+VLOOKUP(U40,Participants!$A$1:$F$2547,2,FALSE)</f>
        <v>#N/A</v>
      </c>
    </row>
    <row r="41" spans="2:22" ht="15.75" customHeight="1">
      <c r="B41" s="221" t="s">
        <v>1764</v>
      </c>
      <c r="C41" s="138"/>
      <c r="D41" s="93"/>
      <c r="E41" s="93"/>
      <c r="F41" s="93" t="e">
        <f>+VLOOKUP(E41,Participants!$A$1:$F$2547,2,FALSE)</f>
        <v>#N/A</v>
      </c>
      <c r="G41" s="93" t="e">
        <f>+VLOOKUP(E41,Participants!$A$1:$F$2547,4,FALSE)</f>
        <v>#N/A</v>
      </c>
      <c r="H41" s="93" t="e">
        <f>+VLOOKUP(E41,Participants!$A$1:$F$2547,5,FALSE)</f>
        <v>#N/A</v>
      </c>
      <c r="I41" s="93" t="e">
        <f>+VLOOKUP(E41,Participants!$A$1:$F$2547,3,FALSE)</f>
        <v>#N/A</v>
      </c>
      <c r="J41" s="93" t="e">
        <f>+VLOOKUP(E41,Participants!$A$1:$G$2547,7,FALSE)</f>
        <v>#N/A</v>
      </c>
      <c r="K41" s="289"/>
      <c r="L41" s="94"/>
      <c r="M41" s="93"/>
      <c r="N41" s="216" t="e">
        <f t="shared" si="2"/>
        <v>#N/A</v>
      </c>
      <c r="O41" s="303"/>
      <c r="P41" s="303" t="e">
        <f>+VLOOKUP(O41,Participants!$A$1:$F$2547,2,FALSE)</f>
        <v>#N/A</v>
      </c>
      <c r="Q41" s="303"/>
      <c r="R41" s="303" t="e">
        <f>+VLOOKUP(Q41,Participants!$A$1:$F$2547,2,FALSE)</f>
        <v>#N/A</v>
      </c>
      <c r="S41" s="303"/>
      <c r="T41" s="303" t="e">
        <f>+VLOOKUP(S41,Participants!$A$1:$F$2547,2,FALSE)</f>
        <v>#N/A</v>
      </c>
      <c r="U41" s="303"/>
      <c r="V41" s="303" t="e">
        <f>+VLOOKUP(U41,Participants!$A$1:$F$2547,2,FALSE)</f>
        <v>#N/A</v>
      </c>
    </row>
    <row r="42" spans="2:22" ht="15.75" customHeight="1">
      <c r="B42" s="221" t="s">
        <v>1764</v>
      </c>
      <c r="C42" s="138"/>
      <c r="D42" s="93"/>
      <c r="E42" s="93"/>
      <c r="F42" s="93" t="e">
        <f>+VLOOKUP(E42,Participants!$A$1:$F$2547,2,FALSE)</f>
        <v>#N/A</v>
      </c>
      <c r="G42" s="93" t="e">
        <f>+VLOOKUP(E42,Participants!$A$1:$F$2547,4,FALSE)</f>
        <v>#N/A</v>
      </c>
      <c r="H42" s="93" t="e">
        <f>+VLOOKUP(E42,Participants!$A$1:$F$2547,5,FALSE)</f>
        <v>#N/A</v>
      </c>
      <c r="I42" s="93" t="e">
        <f>+VLOOKUP(E42,Participants!$A$1:$F$2547,3,FALSE)</f>
        <v>#N/A</v>
      </c>
      <c r="J42" s="93" t="e">
        <f>+VLOOKUP(E42,Participants!$A$1:$G$2547,7,FALSE)</f>
        <v>#N/A</v>
      </c>
      <c r="K42" s="289"/>
      <c r="L42" s="94"/>
      <c r="M42" s="93"/>
      <c r="N42" s="216" t="e">
        <f t="shared" si="2"/>
        <v>#N/A</v>
      </c>
      <c r="O42" s="303"/>
      <c r="P42" s="303" t="e">
        <f>+VLOOKUP(O42,Participants!$A$1:$F$2547,2,FALSE)</f>
        <v>#N/A</v>
      </c>
      <c r="Q42" s="303"/>
      <c r="R42" s="303" t="e">
        <f>+VLOOKUP(Q42,Participants!$A$1:$F$2547,2,FALSE)</f>
        <v>#N/A</v>
      </c>
      <c r="S42" s="303"/>
      <c r="T42" s="303" t="e">
        <f>+VLOOKUP(S42,Participants!$A$1:$F$2547,2,FALSE)</f>
        <v>#N/A</v>
      </c>
      <c r="U42" s="303"/>
      <c r="V42" s="303" t="e">
        <f>+VLOOKUP(U42,Participants!$A$1:$F$2547,2,FALSE)</f>
        <v>#N/A</v>
      </c>
    </row>
    <row r="43" spans="2:22" ht="15.75" customHeight="1">
      <c r="B43" s="221" t="s">
        <v>1764</v>
      </c>
      <c r="C43" s="138"/>
      <c r="D43" s="93"/>
      <c r="E43" s="93"/>
      <c r="F43" s="93" t="e">
        <f>+VLOOKUP(E43,Participants!$A$1:$F$2547,2,FALSE)</f>
        <v>#N/A</v>
      </c>
      <c r="G43" s="93" t="e">
        <f>+VLOOKUP(E43,Participants!$A$1:$F$2547,4,FALSE)</f>
        <v>#N/A</v>
      </c>
      <c r="H43" s="93" t="e">
        <f>+VLOOKUP(E43,Participants!$A$1:$F$2547,5,FALSE)</f>
        <v>#N/A</v>
      </c>
      <c r="I43" s="93" t="e">
        <f>+VLOOKUP(E43,Participants!$A$1:$F$2547,3,FALSE)</f>
        <v>#N/A</v>
      </c>
      <c r="J43" s="93" t="e">
        <f>+VLOOKUP(E43,Participants!$A$1:$G$2547,7,FALSE)</f>
        <v>#N/A</v>
      </c>
      <c r="K43" s="289"/>
      <c r="L43" s="94"/>
      <c r="M43" s="93"/>
      <c r="N43" s="216" t="e">
        <f t="shared" si="2"/>
        <v>#N/A</v>
      </c>
      <c r="O43" s="303"/>
      <c r="P43" s="303" t="e">
        <f>+VLOOKUP(O43,Participants!$A$1:$F$2547,2,FALSE)</f>
        <v>#N/A</v>
      </c>
      <c r="Q43" s="303"/>
      <c r="R43" s="303" t="e">
        <f>+VLOOKUP(Q43,Participants!$A$1:$F$2547,2,FALSE)</f>
        <v>#N/A</v>
      </c>
      <c r="S43" s="303"/>
      <c r="T43" s="303" t="e">
        <f>+VLOOKUP(S43,Participants!$A$1:$F$2547,2,FALSE)</f>
        <v>#N/A</v>
      </c>
      <c r="U43" s="303"/>
      <c r="V43" s="303" t="e">
        <f>+VLOOKUP(U43,Participants!$A$1:$F$2547,2,FALSE)</f>
        <v>#N/A</v>
      </c>
    </row>
    <row r="44" spans="2:22" ht="15.75" customHeight="1">
      <c r="B44" s="221" t="s">
        <v>1764</v>
      </c>
      <c r="C44" s="138"/>
      <c r="D44" s="93"/>
      <c r="E44" s="93"/>
      <c r="F44" s="93" t="e">
        <f>+VLOOKUP(E44,Participants!$A$1:$F$2547,2,FALSE)</f>
        <v>#N/A</v>
      </c>
      <c r="G44" s="93" t="e">
        <f>+VLOOKUP(E44,Participants!$A$1:$F$2547,4,FALSE)</f>
        <v>#N/A</v>
      </c>
      <c r="H44" s="93" t="e">
        <f>+VLOOKUP(E44,Participants!$A$1:$F$2547,5,FALSE)</f>
        <v>#N/A</v>
      </c>
      <c r="I44" s="93" t="e">
        <f>+VLOOKUP(E44,Participants!$A$1:$F$2547,3,FALSE)</f>
        <v>#N/A</v>
      </c>
      <c r="J44" s="93" t="e">
        <f>+VLOOKUP(E44,Participants!$A$1:$G$2547,7,FALSE)</f>
        <v>#N/A</v>
      </c>
      <c r="K44" s="289"/>
      <c r="L44" s="94"/>
      <c r="M44" s="93"/>
      <c r="N44" s="216" t="e">
        <f t="shared" si="2"/>
        <v>#N/A</v>
      </c>
      <c r="O44" s="303"/>
      <c r="P44" s="303" t="e">
        <f>+VLOOKUP(O44,Participants!$A$1:$F$2547,2,FALSE)</f>
        <v>#N/A</v>
      </c>
      <c r="Q44" s="303"/>
      <c r="R44" s="303" t="e">
        <f>+VLOOKUP(Q44,Participants!$A$1:$F$2547,2,FALSE)</f>
        <v>#N/A</v>
      </c>
      <c r="S44" s="303"/>
      <c r="T44" s="303" t="e">
        <f>+VLOOKUP(S44,Participants!$A$1:$F$2547,2,FALSE)</f>
        <v>#N/A</v>
      </c>
      <c r="U44" s="303"/>
      <c r="V44" s="303" t="e">
        <f>+VLOOKUP(U44,Participants!$A$1:$F$2547,2,FALSE)</f>
        <v>#N/A</v>
      </c>
    </row>
    <row r="45" spans="2:22" ht="15.75" customHeight="1">
      <c r="B45" s="221" t="s">
        <v>1764</v>
      </c>
      <c r="C45" s="138"/>
      <c r="D45" s="93"/>
      <c r="E45" s="93"/>
      <c r="F45" s="93" t="e">
        <f>+VLOOKUP(E45,Participants!$A$1:$F$2547,2,FALSE)</f>
        <v>#N/A</v>
      </c>
      <c r="G45" s="93" t="e">
        <f>+VLOOKUP(E45,Participants!$A$1:$F$2547,4,FALSE)</f>
        <v>#N/A</v>
      </c>
      <c r="H45" s="93" t="e">
        <f>+VLOOKUP(E45,Participants!$A$1:$F$2547,5,FALSE)</f>
        <v>#N/A</v>
      </c>
      <c r="I45" s="93" t="e">
        <f>+VLOOKUP(E45,Participants!$A$1:$F$2547,3,FALSE)</f>
        <v>#N/A</v>
      </c>
      <c r="J45" s="93" t="e">
        <f>+VLOOKUP(E45,Participants!$A$1:$G$2547,7,FALSE)</f>
        <v>#N/A</v>
      </c>
      <c r="K45" s="289"/>
      <c r="L45" s="94"/>
      <c r="M45" s="93"/>
      <c r="N45" s="216" t="e">
        <f t="shared" si="2"/>
        <v>#N/A</v>
      </c>
      <c r="O45" s="303"/>
      <c r="P45" s="303" t="e">
        <f>+VLOOKUP(O45,Participants!$A$1:$F$2547,2,FALSE)</f>
        <v>#N/A</v>
      </c>
      <c r="Q45" s="303"/>
      <c r="R45" s="303" t="e">
        <f>+VLOOKUP(Q45,Participants!$A$1:$F$2547,2,FALSE)</f>
        <v>#N/A</v>
      </c>
      <c r="S45" s="303"/>
      <c r="T45" s="303" t="e">
        <f>+VLOOKUP(S45,Participants!$A$1:$F$2547,2,FALSE)</f>
        <v>#N/A</v>
      </c>
      <c r="U45" s="303"/>
      <c r="V45" s="303" t="e">
        <f>+VLOOKUP(U45,Participants!$A$1:$F$2547,2,FALSE)</f>
        <v>#N/A</v>
      </c>
    </row>
    <row r="46" spans="2:22" ht="15.75" customHeight="1">
      <c r="B46" s="221" t="s">
        <v>1764</v>
      </c>
      <c r="C46" s="138"/>
      <c r="D46" s="93"/>
      <c r="E46" s="93"/>
      <c r="F46" s="93" t="e">
        <f>+VLOOKUP(E46,Participants!$A$1:$F$2547,2,FALSE)</f>
        <v>#N/A</v>
      </c>
      <c r="G46" s="93" t="e">
        <f>+VLOOKUP(E46,Participants!$A$1:$F$2547,4,FALSE)</f>
        <v>#N/A</v>
      </c>
      <c r="H46" s="93" t="e">
        <f>+VLOOKUP(E46,Participants!$A$1:$F$2547,5,FALSE)</f>
        <v>#N/A</v>
      </c>
      <c r="I46" s="93" t="e">
        <f>+VLOOKUP(E46,Participants!$A$1:$F$2547,3,FALSE)</f>
        <v>#N/A</v>
      </c>
      <c r="J46" s="93" t="e">
        <f>+VLOOKUP(E46,Participants!$A$1:$G$2547,7,FALSE)</f>
        <v>#N/A</v>
      </c>
      <c r="K46" s="289"/>
      <c r="L46" s="94"/>
      <c r="M46" s="93"/>
      <c r="N46" s="216" t="e">
        <f t="shared" si="2"/>
        <v>#N/A</v>
      </c>
      <c r="O46" s="303"/>
      <c r="P46" s="303" t="e">
        <f>+VLOOKUP(O46,Participants!$A$1:$F$2547,2,FALSE)</f>
        <v>#N/A</v>
      </c>
      <c r="Q46" s="303"/>
      <c r="R46" s="303" t="e">
        <f>+VLOOKUP(Q46,Participants!$A$1:$F$2547,2,FALSE)</f>
        <v>#N/A</v>
      </c>
      <c r="S46" s="303"/>
      <c r="T46" s="303" t="e">
        <f>+VLOOKUP(S46,Participants!$A$1:$F$2547,2,FALSE)</f>
        <v>#N/A</v>
      </c>
      <c r="U46" s="303"/>
      <c r="V46" s="303" t="e">
        <f>+VLOOKUP(U46,Participants!$A$1:$F$2547,2,FALSE)</f>
        <v>#N/A</v>
      </c>
    </row>
    <row r="47" spans="2:22" ht="15.75" customHeight="1">
      <c r="B47" s="221" t="s">
        <v>1764</v>
      </c>
      <c r="C47" s="138"/>
      <c r="D47" s="93"/>
      <c r="E47" s="93"/>
      <c r="F47" s="93" t="e">
        <f>+VLOOKUP(E47,Participants!$A$1:$F$2547,2,FALSE)</f>
        <v>#N/A</v>
      </c>
      <c r="G47" s="93" t="e">
        <f>+VLOOKUP(E47,Participants!$A$1:$F$2547,4,FALSE)</f>
        <v>#N/A</v>
      </c>
      <c r="H47" s="93" t="e">
        <f>+VLOOKUP(E47,Participants!$A$1:$F$2547,5,FALSE)</f>
        <v>#N/A</v>
      </c>
      <c r="I47" s="93" t="e">
        <f>+VLOOKUP(E47,Participants!$A$1:$F$2547,3,FALSE)</f>
        <v>#N/A</v>
      </c>
      <c r="J47" s="93" t="e">
        <f>+VLOOKUP(E47,Participants!$A$1:$G$2547,7,FALSE)</f>
        <v>#N/A</v>
      </c>
      <c r="K47" s="289"/>
      <c r="L47" s="94"/>
      <c r="M47" s="93"/>
      <c r="N47" s="216" t="e">
        <f t="shared" si="2"/>
        <v>#N/A</v>
      </c>
      <c r="O47" s="303"/>
      <c r="P47" s="303" t="e">
        <f>+VLOOKUP(O47,Participants!$A$1:$F$2547,2,FALSE)</f>
        <v>#N/A</v>
      </c>
      <c r="Q47" s="303"/>
      <c r="R47" s="303" t="e">
        <f>+VLOOKUP(Q47,Participants!$A$1:$F$2547,2,FALSE)</f>
        <v>#N/A</v>
      </c>
      <c r="S47" s="303"/>
      <c r="T47" s="303" t="e">
        <f>+VLOOKUP(S47,Participants!$A$1:$F$2547,2,FALSE)</f>
        <v>#N/A</v>
      </c>
      <c r="U47" s="303"/>
      <c r="V47" s="303" t="e">
        <f>+VLOOKUP(U47,Participants!$A$1:$F$2547,2,FALSE)</f>
        <v>#N/A</v>
      </c>
    </row>
    <row r="48" spans="2:22" ht="15.75" customHeight="1">
      <c r="B48" s="221" t="s">
        <v>1764</v>
      </c>
      <c r="C48" s="138"/>
      <c r="D48" s="93"/>
      <c r="E48" s="93"/>
      <c r="F48" s="93" t="e">
        <f>+VLOOKUP(E48,Participants!$A$1:$F$2547,2,FALSE)</f>
        <v>#N/A</v>
      </c>
      <c r="G48" s="93" t="e">
        <f>+VLOOKUP(E48,Participants!$A$1:$F$2547,4,FALSE)</f>
        <v>#N/A</v>
      </c>
      <c r="H48" s="93" t="e">
        <f>+VLOOKUP(E48,Participants!$A$1:$F$2547,5,FALSE)</f>
        <v>#N/A</v>
      </c>
      <c r="I48" s="93" t="e">
        <f>+VLOOKUP(E48,Participants!$A$1:$F$2547,3,FALSE)</f>
        <v>#N/A</v>
      </c>
      <c r="J48" s="93" t="e">
        <f>+VLOOKUP(E48,Participants!$A$1:$G$2547,7,FALSE)</f>
        <v>#N/A</v>
      </c>
      <c r="K48" s="289"/>
      <c r="L48" s="94"/>
      <c r="M48" s="93"/>
      <c r="N48" s="216" t="e">
        <f t="shared" si="2"/>
        <v>#N/A</v>
      </c>
      <c r="O48" s="303"/>
      <c r="P48" s="303" t="e">
        <f>+VLOOKUP(O48,Participants!$A$1:$F$2547,2,FALSE)</f>
        <v>#N/A</v>
      </c>
      <c r="Q48" s="303"/>
      <c r="R48" s="303" t="e">
        <f>+VLOOKUP(Q48,Participants!$A$1:$F$2547,2,FALSE)</f>
        <v>#N/A</v>
      </c>
      <c r="S48" s="303"/>
      <c r="T48" s="303" t="e">
        <f>+VLOOKUP(S48,Participants!$A$1:$F$2547,2,FALSE)</f>
        <v>#N/A</v>
      </c>
      <c r="U48" s="303"/>
      <c r="V48" s="303" t="e">
        <f>+VLOOKUP(U48,Participants!$A$1:$F$2547,2,FALSE)</f>
        <v>#N/A</v>
      </c>
    </row>
    <row r="49" spans="2:22" ht="15.75" customHeight="1">
      <c r="B49" s="221" t="s">
        <v>1764</v>
      </c>
      <c r="C49" s="138"/>
      <c r="D49" s="93"/>
      <c r="E49" s="93"/>
      <c r="F49" s="93" t="e">
        <f>+VLOOKUP(E49,Participants!$A$1:$F$2547,2,FALSE)</f>
        <v>#N/A</v>
      </c>
      <c r="G49" s="93" t="e">
        <f>+VLOOKUP(E49,Participants!$A$1:$F$2547,4,FALSE)</f>
        <v>#N/A</v>
      </c>
      <c r="H49" s="93" t="e">
        <f>+VLOOKUP(E49,Participants!$A$1:$F$2547,5,FALSE)</f>
        <v>#N/A</v>
      </c>
      <c r="I49" s="93" t="e">
        <f>+VLOOKUP(E49,Participants!$A$1:$F$2547,3,FALSE)</f>
        <v>#N/A</v>
      </c>
      <c r="J49" s="93" t="e">
        <f>+VLOOKUP(E49,Participants!$A$1:$G$2547,7,FALSE)</f>
        <v>#N/A</v>
      </c>
      <c r="K49" s="289"/>
      <c r="L49" s="94"/>
      <c r="M49" s="93"/>
      <c r="N49" s="216" t="e">
        <f t="shared" si="2"/>
        <v>#N/A</v>
      </c>
      <c r="O49" s="303"/>
      <c r="P49" s="303" t="e">
        <f>+VLOOKUP(O49,Participants!$A$1:$F$2547,2,FALSE)</f>
        <v>#N/A</v>
      </c>
      <c r="Q49" s="303"/>
      <c r="R49" s="303" t="e">
        <f>+VLOOKUP(Q49,Participants!$A$1:$F$2547,2,FALSE)</f>
        <v>#N/A</v>
      </c>
      <c r="S49" s="303"/>
      <c r="T49" s="303" t="e">
        <f>+VLOOKUP(S49,Participants!$A$1:$F$2547,2,FALSE)</f>
        <v>#N/A</v>
      </c>
      <c r="U49" s="303"/>
      <c r="V49" s="303" t="e">
        <f>+VLOOKUP(U49,Participants!$A$1:$F$2547,2,FALSE)</f>
        <v>#N/A</v>
      </c>
    </row>
    <row r="50" spans="2:22" ht="15.75" customHeight="1">
      <c r="B50" s="221" t="s">
        <v>1764</v>
      </c>
      <c r="C50" s="138"/>
      <c r="D50" s="93"/>
      <c r="E50" s="93"/>
      <c r="F50" s="93" t="e">
        <f>+VLOOKUP(E50,Participants!$A$1:$F$2547,2,FALSE)</f>
        <v>#N/A</v>
      </c>
      <c r="G50" s="93" t="e">
        <f>+VLOOKUP(E50,Participants!$A$1:$F$2547,4,FALSE)</f>
        <v>#N/A</v>
      </c>
      <c r="H50" s="93" t="e">
        <f>+VLOOKUP(E50,Participants!$A$1:$F$2547,5,FALSE)</f>
        <v>#N/A</v>
      </c>
      <c r="I50" s="93" t="e">
        <f>+VLOOKUP(E50,Participants!$A$1:$F$2547,3,FALSE)</f>
        <v>#N/A</v>
      </c>
      <c r="J50" s="93" t="e">
        <f>+VLOOKUP(E50,Participants!$A$1:$G$2547,7,FALSE)</f>
        <v>#N/A</v>
      </c>
      <c r="K50" s="289"/>
      <c r="L50" s="94"/>
      <c r="M50" s="93"/>
      <c r="N50" s="216" t="e">
        <f t="shared" si="2"/>
        <v>#N/A</v>
      </c>
      <c r="O50" s="303"/>
      <c r="P50" s="303" t="e">
        <f>+VLOOKUP(O50,Participants!$A$1:$F$2547,2,FALSE)</f>
        <v>#N/A</v>
      </c>
      <c r="Q50" s="303"/>
      <c r="R50" s="303" t="e">
        <f>+VLOOKUP(Q50,Participants!$A$1:$F$2547,2,FALSE)</f>
        <v>#N/A</v>
      </c>
      <c r="S50" s="303"/>
      <c r="T50" s="303" t="e">
        <f>+VLOOKUP(S50,Participants!$A$1:$F$2547,2,FALSE)</f>
        <v>#N/A</v>
      </c>
      <c r="U50" s="303"/>
      <c r="V50" s="303" t="e">
        <f>+VLOOKUP(U50,Participants!$A$1:$F$2547,2,FALSE)</f>
        <v>#N/A</v>
      </c>
    </row>
    <row r="51" spans="2:22" ht="15.75" customHeight="1">
      <c r="B51" s="221" t="s">
        <v>1764</v>
      </c>
      <c r="C51" s="138"/>
      <c r="D51" s="93"/>
      <c r="E51" s="93"/>
      <c r="F51" s="93" t="e">
        <f>+VLOOKUP(E51,Participants!$A$1:$F$2547,2,FALSE)</f>
        <v>#N/A</v>
      </c>
      <c r="G51" s="93" t="e">
        <f>+VLOOKUP(E51,Participants!$A$1:$F$2547,4,FALSE)</f>
        <v>#N/A</v>
      </c>
      <c r="H51" s="93" t="e">
        <f>+VLOOKUP(E51,Participants!$A$1:$F$2547,5,FALSE)</f>
        <v>#N/A</v>
      </c>
      <c r="I51" s="93" t="e">
        <f>+VLOOKUP(E51,Participants!$A$1:$F$2547,3,FALSE)</f>
        <v>#N/A</v>
      </c>
      <c r="J51" s="93" t="e">
        <f>+VLOOKUP(E51,Participants!$A$1:$G$2547,7,FALSE)</f>
        <v>#N/A</v>
      </c>
      <c r="K51" s="289"/>
      <c r="L51" s="94"/>
      <c r="M51" s="93"/>
      <c r="N51" s="216" t="e">
        <f t="shared" si="2"/>
        <v>#N/A</v>
      </c>
      <c r="O51" s="303"/>
      <c r="P51" s="303" t="e">
        <f>+VLOOKUP(O51,Participants!$A$1:$F$2547,2,FALSE)</f>
        <v>#N/A</v>
      </c>
      <c r="Q51" s="303"/>
      <c r="R51" s="303" t="e">
        <f>+VLOOKUP(Q51,Participants!$A$1:$F$2547,2,FALSE)</f>
        <v>#N/A</v>
      </c>
      <c r="S51" s="303"/>
      <c r="T51" s="303" t="e">
        <f>+VLOOKUP(S51,Participants!$A$1:$F$2547,2,FALSE)</f>
        <v>#N/A</v>
      </c>
      <c r="U51" s="303"/>
      <c r="V51" s="303" t="e">
        <f>+VLOOKUP(U51,Participants!$A$1:$F$2547,2,FALSE)</f>
        <v>#N/A</v>
      </c>
    </row>
    <row r="52" spans="2:22" ht="15.75" customHeight="1">
      <c r="B52" s="221" t="s">
        <v>1764</v>
      </c>
      <c r="C52" s="138"/>
      <c r="D52" s="93"/>
      <c r="E52" s="93"/>
      <c r="F52" s="93" t="e">
        <f>+VLOOKUP(E52,Participants!$A$1:$F$2547,2,FALSE)</f>
        <v>#N/A</v>
      </c>
      <c r="G52" s="93" t="e">
        <f>+VLOOKUP(E52,Participants!$A$1:$F$2547,4,FALSE)</f>
        <v>#N/A</v>
      </c>
      <c r="H52" s="93" t="e">
        <f>+VLOOKUP(E52,Participants!$A$1:$F$2547,5,FALSE)</f>
        <v>#N/A</v>
      </c>
      <c r="I52" s="93" t="e">
        <f>+VLOOKUP(E52,Participants!$A$1:$F$2547,3,FALSE)</f>
        <v>#N/A</v>
      </c>
      <c r="J52" s="93" t="e">
        <f>+VLOOKUP(E52,Participants!$A$1:$G$2547,7,FALSE)</f>
        <v>#N/A</v>
      </c>
      <c r="K52" s="289"/>
      <c r="L52" s="94"/>
      <c r="M52" s="93"/>
      <c r="N52" s="216" t="e">
        <f t="shared" si="2"/>
        <v>#N/A</v>
      </c>
      <c r="O52" s="303"/>
      <c r="P52" s="303" t="e">
        <f>+VLOOKUP(O52,Participants!$A$1:$F$2547,2,FALSE)</f>
        <v>#N/A</v>
      </c>
      <c r="Q52" s="303"/>
      <c r="R52" s="303" t="e">
        <f>+VLOOKUP(Q52,Participants!$A$1:$F$2547,2,FALSE)</f>
        <v>#N/A</v>
      </c>
      <c r="S52" s="303"/>
      <c r="T52" s="303" t="e">
        <f>+VLOOKUP(S52,Participants!$A$1:$F$2547,2,FALSE)</f>
        <v>#N/A</v>
      </c>
      <c r="U52" s="303"/>
      <c r="V52" s="303" t="e">
        <f>+VLOOKUP(U52,Participants!$A$1:$F$2547,2,FALSE)</f>
        <v>#N/A</v>
      </c>
    </row>
    <row r="53" spans="2:22" ht="15.75" customHeight="1">
      <c r="B53" s="221" t="s">
        <v>1764</v>
      </c>
      <c r="C53" s="138"/>
      <c r="D53" s="93"/>
      <c r="E53" s="93"/>
      <c r="F53" s="93" t="e">
        <f>+VLOOKUP(E53,Participants!$A$1:$F$2547,2,FALSE)</f>
        <v>#N/A</v>
      </c>
      <c r="G53" s="93" t="e">
        <f>+VLOOKUP(E53,Participants!$A$1:$F$2547,4,FALSE)</f>
        <v>#N/A</v>
      </c>
      <c r="H53" s="93" t="e">
        <f>+VLOOKUP(E53,Participants!$A$1:$F$2547,5,FALSE)</f>
        <v>#N/A</v>
      </c>
      <c r="I53" s="93" t="e">
        <f>+VLOOKUP(E53,Participants!$A$1:$F$2547,3,FALSE)</f>
        <v>#N/A</v>
      </c>
      <c r="J53" s="93" t="e">
        <f>+VLOOKUP(E53,Participants!$A$1:$G$2547,7,FALSE)</f>
        <v>#N/A</v>
      </c>
      <c r="K53" s="289"/>
      <c r="L53" s="94"/>
      <c r="M53" s="93"/>
      <c r="N53" s="216" t="e">
        <f t="shared" si="2"/>
        <v>#N/A</v>
      </c>
      <c r="O53" s="303"/>
      <c r="P53" s="303" t="e">
        <f>+VLOOKUP(O53,Participants!$A$1:$F$2547,2,FALSE)</f>
        <v>#N/A</v>
      </c>
      <c r="Q53" s="303"/>
      <c r="R53" s="303" t="e">
        <f>+VLOOKUP(Q53,Participants!$A$1:$F$2547,2,FALSE)</f>
        <v>#N/A</v>
      </c>
      <c r="S53" s="303"/>
      <c r="T53" s="303" t="e">
        <f>+VLOOKUP(S53,Participants!$A$1:$F$2547,2,FALSE)</f>
        <v>#N/A</v>
      </c>
      <c r="U53" s="303"/>
      <c r="V53" s="303" t="e">
        <f>+VLOOKUP(U53,Participants!$A$1:$F$2547,2,FALSE)</f>
        <v>#N/A</v>
      </c>
    </row>
    <row r="54" spans="2:22" ht="15.75" customHeight="1">
      <c r="B54" s="221" t="s">
        <v>1764</v>
      </c>
      <c r="C54" s="138"/>
      <c r="D54" s="93"/>
      <c r="E54" s="93"/>
      <c r="F54" s="93" t="e">
        <f>+VLOOKUP(E54,Participants!$A$1:$F$2547,2,FALSE)</f>
        <v>#N/A</v>
      </c>
      <c r="G54" s="93" t="e">
        <f>+VLOOKUP(E54,Participants!$A$1:$F$2547,4,FALSE)</f>
        <v>#N/A</v>
      </c>
      <c r="H54" s="93" t="e">
        <f>+VLOOKUP(E54,Participants!$A$1:$F$2547,5,FALSE)</f>
        <v>#N/A</v>
      </c>
      <c r="I54" s="93" t="e">
        <f>+VLOOKUP(E54,Participants!$A$1:$F$2547,3,FALSE)</f>
        <v>#N/A</v>
      </c>
      <c r="J54" s="93" t="e">
        <f>+VLOOKUP(E54,Participants!$A$1:$G$2547,7,FALSE)</f>
        <v>#N/A</v>
      </c>
      <c r="K54" s="289"/>
      <c r="L54" s="94"/>
      <c r="M54" s="93"/>
      <c r="N54" s="216" t="e">
        <f t="shared" si="2"/>
        <v>#N/A</v>
      </c>
      <c r="O54" s="303"/>
      <c r="P54" s="303" t="e">
        <f>+VLOOKUP(O54,Participants!$A$1:$F$2547,2,FALSE)</f>
        <v>#N/A</v>
      </c>
      <c r="Q54" s="303"/>
      <c r="R54" s="303" t="e">
        <f>+VLOOKUP(Q54,Participants!$A$1:$F$2547,2,FALSE)</f>
        <v>#N/A</v>
      </c>
      <c r="S54" s="303"/>
      <c r="T54" s="303" t="e">
        <f>+VLOOKUP(S54,Participants!$A$1:$F$2547,2,FALSE)</f>
        <v>#N/A</v>
      </c>
      <c r="U54" s="303"/>
      <c r="V54" s="303" t="e">
        <f>+VLOOKUP(U54,Participants!$A$1:$F$2547,2,FALSE)</f>
        <v>#N/A</v>
      </c>
    </row>
    <row r="55" spans="2:22" ht="15.75" customHeight="1">
      <c r="B55" s="221" t="s">
        <v>1764</v>
      </c>
      <c r="C55" s="138"/>
      <c r="D55" s="93"/>
      <c r="E55" s="93"/>
      <c r="F55" s="93" t="e">
        <f>+VLOOKUP(E55,Participants!$A$1:$F$2547,2,FALSE)</f>
        <v>#N/A</v>
      </c>
      <c r="G55" s="93" t="e">
        <f>+VLOOKUP(E55,Participants!$A$1:$F$2547,4,FALSE)</f>
        <v>#N/A</v>
      </c>
      <c r="H55" s="93" t="e">
        <f>+VLOOKUP(E55,Participants!$A$1:$F$2547,5,FALSE)</f>
        <v>#N/A</v>
      </c>
      <c r="I55" s="93" t="e">
        <f>+VLOOKUP(E55,Participants!$A$1:$F$2547,3,FALSE)</f>
        <v>#N/A</v>
      </c>
      <c r="J55" s="93" t="e">
        <f>+VLOOKUP(E55,Participants!$A$1:$G$2547,7,FALSE)</f>
        <v>#N/A</v>
      </c>
      <c r="K55" s="289"/>
      <c r="L55" s="94"/>
      <c r="M55" s="93"/>
      <c r="N55" s="216" t="e">
        <f t="shared" si="2"/>
        <v>#N/A</v>
      </c>
      <c r="O55" s="303"/>
      <c r="P55" s="303" t="e">
        <f>+VLOOKUP(O55,Participants!$A$1:$F$2547,2,FALSE)</f>
        <v>#N/A</v>
      </c>
      <c r="Q55" s="303"/>
      <c r="R55" s="303" t="e">
        <f>+VLOOKUP(Q55,Participants!$A$1:$F$2547,2,FALSE)</f>
        <v>#N/A</v>
      </c>
      <c r="S55" s="303"/>
      <c r="T55" s="303" t="e">
        <f>+VLOOKUP(S55,Participants!$A$1:$F$2547,2,FALSE)</f>
        <v>#N/A</v>
      </c>
      <c r="U55" s="303"/>
      <c r="V55" s="303" t="e">
        <f>+VLOOKUP(U55,Participants!$A$1:$F$2547,2,FALSE)</f>
        <v>#N/A</v>
      </c>
    </row>
    <row r="56" spans="2:22" ht="15.75" customHeight="1">
      <c r="B56" s="221" t="s">
        <v>1764</v>
      </c>
      <c r="C56" s="138"/>
      <c r="D56" s="93"/>
      <c r="E56" s="93"/>
      <c r="F56" s="93" t="e">
        <f>+VLOOKUP(E56,Participants!$A$1:$F$2547,2,FALSE)</f>
        <v>#N/A</v>
      </c>
      <c r="G56" s="93" t="e">
        <f>+VLOOKUP(E56,Participants!$A$1:$F$2547,4,FALSE)</f>
        <v>#N/A</v>
      </c>
      <c r="H56" s="93" t="e">
        <f>+VLOOKUP(E56,Participants!$A$1:$F$2547,5,FALSE)</f>
        <v>#N/A</v>
      </c>
      <c r="I56" s="93" t="e">
        <f>+VLOOKUP(E56,Participants!$A$1:$F$2547,3,FALSE)</f>
        <v>#N/A</v>
      </c>
      <c r="J56" s="93" t="e">
        <f>+VLOOKUP(E56,Participants!$A$1:$G$2547,7,FALSE)</f>
        <v>#N/A</v>
      </c>
      <c r="K56" s="289"/>
      <c r="L56" s="94"/>
      <c r="M56" s="93"/>
      <c r="N56" s="216" t="e">
        <f t="shared" si="2"/>
        <v>#N/A</v>
      </c>
      <c r="O56" s="303"/>
      <c r="P56" s="303" t="e">
        <f>+VLOOKUP(O56,Participants!$A$1:$F$2547,2,FALSE)</f>
        <v>#N/A</v>
      </c>
      <c r="Q56" s="303"/>
      <c r="R56" s="303" t="e">
        <f>+VLOOKUP(Q56,Participants!$A$1:$F$2547,2,FALSE)</f>
        <v>#N/A</v>
      </c>
      <c r="S56" s="303"/>
      <c r="T56" s="303" t="e">
        <f>+VLOOKUP(S56,Participants!$A$1:$F$2547,2,FALSE)</f>
        <v>#N/A</v>
      </c>
      <c r="U56" s="303"/>
      <c r="V56" s="303" t="e">
        <f>+VLOOKUP(U56,Participants!$A$1:$F$2547,2,FALSE)</f>
        <v>#N/A</v>
      </c>
    </row>
    <row r="57" spans="2:22" ht="15.75" customHeight="1">
      <c r="B57" s="221" t="s">
        <v>1764</v>
      </c>
      <c r="C57" s="138"/>
      <c r="D57" s="93"/>
      <c r="E57" s="93"/>
      <c r="F57" s="93" t="e">
        <f>+VLOOKUP(E57,Participants!$A$1:$F$2547,2,FALSE)</f>
        <v>#N/A</v>
      </c>
      <c r="G57" s="93" t="e">
        <f>+VLOOKUP(E57,Participants!$A$1:$F$2547,4,FALSE)</f>
        <v>#N/A</v>
      </c>
      <c r="H57" s="93" t="e">
        <f>+VLOOKUP(E57,Participants!$A$1:$F$2547,5,FALSE)</f>
        <v>#N/A</v>
      </c>
      <c r="I57" s="93" t="e">
        <f>+VLOOKUP(E57,Participants!$A$1:$F$2547,3,FALSE)</f>
        <v>#N/A</v>
      </c>
      <c r="J57" s="93" t="e">
        <f>+VLOOKUP(E57,Participants!$A$1:$G$2547,7,FALSE)</f>
        <v>#N/A</v>
      </c>
      <c r="K57" s="289"/>
      <c r="L57" s="94"/>
      <c r="M57" s="93"/>
      <c r="N57" s="216" t="e">
        <f t="shared" si="2"/>
        <v>#N/A</v>
      </c>
      <c r="O57" s="303"/>
      <c r="P57" s="303" t="e">
        <f>+VLOOKUP(O57,Participants!$A$1:$F$2547,2,FALSE)</f>
        <v>#N/A</v>
      </c>
      <c r="Q57" s="303"/>
      <c r="R57" s="303" t="e">
        <f>+VLOOKUP(Q57,Participants!$A$1:$F$2547,2,FALSE)</f>
        <v>#N/A</v>
      </c>
      <c r="S57" s="303"/>
      <c r="T57" s="303" t="e">
        <f>+VLOOKUP(S57,Participants!$A$1:$F$2547,2,FALSE)</f>
        <v>#N/A</v>
      </c>
      <c r="U57" s="303"/>
      <c r="V57" s="303" t="e">
        <f>+VLOOKUP(U57,Participants!$A$1:$F$2547,2,FALSE)</f>
        <v>#N/A</v>
      </c>
    </row>
    <row r="58" spans="2:22" ht="15.75" customHeight="1">
      <c r="B58" s="221" t="s">
        <v>1764</v>
      </c>
      <c r="C58" s="138"/>
      <c r="D58" s="93"/>
      <c r="E58" s="93"/>
      <c r="F58" s="93" t="e">
        <f>+VLOOKUP(E58,Participants!$A$1:$F$2547,2,FALSE)</f>
        <v>#N/A</v>
      </c>
      <c r="G58" s="93" t="e">
        <f>+VLOOKUP(E58,Participants!$A$1:$F$2547,4,FALSE)</f>
        <v>#N/A</v>
      </c>
      <c r="H58" s="93" t="e">
        <f>+VLOOKUP(E58,Participants!$A$1:$F$2547,5,FALSE)</f>
        <v>#N/A</v>
      </c>
      <c r="I58" s="93" t="e">
        <f>+VLOOKUP(E58,Participants!$A$1:$F$2547,3,FALSE)</f>
        <v>#N/A</v>
      </c>
      <c r="J58" s="93" t="e">
        <f>+VLOOKUP(E58,Participants!$A$1:$G$2547,7,FALSE)</f>
        <v>#N/A</v>
      </c>
      <c r="K58" s="289"/>
      <c r="L58" s="94"/>
      <c r="M58" s="93"/>
      <c r="N58" s="216" t="e">
        <f t="shared" si="2"/>
        <v>#N/A</v>
      </c>
      <c r="O58" s="303"/>
      <c r="P58" s="303" t="e">
        <f>+VLOOKUP(O58,Participants!$A$1:$F$2547,2,FALSE)</f>
        <v>#N/A</v>
      </c>
      <c r="Q58" s="303"/>
      <c r="R58" s="303" t="e">
        <f>+VLOOKUP(Q58,Participants!$A$1:$F$2547,2,FALSE)</f>
        <v>#N/A</v>
      </c>
      <c r="S58" s="303"/>
      <c r="T58" s="303" t="e">
        <f>+VLOOKUP(S58,Participants!$A$1:$F$2547,2,FALSE)</f>
        <v>#N/A</v>
      </c>
      <c r="U58" s="303"/>
      <c r="V58" s="303" t="e">
        <f>+VLOOKUP(U58,Participants!$A$1:$F$2547,2,FALSE)</f>
        <v>#N/A</v>
      </c>
    </row>
    <row r="59" spans="2:22" ht="15.75" customHeight="1">
      <c r="B59" s="221" t="s">
        <v>1764</v>
      </c>
      <c r="C59" s="138"/>
      <c r="D59" s="93"/>
      <c r="E59" s="93"/>
      <c r="F59" s="93" t="e">
        <f>+VLOOKUP(E59,Participants!$A$1:$F$2547,2,FALSE)</f>
        <v>#N/A</v>
      </c>
      <c r="G59" s="93" t="e">
        <f>+VLOOKUP(E59,Participants!$A$1:$F$2547,4,FALSE)</f>
        <v>#N/A</v>
      </c>
      <c r="H59" s="93" t="e">
        <f>+VLOOKUP(E59,Participants!$A$1:$F$2547,5,FALSE)</f>
        <v>#N/A</v>
      </c>
      <c r="I59" s="93" t="e">
        <f>+VLOOKUP(E59,Participants!$A$1:$F$2547,3,FALSE)</f>
        <v>#N/A</v>
      </c>
      <c r="J59" s="93" t="e">
        <f>+VLOOKUP(E59,Participants!$A$1:$G$2547,7,FALSE)</f>
        <v>#N/A</v>
      </c>
      <c r="K59" s="289"/>
      <c r="L59" s="94"/>
      <c r="M59" s="93"/>
      <c r="N59" s="216" t="e">
        <f t="shared" si="2"/>
        <v>#N/A</v>
      </c>
      <c r="O59" s="303"/>
      <c r="P59" s="303" t="e">
        <f>+VLOOKUP(O59,Participants!$A$1:$F$2547,2,FALSE)</f>
        <v>#N/A</v>
      </c>
      <c r="Q59" s="303"/>
      <c r="R59" s="303" t="e">
        <f>+VLOOKUP(Q59,Participants!$A$1:$F$2547,2,FALSE)</f>
        <v>#N/A</v>
      </c>
      <c r="S59" s="303"/>
      <c r="T59" s="303" t="e">
        <f>+VLOOKUP(S59,Participants!$A$1:$F$2547,2,FALSE)</f>
        <v>#N/A</v>
      </c>
      <c r="U59" s="303"/>
      <c r="V59" s="303" t="e">
        <f>+VLOOKUP(U59,Participants!$A$1:$F$2547,2,FALSE)</f>
        <v>#N/A</v>
      </c>
    </row>
    <row r="60" spans="2:22" ht="15.75" customHeight="1">
      <c r="B60" s="221" t="s">
        <v>1764</v>
      </c>
      <c r="C60" s="138"/>
      <c r="D60" s="93"/>
      <c r="E60" s="93"/>
      <c r="F60" s="93" t="e">
        <f>+VLOOKUP(E60,Participants!$A$1:$F$2547,2,FALSE)</f>
        <v>#N/A</v>
      </c>
      <c r="G60" s="93" t="e">
        <f>+VLOOKUP(E60,Participants!$A$1:$F$2547,4,FALSE)</f>
        <v>#N/A</v>
      </c>
      <c r="H60" s="93" t="e">
        <f>+VLOOKUP(E60,Participants!$A$1:$F$2547,5,FALSE)</f>
        <v>#N/A</v>
      </c>
      <c r="I60" s="93" t="e">
        <f>+VLOOKUP(E60,Participants!$A$1:$F$2547,3,FALSE)</f>
        <v>#N/A</v>
      </c>
      <c r="J60" s="93" t="e">
        <f>+VLOOKUP(E60,Participants!$A$1:$G$2547,7,FALSE)</f>
        <v>#N/A</v>
      </c>
      <c r="K60" s="289"/>
      <c r="L60" s="94"/>
      <c r="M60" s="93"/>
      <c r="N60" s="216" t="e">
        <f t="shared" si="2"/>
        <v>#N/A</v>
      </c>
      <c r="O60" s="303"/>
      <c r="P60" s="303" t="e">
        <f>+VLOOKUP(O60,Participants!$A$1:$F$2547,2,FALSE)</f>
        <v>#N/A</v>
      </c>
      <c r="Q60" s="303"/>
      <c r="R60" s="303" t="e">
        <f>+VLOOKUP(Q60,Participants!$A$1:$F$2547,2,FALSE)</f>
        <v>#N/A</v>
      </c>
      <c r="S60" s="303"/>
      <c r="T60" s="303" t="e">
        <f>+VLOOKUP(S60,Participants!$A$1:$F$2547,2,FALSE)</f>
        <v>#N/A</v>
      </c>
      <c r="U60" s="303"/>
      <c r="V60" s="303" t="e">
        <f>+VLOOKUP(U60,Participants!$A$1:$F$2547,2,FALSE)</f>
        <v>#N/A</v>
      </c>
    </row>
    <row r="61" spans="2:22" ht="15.75" customHeight="1">
      <c r="B61" s="221" t="s">
        <v>1764</v>
      </c>
      <c r="C61" s="138"/>
      <c r="D61" s="93"/>
      <c r="E61" s="93"/>
      <c r="F61" s="93" t="e">
        <f>+VLOOKUP(E61,Participants!$A$1:$F$2547,2,FALSE)</f>
        <v>#N/A</v>
      </c>
      <c r="G61" s="93" t="e">
        <f>+VLOOKUP(E61,Participants!$A$1:$F$2547,4,FALSE)</f>
        <v>#N/A</v>
      </c>
      <c r="H61" s="93" t="e">
        <f>+VLOOKUP(E61,Participants!$A$1:$F$2547,5,FALSE)</f>
        <v>#N/A</v>
      </c>
      <c r="I61" s="93" t="e">
        <f>+VLOOKUP(E61,Participants!$A$1:$F$2547,3,FALSE)</f>
        <v>#N/A</v>
      </c>
      <c r="J61" s="93" t="e">
        <f>+VLOOKUP(E61,Participants!$A$1:$G$2547,7,FALSE)</f>
        <v>#N/A</v>
      </c>
      <c r="K61" s="289"/>
      <c r="L61" s="94"/>
      <c r="M61" s="93"/>
      <c r="N61" s="216" t="e">
        <f t="shared" si="2"/>
        <v>#N/A</v>
      </c>
      <c r="O61" s="303"/>
      <c r="P61" s="303" t="e">
        <f>+VLOOKUP(O61,Participants!$A$1:$F$2547,2,FALSE)</f>
        <v>#N/A</v>
      </c>
      <c r="Q61" s="303"/>
      <c r="R61" s="303" t="e">
        <f>+VLOOKUP(Q61,Participants!$A$1:$F$2547,2,FALSE)</f>
        <v>#N/A</v>
      </c>
      <c r="S61" s="303"/>
      <c r="T61" s="303" t="e">
        <f>+VLOOKUP(S61,Participants!$A$1:$F$2547,2,FALSE)</f>
        <v>#N/A</v>
      </c>
      <c r="U61" s="303"/>
      <c r="V61" s="303" t="e">
        <f>+VLOOKUP(U61,Participants!$A$1:$F$2547,2,FALSE)</f>
        <v>#N/A</v>
      </c>
    </row>
    <row r="62" spans="2:22" ht="15.75" customHeight="1">
      <c r="B62" s="221" t="s">
        <v>1764</v>
      </c>
      <c r="C62" s="138"/>
      <c r="D62" s="93"/>
      <c r="E62" s="93"/>
      <c r="F62" s="93" t="e">
        <f>+VLOOKUP(E62,Participants!$A$1:$F$2547,2,FALSE)</f>
        <v>#N/A</v>
      </c>
      <c r="G62" s="93" t="e">
        <f>+VLOOKUP(E62,Participants!$A$1:$F$2547,4,FALSE)</f>
        <v>#N/A</v>
      </c>
      <c r="H62" s="93" t="e">
        <f>+VLOOKUP(E62,Participants!$A$1:$F$2547,5,FALSE)</f>
        <v>#N/A</v>
      </c>
      <c r="I62" s="93" t="e">
        <f>+VLOOKUP(E62,Participants!$A$1:$F$2547,3,FALSE)</f>
        <v>#N/A</v>
      </c>
      <c r="J62" s="93" t="e">
        <f>+VLOOKUP(E62,Participants!$A$1:$G$2547,7,FALSE)</f>
        <v>#N/A</v>
      </c>
      <c r="K62" s="289"/>
      <c r="L62" s="94"/>
      <c r="M62" s="93"/>
      <c r="N62" s="216" t="e">
        <f t="shared" si="2"/>
        <v>#N/A</v>
      </c>
      <c r="O62" s="303"/>
      <c r="P62" s="303" t="e">
        <f>+VLOOKUP(O62,Participants!$A$1:$F$2547,2,FALSE)</f>
        <v>#N/A</v>
      </c>
      <c r="Q62" s="303"/>
      <c r="R62" s="303" t="e">
        <f>+VLOOKUP(Q62,Participants!$A$1:$F$2547,2,FALSE)</f>
        <v>#N/A</v>
      </c>
      <c r="S62" s="303"/>
      <c r="T62" s="303" t="e">
        <f>+VLOOKUP(S62,Participants!$A$1:$F$2547,2,FALSE)</f>
        <v>#N/A</v>
      </c>
      <c r="U62" s="303"/>
      <c r="V62" s="303" t="e">
        <f>+VLOOKUP(U62,Participants!$A$1:$F$2547,2,FALSE)</f>
        <v>#N/A</v>
      </c>
    </row>
    <row r="63" spans="2:22" ht="15.75" customHeight="1">
      <c r="B63" s="221" t="s">
        <v>1764</v>
      </c>
      <c r="C63" s="138"/>
      <c r="D63" s="93"/>
      <c r="E63" s="93"/>
      <c r="F63" s="93" t="e">
        <f>+VLOOKUP(E63,Participants!$A$1:$F$2547,2,FALSE)</f>
        <v>#N/A</v>
      </c>
      <c r="G63" s="93" t="e">
        <f>+VLOOKUP(E63,Participants!$A$1:$F$2547,4,FALSE)</f>
        <v>#N/A</v>
      </c>
      <c r="H63" s="93" t="e">
        <f>+VLOOKUP(E63,Participants!$A$1:$F$2547,5,FALSE)</f>
        <v>#N/A</v>
      </c>
      <c r="I63" s="93" t="e">
        <f>+VLOOKUP(E63,Participants!$A$1:$F$2547,3,FALSE)</f>
        <v>#N/A</v>
      </c>
      <c r="J63" s="93" t="e">
        <f>+VLOOKUP(E63,Participants!$A$1:$G$2547,7,FALSE)</f>
        <v>#N/A</v>
      </c>
      <c r="K63" s="289"/>
      <c r="L63" s="94"/>
      <c r="M63" s="93"/>
      <c r="N63" s="216" t="e">
        <f t="shared" si="2"/>
        <v>#N/A</v>
      </c>
      <c r="O63" s="303"/>
      <c r="P63" s="303" t="e">
        <f>+VLOOKUP(O63,Participants!$A$1:$F$2547,2,FALSE)</f>
        <v>#N/A</v>
      </c>
      <c r="Q63" s="303"/>
      <c r="R63" s="303" t="e">
        <f>+VLOOKUP(Q63,Participants!$A$1:$F$2547,2,FALSE)</f>
        <v>#N/A</v>
      </c>
      <c r="S63" s="303"/>
      <c r="T63" s="303" t="e">
        <f>+VLOOKUP(S63,Participants!$A$1:$F$2547,2,FALSE)</f>
        <v>#N/A</v>
      </c>
      <c r="U63" s="303"/>
      <c r="V63" s="303" t="e">
        <f>+VLOOKUP(U63,Participants!$A$1:$F$2547,2,FALSE)</f>
        <v>#N/A</v>
      </c>
    </row>
    <row r="64" spans="2:22" ht="15.75" customHeight="1">
      <c r="B64" s="221" t="s">
        <v>1764</v>
      </c>
      <c r="C64" s="138"/>
      <c r="D64" s="93"/>
      <c r="E64" s="93"/>
      <c r="F64" s="93" t="e">
        <f>+VLOOKUP(E64,Participants!$A$1:$F$2547,2,FALSE)</f>
        <v>#N/A</v>
      </c>
      <c r="G64" s="93" t="e">
        <f>+VLOOKUP(E64,Participants!$A$1:$F$2547,4,FALSE)</f>
        <v>#N/A</v>
      </c>
      <c r="H64" s="93" t="e">
        <f>+VLOOKUP(E64,Participants!$A$1:$F$2547,5,FALSE)</f>
        <v>#N/A</v>
      </c>
      <c r="I64" s="93" t="e">
        <f>+VLOOKUP(E64,Participants!$A$1:$F$2547,3,FALSE)</f>
        <v>#N/A</v>
      </c>
      <c r="J64" s="93" t="e">
        <f>+VLOOKUP(E64,Participants!$A$1:$G$2547,7,FALSE)</f>
        <v>#N/A</v>
      </c>
      <c r="K64" s="289"/>
      <c r="L64" s="94"/>
      <c r="M64" s="93"/>
      <c r="N64" s="216" t="e">
        <f t="shared" si="2"/>
        <v>#N/A</v>
      </c>
      <c r="O64" s="303"/>
      <c r="P64" s="303" t="e">
        <f>+VLOOKUP(O64,Participants!$A$1:$F$2547,2,FALSE)</f>
        <v>#N/A</v>
      </c>
      <c r="Q64" s="303"/>
      <c r="R64" s="303" t="e">
        <f>+VLOOKUP(Q64,Participants!$A$1:$F$2547,2,FALSE)</f>
        <v>#N/A</v>
      </c>
      <c r="S64" s="303"/>
      <c r="T64" s="303" t="e">
        <f>+VLOOKUP(S64,Participants!$A$1:$F$2547,2,FALSE)</f>
        <v>#N/A</v>
      </c>
      <c r="U64" s="303"/>
      <c r="V64" s="303" t="e">
        <f>+VLOOKUP(U64,Participants!$A$1:$F$2547,2,FALSE)</f>
        <v>#N/A</v>
      </c>
    </row>
    <row r="65" spans="2:22" ht="15.75" customHeight="1">
      <c r="B65" s="221" t="s">
        <v>1764</v>
      </c>
      <c r="C65" s="138"/>
      <c r="D65" s="93"/>
      <c r="E65" s="93"/>
      <c r="F65" s="93" t="e">
        <f>+VLOOKUP(E65,Participants!$A$1:$F$2547,2,FALSE)</f>
        <v>#N/A</v>
      </c>
      <c r="G65" s="93" t="e">
        <f>+VLOOKUP(E65,Participants!$A$1:$F$2547,4,FALSE)</f>
        <v>#N/A</v>
      </c>
      <c r="H65" s="93" t="e">
        <f>+VLOOKUP(E65,Participants!$A$1:$F$2547,5,FALSE)</f>
        <v>#N/A</v>
      </c>
      <c r="I65" s="93" t="e">
        <f>+VLOOKUP(E65,Participants!$A$1:$F$2547,3,FALSE)</f>
        <v>#N/A</v>
      </c>
      <c r="J65" s="93" t="e">
        <f>+VLOOKUP(E65,Participants!$A$1:$G$2547,7,FALSE)</f>
        <v>#N/A</v>
      </c>
      <c r="K65" s="289"/>
      <c r="L65" s="94"/>
      <c r="M65" s="93"/>
      <c r="N65" s="216" t="e">
        <f t="shared" si="2"/>
        <v>#N/A</v>
      </c>
      <c r="O65" s="303"/>
      <c r="P65" s="303" t="e">
        <f>+VLOOKUP(O65,Participants!$A$1:$F$2547,2,FALSE)</f>
        <v>#N/A</v>
      </c>
      <c r="Q65" s="303"/>
      <c r="R65" s="303" t="e">
        <f>+VLOOKUP(Q65,Participants!$A$1:$F$2547,2,FALSE)</f>
        <v>#N/A</v>
      </c>
      <c r="S65" s="303"/>
      <c r="T65" s="303" t="e">
        <f>+VLOOKUP(S65,Participants!$A$1:$F$2547,2,FALSE)</f>
        <v>#N/A</v>
      </c>
      <c r="U65" s="303"/>
      <c r="V65" s="303" t="e">
        <f>+VLOOKUP(U65,Participants!$A$1:$F$2547,2,FALSE)</f>
        <v>#N/A</v>
      </c>
    </row>
    <row r="66" spans="2:22" ht="15.75" customHeight="1">
      <c r="B66" s="221" t="s">
        <v>1764</v>
      </c>
      <c r="C66" s="138"/>
      <c r="D66" s="93"/>
      <c r="E66" s="93"/>
      <c r="F66" s="93" t="e">
        <f>+VLOOKUP(E66,Participants!$A$1:$F$2547,2,FALSE)</f>
        <v>#N/A</v>
      </c>
      <c r="G66" s="93" t="e">
        <f>+VLOOKUP(E66,Participants!$A$1:$F$2547,4,FALSE)</f>
        <v>#N/A</v>
      </c>
      <c r="H66" s="93" t="e">
        <f>+VLOOKUP(E66,Participants!$A$1:$F$2547,5,FALSE)</f>
        <v>#N/A</v>
      </c>
      <c r="I66" s="93" t="e">
        <f>+VLOOKUP(E66,Participants!$A$1:$F$2547,3,FALSE)</f>
        <v>#N/A</v>
      </c>
      <c r="J66" s="93" t="e">
        <f>+VLOOKUP(E66,Participants!$A$1:$G$2547,7,FALSE)</f>
        <v>#N/A</v>
      </c>
      <c r="K66" s="289"/>
      <c r="L66" s="94"/>
      <c r="M66" s="93"/>
      <c r="N66" s="216" t="e">
        <f t="shared" si="2"/>
        <v>#N/A</v>
      </c>
      <c r="O66" s="303"/>
      <c r="P66" s="303" t="e">
        <f>+VLOOKUP(O66,Participants!$A$1:$F$2547,2,FALSE)</f>
        <v>#N/A</v>
      </c>
      <c r="Q66" s="303"/>
      <c r="R66" s="303" t="e">
        <f>+VLOOKUP(Q66,Participants!$A$1:$F$2547,2,FALSE)</f>
        <v>#N/A</v>
      </c>
      <c r="S66" s="303"/>
      <c r="T66" s="303" t="e">
        <f>+VLOOKUP(S66,Participants!$A$1:$F$2547,2,FALSE)</f>
        <v>#N/A</v>
      </c>
      <c r="U66" s="303"/>
      <c r="V66" s="303" t="e">
        <f>+VLOOKUP(U66,Participants!$A$1:$F$2547,2,FALSE)</f>
        <v>#N/A</v>
      </c>
    </row>
    <row r="67" spans="2:22" ht="15.75" customHeight="1">
      <c r="B67" s="221" t="s">
        <v>1764</v>
      </c>
      <c r="C67" s="138"/>
      <c r="D67" s="93"/>
      <c r="E67" s="93"/>
      <c r="F67" s="93" t="e">
        <f>+VLOOKUP(E67,Participants!$A$1:$F$2547,2,FALSE)</f>
        <v>#N/A</v>
      </c>
      <c r="G67" s="93" t="e">
        <f>+VLOOKUP(E67,Participants!$A$1:$F$2547,4,FALSE)</f>
        <v>#N/A</v>
      </c>
      <c r="H67" s="93" t="e">
        <f>+VLOOKUP(E67,Participants!$A$1:$F$2547,5,FALSE)</f>
        <v>#N/A</v>
      </c>
      <c r="I67" s="93" t="e">
        <f>+VLOOKUP(E67,Participants!$A$1:$F$2547,3,FALSE)</f>
        <v>#N/A</v>
      </c>
      <c r="J67" s="93" t="e">
        <f>+VLOOKUP(E67,Participants!$A$1:$G$2547,7,FALSE)</f>
        <v>#N/A</v>
      </c>
      <c r="K67" s="289"/>
      <c r="L67" s="94"/>
      <c r="M67" s="93"/>
      <c r="N67" s="216" t="e">
        <f t="shared" si="2"/>
        <v>#N/A</v>
      </c>
      <c r="O67" s="303"/>
      <c r="P67" s="303" t="e">
        <f>+VLOOKUP(O67,Participants!$A$1:$F$2547,2,FALSE)</f>
        <v>#N/A</v>
      </c>
      <c r="Q67" s="303"/>
      <c r="R67" s="303" t="e">
        <f>+VLOOKUP(Q67,Participants!$A$1:$F$2547,2,FALSE)</f>
        <v>#N/A</v>
      </c>
      <c r="S67" s="303"/>
      <c r="T67" s="303" t="e">
        <f>+VLOOKUP(S67,Participants!$A$1:$F$2547,2,FALSE)</f>
        <v>#N/A</v>
      </c>
      <c r="U67" s="303"/>
      <c r="V67" s="303" t="e">
        <f>+VLOOKUP(U67,Participants!$A$1:$F$2547,2,FALSE)</f>
        <v>#N/A</v>
      </c>
    </row>
    <row r="68" spans="2:22" ht="15.75" customHeight="1">
      <c r="B68" s="221" t="s">
        <v>1764</v>
      </c>
      <c r="C68" s="138"/>
      <c r="D68" s="93"/>
      <c r="E68" s="93"/>
      <c r="F68" s="93" t="e">
        <f>+VLOOKUP(E68,Participants!$A$1:$F$2547,2,FALSE)</f>
        <v>#N/A</v>
      </c>
      <c r="G68" s="93" t="e">
        <f>+VLOOKUP(E68,Participants!$A$1:$F$2547,4,FALSE)</f>
        <v>#N/A</v>
      </c>
      <c r="H68" s="93" t="e">
        <f>+VLOOKUP(E68,Participants!$A$1:$F$2547,5,FALSE)</f>
        <v>#N/A</v>
      </c>
      <c r="I68" s="93" t="e">
        <f>+VLOOKUP(E68,Participants!$A$1:$F$2547,3,FALSE)</f>
        <v>#N/A</v>
      </c>
      <c r="J68" s="93" t="e">
        <f>+VLOOKUP(E68,Participants!$A$1:$G$2547,7,FALSE)</f>
        <v>#N/A</v>
      </c>
      <c r="K68" s="289"/>
      <c r="L68" s="94"/>
      <c r="M68" s="93"/>
      <c r="N68" s="216" t="e">
        <f t="shared" si="2"/>
        <v>#N/A</v>
      </c>
      <c r="O68" s="303"/>
      <c r="P68" s="303" t="e">
        <f>+VLOOKUP(O68,Participants!$A$1:$F$2547,2,FALSE)</f>
        <v>#N/A</v>
      </c>
      <c r="Q68" s="303"/>
      <c r="R68" s="303" t="e">
        <f>+VLOOKUP(Q68,Participants!$A$1:$F$2547,2,FALSE)</f>
        <v>#N/A</v>
      </c>
      <c r="S68" s="303"/>
      <c r="T68" s="303" t="e">
        <f>+VLOOKUP(S68,Participants!$A$1:$F$2547,2,FALSE)</f>
        <v>#N/A</v>
      </c>
      <c r="U68" s="303"/>
      <c r="V68" s="303" t="e">
        <f>+VLOOKUP(U68,Participants!$A$1:$F$2547,2,FALSE)</f>
        <v>#N/A</v>
      </c>
    </row>
    <row r="69" spans="2:22" ht="15.75" customHeight="1">
      <c r="B69" s="221" t="s">
        <v>1764</v>
      </c>
      <c r="C69" s="138"/>
      <c r="D69" s="93"/>
      <c r="E69" s="93"/>
      <c r="F69" s="93" t="e">
        <f>+VLOOKUP(E69,Participants!$A$1:$F$2547,2,FALSE)</f>
        <v>#N/A</v>
      </c>
      <c r="G69" s="93" t="e">
        <f>+VLOOKUP(E69,Participants!$A$1:$F$2547,4,FALSE)</f>
        <v>#N/A</v>
      </c>
      <c r="H69" s="93" t="e">
        <f>+VLOOKUP(E69,Participants!$A$1:$F$2547,5,FALSE)</f>
        <v>#N/A</v>
      </c>
      <c r="I69" s="93" t="e">
        <f>+VLOOKUP(E69,Participants!$A$1:$F$2547,3,FALSE)</f>
        <v>#N/A</v>
      </c>
      <c r="J69" s="93" t="e">
        <f>+VLOOKUP(E69,Participants!$A$1:$G$2547,7,FALSE)</f>
        <v>#N/A</v>
      </c>
      <c r="K69" s="289"/>
      <c r="L69" s="94"/>
      <c r="M69" s="93"/>
      <c r="N69" s="216" t="e">
        <f t="shared" si="2"/>
        <v>#N/A</v>
      </c>
      <c r="O69" s="303"/>
      <c r="P69" s="303" t="e">
        <f>+VLOOKUP(O69,Participants!$A$1:$F$2547,2,FALSE)</f>
        <v>#N/A</v>
      </c>
      <c r="Q69" s="303"/>
      <c r="R69" s="303" t="e">
        <f>+VLOOKUP(Q69,Participants!$A$1:$F$2547,2,FALSE)</f>
        <v>#N/A</v>
      </c>
      <c r="S69" s="303"/>
      <c r="T69" s="303" t="e">
        <f>+VLOOKUP(S69,Participants!$A$1:$F$2547,2,FALSE)</f>
        <v>#N/A</v>
      </c>
      <c r="U69" s="303"/>
      <c r="V69" s="303" t="e">
        <f>+VLOOKUP(U69,Participants!$A$1:$F$2547,2,FALSE)</f>
        <v>#N/A</v>
      </c>
    </row>
    <row r="70" spans="2:22" ht="15.75" customHeight="1">
      <c r="B70" s="221" t="s">
        <v>1764</v>
      </c>
      <c r="C70" s="138"/>
      <c r="D70" s="93"/>
      <c r="E70" s="93"/>
      <c r="F70" s="93" t="e">
        <f>+VLOOKUP(E70,Participants!$A$1:$F$2547,2,FALSE)</f>
        <v>#N/A</v>
      </c>
      <c r="G70" s="93" t="e">
        <f>+VLOOKUP(E70,Participants!$A$1:$F$2547,4,FALSE)</f>
        <v>#N/A</v>
      </c>
      <c r="H70" s="93" t="e">
        <f>+VLOOKUP(E70,Participants!$A$1:$F$2547,5,FALSE)</f>
        <v>#N/A</v>
      </c>
      <c r="I70" s="93" t="e">
        <f>+VLOOKUP(E70,Participants!$A$1:$F$2547,3,FALSE)</f>
        <v>#N/A</v>
      </c>
      <c r="J70" s="93" t="e">
        <f>+VLOOKUP(E70,Participants!$A$1:$G$2547,7,FALSE)</f>
        <v>#N/A</v>
      </c>
      <c r="K70" s="289"/>
      <c r="L70" s="94"/>
      <c r="M70" s="93"/>
      <c r="N70" s="216" t="e">
        <f t="shared" si="2"/>
        <v>#N/A</v>
      </c>
      <c r="O70" s="303"/>
      <c r="P70" s="303" t="e">
        <f>+VLOOKUP(O70,Participants!$A$1:$F$2547,2,FALSE)</f>
        <v>#N/A</v>
      </c>
      <c r="Q70" s="303"/>
      <c r="R70" s="303" t="e">
        <f>+VLOOKUP(Q70,Participants!$A$1:$F$2547,2,FALSE)</f>
        <v>#N/A</v>
      </c>
      <c r="S70" s="303"/>
      <c r="T70" s="303" t="e">
        <f>+VLOOKUP(S70,Participants!$A$1:$F$2547,2,FALSE)</f>
        <v>#N/A</v>
      </c>
      <c r="U70" s="303"/>
      <c r="V70" s="303" t="e">
        <f>+VLOOKUP(U70,Participants!$A$1:$F$2547,2,FALSE)</f>
        <v>#N/A</v>
      </c>
    </row>
    <row r="71" spans="2:22" ht="15.75" customHeight="1">
      <c r="B71" s="221" t="s">
        <v>1764</v>
      </c>
      <c r="C71" s="138"/>
      <c r="D71" s="93"/>
      <c r="E71" s="93"/>
      <c r="F71" s="93" t="e">
        <f>+VLOOKUP(E71,Participants!$A$1:$F$2547,2,FALSE)</f>
        <v>#N/A</v>
      </c>
      <c r="G71" s="93" t="e">
        <f>+VLOOKUP(E71,Participants!$A$1:$F$2547,4,FALSE)</f>
        <v>#N/A</v>
      </c>
      <c r="H71" s="93" t="e">
        <f>+VLOOKUP(E71,Participants!$A$1:$F$2547,5,FALSE)</f>
        <v>#N/A</v>
      </c>
      <c r="I71" s="93" t="e">
        <f>+VLOOKUP(E71,Participants!$A$1:$F$2547,3,FALSE)</f>
        <v>#N/A</v>
      </c>
      <c r="J71" s="93" t="e">
        <f>+VLOOKUP(E71,Participants!$A$1:$G$2547,7,FALSE)</f>
        <v>#N/A</v>
      </c>
      <c r="K71" s="289"/>
      <c r="L71" s="94"/>
      <c r="M71" s="93"/>
      <c r="N71" s="216" t="e">
        <f t="shared" si="2"/>
        <v>#N/A</v>
      </c>
      <c r="O71" s="303"/>
      <c r="P71" s="303" t="e">
        <f>+VLOOKUP(O71,Participants!$A$1:$F$2547,2,FALSE)</f>
        <v>#N/A</v>
      </c>
      <c r="Q71" s="303"/>
      <c r="R71" s="303" t="e">
        <f>+VLOOKUP(Q71,Participants!$A$1:$F$2547,2,FALSE)</f>
        <v>#N/A</v>
      </c>
      <c r="S71" s="303"/>
      <c r="T71" s="303" t="e">
        <f>+VLOOKUP(S71,Participants!$A$1:$F$2547,2,FALSE)</f>
        <v>#N/A</v>
      </c>
      <c r="U71" s="303"/>
      <c r="V71" s="303" t="e">
        <f>+VLOOKUP(U71,Participants!$A$1:$F$2547,2,FALSE)</f>
        <v>#N/A</v>
      </c>
    </row>
    <row r="72" spans="2:22" ht="15.75" customHeight="1">
      <c r="B72" s="221" t="s">
        <v>1764</v>
      </c>
      <c r="C72" s="138"/>
      <c r="D72" s="93"/>
      <c r="E72" s="93"/>
      <c r="F72" s="93" t="e">
        <f>+VLOOKUP(E72,Participants!$A$1:$F$2547,2,FALSE)</f>
        <v>#N/A</v>
      </c>
      <c r="G72" s="93" t="e">
        <f>+VLOOKUP(E72,Participants!$A$1:$F$2547,4,FALSE)</f>
        <v>#N/A</v>
      </c>
      <c r="H72" s="93" t="e">
        <f>+VLOOKUP(E72,Participants!$A$1:$F$2547,5,FALSE)</f>
        <v>#N/A</v>
      </c>
      <c r="I72" s="93" t="e">
        <f>+VLOOKUP(E72,Participants!$A$1:$F$2547,3,FALSE)</f>
        <v>#N/A</v>
      </c>
      <c r="J72" s="93" t="e">
        <f>+VLOOKUP(E72,Participants!$A$1:$G$2547,7,FALSE)</f>
        <v>#N/A</v>
      </c>
      <c r="K72" s="289"/>
      <c r="L72" s="94"/>
      <c r="M72" s="93"/>
      <c r="N72" s="216" t="e">
        <f t="shared" si="2"/>
        <v>#N/A</v>
      </c>
      <c r="O72" s="303"/>
      <c r="P72" s="303" t="e">
        <f>+VLOOKUP(O72,Participants!$A$1:$F$2547,2,FALSE)</f>
        <v>#N/A</v>
      </c>
      <c r="Q72" s="303"/>
      <c r="R72" s="303" t="e">
        <f>+VLOOKUP(Q72,Participants!$A$1:$F$2547,2,FALSE)</f>
        <v>#N/A</v>
      </c>
      <c r="S72" s="303"/>
      <c r="T72" s="303" t="e">
        <f>+VLOOKUP(S72,Participants!$A$1:$F$2547,2,FALSE)</f>
        <v>#N/A</v>
      </c>
      <c r="U72" s="303"/>
      <c r="V72" s="303" t="e">
        <f>+VLOOKUP(U72,Participants!$A$1:$F$2547,2,FALSE)</f>
        <v>#N/A</v>
      </c>
    </row>
    <row r="73" spans="2:22" ht="15.75" customHeight="1">
      <c r="B73" s="221" t="s">
        <v>1764</v>
      </c>
      <c r="C73" s="138"/>
      <c r="D73" s="93"/>
      <c r="E73" s="93"/>
      <c r="F73" s="93" t="e">
        <f>+VLOOKUP(E73,Participants!$A$1:$F$2547,2,FALSE)</f>
        <v>#N/A</v>
      </c>
      <c r="G73" s="93" t="e">
        <f>+VLOOKUP(E73,Participants!$A$1:$F$2547,4,FALSE)</f>
        <v>#N/A</v>
      </c>
      <c r="H73" s="93" t="e">
        <f>+VLOOKUP(E73,Participants!$A$1:$F$2547,5,FALSE)</f>
        <v>#N/A</v>
      </c>
      <c r="I73" s="93" t="e">
        <f>+VLOOKUP(E73,Participants!$A$1:$F$2547,3,FALSE)</f>
        <v>#N/A</v>
      </c>
      <c r="J73" s="93" t="e">
        <f>+VLOOKUP(E73,Participants!$A$1:$G$2547,7,FALSE)</f>
        <v>#N/A</v>
      </c>
      <c r="K73" s="289"/>
      <c r="L73" s="94"/>
      <c r="M73" s="93"/>
      <c r="N73" s="216" t="e">
        <f t="shared" si="2"/>
        <v>#N/A</v>
      </c>
      <c r="O73" s="303"/>
      <c r="P73" s="303" t="e">
        <f>+VLOOKUP(O73,Participants!$A$1:$F$2547,2,FALSE)</f>
        <v>#N/A</v>
      </c>
      <c r="Q73" s="303"/>
      <c r="R73" s="303" t="e">
        <f>+VLOOKUP(Q73,Participants!$A$1:$F$2547,2,FALSE)</f>
        <v>#N/A</v>
      </c>
      <c r="S73" s="303"/>
      <c r="T73" s="303" t="e">
        <f>+VLOOKUP(S73,Participants!$A$1:$F$2547,2,FALSE)</f>
        <v>#N/A</v>
      </c>
      <c r="U73" s="303"/>
      <c r="V73" s="303" t="e">
        <f>+VLOOKUP(U73,Participants!$A$1:$F$2547,2,FALSE)</f>
        <v>#N/A</v>
      </c>
    </row>
    <row r="74" spans="2:22" ht="15.75" customHeight="1">
      <c r="B74" s="221" t="s">
        <v>1764</v>
      </c>
      <c r="C74" s="138"/>
      <c r="D74" s="93"/>
      <c r="E74" s="93"/>
      <c r="F74" s="93" t="e">
        <f>+VLOOKUP(E74,Participants!$A$1:$F$2547,2,FALSE)</f>
        <v>#N/A</v>
      </c>
      <c r="G74" s="93" t="e">
        <f>+VLOOKUP(E74,Participants!$A$1:$F$2547,4,FALSE)</f>
        <v>#N/A</v>
      </c>
      <c r="H74" s="93" t="e">
        <f>+VLOOKUP(E74,Participants!$A$1:$F$2547,5,FALSE)</f>
        <v>#N/A</v>
      </c>
      <c r="I74" s="93" t="e">
        <f>+VLOOKUP(E74,Participants!$A$1:$F$2547,3,FALSE)</f>
        <v>#N/A</v>
      </c>
      <c r="J74" s="93" t="e">
        <f>+VLOOKUP(E74,Participants!$A$1:$G$2547,7,FALSE)</f>
        <v>#N/A</v>
      </c>
      <c r="K74" s="289"/>
      <c r="L74" s="94"/>
      <c r="M74" s="93"/>
      <c r="N74" s="216" t="e">
        <f t="shared" si="2"/>
        <v>#N/A</v>
      </c>
      <c r="O74" s="303"/>
      <c r="P74" s="303" t="e">
        <f>+VLOOKUP(O74,Participants!$A$1:$F$2547,2,FALSE)</f>
        <v>#N/A</v>
      </c>
      <c r="Q74" s="303"/>
      <c r="R74" s="303" t="e">
        <f>+VLOOKUP(Q74,Participants!$A$1:$F$2547,2,FALSE)</f>
        <v>#N/A</v>
      </c>
      <c r="S74" s="303"/>
      <c r="T74" s="303" t="e">
        <f>+VLOOKUP(S74,Participants!$A$1:$F$2547,2,FALSE)</f>
        <v>#N/A</v>
      </c>
      <c r="U74" s="303"/>
      <c r="V74" s="303" t="e">
        <f>+VLOOKUP(U74,Participants!$A$1:$F$2547,2,FALSE)</f>
        <v>#N/A</v>
      </c>
    </row>
    <row r="75" spans="2:22" ht="15.75" customHeight="1">
      <c r="B75" s="221" t="s">
        <v>1764</v>
      </c>
      <c r="C75" s="138"/>
      <c r="D75" s="93"/>
      <c r="E75" s="93"/>
      <c r="F75" s="93" t="e">
        <f>+VLOOKUP(E75,Participants!$A$1:$F$2547,2,FALSE)</f>
        <v>#N/A</v>
      </c>
      <c r="G75" s="93" t="e">
        <f>+VLOOKUP(E75,Participants!$A$1:$F$2547,4,FALSE)</f>
        <v>#N/A</v>
      </c>
      <c r="H75" s="93" t="e">
        <f>+VLOOKUP(E75,Participants!$A$1:$F$2547,5,FALSE)</f>
        <v>#N/A</v>
      </c>
      <c r="I75" s="93" t="e">
        <f>+VLOOKUP(E75,Participants!$A$1:$F$2547,3,FALSE)</f>
        <v>#N/A</v>
      </c>
      <c r="J75" s="93" t="e">
        <f>+VLOOKUP(E75,Participants!$A$1:$G$2547,7,FALSE)</f>
        <v>#N/A</v>
      </c>
      <c r="K75" s="289"/>
      <c r="L75" s="94"/>
      <c r="M75" s="93"/>
      <c r="N75" s="216" t="e">
        <f t="shared" si="2"/>
        <v>#N/A</v>
      </c>
      <c r="O75" s="303"/>
      <c r="P75" s="303" t="e">
        <f>+VLOOKUP(O75,Participants!$A$1:$F$2547,2,FALSE)</f>
        <v>#N/A</v>
      </c>
      <c r="Q75" s="303"/>
      <c r="R75" s="303" t="e">
        <f>+VLOOKUP(Q75,Participants!$A$1:$F$2547,2,FALSE)</f>
        <v>#N/A</v>
      </c>
      <c r="S75" s="303"/>
      <c r="T75" s="303" t="e">
        <f>+VLOOKUP(S75,Participants!$A$1:$F$2547,2,FALSE)</f>
        <v>#N/A</v>
      </c>
      <c r="U75" s="303"/>
      <c r="V75" s="303" t="e">
        <f>+VLOOKUP(U75,Participants!$A$1:$F$2547,2,FALSE)</f>
        <v>#N/A</v>
      </c>
    </row>
    <row r="76" spans="2:22" ht="15.75" customHeight="1">
      <c r="B76" s="221" t="s">
        <v>1764</v>
      </c>
      <c r="C76" s="138"/>
      <c r="D76" s="93"/>
      <c r="E76" s="93"/>
      <c r="F76" s="93" t="e">
        <f>+VLOOKUP(E76,Participants!$A$1:$F$2547,2,FALSE)</f>
        <v>#N/A</v>
      </c>
      <c r="G76" s="93" t="e">
        <f>+VLOOKUP(E76,Participants!$A$1:$F$2547,4,FALSE)</f>
        <v>#N/A</v>
      </c>
      <c r="H76" s="93" t="e">
        <f>+VLOOKUP(E76,Participants!$A$1:$F$2547,5,FALSE)</f>
        <v>#N/A</v>
      </c>
      <c r="I76" s="93" t="e">
        <f>+VLOOKUP(E76,Participants!$A$1:$F$2547,3,FALSE)</f>
        <v>#N/A</v>
      </c>
      <c r="J76" s="93" t="e">
        <f>+VLOOKUP(E76,Participants!$A$1:$G$2547,7,FALSE)</f>
        <v>#N/A</v>
      </c>
      <c r="K76" s="289"/>
      <c r="L76" s="94"/>
      <c r="M76" s="93"/>
      <c r="N76" s="216" t="e">
        <f t="shared" si="2"/>
        <v>#N/A</v>
      </c>
      <c r="O76" s="303"/>
      <c r="P76" s="303" t="e">
        <f>+VLOOKUP(O76,Participants!$A$1:$F$2547,2,FALSE)</f>
        <v>#N/A</v>
      </c>
      <c r="Q76" s="303"/>
      <c r="R76" s="303" t="e">
        <f>+VLOOKUP(Q76,Participants!$A$1:$F$2547,2,FALSE)</f>
        <v>#N/A</v>
      </c>
      <c r="S76" s="303"/>
      <c r="T76" s="303" t="e">
        <f>+VLOOKUP(S76,Participants!$A$1:$F$2547,2,FALSE)</f>
        <v>#N/A</v>
      </c>
      <c r="U76" s="303"/>
      <c r="V76" s="303" t="e">
        <f>+VLOOKUP(U76,Participants!$A$1:$F$2547,2,FALSE)</f>
        <v>#N/A</v>
      </c>
    </row>
    <row r="77" spans="2:22" ht="15.75" customHeight="1">
      <c r="B77" s="221" t="s">
        <v>1764</v>
      </c>
      <c r="C77" s="138"/>
      <c r="D77" s="93"/>
      <c r="E77" s="93"/>
      <c r="F77" s="93" t="e">
        <f>+VLOOKUP(E77,Participants!$A$1:$F$2547,2,FALSE)</f>
        <v>#N/A</v>
      </c>
      <c r="G77" s="93" t="e">
        <f>+VLOOKUP(E77,Participants!$A$1:$F$2547,4,FALSE)</f>
        <v>#N/A</v>
      </c>
      <c r="H77" s="93" t="e">
        <f>+VLOOKUP(E77,Participants!$A$1:$F$2547,5,FALSE)</f>
        <v>#N/A</v>
      </c>
      <c r="I77" s="93" t="e">
        <f>+VLOOKUP(E77,Participants!$A$1:$F$2547,3,FALSE)</f>
        <v>#N/A</v>
      </c>
      <c r="J77" s="93" t="e">
        <f>+VLOOKUP(E77,Participants!$A$1:$G$2547,7,FALSE)</f>
        <v>#N/A</v>
      </c>
      <c r="K77" s="289"/>
      <c r="L77" s="94"/>
      <c r="M77" s="93"/>
      <c r="N77" s="216" t="e">
        <f t="shared" si="2"/>
        <v>#N/A</v>
      </c>
      <c r="O77" s="303"/>
      <c r="P77" s="303" t="e">
        <f>+VLOOKUP(O77,Participants!$A$1:$F$2547,2,FALSE)</f>
        <v>#N/A</v>
      </c>
      <c r="Q77" s="303"/>
      <c r="R77" s="303" t="e">
        <f>+VLOOKUP(Q77,Participants!$A$1:$F$2547,2,FALSE)</f>
        <v>#N/A</v>
      </c>
      <c r="S77" s="303"/>
      <c r="T77" s="303" t="e">
        <f>+VLOOKUP(S77,Participants!$A$1:$F$2547,2,FALSE)</f>
        <v>#N/A</v>
      </c>
      <c r="U77" s="303"/>
      <c r="V77" s="303" t="e">
        <f>+VLOOKUP(U77,Participants!$A$1:$F$2547,2,FALSE)</f>
        <v>#N/A</v>
      </c>
    </row>
    <row r="78" spans="2:22" ht="15.75" customHeight="1">
      <c r="B78" s="221" t="s">
        <v>1764</v>
      </c>
      <c r="C78" s="138"/>
      <c r="D78" s="93"/>
      <c r="E78" s="93"/>
      <c r="F78" s="93" t="e">
        <f>+VLOOKUP(E78,Participants!$A$1:$F$2547,2,FALSE)</f>
        <v>#N/A</v>
      </c>
      <c r="G78" s="93" t="e">
        <f>+VLOOKUP(E78,Participants!$A$1:$F$2547,4,FALSE)</f>
        <v>#N/A</v>
      </c>
      <c r="H78" s="93" t="e">
        <f>+VLOOKUP(E78,Participants!$A$1:$F$2547,5,FALSE)</f>
        <v>#N/A</v>
      </c>
      <c r="I78" s="93" t="e">
        <f>+VLOOKUP(E78,Participants!$A$1:$F$2547,3,FALSE)</f>
        <v>#N/A</v>
      </c>
      <c r="J78" s="93" t="e">
        <f>+VLOOKUP(E78,Participants!$A$1:$G$2547,7,FALSE)</f>
        <v>#N/A</v>
      </c>
      <c r="K78" s="289"/>
      <c r="L78" s="94"/>
      <c r="M78" s="93"/>
      <c r="N78" s="216" t="e">
        <f t="shared" si="2"/>
        <v>#N/A</v>
      </c>
      <c r="O78" s="303"/>
      <c r="P78" s="303" t="e">
        <f>+VLOOKUP(O78,Participants!$A$1:$F$2547,2,FALSE)</f>
        <v>#N/A</v>
      </c>
      <c r="Q78" s="303"/>
      <c r="R78" s="303" t="e">
        <f>+VLOOKUP(Q78,Participants!$A$1:$F$2547,2,FALSE)</f>
        <v>#N/A</v>
      </c>
      <c r="S78" s="303"/>
      <c r="T78" s="303" t="e">
        <f>+VLOOKUP(S78,Participants!$A$1:$F$2547,2,FALSE)</f>
        <v>#N/A</v>
      </c>
      <c r="U78" s="303"/>
      <c r="V78" s="303" t="e">
        <f>+VLOOKUP(U78,Participants!$A$1:$F$2547,2,FALSE)</f>
        <v>#N/A</v>
      </c>
    </row>
    <row r="79" spans="2:22" ht="15.75" customHeight="1">
      <c r="B79" s="221" t="s">
        <v>1764</v>
      </c>
      <c r="C79" s="138"/>
      <c r="D79" s="93"/>
      <c r="E79" s="93"/>
      <c r="F79" s="93" t="e">
        <f>+VLOOKUP(E79,Participants!$A$1:$F$2547,2,FALSE)</f>
        <v>#N/A</v>
      </c>
      <c r="G79" s="93" t="e">
        <f>+VLOOKUP(E79,Participants!$A$1:$F$2547,4,FALSE)</f>
        <v>#N/A</v>
      </c>
      <c r="H79" s="93" t="e">
        <f>+VLOOKUP(E79,Participants!$A$1:$F$2547,5,FALSE)</f>
        <v>#N/A</v>
      </c>
      <c r="I79" s="93" t="e">
        <f>+VLOOKUP(E79,Participants!$A$1:$F$2547,3,FALSE)</f>
        <v>#N/A</v>
      </c>
      <c r="J79" s="93" t="e">
        <f>+VLOOKUP(E79,Participants!$A$1:$G$2547,7,FALSE)</f>
        <v>#N/A</v>
      </c>
      <c r="K79" s="289"/>
      <c r="L79" s="94"/>
      <c r="M79" s="93"/>
      <c r="N79" s="216" t="e">
        <f t="shared" si="2"/>
        <v>#N/A</v>
      </c>
      <c r="O79" s="303"/>
      <c r="P79" s="303" t="e">
        <f>+VLOOKUP(O79,Participants!$A$1:$F$2547,2,FALSE)</f>
        <v>#N/A</v>
      </c>
      <c r="Q79" s="303"/>
      <c r="R79" s="303" t="e">
        <f>+VLOOKUP(Q79,Participants!$A$1:$F$2547,2,FALSE)</f>
        <v>#N/A</v>
      </c>
      <c r="S79" s="303"/>
      <c r="T79" s="303" t="e">
        <f>+VLOOKUP(S79,Participants!$A$1:$F$2547,2,FALSE)</f>
        <v>#N/A</v>
      </c>
      <c r="U79" s="303"/>
      <c r="V79" s="303" t="e">
        <f>+VLOOKUP(U79,Participants!$A$1:$F$2547,2,FALSE)</f>
        <v>#N/A</v>
      </c>
    </row>
    <row r="80" spans="2:22" ht="15.75" customHeight="1">
      <c r="B80" s="221" t="s">
        <v>1764</v>
      </c>
      <c r="C80" s="138"/>
      <c r="D80" s="93"/>
      <c r="E80" s="93"/>
      <c r="F80" s="93" t="e">
        <f>+VLOOKUP(E80,Participants!$A$1:$F$2547,2,FALSE)</f>
        <v>#N/A</v>
      </c>
      <c r="G80" s="93" t="e">
        <f>+VLOOKUP(E80,Participants!$A$1:$F$2547,4,FALSE)</f>
        <v>#N/A</v>
      </c>
      <c r="H80" s="93" t="e">
        <f>+VLOOKUP(E80,Participants!$A$1:$F$2547,5,FALSE)</f>
        <v>#N/A</v>
      </c>
      <c r="I80" s="93" t="e">
        <f>+VLOOKUP(E80,Participants!$A$1:$F$2547,3,FALSE)</f>
        <v>#N/A</v>
      </c>
      <c r="J80" s="93" t="e">
        <f>+VLOOKUP(E80,Participants!$A$1:$G$2547,7,FALSE)</f>
        <v>#N/A</v>
      </c>
      <c r="K80" s="289"/>
      <c r="L80" s="94"/>
      <c r="M80" s="93"/>
      <c r="N80" s="216" t="e">
        <f t="shared" si="2"/>
        <v>#N/A</v>
      </c>
      <c r="O80" s="303"/>
      <c r="P80" s="303" t="e">
        <f>+VLOOKUP(O80,Participants!$A$1:$F$2547,2,FALSE)</f>
        <v>#N/A</v>
      </c>
      <c r="Q80" s="303"/>
      <c r="R80" s="303" t="e">
        <f>+VLOOKUP(Q80,Participants!$A$1:$F$2547,2,FALSE)</f>
        <v>#N/A</v>
      </c>
      <c r="S80" s="303"/>
      <c r="T80" s="303" t="e">
        <f>+VLOOKUP(S80,Participants!$A$1:$F$2547,2,FALSE)</f>
        <v>#N/A</v>
      </c>
      <c r="U80" s="303"/>
      <c r="V80" s="303" t="e">
        <f>+VLOOKUP(U80,Participants!$A$1:$F$2547,2,FALSE)</f>
        <v>#N/A</v>
      </c>
    </row>
    <row r="81" spans="2:22" ht="15.75" customHeight="1">
      <c r="B81" s="221" t="s">
        <v>1764</v>
      </c>
      <c r="C81" s="138"/>
      <c r="D81" s="93"/>
      <c r="E81" s="93"/>
      <c r="F81" s="93" t="e">
        <f>+VLOOKUP(E81,Participants!$A$1:$F$2547,2,FALSE)</f>
        <v>#N/A</v>
      </c>
      <c r="G81" s="93" t="e">
        <f>+VLOOKUP(E81,Participants!$A$1:$F$2547,4,FALSE)</f>
        <v>#N/A</v>
      </c>
      <c r="H81" s="93" t="e">
        <f>+VLOOKUP(E81,Participants!$A$1:$F$2547,5,FALSE)</f>
        <v>#N/A</v>
      </c>
      <c r="I81" s="93" t="e">
        <f>+VLOOKUP(E81,Participants!$A$1:$F$2547,3,FALSE)</f>
        <v>#N/A</v>
      </c>
      <c r="J81" s="93" t="e">
        <f>+VLOOKUP(E81,Participants!$A$1:$G$2547,7,FALSE)</f>
        <v>#N/A</v>
      </c>
      <c r="K81" s="289"/>
      <c r="L81" s="94"/>
      <c r="M81" s="93"/>
      <c r="N81" s="216" t="e">
        <f t="shared" si="2"/>
        <v>#N/A</v>
      </c>
      <c r="O81" s="303"/>
      <c r="P81" s="303" t="e">
        <f>+VLOOKUP(O81,Participants!$A$1:$F$2547,2,FALSE)</f>
        <v>#N/A</v>
      </c>
      <c r="Q81" s="303"/>
      <c r="R81" s="303" t="e">
        <f>+VLOOKUP(Q81,Participants!$A$1:$F$2547,2,FALSE)</f>
        <v>#N/A</v>
      </c>
      <c r="S81" s="303"/>
      <c r="T81" s="303" t="e">
        <f>+VLOOKUP(S81,Participants!$A$1:$F$2547,2,FALSE)</f>
        <v>#N/A</v>
      </c>
      <c r="U81" s="303"/>
      <c r="V81" s="303" t="e">
        <f>+VLOOKUP(U81,Participants!$A$1:$F$2547,2,FALSE)</f>
        <v>#N/A</v>
      </c>
    </row>
    <row r="82" spans="2:22" ht="15.75" customHeight="1">
      <c r="B82" s="221" t="s">
        <v>1764</v>
      </c>
      <c r="C82" s="138"/>
      <c r="D82" s="93"/>
      <c r="E82" s="93"/>
      <c r="F82" s="93" t="e">
        <f>+VLOOKUP(E82,Participants!$A$1:$F$2547,2,FALSE)</f>
        <v>#N/A</v>
      </c>
      <c r="G82" s="93" t="e">
        <f>+VLOOKUP(E82,Participants!$A$1:$F$2547,4,FALSE)</f>
        <v>#N/A</v>
      </c>
      <c r="H82" s="93" t="e">
        <f>+VLOOKUP(E82,Participants!$A$1:$F$2547,5,FALSE)</f>
        <v>#N/A</v>
      </c>
      <c r="I82" s="93" t="e">
        <f>+VLOOKUP(E82,Participants!$A$1:$F$2547,3,FALSE)</f>
        <v>#N/A</v>
      </c>
      <c r="J82" s="93" t="e">
        <f>+VLOOKUP(E82,Participants!$A$1:$G$2547,7,FALSE)</f>
        <v>#N/A</v>
      </c>
      <c r="K82" s="289"/>
      <c r="L82" s="94"/>
      <c r="M82" s="93"/>
      <c r="N82" s="216" t="e">
        <f t="shared" si="2"/>
        <v>#N/A</v>
      </c>
      <c r="O82" s="303"/>
      <c r="P82" s="303" t="e">
        <f>+VLOOKUP(O82,Participants!$A$1:$F$2547,2,FALSE)</f>
        <v>#N/A</v>
      </c>
      <c r="Q82" s="303"/>
      <c r="R82" s="303" t="e">
        <f>+VLOOKUP(Q82,Participants!$A$1:$F$2547,2,FALSE)</f>
        <v>#N/A</v>
      </c>
      <c r="S82" s="303"/>
      <c r="T82" s="303" t="e">
        <f>+VLOOKUP(S82,Participants!$A$1:$F$2547,2,FALSE)</f>
        <v>#N/A</v>
      </c>
      <c r="U82" s="303"/>
      <c r="V82" s="303" t="e">
        <f>+VLOOKUP(U82,Participants!$A$1:$F$2547,2,FALSE)</f>
        <v>#N/A</v>
      </c>
    </row>
    <row r="83" spans="2:22" ht="15.75" customHeight="1">
      <c r="B83" s="221" t="s">
        <v>1764</v>
      </c>
      <c r="C83" s="138"/>
      <c r="D83" s="93"/>
      <c r="E83" s="93"/>
      <c r="F83" s="93" t="e">
        <f>+VLOOKUP(E83,Participants!$A$1:$F$2547,2,FALSE)</f>
        <v>#N/A</v>
      </c>
      <c r="G83" s="93" t="e">
        <f>+VLOOKUP(E83,Participants!$A$1:$F$2547,4,FALSE)</f>
        <v>#N/A</v>
      </c>
      <c r="H83" s="93" t="e">
        <f>+VLOOKUP(E83,Participants!$A$1:$F$2547,5,FALSE)</f>
        <v>#N/A</v>
      </c>
      <c r="I83" s="93" t="e">
        <f>+VLOOKUP(E83,Participants!$A$1:$F$2547,3,FALSE)</f>
        <v>#N/A</v>
      </c>
      <c r="J83" s="93" t="e">
        <f>+VLOOKUP(E83,Participants!$A$1:$G$2547,7,FALSE)</f>
        <v>#N/A</v>
      </c>
      <c r="K83" s="289"/>
      <c r="L83" s="94"/>
      <c r="M83" s="93"/>
      <c r="N83" s="216" t="e">
        <f t="shared" si="2"/>
        <v>#N/A</v>
      </c>
      <c r="O83" s="303"/>
      <c r="P83" s="303" t="e">
        <f>+VLOOKUP(O83,Participants!$A$1:$F$2547,2,FALSE)</f>
        <v>#N/A</v>
      </c>
      <c r="Q83" s="303"/>
      <c r="R83" s="303" t="e">
        <f>+VLOOKUP(Q83,Participants!$A$1:$F$2547,2,FALSE)</f>
        <v>#N/A</v>
      </c>
      <c r="S83" s="303"/>
      <c r="T83" s="303" t="e">
        <f>+VLOOKUP(S83,Participants!$A$1:$F$2547,2,FALSE)</f>
        <v>#N/A</v>
      </c>
      <c r="U83" s="303"/>
      <c r="V83" s="303" t="e">
        <f>+VLOOKUP(U83,Participants!$A$1:$F$2547,2,FALSE)</f>
        <v>#N/A</v>
      </c>
    </row>
    <row r="84" spans="2:22" ht="15.75" customHeight="1">
      <c r="B84" s="221" t="s">
        <v>1764</v>
      </c>
      <c r="C84" s="138"/>
      <c r="D84" s="93"/>
      <c r="E84" s="93"/>
      <c r="F84" s="93" t="e">
        <f>+VLOOKUP(E84,Participants!$A$1:$F$2547,2,FALSE)</f>
        <v>#N/A</v>
      </c>
      <c r="G84" s="93" t="e">
        <f>+VLOOKUP(E84,Participants!$A$1:$F$2547,4,FALSE)</f>
        <v>#N/A</v>
      </c>
      <c r="H84" s="93" t="e">
        <f>+VLOOKUP(E84,Participants!$A$1:$F$2547,5,FALSE)</f>
        <v>#N/A</v>
      </c>
      <c r="I84" s="93" t="e">
        <f>+VLOOKUP(E84,Participants!$A$1:$F$2547,3,FALSE)</f>
        <v>#N/A</v>
      </c>
      <c r="J84" s="93" t="e">
        <f>+VLOOKUP(E84,Participants!$A$1:$G$2547,7,FALSE)</f>
        <v>#N/A</v>
      </c>
      <c r="K84" s="289"/>
      <c r="L84" s="94"/>
      <c r="M84" s="93"/>
      <c r="N84" s="216" t="e">
        <f t="shared" si="2"/>
        <v>#N/A</v>
      </c>
      <c r="O84" s="303"/>
      <c r="P84" s="303" t="e">
        <f>+VLOOKUP(O84,Participants!$A$1:$F$2547,2,FALSE)</f>
        <v>#N/A</v>
      </c>
      <c r="Q84" s="303"/>
      <c r="R84" s="303" t="e">
        <f>+VLOOKUP(Q84,Participants!$A$1:$F$2547,2,FALSE)</f>
        <v>#N/A</v>
      </c>
      <c r="S84" s="303"/>
      <c r="T84" s="303" t="e">
        <f>+VLOOKUP(S84,Participants!$A$1:$F$2547,2,FALSE)</f>
        <v>#N/A</v>
      </c>
      <c r="U84" s="303"/>
      <c r="V84" s="303" t="e">
        <f>+VLOOKUP(U84,Participants!$A$1:$F$2547,2,FALSE)</f>
        <v>#N/A</v>
      </c>
    </row>
    <row r="85" spans="2:22" ht="15.75" customHeight="1">
      <c r="B85" s="221" t="s">
        <v>1764</v>
      </c>
      <c r="C85" s="138"/>
      <c r="D85" s="93"/>
      <c r="E85" s="93"/>
      <c r="F85" s="93" t="e">
        <f>+VLOOKUP(E85,Participants!$A$1:$F$2547,2,FALSE)</f>
        <v>#N/A</v>
      </c>
      <c r="G85" s="93" t="e">
        <f>+VLOOKUP(E85,Participants!$A$1:$F$2547,4,FALSE)</f>
        <v>#N/A</v>
      </c>
      <c r="H85" s="93" t="e">
        <f>+VLOOKUP(E85,Participants!$A$1:$F$2547,5,FALSE)</f>
        <v>#N/A</v>
      </c>
      <c r="I85" s="93" t="e">
        <f>+VLOOKUP(E85,Participants!$A$1:$F$2547,3,FALSE)</f>
        <v>#N/A</v>
      </c>
      <c r="J85" s="93" t="e">
        <f>+VLOOKUP(E85,Participants!$A$1:$G$2547,7,FALSE)</f>
        <v>#N/A</v>
      </c>
      <c r="K85" s="289"/>
      <c r="L85" s="94"/>
      <c r="M85" s="93"/>
      <c r="N85" s="216" t="e">
        <f t="shared" si="2"/>
        <v>#N/A</v>
      </c>
      <c r="O85" s="303"/>
      <c r="P85" s="303" t="e">
        <f>+VLOOKUP(O85,Participants!$A$1:$F$2547,2,FALSE)</f>
        <v>#N/A</v>
      </c>
      <c r="Q85" s="303"/>
      <c r="R85" s="303" t="e">
        <f>+VLOOKUP(Q85,Participants!$A$1:$F$2547,2,FALSE)</f>
        <v>#N/A</v>
      </c>
      <c r="S85" s="303"/>
      <c r="T85" s="303" t="e">
        <f>+VLOOKUP(S85,Participants!$A$1:$F$2547,2,FALSE)</f>
        <v>#N/A</v>
      </c>
      <c r="U85" s="303"/>
      <c r="V85" s="303" t="e">
        <f>+VLOOKUP(U85,Participants!$A$1:$F$2547,2,FALSE)</f>
        <v>#N/A</v>
      </c>
    </row>
    <row r="86" spans="2:22" ht="15.75" customHeight="1">
      <c r="B86" s="221" t="s">
        <v>1764</v>
      </c>
      <c r="C86" s="138"/>
      <c r="D86" s="93"/>
      <c r="E86" s="93"/>
      <c r="F86" s="93" t="e">
        <f>+VLOOKUP(E86,Participants!$A$1:$F$2547,2,FALSE)</f>
        <v>#N/A</v>
      </c>
      <c r="G86" s="93" t="e">
        <f>+VLOOKUP(E86,Participants!$A$1:$F$2547,4,FALSE)</f>
        <v>#N/A</v>
      </c>
      <c r="H86" s="93" t="e">
        <f>+VLOOKUP(E86,Participants!$A$1:$F$2547,5,FALSE)</f>
        <v>#N/A</v>
      </c>
      <c r="I86" s="93" t="e">
        <f>+VLOOKUP(E86,Participants!$A$1:$F$2547,3,FALSE)</f>
        <v>#N/A</v>
      </c>
      <c r="J86" s="93" t="e">
        <f>+VLOOKUP(E86,Participants!$A$1:$G$2547,7,FALSE)</f>
        <v>#N/A</v>
      </c>
      <c r="K86" s="289"/>
      <c r="L86" s="94"/>
      <c r="M86" s="93"/>
      <c r="N86" s="216" t="e">
        <f t="shared" si="2"/>
        <v>#N/A</v>
      </c>
      <c r="O86" s="303"/>
      <c r="P86" s="303" t="e">
        <f>+VLOOKUP(O86,Participants!$A$1:$F$2547,2,FALSE)</f>
        <v>#N/A</v>
      </c>
      <c r="Q86" s="303"/>
      <c r="R86" s="303" t="e">
        <f>+VLOOKUP(Q86,Participants!$A$1:$F$2547,2,FALSE)</f>
        <v>#N/A</v>
      </c>
      <c r="S86" s="303"/>
      <c r="T86" s="303" t="e">
        <f>+VLOOKUP(S86,Participants!$A$1:$F$2547,2,FALSE)</f>
        <v>#N/A</v>
      </c>
      <c r="U86" s="303"/>
      <c r="V86" s="303" t="e">
        <f>+VLOOKUP(U86,Participants!$A$1:$F$2547,2,FALSE)</f>
        <v>#N/A</v>
      </c>
    </row>
    <row r="87" spans="2:22" ht="15.75" customHeight="1">
      <c r="B87" s="221" t="s">
        <v>1764</v>
      </c>
      <c r="C87" s="138"/>
      <c r="D87" s="93"/>
      <c r="E87" s="137"/>
      <c r="F87" s="93" t="e">
        <f>+VLOOKUP(E87,Participants!$A$1:$F$2547,2,FALSE)</f>
        <v>#N/A</v>
      </c>
      <c r="G87" s="93" t="e">
        <f>+VLOOKUP(E87,Participants!$A$1:$F$2547,4,FALSE)</f>
        <v>#N/A</v>
      </c>
      <c r="H87" s="93" t="e">
        <f>+VLOOKUP(E87,Participants!$A$1:$F$2547,5,FALSE)</f>
        <v>#N/A</v>
      </c>
      <c r="I87" s="93" t="e">
        <f>+VLOOKUP(E87,Participants!$A$1:$F$2547,3,FALSE)</f>
        <v>#N/A</v>
      </c>
      <c r="J87" s="93" t="e">
        <f>+VLOOKUP(E87,Participants!$A$1:$G$2547,7,FALSE)</f>
        <v>#N/A</v>
      </c>
      <c r="K87" s="289"/>
      <c r="L87" s="94"/>
      <c r="M87" s="95"/>
      <c r="N87" s="216" t="e">
        <f t="shared" si="2"/>
        <v>#N/A</v>
      </c>
      <c r="O87" s="303"/>
      <c r="P87" s="303" t="e">
        <f>+VLOOKUP(O87,Participants!$A$1:$F$2547,2,FALSE)</f>
        <v>#N/A</v>
      </c>
      <c r="Q87" s="303"/>
      <c r="R87" s="303" t="e">
        <f>+VLOOKUP(Q87,Participants!$A$1:$F$2547,2,FALSE)</f>
        <v>#N/A</v>
      </c>
      <c r="S87" s="303"/>
      <c r="T87" s="303" t="e">
        <f>+VLOOKUP(S87,Participants!$A$1:$F$2547,2,FALSE)</f>
        <v>#N/A</v>
      </c>
      <c r="U87" s="303"/>
      <c r="V87" s="303" t="e">
        <f>+VLOOKUP(U87,Participants!$A$1:$F$2547,2,FALSE)</f>
        <v>#N/A</v>
      </c>
    </row>
    <row r="88" spans="2:22" ht="15.75" customHeight="1">
      <c r="B88" s="221" t="s">
        <v>1764</v>
      </c>
      <c r="C88" s="138"/>
      <c r="D88" s="93"/>
      <c r="E88" s="137"/>
      <c r="F88" s="93" t="e">
        <f>+VLOOKUP(E88,Participants!$A$1:$F$2547,2,FALSE)</f>
        <v>#N/A</v>
      </c>
      <c r="G88" s="93" t="e">
        <f>+VLOOKUP(E88,Participants!$A$1:$F$2547,4,FALSE)</f>
        <v>#N/A</v>
      </c>
      <c r="H88" s="93" t="e">
        <f>+VLOOKUP(E88,Participants!$A$1:$F$2547,5,FALSE)</f>
        <v>#N/A</v>
      </c>
      <c r="I88" s="93" t="e">
        <f>+VLOOKUP(E88,Participants!$A$1:$F$2547,3,FALSE)</f>
        <v>#N/A</v>
      </c>
      <c r="J88" s="93" t="e">
        <f>+VLOOKUP(E88,Participants!$A$1:$G$2547,7,FALSE)</f>
        <v>#N/A</v>
      </c>
      <c r="K88" s="289"/>
      <c r="L88" s="94"/>
      <c r="M88" s="95"/>
      <c r="N88" s="216" t="e">
        <f t="shared" si="2"/>
        <v>#N/A</v>
      </c>
      <c r="O88" s="303"/>
      <c r="P88" s="303" t="e">
        <f>+VLOOKUP(O88,Participants!$A$1:$F$2547,2,FALSE)</f>
        <v>#N/A</v>
      </c>
      <c r="Q88" s="303"/>
      <c r="R88" s="303" t="e">
        <f>+VLOOKUP(Q88,Participants!$A$1:$F$2547,2,FALSE)</f>
        <v>#N/A</v>
      </c>
      <c r="S88" s="303"/>
      <c r="T88" s="303" t="e">
        <f>+VLOOKUP(S88,Participants!$A$1:$F$2547,2,FALSE)</f>
        <v>#N/A</v>
      </c>
      <c r="U88" s="303"/>
      <c r="V88" s="303" t="e">
        <f>+VLOOKUP(U88,Participants!$A$1:$F$2547,2,FALSE)</f>
        <v>#N/A</v>
      </c>
    </row>
    <row r="89" spans="2:22" ht="15.75" customHeight="1">
      <c r="B89" s="221" t="s">
        <v>1764</v>
      </c>
      <c r="C89" s="138"/>
      <c r="D89" s="93"/>
      <c r="E89" s="137"/>
      <c r="F89" s="93" t="e">
        <f>+VLOOKUP(E89,Participants!$A$1:$F$2547,2,FALSE)</f>
        <v>#N/A</v>
      </c>
      <c r="G89" s="93" t="e">
        <f>+VLOOKUP(E89,Participants!$A$1:$F$2547,4,FALSE)</f>
        <v>#N/A</v>
      </c>
      <c r="H89" s="93" t="e">
        <f>+VLOOKUP(E89,Participants!$A$1:$F$2547,5,FALSE)</f>
        <v>#N/A</v>
      </c>
      <c r="I89" s="93" t="e">
        <f>+VLOOKUP(E89,Participants!$A$1:$F$2547,3,FALSE)</f>
        <v>#N/A</v>
      </c>
      <c r="J89" s="93" t="e">
        <f>+VLOOKUP(E89,Participants!$A$1:$G$2547,7,FALSE)</f>
        <v>#N/A</v>
      </c>
      <c r="K89" s="289"/>
      <c r="L89" s="94"/>
      <c r="M89" s="95"/>
      <c r="N89" s="216" t="e">
        <f t="shared" si="2"/>
        <v>#N/A</v>
      </c>
      <c r="O89" s="303"/>
      <c r="P89" s="303" t="e">
        <f>+VLOOKUP(O89,Participants!$A$1:$F$2547,2,FALSE)</f>
        <v>#N/A</v>
      </c>
      <c r="Q89" s="303"/>
      <c r="R89" s="303" t="e">
        <f>+VLOOKUP(Q89,Participants!$A$1:$F$2547,2,FALSE)</f>
        <v>#N/A</v>
      </c>
      <c r="S89" s="303"/>
      <c r="T89" s="303" t="e">
        <f>+VLOOKUP(S89,Participants!$A$1:$F$2547,2,FALSE)</f>
        <v>#N/A</v>
      </c>
      <c r="U89" s="303"/>
      <c r="V89" s="303" t="e">
        <f>+VLOOKUP(U89,Participants!$A$1:$F$2547,2,FALSE)</f>
        <v>#N/A</v>
      </c>
    </row>
    <row r="90" spans="2:22" ht="15.75" customHeight="1">
      <c r="B90" s="221" t="s">
        <v>1764</v>
      </c>
      <c r="C90" s="138"/>
      <c r="D90" s="93"/>
      <c r="E90" s="140"/>
      <c r="F90" s="93" t="e">
        <f>+VLOOKUP(E90,Participants!$A$1:$F$2547,2,FALSE)</f>
        <v>#N/A</v>
      </c>
      <c r="G90" s="93" t="e">
        <f>+VLOOKUP(E90,Participants!$A$1:$F$2547,4,FALSE)</f>
        <v>#N/A</v>
      </c>
      <c r="H90" s="93" t="e">
        <f>+VLOOKUP(E90,Participants!$A$1:$F$2547,5,FALSE)</f>
        <v>#N/A</v>
      </c>
      <c r="I90" s="93" t="e">
        <f>+VLOOKUP(E90,Participants!$A$1:$F$2547,3,FALSE)</f>
        <v>#N/A</v>
      </c>
      <c r="J90" s="93" t="e">
        <f>+VLOOKUP(E90,Participants!$A$1:$G$2547,7,FALSE)</f>
        <v>#N/A</v>
      </c>
      <c r="K90" s="289"/>
      <c r="L90" s="94"/>
      <c r="M90" s="95"/>
      <c r="N90" s="216" t="e">
        <f t="shared" si="2"/>
        <v>#N/A</v>
      </c>
      <c r="O90" s="303"/>
      <c r="P90" s="303" t="e">
        <f>+VLOOKUP(O90,Participants!$A$1:$F$2547,2,FALSE)</f>
        <v>#N/A</v>
      </c>
      <c r="Q90" s="303"/>
      <c r="R90" s="303" t="e">
        <f>+VLOOKUP(Q90,Participants!$A$1:$F$2547,2,FALSE)</f>
        <v>#N/A</v>
      </c>
      <c r="S90" s="303"/>
      <c r="T90" s="303" t="e">
        <f>+VLOOKUP(S90,Participants!$A$1:$F$2547,2,FALSE)</f>
        <v>#N/A</v>
      </c>
      <c r="U90" s="303"/>
      <c r="V90" s="303" t="e">
        <f>+VLOOKUP(U90,Participants!$A$1:$F$2547,2,FALSE)</f>
        <v>#N/A</v>
      </c>
    </row>
    <row r="91" spans="2:22" ht="15.75" customHeight="1">
      <c r="B91" s="221" t="s">
        <v>1764</v>
      </c>
      <c r="C91" s="138"/>
      <c r="D91" s="93"/>
      <c r="E91" s="140"/>
      <c r="F91" s="93" t="e">
        <f>+VLOOKUP(E91,Participants!$A$1:$F$2547,2,FALSE)</f>
        <v>#N/A</v>
      </c>
      <c r="G91" s="93" t="e">
        <f>+VLOOKUP(E91,Participants!$A$1:$F$2547,4,FALSE)</f>
        <v>#N/A</v>
      </c>
      <c r="H91" s="93" t="e">
        <f>+VLOOKUP(E91,Participants!$A$1:$F$2547,5,FALSE)</f>
        <v>#N/A</v>
      </c>
      <c r="I91" s="93" t="e">
        <f>+VLOOKUP(E91,Participants!$A$1:$F$2547,3,FALSE)</f>
        <v>#N/A</v>
      </c>
      <c r="J91" s="93" t="e">
        <f>+VLOOKUP(E91,Participants!$A$1:$G$2547,7,FALSE)</f>
        <v>#N/A</v>
      </c>
      <c r="K91" s="289"/>
      <c r="L91" s="94"/>
      <c r="M91" s="95"/>
      <c r="N91" s="216" t="e">
        <f t="shared" si="2"/>
        <v>#N/A</v>
      </c>
      <c r="O91" s="303"/>
      <c r="P91" s="303" t="e">
        <f>+VLOOKUP(O91,Participants!$A$1:$F$2547,2,FALSE)</f>
        <v>#N/A</v>
      </c>
      <c r="Q91" s="303"/>
      <c r="R91" s="303" t="e">
        <f>+VLOOKUP(Q91,Participants!$A$1:$F$2547,2,FALSE)</f>
        <v>#N/A</v>
      </c>
      <c r="S91" s="303"/>
      <c r="T91" s="303" t="e">
        <f>+VLOOKUP(S91,Participants!$A$1:$F$2547,2,FALSE)</f>
        <v>#N/A</v>
      </c>
      <c r="U91" s="303"/>
      <c r="V91" s="303" t="e">
        <f>+VLOOKUP(U91,Participants!$A$1:$F$2547,2,FALSE)</f>
        <v>#N/A</v>
      </c>
    </row>
    <row r="92" spans="2:22" ht="15.75" customHeight="1">
      <c r="B92" s="221" t="s">
        <v>1764</v>
      </c>
      <c r="C92" s="138"/>
      <c r="D92" s="93"/>
      <c r="E92" s="137"/>
      <c r="F92" s="93" t="e">
        <f>+VLOOKUP(E92,Participants!$A$1:$F$2547,2,FALSE)</f>
        <v>#N/A</v>
      </c>
      <c r="G92" s="93" t="e">
        <f>+VLOOKUP(E92,Participants!$A$1:$F$2547,4,FALSE)</f>
        <v>#N/A</v>
      </c>
      <c r="H92" s="93" t="e">
        <f>+VLOOKUP(E92,Participants!$A$1:$F$2547,5,FALSE)</f>
        <v>#N/A</v>
      </c>
      <c r="I92" s="93" t="e">
        <f>+VLOOKUP(E92,Participants!$A$1:$F$2547,3,FALSE)</f>
        <v>#N/A</v>
      </c>
      <c r="J92" s="93" t="e">
        <f>+VLOOKUP(E92,Participants!$A$1:$G$2547,7,FALSE)</f>
        <v>#N/A</v>
      </c>
      <c r="K92" s="289"/>
      <c r="L92" s="94"/>
      <c r="M92" s="95"/>
      <c r="N92" s="216" t="e">
        <f t="shared" si="2"/>
        <v>#N/A</v>
      </c>
      <c r="O92" s="303"/>
      <c r="P92" s="303" t="e">
        <f>+VLOOKUP(O92,Participants!$A$1:$F$2547,2,FALSE)</f>
        <v>#N/A</v>
      </c>
      <c r="Q92" s="303"/>
      <c r="R92" s="303" t="e">
        <f>+VLOOKUP(Q92,Participants!$A$1:$F$2547,2,FALSE)</f>
        <v>#N/A</v>
      </c>
      <c r="S92" s="303"/>
      <c r="T92" s="303" t="e">
        <f>+VLOOKUP(S92,Participants!$A$1:$F$2547,2,FALSE)</f>
        <v>#N/A</v>
      </c>
      <c r="U92" s="303"/>
      <c r="V92" s="303" t="e">
        <f>+VLOOKUP(U92,Participants!$A$1:$F$2547,2,FALSE)</f>
        <v>#N/A</v>
      </c>
    </row>
    <row r="93" spans="2:22" ht="15.75" customHeight="1">
      <c r="B93" s="221" t="s">
        <v>1764</v>
      </c>
      <c r="C93" s="138"/>
      <c r="D93" s="93"/>
      <c r="E93" s="132"/>
      <c r="F93" s="93" t="e">
        <f>+VLOOKUP(E93,Participants!$A$1:$F$2547,2,FALSE)</f>
        <v>#N/A</v>
      </c>
      <c r="G93" s="93" t="e">
        <f>+VLOOKUP(E93,Participants!$A$1:$F$2547,4,FALSE)</f>
        <v>#N/A</v>
      </c>
      <c r="H93" s="93" t="e">
        <f>+VLOOKUP(E93,Participants!$A$1:$F$2547,5,FALSE)</f>
        <v>#N/A</v>
      </c>
      <c r="I93" s="93" t="e">
        <f>+VLOOKUP(E93,Participants!$A$1:$F$2547,3,FALSE)</f>
        <v>#N/A</v>
      </c>
      <c r="J93" s="93" t="e">
        <f>+VLOOKUP(E93,Participants!$A$1:$G$2547,7,FALSE)</f>
        <v>#N/A</v>
      </c>
      <c r="K93" s="289"/>
      <c r="L93" s="94"/>
      <c r="M93" s="95"/>
      <c r="N93" s="216" t="e">
        <f t="shared" si="2"/>
        <v>#N/A</v>
      </c>
      <c r="O93" s="303"/>
      <c r="P93" s="303" t="e">
        <f>+VLOOKUP(O93,Participants!$A$1:$F$2547,2,FALSE)</f>
        <v>#N/A</v>
      </c>
      <c r="Q93" s="303"/>
      <c r="R93" s="303" t="e">
        <f>+VLOOKUP(Q93,Participants!$A$1:$F$2547,2,FALSE)</f>
        <v>#N/A</v>
      </c>
      <c r="S93" s="303"/>
      <c r="T93" s="303" t="e">
        <f>+VLOOKUP(S93,Participants!$A$1:$F$2547,2,FALSE)</f>
        <v>#N/A</v>
      </c>
      <c r="U93" s="303"/>
      <c r="V93" s="303" t="e">
        <f>+VLOOKUP(U93,Participants!$A$1:$F$2547,2,FALSE)</f>
        <v>#N/A</v>
      </c>
    </row>
    <row r="94" spans="2:22" ht="15.75" customHeight="1">
      <c r="B94" s="221" t="s">
        <v>1764</v>
      </c>
      <c r="C94" s="138"/>
      <c r="D94" s="93"/>
      <c r="E94" s="137"/>
      <c r="F94" s="93" t="e">
        <f>+VLOOKUP(E94,Participants!$A$1:$F$2547,2,FALSE)</f>
        <v>#N/A</v>
      </c>
      <c r="G94" s="93" t="e">
        <f>+VLOOKUP(E94,Participants!$A$1:$F$2547,4,FALSE)</f>
        <v>#N/A</v>
      </c>
      <c r="H94" s="93" t="e">
        <f>+VLOOKUP(E94,Participants!$A$1:$F$2547,5,FALSE)</f>
        <v>#N/A</v>
      </c>
      <c r="I94" s="93" t="e">
        <f>+VLOOKUP(E94,Participants!$A$1:$F$2547,3,FALSE)</f>
        <v>#N/A</v>
      </c>
      <c r="J94" s="93" t="e">
        <f>+VLOOKUP(E94,Participants!$A$1:$G$2547,7,FALSE)</f>
        <v>#N/A</v>
      </c>
      <c r="K94" s="289"/>
      <c r="L94" s="94"/>
      <c r="M94" s="95"/>
      <c r="N94" s="216" t="e">
        <f t="shared" si="2"/>
        <v>#N/A</v>
      </c>
      <c r="O94" s="303"/>
      <c r="P94" s="303" t="e">
        <f>+VLOOKUP(O94,Participants!$A$1:$F$2547,2,FALSE)</f>
        <v>#N/A</v>
      </c>
      <c r="Q94" s="303"/>
      <c r="R94" s="303" t="e">
        <f>+VLOOKUP(Q94,Participants!$A$1:$F$2547,2,FALSE)</f>
        <v>#N/A</v>
      </c>
      <c r="S94" s="303"/>
      <c r="T94" s="303" t="e">
        <f>+VLOOKUP(S94,Participants!$A$1:$F$2547,2,FALSE)</f>
        <v>#N/A</v>
      </c>
      <c r="U94" s="303"/>
      <c r="V94" s="303" t="e">
        <f>+VLOOKUP(U94,Participants!$A$1:$F$2547,2,FALSE)</f>
        <v>#N/A</v>
      </c>
    </row>
    <row r="95" spans="2:22" ht="15.75" customHeight="1">
      <c r="B95" s="221" t="s">
        <v>1764</v>
      </c>
      <c r="C95" s="138"/>
      <c r="D95" s="93"/>
      <c r="E95" s="92"/>
      <c r="F95" s="93" t="e">
        <f>+VLOOKUP(E95,Participants!$A$1:$F$2547,2,FALSE)</f>
        <v>#N/A</v>
      </c>
      <c r="G95" s="93" t="e">
        <f>+VLOOKUP(E95,Participants!$A$1:$F$2547,4,FALSE)</f>
        <v>#N/A</v>
      </c>
      <c r="H95" s="93" t="e">
        <f>+VLOOKUP(E95,Participants!$A$1:$F$2547,5,FALSE)</f>
        <v>#N/A</v>
      </c>
      <c r="I95" s="93" t="e">
        <f>+VLOOKUP(E95,Participants!$A$1:$F$2547,3,FALSE)</f>
        <v>#N/A</v>
      </c>
      <c r="J95" s="93" t="e">
        <f>+VLOOKUP(E95,Participants!$A$1:$G$2547,7,FALSE)</f>
        <v>#N/A</v>
      </c>
      <c r="K95" s="289"/>
      <c r="L95" s="94"/>
      <c r="M95" s="95"/>
      <c r="N95" s="216" t="e">
        <f t="shared" si="2"/>
        <v>#N/A</v>
      </c>
      <c r="O95" s="303"/>
      <c r="P95" s="303" t="e">
        <f>+VLOOKUP(O95,Participants!$A$1:$F$2547,2,FALSE)</f>
        <v>#N/A</v>
      </c>
      <c r="Q95" s="303"/>
      <c r="R95" s="303" t="e">
        <f>+VLOOKUP(Q95,Participants!$A$1:$F$2547,2,FALSE)</f>
        <v>#N/A</v>
      </c>
      <c r="S95" s="303"/>
      <c r="T95" s="303" t="e">
        <f>+VLOOKUP(S95,Participants!$A$1:$F$2547,2,FALSE)</f>
        <v>#N/A</v>
      </c>
      <c r="U95" s="303"/>
      <c r="V95" s="303" t="e">
        <f>+VLOOKUP(U95,Participants!$A$1:$F$2547,2,FALSE)</f>
        <v>#N/A</v>
      </c>
    </row>
    <row r="96" spans="2:22" ht="15.75" customHeight="1">
      <c r="B96" s="221" t="s">
        <v>1764</v>
      </c>
      <c r="C96" s="138"/>
      <c r="D96" s="93"/>
      <c r="E96" s="92"/>
      <c r="F96" s="93" t="e">
        <f>+VLOOKUP(E96,Participants!$A$1:$F$2547,2,FALSE)</f>
        <v>#N/A</v>
      </c>
      <c r="G96" s="93" t="e">
        <f>+VLOOKUP(E96,Participants!$A$1:$F$2547,4,FALSE)</f>
        <v>#N/A</v>
      </c>
      <c r="H96" s="93" t="e">
        <f>+VLOOKUP(E96,Participants!$A$1:$F$2547,5,FALSE)</f>
        <v>#N/A</v>
      </c>
      <c r="I96" s="93" t="e">
        <f>+VLOOKUP(E96,Participants!$A$1:$F$2547,3,FALSE)</f>
        <v>#N/A</v>
      </c>
      <c r="J96" s="93" t="e">
        <f>+VLOOKUP(E96,Participants!$A$1:$G$2547,7,FALSE)</f>
        <v>#N/A</v>
      </c>
      <c r="K96" s="289"/>
      <c r="L96" s="94"/>
      <c r="M96" s="95"/>
      <c r="N96" s="216" t="e">
        <f t="shared" si="2"/>
        <v>#N/A</v>
      </c>
      <c r="O96" s="303"/>
      <c r="P96" s="303" t="e">
        <f>+VLOOKUP(O96,Participants!$A$1:$F$2547,2,FALSE)</f>
        <v>#N/A</v>
      </c>
      <c r="Q96" s="303"/>
      <c r="R96" s="303" t="e">
        <f>+VLOOKUP(Q96,Participants!$A$1:$F$2547,2,FALSE)</f>
        <v>#N/A</v>
      </c>
      <c r="S96" s="303"/>
      <c r="T96" s="303" t="e">
        <f>+VLOOKUP(S96,Participants!$A$1:$F$2547,2,FALSE)</f>
        <v>#N/A</v>
      </c>
      <c r="U96" s="303"/>
      <c r="V96" s="303" t="e">
        <f>+VLOOKUP(U96,Participants!$A$1:$F$2547,2,FALSE)</f>
        <v>#N/A</v>
      </c>
    </row>
    <row r="97" spans="2:22" ht="15.75" customHeight="1">
      <c r="B97" s="221" t="s">
        <v>1764</v>
      </c>
      <c r="C97" s="138"/>
      <c r="D97" s="93"/>
      <c r="E97" s="93"/>
      <c r="F97" s="93" t="e">
        <f>+VLOOKUP(E97,Participants!$A$1:$F$2547,2,FALSE)</f>
        <v>#N/A</v>
      </c>
      <c r="G97" s="93" t="e">
        <f>+VLOOKUP(E97,Participants!$A$1:$F$2547,4,FALSE)</f>
        <v>#N/A</v>
      </c>
      <c r="H97" s="93" t="e">
        <f>+VLOOKUP(E97,Participants!$A$1:$F$2547,5,FALSE)</f>
        <v>#N/A</v>
      </c>
      <c r="I97" s="93" t="e">
        <f>+VLOOKUP(E97,Participants!$A$1:$F$2547,3,FALSE)</f>
        <v>#N/A</v>
      </c>
      <c r="J97" s="93" t="e">
        <f>+VLOOKUP(E97,Participants!$A$1:$G$2547,7,FALSE)</f>
        <v>#N/A</v>
      </c>
      <c r="K97" s="289"/>
      <c r="L97" s="94"/>
      <c r="M97" s="93"/>
      <c r="N97" s="216" t="e">
        <f t="shared" si="2"/>
        <v>#N/A</v>
      </c>
      <c r="O97" s="303"/>
      <c r="P97" s="303" t="e">
        <f>+VLOOKUP(O97,Participants!$A$1:$F$2547,2,FALSE)</f>
        <v>#N/A</v>
      </c>
      <c r="Q97" s="303"/>
      <c r="R97" s="303" t="e">
        <f>+VLOOKUP(Q97,Participants!$A$1:$F$2547,2,FALSE)</f>
        <v>#N/A</v>
      </c>
      <c r="S97" s="303"/>
      <c r="T97" s="303" t="e">
        <f>+VLOOKUP(S97,Participants!$A$1:$F$2547,2,FALSE)</f>
        <v>#N/A</v>
      </c>
      <c r="U97" s="303"/>
      <c r="V97" s="303" t="e">
        <f>+VLOOKUP(U97,Participants!$A$1:$F$2547,2,FALSE)</f>
        <v>#N/A</v>
      </c>
    </row>
    <row r="98" spans="2:22" ht="15.75" customHeight="1">
      <c r="B98" s="221" t="s">
        <v>1764</v>
      </c>
      <c r="C98" s="138"/>
      <c r="D98" s="93"/>
      <c r="E98" s="93"/>
      <c r="F98" s="93" t="e">
        <f>+VLOOKUP(E98,Participants!$A$1:$F$2547,2,FALSE)</f>
        <v>#N/A</v>
      </c>
      <c r="G98" s="93" t="e">
        <f>+VLOOKUP(E98,Participants!$A$1:$F$2547,4,FALSE)</f>
        <v>#N/A</v>
      </c>
      <c r="H98" s="93" t="e">
        <f>+VLOOKUP(E98,Participants!$A$1:$F$2547,5,FALSE)</f>
        <v>#N/A</v>
      </c>
      <c r="I98" s="93" t="e">
        <f>+VLOOKUP(E98,Participants!$A$1:$F$2547,3,FALSE)</f>
        <v>#N/A</v>
      </c>
      <c r="J98" s="93" t="e">
        <f>+VLOOKUP(E98,Participants!$A$1:$G$2547,7,FALSE)</f>
        <v>#N/A</v>
      </c>
      <c r="K98" s="289"/>
      <c r="L98" s="94"/>
      <c r="M98" s="93"/>
      <c r="N98" s="216" t="e">
        <f t="shared" si="2"/>
        <v>#N/A</v>
      </c>
      <c r="O98" s="303"/>
      <c r="P98" s="303" t="e">
        <f>+VLOOKUP(O98,Participants!$A$1:$F$2547,2,FALSE)</f>
        <v>#N/A</v>
      </c>
      <c r="Q98" s="303"/>
      <c r="R98" s="303" t="e">
        <f>+VLOOKUP(Q98,Participants!$A$1:$F$2547,2,FALSE)</f>
        <v>#N/A</v>
      </c>
      <c r="S98" s="303"/>
      <c r="T98" s="303" t="e">
        <f>+VLOOKUP(S98,Participants!$A$1:$F$2547,2,FALSE)</f>
        <v>#N/A</v>
      </c>
      <c r="U98" s="303"/>
      <c r="V98" s="303" t="e">
        <f>+VLOOKUP(U98,Participants!$A$1:$F$2547,2,FALSE)</f>
        <v>#N/A</v>
      </c>
    </row>
    <row r="99" spans="2:22" ht="15.75" customHeight="1">
      <c r="B99" s="221" t="s">
        <v>1764</v>
      </c>
      <c r="C99" s="138"/>
      <c r="D99" s="93"/>
      <c r="E99" s="93"/>
      <c r="F99" s="93" t="e">
        <f>+VLOOKUP(E99,Participants!$A$1:$F$2547,2,FALSE)</f>
        <v>#N/A</v>
      </c>
      <c r="G99" s="93" t="e">
        <f>+VLOOKUP(E99,Participants!$A$1:$F$2547,4,FALSE)</f>
        <v>#N/A</v>
      </c>
      <c r="H99" s="93" t="e">
        <f>+VLOOKUP(E99,Participants!$A$1:$F$2547,5,FALSE)</f>
        <v>#N/A</v>
      </c>
      <c r="I99" s="93" t="e">
        <f>+VLOOKUP(E99,Participants!$A$1:$F$2547,3,FALSE)</f>
        <v>#N/A</v>
      </c>
      <c r="J99" s="93" t="e">
        <f>+VLOOKUP(E99,Participants!$A$1:$G$2547,7,FALSE)</f>
        <v>#N/A</v>
      </c>
      <c r="K99" s="289"/>
      <c r="L99" s="94"/>
      <c r="M99" s="93"/>
      <c r="N99" s="216" t="e">
        <f t="shared" si="2"/>
        <v>#N/A</v>
      </c>
      <c r="O99" s="303"/>
      <c r="P99" s="303" t="e">
        <f>+VLOOKUP(O99,Participants!$A$1:$F$2547,2,FALSE)</f>
        <v>#N/A</v>
      </c>
      <c r="Q99" s="303"/>
      <c r="R99" s="303" t="e">
        <f>+VLOOKUP(Q99,Participants!$A$1:$F$2547,2,FALSE)</f>
        <v>#N/A</v>
      </c>
      <c r="S99" s="303"/>
      <c r="T99" s="303" t="e">
        <f>+VLOOKUP(S99,Participants!$A$1:$F$2547,2,FALSE)</f>
        <v>#N/A</v>
      </c>
      <c r="U99" s="303"/>
      <c r="V99" s="303" t="e">
        <f>+VLOOKUP(U99,Participants!$A$1:$F$2547,2,FALSE)</f>
        <v>#N/A</v>
      </c>
    </row>
    <row r="100" spans="2:22" ht="15.75" customHeight="1">
      <c r="B100" s="221" t="s">
        <v>1764</v>
      </c>
      <c r="C100" s="138"/>
      <c r="D100" s="93"/>
      <c r="E100" s="93"/>
      <c r="F100" s="93" t="e">
        <f>+VLOOKUP(E100,Participants!$A$1:$F$2547,2,FALSE)</f>
        <v>#N/A</v>
      </c>
      <c r="G100" s="93" t="e">
        <f>+VLOOKUP(E100,Participants!$A$1:$F$2547,4,FALSE)</f>
        <v>#N/A</v>
      </c>
      <c r="H100" s="93" t="e">
        <f>+VLOOKUP(E100,Participants!$A$1:$F$2547,5,FALSE)</f>
        <v>#N/A</v>
      </c>
      <c r="I100" s="93" t="e">
        <f>+VLOOKUP(E100,Participants!$A$1:$F$2547,3,FALSE)</f>
        <v>#N/A</v>
      </c>
      <c r="J100" s="93" t="e">
        <f>+VLOOKUP(E100,Participants!$A$1:$G$2547,7,FALSE)</f>
        <v>#N/A</v>
      </c>
      <c r="K100" s="289"/>
      <c r="L100" s="94"/>
      <c r="M100" s="93"/>
      <c r="N100" s="216" t="e">
        <f t="shared" si="2"/>
        <v>#N/A</v>
      </c>
      <c r="O100" s="303"/>
      <c r="P100" s="303" t="e">
        <f>+VLOOKUP(O100,Participants!$A$1:$F$2547,2,FALSE)</f>
        <v>#N/A</v>
      </c>
      <c r="Q100" s="303"/>
      <c r="R100" s="303" t="e">
        <f>+VLOOKUP(Q100,Participants!$A$1:$F$2547,2,FALSE)</f>
        <v>#N/A</v>
      </c>
      <c r="S100" s="303"/>
      <c r="T100" s="303" t="e">
        <f>+VLOOKUP(S100,Participants!$A$1:$F$2547,2,FALSE)</f>
        <v>#N/A</v>
      </c>
      <c r="U100" s="303"/>
      <c r="V100" s="303" t="e">
        <f>+VLOOKUP(U100,Participants!$A$1:$F$2547,2,FALSE)</f>
        <v>#N/A</v>
      </c>
    </row>
    <row r="101" spans="2:22" ht="15.75" customHeight="1">
      <c r="B101" s="221" t="s">
        <v>1764</v>
      </c>
      <c r="C101" s="138"/>
      <c r="D101" s="93"/>
      <c r="E101" s="93"/>
      <c r="F101" s="93" t="e">
        <f>+VLOOKUP(E101,Participants!$A$1:$F$2547,2,FALSE)</f>
        <v>#N/A</v>
      </c>
      <c r="G101" s="93" t="e">
        <f>+VLOOKUP(E101,Participants!$A$1:$F$2547,4,FALSE)</f>
        <v>#N/A</v>
      </c>
      <c r="H101" s="93" t="e">
        <f>+VLOOKUP(E101,Participants!$A$1:$F$2547,5,FALSE)</f>
        <v>#N/A</v>
      </c>
      <c r="I101" s="93" t="e">
        <f>+VLOOKUP(E101,Participants!$A$1:$F$2547,3,FALSE)</f>
        <v>#N/A</v>
      </c>
      <c r="J101" s="93" t="e">
        <f>+VLOOKUP(E101,Participants!$A$1:$G$2547,7,FALSE)</f>
        <v>#N/A</v>
      </c>
      <c r="K101" s="289"/>
      <c r="L101" s="94"/>
      <c r="M101" s="93"/>
      <c r="N101" s="216" t="e">
        <f t="shared" si="2"/>
        <v>#N/A</v>
      </c>
      <c r="O101" s="303"/>
      <c r="P101" s="303" t="e">
        <f>+VLOOKUP(O101,Participants!$A$1:$F$2547,2,FALSE)</f>
        <v>#N/A</v>
      </c>
      <c r="Q101" s="303"/>
      <c r="R101" s="303" t="e">
        <f>+VLOOKUP(Q101,Participants!$A$1:$F$2547,2,FALSE)</f>
        <v>#N/A</v>
      </c>
      <c r="S101" s="303"/>
      <c r="T101" s="303" t="e">
        <f>+VLOOKUP(S101,Participants!$A$1:$F$2547,2,FALSE)</f>
        <v>#N/A</v>
      </c>
      <c r="U101" s="303"/>
      <c r="V101" s="303" t="e">
        <f>+VLOOKUP(U101,Participants!$A$1:$F$2547,2,FALSE)</f>
        <v>#N/A</v>
      </c>
    </row>
    <row r="102" spans="2:22" ht="15.75" customHeight="1">
      <c r="B102" s="221" t="s">
        <v>1764</v>
      </c>
      <c r="C102" s="138"/>
      <c r="D102" s="93"/>
      <c r="E102" s="93"/>
      <c r="F102" s="93" t="e">
        <f>+VLOOKUP(E102,Participants!$A$1:$F$2547,2,FALSE)</f>
        <v>#N/A</v>
      </c>
      <c r="G102" s="93" t="e">
        <f>+VLOOKUP(E102,Participants!$A$1:$F$2547,4,FALSE)</f>
        <v>#N/A</v>
      </c>
      <c r="H102" s="93" t="e">
        <f>+VLOOKUP(E102,Participants!$A$1:$F$2547,5,FALSE)</f>
        <v>#N/A</v>
      </c>
      <c r="I102" s="93" t="e">
        <f>+VLOOKUP(E102,Participants!$A$1:$F$2547,3,FALSE)</f>
        <v>#N/A</v>
      </c>
      <c r="J102" s="93" t="e">
        <f>+VLOOKUP(E102,Participants!$A$1:$G$2547,7,FALSE)</f>
        <v>#N/A</v>
      </c>
      <c r="K102" s="289"/>
      <c r="L102" s="94"/>
      <c r="M102" s="93"/>
      <c r="N102" s="216" t="e">
        <f t="shared" si="2"/>
        <v>#N/A</v>
      </c>
      <c r="O102" s="303"/>
      <c r="P102" s="303" t="e">
        <f>+VLOOKUP(O102,Participants!$A$1:$F$2547,2,FALSE)</f>
        <v>#N/A</v>
      </c>
      <c r="Q102" s="303"/>
      <c r="R102" s="303" t="e">
        <f>+VLOOKUP(Q102,Participants!$A$1:$F$2547,2,FALSE)</f>
        <v>#N/A</v>
      </c>
      <c r="S102" s="303"/>
      <c r="T102" s="303" t="e">
        <f>+VLOOKUP(S102,Participants!$A$1:$F$2547,2,FALSE)</f>
        <v>#N/A</v>
      </c>
      <c r="U102" s="303"/>
      <c r="V102" s="303" t="e">
        <f>+VLOOKUP(U102,Participants!$A$1:$F$2547,2,FALSE)</f>
        <v>#N/A</v>
      </c>
    </row>
    <row r="103" spans="2:22" ht="15.75" customHeight="1">
      <c r="B103" s="221" t="s">
        <v>1764</v>
      </c>
      <c r="C103" s="138"/>
      <c r="D103" s="93"/>
      <c r="E103" s="93"/>
      <c r="F103" s="93" t="e">
        <f>+VLOOKUP(E103,Participants!$A$1:$F$2547,2,FALSE)</f>
        <v>#N/A</v>
      </c>
      <c r="G103" s="93" t="e">
        <f>+VLOOKUP(E103,Participants!$A$1:$F$2547,4,FALSE)</f>
        <v>#N/A</v>
      </c>
      <c r="H103" s="93" t="e">
        <f>+VLOOKUP(E103,Participants!$A$1:$F$2547,5,FALSE)</f>
        <v>#N/A</v>
      </c>
      <c r="I103" s="93" t="e">
        <f>+VLOOKUP(E103,Participants!$A$1:$F$2547,3,FALSE)</f>
        <v>#N/A</v>
      </c>
      <c r="J103" s="93" t="e">
        <f>+VLOOKUP(E103,Participants!$A$1:$G$2547,7,FALSE)</f>
        <v>#N/A</v>
      </c>
      <c r="K103" s="289"/>
      <c r="L103" s="94"/>
      <c r="M103" s="93"/>
      <c r="N103" s="216" t="e">
        <f t="shared" si="2"/>
        <v>#N/A</v>
      </c>
      <c r="O103" s="303"/>
      <c r="P103" s="303" t="e">
        <f>+VLOOKUP(O103,Participants!$A$1:$F$2547,2,FALSE)</f>
        <v>#N/A</v>
      </c>
      <c r="Q103" s="303"/>
      <c r="R103" s="303" t="e">
        <f>+VLOOKUP(Q103,Participants!$A$1:$F$2547,2,FALSE)</f>
        <v>#N/A</v>
      </c>
      <c r="S103" s="303"/>
      <c r="T103" s="303" t="e">
        <f>+VLOOKUP(S103,Participants!$A$1:$F$2547,2,FALSE)</f>
        <v>#N/A</v>
      </c>
      <c r="U103" s="303"/>
      <c r="V103" s="303" t="e">
        <f>+VLOOKUP(U103,Participants!$A$1:$F$2547,2,FALSE)</f>
        <v>#N/A</v>
      </c>
    </row>
    <row r="104" spans="2:22" ht="15.75" customHeight="1">
      <c r="B104" s="221" t="s">
        <v>1764</v>
      </c>
      <c r="C104" s="138"/>
      <c r="D104" s="93"/>
      <c r="E104" s="93"/>
      <c r="F104" s="93" t="e">
        <f>+VLOOKUP(E104,Participants!$A$1:$F$2547,2,FALSE)</f>
        <v>#N/A</v>
      </c>
      <c r="G104" s="93" t="e">
        <f>+VLOOKUP(E104,Participants!$A$1:$F$2547,4,FALSE)</f>
        <v>#N/A</v>
      </c>
      <c r="H104" s="93" t="e">
        <f>+VLOOKUP(E104,Participants!$A$1:$F$2547,5,FALSE)</f>
        <v>#N/A</v>
      </c>
      <c r="I104" s="93" t="e">
        <f>+VLOOKUP(E104,Participants!$A$1:$F$2547,3,FALSE)</f>
        <v>#N/A</v>
      </c>
      <c r="J104" s="93" t="e">
        <f>+VLOOKUP(E104,Participants!$A$1:$G$2547,7,FALSE)</f>
        <v>#N/A</v>
      </c>
      <c r="K104" s="289"/>
      <c r="L104" s="94"/>
      <c r="M104" s="93"/>
      <c r="N104" s="216" t="e">
        <f t="shared" si="2"/>
        <v>#N/A</v>
      </c>
      <c r="O104" s="303"/>
      <c r="P104" s="303" t="e">
        <f>+VLOOKUP(O104,Participants!$A$1:$F$2547,2,FALSE)</f>
        <v>#N/A</v>
      </c>
      <c r="Q104" s="303"/>
      <c r="R104" s="303" t="e">
        <f>+VLOOKUP(Q104,Participants!$A$1:$F$2547,2,FALSE)</f>
        <v>#N/A</v>
      </c>
      <c r="S104" s="303"/>
      <c r="T104" s="303" t="e">
        <f>+VLOOKUP(S104,Participants!$A$1:$F$2547,2,FALSE)</f>
        <v>#N/A</v>
      </c>
      <c r="U104" s="303"/>
      <c r="V104" s="303" t="e">
        <f>+VLOOKUP(U104,Participants!$A$1:$F$2547,2,FALSE)</f>
        <v>#N/A</v>
      </c>
    </row>
    <row r="105" spans="2:22" ht="15.75" customHeight="1">
      <c r="B105" s="221" t="s">
        <v>1764</v>
      </c>
      <c r="C105" s="138"/>
      <c r="D105" s="93"/>
      <c r="E105" s="93"/>
      <c r="F105" s="93" t="e">
        <f>+VLOOKUP(E105,Participants!$A$1:$F$2547,2,FALSE)</f>
        <v>#N/A</v>
      </c>
      <c r="G105" s="93" t="e">
        <f>+VLOOKUP(E105,Participants!$A$1:$F$2547,4,FALSE)</f>
        <v>#N/A</v>
      </c>
      <c r="H105" s="93" t="e">
        <f>+VLOOKUP(E105,Participants!$A$1:$F$2547,5,FALSE)</f>
        <v>#N/A</v>
      </c>
      <c r="I105" s="93" t="e">
        <f>+VLOOKUP(E105,Participants!$A$1:$F$2547,3,FALSE)</f>
        <v>#N/A</v>
      </c>
      <c r="J105" s="93" t="e">
        <f>+VLOOKUP(E105,Participants!$A$1:$G$2547,7,FALSE)</f>
        <v>#N/A</v>
      </c>
      <c r="K105" s="289"/>
      <c r="L105" s="94"/>
      <c r="M105" s="93"/>
      <c r="N105" s="216" t="e">
        <f t="shared" si="2"/>
        <v>#N/A</v>
      </c>
      <c r="O105" s="303"/>
      <c r="P105" s="303" t="e">
        <f>+VLOOKUP(O105,Participants!$A$1:$F$2547,2,FALSE)</f>
        <v>#N/A</v>
      </c>
      <c r="Q105" s="303"/>
      <c r="R105" s="303" t="e">
        <f>+VLOOKUP(Q105,Participants!$A$1:$F$2547,2,FALSE)</f>
        <v>#N/A</v>
      </c>
      <c r="S105" s="303"/>
      <c r="T105" s="303" t="e">
        <f>+VLOOKUP(S105,Participants!$A$1:$F$2547,2,FALSE)</f>
        <v>#N/A</v>
      </c>
      <c r="U105" s="303"/>
      <c r="V105" s="303" t="e">
        <f>+VLOOKUP(U105,Participants!$A$1:$F$2547,2,FALSE)</f>
        <v>#N/A</v>
      </c>
    </row>
    <row r="106" spans="2:22" ht="15.75" customHeight="1">
      <c r="B106" s="221" t="s">
        <v>1764</v>
      </c>
      <c r="C106" s="138"/>
      <c r="D106" s="93"/>
      <c r="E106" s="93"/>
      <c r="F106" s="93" t="e">
        <f>+VLOOKUP(E106,Participants!$A$1:$F$2547,2,FALSE)</f>
        <v>#N/A</v>
      </c>
      <c r="G106" s="93" t="e">
        <f>+VLOOKUP(E106,Participants!$A$1:$F$2547,4,FALSE)</f>
        <v>#N/A</v>
      </c>
      <c r="H106" s="93" t="e">
        <f>+VLOOKUP(E106,Participants!$A$1:$F$2547,5,FALSE)</f>
        <v>#N/A</v>
      </c>
      <c r="I106" s="93" t="e">
        <f>+VLOOKUP(E106,Participants!$A$1:$F$2547,3,FALSE)</f>
        <v>#N/A</v>
      </c>
      <c r="J106" s="93" t="e">
        <f>+VLOOKUP(E106,Participants!$A$1:$G$2547,7,FALSE)</f>
        <v>#N/A</v>
      </c>
      <c r="K106" s="289"/>
      <c r="L106" s="94"/>
      <c r="M106" s="93"/>
      <c r="N106" s="216" t="e">
        <f t="shared" si="2"/>
        <v>#N/A</v>
      </c>
      <c r="O106" s="303"/>
      <c r="P106" s="303" t="e">
        <f>+VLOOKUP(O106,Participants!$A$1:$F$2547,2,FALSE)</f>
        <v>#N/A</v>
      </c>
      <c r="Q106" s="303"/>
      <c r="R106" s="303" t="e">
        <f>+VLOOKUP(Q106,Participants!$A$1:$F$2547,2,FALSE)</f>
        <v>#N/A</v>
      </c>
      <c r="S106" s="303"/>
      <c r="T106" s="303" t="e">
        <f>+VLOOKUP(S106,Participants!$A$1:$F$2547,2,FALSE)</f>
        <v>#N/A</v>
      </c>
      <c r="U106" s="303"/>
      <c r="V106" s="303" t="e">
        <f>+VLOOKUP(U106,Participants!$A$1:$F$2547,2,FALSE)</f>
        <v>#N/A</v>
      </c>
    </row>
    <row r="107" spans="2:22" ht="15.75" customHeight="1">
      <c r="B107" s="221" t="s">
        <v>1764</v>
      </c>
      <c r="C107" s="138"/>
      <c r="D107" s="93"/>
      <c r="E107" s="93"/>
      <c r="F107" s="93" t="e">
        <f>+VLOOKUP(E107,Participants!$A$1:$F$2547,2,FALSE)</f>
        <v>#N/A</v>
      </c>
      <c r="G107" s="93" t="e">
        <f>+VLOOKUP(E107,Participants!$A$1:$F$2547,4,FALSE)</f>
        <v>#N/A</v>
      </c>
      <c r="H107" s="93" t="e">
        <f>+VLOOKUP(E107,Participants!$A$1:$F$2547,5,FALSE)</f>
        <v>#N/A</v>
      </c>
      <c r="I107" s="93" t="e">
        <f>+VLOOKUP(E107,Participants!$A$1:$F$2547,3,FALSE)</f>
        <v>#N/A</v>
      </c>
      <c r="J107" s="93" t="e">
        <f>+VLOOKUP(E107,Participants!$A$1:$G$2547,7,FALSE)</f>
        <v>#N/A</v>
      </c>
      <c r="K107" s="289"/>
      <c r="L107" s="94"/>
      <c r="M107" s="93"/>
      <c r="N107" s="216" t="e">
        <f t="shared" si="2"/>
        <v>#N/A</v>
      </c>
      <c r="O107" s="303"/>
      <c r="P107" s="303" t="e">
        <f>+VLOOKUP(O107,Participants!$A$1:$F$2547,2,FALSE)</f>
        <v>#N/A</v>
      </c>
      <c r="Q107" s="303"/>
      <c r="R107" s="303" t="e">
        <f>+VLOOKUP(Q107,Participants!$A$1:$F$2547,2,FALSE)</f>
        <v>#N/A</v>
      </c>
      <c r="S107" s="303"/>
      <c r="T107" s="303" t="e">
        <f>+VLOOKUP(S107,Participants!$A$1:$F$2547,2,FALSE)</f>
        <v>#N/A</v>
      </c>
      <c r="U107" s="303"/>
      <c r="V107" s="303" t="e">
        <f>+VLOOKUP(U107,Participants!$A$1:$F$2547,2,FALSE)</f>
        <v>#N/A</v>
      </c>
    </row>
    <row r="108" spans="2:22" ht="15.75" customHeight="1">
      <c r="B108" s="221" t="s">
        <v>1764</v>
      </c>
      <c r="C108" s="138"/>
      <c r="D108" s="93"/>
      <c r="E108" s="93"/>
      <c r="F108" s="93" t="e">
        <f>+VLOOKUP(E108,Participants!$A$1:$F$2547,2,FALSE)</f>
        <v>#N/A</v>
      </c>
      <c r="G108" s="93" t="e">
        <f>+VLOOKUP(E108,Participants!$A$1:$F$2547,4,FALSE)</f>
        <v>#N/A</v>
      </c>
      <c r="H108" s="93" t="e">
        <f>+VLOOKUP(E108,Participants!$A$1:$F$2547,5,FALSE)</f>
        <v>#N/A</v>
      </c>
      <c r="I108" s="93" t="e">
        <f>+VLOOKUP(E108,Participants!$A$1:$F$2547,3,FALSE)</f>
        <v>#N/A</v>
      </c>
      <c r="J108" s="93" t="e">
        <f>+VLOOKUP(E108,Participants!$A$1:$G$2547,7,FALSE)</f>
        <v>#N/A</v>
      </c>
      <c r="K108" s="289"/>
      <c r="L108" s="94"/>
      <c r="M108" s="93"/>
      <c r="N108" s="216" t="e">
        <f t="shared" si="2"/>
        <v>#N/A</v>
      </c>
      <c r="O108" s="303"/>
      <c r="P108" s="303" t="e">
        <f>+VLOOKUP(O108,Participants!$A$1:$F$2547,2,FALSE)</f>
        <v>#N/A</v>
      </c>
      <c r="Q108" s="303"/>
      <c r="R108" s="303" t="e">
        <f>+VLOOKUP(Q108,Participants!$A$1:$F$2547,2,FALSE)</f>
        <v>#N/A</v>
      </c>
      <c r="S108" s="303"/>
      <c r="T108" s="303" t="e">
        <f>+VLOOKUP(S108,Participants!$A$1:$F$2547,2,FALSE)</f>
        <v>#N/A</v>
      </c>
      <c r="U108" s="303"/>
      <c r="V108" s="303" t="e">
        <f>+VLOOKUP(U108,Participants!$A$1:$F$2547,2,FALSE)</f>
        <v>#N/A</v>
      </c>
    </row>
    <row r="109" spans="2:22" ht="15.75" customHeight="1">
      <c r="B109" s="221" t="s">
        <v>1764</v>
      </c>
      <c r="C109" s="138"/>
      <c r="D109" s="93"/>
      <c r="E109" s="93"/>
      <c r="F109" s="93" t="e">
        <f>+VLOOKUP(E109,Participants!$A$1:$F$2547,2,FALSE)</f>
        <v>#N/A</v>
      </c>
      <c r="G109" s="93" t="e">
        <f>+VLOOKUP(E109,Participants!$A$1:$F$2547,4,FALSE)</f>
        <v>#N/A</v>
      </c>
      <c r="H109" s="93" t="e">
        <f>+VLOOKUP(E109,Participants!$A$1:$F$2547,5,FALSE)</f>
        <v>#N/A</v>
      </c>
      <c r="I109" s="93" t="e">
        <f>+VLOOKUP(E109,Participants!$A$1:$F$2547,3,FALSE)</f>
        <v>#N/A</v>
      </c>
      <c r="J109" s="93" t="e">
        <f>+VLOOKUP(E109,Participants!$A$1:$G$2547,7,FALSE)</f>
        <v>#N/A</v>
      </c>
      <c r="K109" s="289"/>
      <c r="L109" s="94"/>
      <c r="M109" s="93"/>
      <c r="N109" s="216" t="e">
        <f t="shared" si="2"/>
        <v>#N/A</v>
      </c>
      <c r="O109" s="303"/>
      <c r="P109" s="303" t="e">
        <f>+VLOOKUP(O109,Participants!$A$1:$F$2547,2,FALSE)</f>
        <v>#N/A</v>
      </c>
      <c r="Q109" s="303"/>
      <c r="R109" s="303" t="e">
        <f>+VLOOKUP(Q109,Participants!$A$1:$F$2547,2,FALSE)</f>
        <v>#N/A</v>
      </c>
      <c r="S109" s="303"/>
      <c r="T109" s="303" t="e">
        <f>+VLOOKUP(S109,Participants!$A$1:$F$2547,2,FALSE)</f>
        <v>#N/A</v>
      </c>
      <c r="U109" s="303"/>
      <c r="V109" s="303" t="e">
        <f>+VLOOKUP(U109,Participants!$A$1:$F$2547,2,FALSE)</f>
        <v>#N/A</v>
      </c>
    </row>
    <row r="110" spans="2:22" ht="15.75" customHeight="1">
      <c r="C110" s="177"/>
      <c r="E110" s="222"/>
      <c r="K110" s="118"/>
      <c r="L110" s="118"/>
    </row>
    <row r="111" spans="2:22" ht="15.75" customHeight="1">
      <c r="C111" s="177"/>
      <c r="E111" s="222"/>
      <c r="K111" s="118"/>
      <c r="L111" s="118"/>
    </row>
    <row r="112" spans="2:22" ht="15.75" customHeight="1">
      <c r="C112" s="177"/>
      <c r="E112" s="222"/>
      <c r="K112" s="118"/>
      <c r="L112" s="118"/>
    </row>
    <row r="113" spans="3:12" ht="15.75" customHeight="1">
      <c r="C113" s="177"/>
      <c r="E113" s="222"/>
      <c r="K113" s="118"/>
      <c r="L113" s="118"/>
    </row>
    <row r="114" spans="3:12" ht="15.75" customHeight="1">
      <c r="C114" s="177"/>
      <c r="E114" s="222"/>
      <c r="K114" s="118"/>
      <c r="L114" s="118"/>
    </row>
    <row r="115" spans="3:12" ht="15.75" customHeight="1">
      <c r="C115" s="177"/>
      <c r="E115" s="222"/>
      <c r="K115" s="118"/>
      <c r="L115" s="118"/>
    </row>
    <row r="116" spans="3:12" ht="15.75" customHeight="1">
      <c r="C116" s="177"/>
      <c r="E116" s="222"/>
      <c r="K116" s="118"/>
      <c r="L116" s="118"/>
    </row>
    <row r="117" spans="3:12" ht="15.75" customHeight="1">
      <c r="C117" s="177"/>
      <c r="E117" s="222"/>
      <c r="K117" s="118"/>
      <c r="L117" s="118"/>
    </row>
    <row r="118" spans="3:12" ht="15.75" customHeight="1">
      <c r="C118" s="177"/>
      <c r="E118" s="222"/>
      <c r="K118" s="118"/>
      <c r="L118" s="118"/>
    </row>
    <row r="119" spans="3:12" ht="15.75" customHeight="1">
      <c r="C119" s="177"/>
      <c r="E119" s="222"/>
      <c r="K119" s="118"/>
      <c r="L119" s="118"/>
    </row>
    <row r="120" spans="3:12" ht="15.75" customHeight="1">
      <c r="C120" s="177"/>
      <c r="E120" s="222"/>
      <c r="K120" s="118"/>
      <c r="L120" s="118"/>
    </row>
    <row r="121" spans="3:12" ht="15.75" customHeight="1">
      <c r="C121" s="177"/>
      <c r="E121" s="222"/>
      <c r="K121" s="118"/>
      <c r="L121" s="118"/>
    </row>
    <row r="122" spans="3:12" ht="15.75" customHeight="1">
      <c r="C122" s="177"/>
      <c r="E122" s="222"/>
      <c r="K122" s="118"/>
      <c r="L122" s="118"/>
    </row>
    <row r="123" spans="3:12" ht="15.75" customHeight="1">
      <c r="C123" s="177"/>
      <c r="E123" s="222"/>
      <c r="K123" s="118"/>
      <c r="L123" s="118"/>
    </row>
    <row r="124" spans="3:12" ht="15.75" customHeight="1">
      <c r="C124" s="177"/>
      <c r="E124" s="222"/>
      <c r="K124" s="118"/>
      <c r="L124" s="118"/>
    </row>
    <row r="125" spans="3:12" ht="15.75" customHeight="1">
      <c r="C125" s="177"/>
      <c r="E125" s="222"/>
      <c r="K125" s="118"/>
      <c r="L125" s="118"/>
    </row>
    <row r="126" spans="3:12" ht="15.75" customHeight="1">
      <c r="C126" s="177"/>
      <c r="E126" s="222"/>
      <c r="K126" s="118"/>
      <c r="L126" s="118"/>
    </row>
    <row r="127" spans="3:12" ht="15.75" customHeight="1">
      <c r="C127" s="177"/>
      <c r="E127" s="222"/>
      <c r="K127" s="118"/>
      <c r="L127" s="118"/>
    </row>
    <row r="128" spans="3:12" ht="15.75" customHeight="1">
      <c r="C128" s="177"/>
      <c r="E128" s="222"/>
      <c r="K128" s="118"/>
      <c r="L128" s="118"/>
    </row>
    <row r="129" spans="3:12" ht="15.75" customHeight="1">
      <c r="C129" s="177"/>
      <c r="E129" s="222"/>
      <c r="K129" s="118"/>
      <c r="L129" s="118"/>
    </row>
    <row r="130" spans="3:12" ht="15.75" customHeight="1">
      <c r="C130" s="177"/>
      <c r="E130" s="222"/>
      <c r="K130" s="118"/>
      <c r="L130" s="118"/>
    </row>
    <row r="131" spans="3:12" ht="15.75" customHeight="1">
      <c r="C131" s="177"/>
      <c r="E131" s="222"/>
      <c r="K131" s="118"/>
      <c r="L131" s="118"/>
    </row>
    <row r="132" spans="3:12" ht="15.75" customHeight="1">
      <c r="C132" s="177"/>
      <c r="E132" s="222"/>
      <c r="K132" s="118"/>
      <c r="L132" s="118"/>
    </row>
    <row r="133" spans="3:12" ht="15.75" customHeight="1">
      <c r="C133" s="177"/>
      <c r="E133" s="222"/>
      <c r="K133" s="118"/>
      <c r="L133" s="118"/>
    </row>
    <row r="134" spans="3:12" ht="15.75" customHeight="1">
      <c r="C134" s="177"/>
      <c r="E134" s="222"/>
      <c r="K134" s="118"/>
      <c r="L134" s="118"/>
    </row>
    <row r="135" spans="3:12" ht="15.75" customHeight="1">
      <c r="C135" s="177"/>
      <c r="E135" s="222"/>
      <c r="K135" s="118"/>
      <c r="L135" s="118"/>
    </row>
    <row r="136" spans="3:12" ht="15.75" customHeight="1">
      <c r="C136" s="177"/>
      <c r="E136" s="222"/>
      <c r="K136" s="118"/>
      <c r="L136" s="118"/>
    </row>
    <row r="137" spans="3:12" ht="15.75" customHeight="1">
      <c r="C137" s="177"/>
      <c r="E137" s="222"/>
      <c r="K137" s="118"/>
      <c r="L137" s="118"/>
    </row>
    <row r="138" spans="3:12" ht="15.75" customHeight="1">
      <c r="C138" s="177"/>
      <c r="E138" s="222"/>
      <c r="K138" s="118"/>
      <c r="L138" s="118"/>
    </row>
    <row r="139" spans="3:12" ht="15.75" customHeight="1">
      <c r="C139" s="177"/>
      <c r="E139" s="222"/>
      <c r="K139" s="118"/>
      <c r="L139" s="118"/>
    </row>
    <row r="140" spans="3:12" ht="15.75" customHeight="1">
      <c r="C140" s="177"/>
      <c r="E140" s="222"/>
      <c r="K140" s="118"/>
      <c r="L140" s="118"/>
    </row>
    <row r="141" spans="3:12" ht="15.75" customHeight="1">
      <c r="C141" s="177"/>
      <c r="E141" s="222"/>
      <c r="K141" s="118"/>
      <c r="L141" s="118"/>
    </row>
    <row r="142" spans="3:12" ht="15.75" customHeight="1">
      <c r="C142" s="177"/>
      <c r="E142" s="222"/>
      <c r="K142" s="118"/>
      <c r="L142" s="118"/>
    </row>
    <row r="143" spans="3:12" ht="15.75" customHeight="1">
      <c r="C143" s="177"/>
      <c r="E143" s="222"/>
      <c r="K143" s="118"/>
      <c r="L143" s="118"/>
    </row>
    <row r="144" spans="3:12" ht="15.75" customHeight="1">
      <c r="C144" s="177"/>
      <c r="E144" s="222"/>
      <c r="K144" s="118"/>
      <c r="L144" s="118"/>
    </row>
    <row r="145" spans="3:12" ht="15.75" customHeight="1">
      <c r="C145" s="177"/>
      <c r="E145" s="222"/>
      <c r="K145" s="118"/>
      <c r="L145" s="118"/>
    </row>
    <row r="146" spans="3:12" ht="15.75" customHeight="1">
      <c r="C146" s="177"/>
      <c r="E146" s="222"/>
      <c r="K146" s="118"/>
      <c r="L146" s="118"/>
    </row>
    <row r="147" spans="3:12" ht="15.75" customHeight="1">
      <c r="C147" s="177"/>
      <c r="E147" s="222"/>
      <c r="K147" s="118"/>
      <c r="L147" s="118"/>
    </row>
    <row r="148" spans="3:12" ht="15.75" customHeight="1">
      <c r="C148" s="177"/>
      <c r="E148" s="222"/>
      <c r="K148" s="118"/>
      <c r="L148" s="118"/>
    </row>
    <row r="149" spans="3:12" ht="15.75" customHeight="1">
      <c r="C149" s="177"/>
      <c r="E149" s="222"/>
      <c r="K149" s="118"/>
      <c r="L149" s="118"/>
    </row>
    <row r="150" spans="3:12" ht="15.75" customHeight="1">
      <c r="C150" s="177"/>
      <c r="E150" s="222"/>
      <c r="K150" s="118"/>
      <c r="L150" s="118"/>
    </row>
    <row r="151" spans="3:12" ht="15.75" customHeight="1">
      <c r="C151" s="177"/>
      <c r="E151" s="222"/>
      <c r="K151" s="118"/>
      <c r="L151" s="118"/>
    </row>
    <row r="152" spans="3:12" ht="15.75" customHeight="1">
      <c r="C152" s="177"/>
      <c r="E152" s="222"/>
      <c r="K152" s="118"/>
      <c r="L152" s="118"/>
    </row>
    <row r="153" spans="3:12" ht="15.75" customHeight="1">
      <c r="C153" s="177"/>
      <c r="E153" s="222"/>
      <c r="K153" s="118"/>
      <c r="L153" s="118"/>
    </row>
    <row r="154" spans="3:12" ht="15.75" customHeight="1">
      <c r="C154" s="177"/>
      <c r="E154" s="222"/>
      <c r="K154" s="118"/>
      <c r="L154" s="118"/>
    </row>
    <row r="155" spans="3:12" ht="15.75" customHeight="1">
      <c r="C155" s="177"/>
      <c r="E155" s="222"/>
      <c r="K155" s="118"/>
      <c r="L155" s="118"/>
    </row>
    <row r="156" spans="3:12" ht="15.75" customHeight="1">
      <c r="C156" s="177"/>
      <c r="E156" s="222"/>
      <c r="K156" s="118"/>
      <c r="L156" s="118"/>
    </row>
    <row r="157" spans="3:12" ht="15.75" customHeight="1">
      <c r="C157" s="177"/>
      <c r="E157" s="222"/>
      <c r="K157" s="118"/>
      <c r="L157" s="118"/>
    </row>
    <row r="158" spans="3:12" ht="15.75" customHeight="1">
      <c r="C158" s="177"/>
      <c r="E158" s="222"/>
      <c r="K158" s="118"/>
      <c r="L158" s="118"/>
    </row>
    <row r="159" spans="3:12" ht="15.75" customHeight="1">
      <c r="C159" s="177"/>
      <c r="E159" s="222"/>
      <c r="K159" s="118"/>
      <c r="L159" s="118"/>
    </row>
    <row r="160" spans="3:12" ht="15.75" customHeight="1">
      <c r="C160" s="177"/>
      <c r="E160" s="222"/>
      <c r="K160" s="118"/>
      <c r="L160" s="118"/>
    </row>
    <row r="161" spans="3:12" ht="15.75" customHeight="1">
      <c r="C161" s="177"/>
      <c r="E161" s="222"/>
      <c r="K161" s="118"/>
      <c r="L161" s="118"/>
    </row>
    <row r="162" spans="3:12" ht="15.75" customHeight="1">
      <c r="C162" s="177"/>
      <c r="E162" s="222"/>
      <c r="K162" s="118"/>
      <c r="L162" s="118"/>
    </row>
    <row r="163" spans="3:12" ht="15.75" customHeight="1">
      <c r="C163" s="177"/>
      <c r="E163" s="222"/>
      <c r="K163" s="118"/>
      <c r="L163" s="118"/>
    </row>
    <row r="164" spans="3:12" ht="15.75" customHeight="1">
      <c r="C164" s="177"/>
      <c r="E164" s="222"/>
      <c r="K164" s="118"/>
      <c r="L164" s="118"/>
    </row>
    <row r="165" spans="3:12" ht="15.75" customHeight="1">
      <c r="C165" s="177"/>
      <c r="E165" s="222"/>
      <c r="K165" s="118"/>
      <c r="L165" s="118"/>
    </row>
    <row r="166" spans="3:12" ht="15.75" customHeight="1">
      <c r="C166" s="177"/>
      <c r="E166" s="222"/>
      <c r="K166" s="118"/>
      <c r="L166" s="118"/>
    </row>
    <row r="167" spans="3:12" ht="15.75" customHeight="1">
      <c r="C167" s="177"/>
      <c r="E167" s="222"/>
      <c r="K167" s="118"/>
      <c r="L167" s="118"/>
    </row>
    <row r="168" spans="3:12" ht="15.75" customHeight="1">
      <c r="C168" s="177"/>
      <c r="E168" s="222"/>
      <c r="K168" s="118"/>
      <c r="L168" s="118"/>
    </row>
    <row r="169" spans="3:12" ht="15.75" customHeight="1">
      <c r="C169" s="177"/>
      <c r="E169" s="222"/>
      <c r="K169" s="118"/>
      <c r="L169" s="118"/>
    </row>
    <row r="170" spans="3:12" ht="15.75" customHeight="1">
      <c r="C170" s="177"/>
      <c r="E170" s="222"/>
      <c r="K170" s="118"/>
      <c r="L170" s="118"/>
    </row>
    <row r="171" spans="3:12" ht="15.75" customHeight="1">
      <c r="C171" s="177"/>
      <c r="E171" s="222"/>
      <c r="K171" s="118"/>
      <c r="L171" s="118"/>
    </row>
    <row r="172" spans="3:12" ht="15.75" customHeight="1">
      <c r="C172" s="177"/>
      <c r="E172" s="222"/>
      <c r="K172" s="118"/>
      <c r="L172" s="118"/>
    </row>
    <row r="173" spans="3:12" ht="15.75" customHeight="1">
      <c r="C173" s="177"/>
      <c r="E173" s="222"/>
      <c r="K173" s="118"/>
      <c r="L173" s="118"/>
    </row>
    <row r="174" spans="3:12" ht="15.75" customHeight="1">
      <c r="C174" s="177"/>
      <c r="E174" s="222"/>
      <c r="K174" s="118"/>
      <c r="L174" s="118"/>
    </row>
    <row r="175" spans="3:12" ht="15.75" customHeight="1">
      <c r="C175" s="177"/>
      <c r="E175" s="222"/>
      <c r="K175" s="118"/>
      <c r="L175" s="118"/>
    </row>
    <row r="176" spans="3:12" ht="15.75" customHeight="1">
      <c r="C176" s="177"/>
      <c r="E176" s="222"/>
      <c r="K176" s="118"/>
      <c r="L176" s="118"/>
    </row>
    <row r="177" spans="3:12" ht="15.75" customHeight="1">
      <c r="C177" s="177"/>
      <c r="E177" s="222"/>
      <c r="K177" s="118"/>
      <c r="L177" s="118"/>
    </row>
    <row r="178" spans="3:12" ht="15.75" customHeight="1">
      <c r="C178" s="177"/>
      <c r="E178" s="222"/>
      <c r="K178" s="118"/>
      <c r="L178" s="118"/>
    </row>
    <row r="179" spans="3:12" ht="15.75" customHeight="1">
      <c r="C179" s="177"/>
      <c r="E179" s="222"/>
      <c r="K179" s="118"/>
      <c r="L179" s="118"/>
    </row>
    <row r="180" spans="3:12" ht="15.75" customHeight="1">
      <c r="C180" s="177"/>
      <c r="E180" s="222"/>
      <c r="K180" s="118"/>
      <c r="L180" s="118"/>
    </row>
    <row r="181" spans="3:12" ht="15.75" customHeight="1">
      <c r="C181" s="177"/>
      <c r="E181" s="222"/>
      <c r="K181" s="118"/>
      <c r="L181" s="118"/>
    </row>
    <row r="182" spans="3:12" ht="15.75" customHeight="1">
      <c r="C182" s="177"/>
      <c r="E182" s="222"/>
      <c r="K182" s="118"/>
      <c r="L182" s="118"/>
    </row>
    <row r="183" spans="3:12" ht="15.75" customHeight="1">
      <c r="C183" s="177"/>
      <c r="E183" s="222"/>
      <c r="K183" s="118"/>
      <c r="L183" s="118"/>
    </row>
    <row r="184" spans="3:12" ht="15.75" customHeight="1">
      <c r="C184" s="177"/>
      <c r="E184" s="222"/>
      <c r="K184" s="118"/>
      <c r="L184" s="118"/>
    </row>
    <row r="185" spans="3:12" ht="15.75" customHeight="1">
      <c r="C185" s="177"/>
      <c r="E185" s="222"/>
      <c r="K185" s="118"/>
      <c r="L185" s="118"/>
    </row>
    <row r="186" spans="3:12" ht="15.75" customHeight="1">
      <c r="C186" s="177"/>
      <c r="E186" s="222"/>
      <c r="K186" s="118"/>
      <c r="L186" s="118"/>
    </row>
    <row r="187" spans="3:12" ht="15.75" customHeight="1">
      <c r="C187" s="177"/>
      <c r="E187" s="222"/>
      <c r="K187" s="118"/>
      <c r="L187" s="118"/>
    </row>
    <row r="188" spans="3:12" ht="15.75" customHeight="1">
      <c r="C188" s="177"/>
      <c r="E188" s="222"/>
      <c r="K188" s="118"/>
      <c r="L188" s="118"/>
    </row>
    <row r="189" spans="3:12" ht="15.75" customHeight="1">
      <c r="C189" s="177"/>
      <c r="E189" s="222"/>
      <c r="K189" s="118"/>
      <c r="L189" s="118"/>
    </row>
    <row r="190" spans="3:12" ht="15.75" customHeight="1">
      <c r="C190" s="177"/>
      <c r="E190" s="222"/>
      <c r="K190" s="118"/>
      <c r="L190" s="118"/>
    </row>
    <row r="191" spans="3:12" ht="15.75" customHeight="1">
      <c r="C191" s="177"/>
      <c r="E191" s="222"/>
      <c r="K191" s="118"/>
      <c r="L191" s="118"/>
    </row>
    <row r="192" spans="3:12" ht="15.75" customHeight="1">
      <c r="C192" s="177"/>
      <c r="E192" s="222"/>
      <c r="K192" s="118"/>
      <c r="L192" s="118"/>
    </row>
    <row r="193" spans="3:12" ht="15.75" customHeight="1">
      <c r="C193" s="177"/>
      <c r="E193" s="222"/>
      <c r="K193" s="118"/>
      <c r="L193" s="118"/>
    </row>
    <row r="194" spans="3:12" ht="15.75" customHeight="1">
      <c r="C194" s="177"/>
      <c r="E194" s="222"/>
      <c r="K194" s="118"/>
      <c r="L194" s="118"/>
    </row>
    <row r="195" spans="3:12" ht="15.75" customHeight="1">
      <c r="C195" s="177"/>
      <c r="E195" s="222"/>
      <c r="K195" s="118"/>
      <c r="L195" s="118"/>
    </row>
    <row r="196" spans="3:12" ht="15.75" customHeight="1">
      <c r="C196" s="177"/>
      <c r="E196" s="222"/>
      <c r="K196" s="118"/>
      <c r="L196" s="118"/>
    </row>
    <row r="197" spans="3:12" ht="15.75" customHeight="1">
      <c r="C197" s="177"/>
      <c r="E197" s="222"/>
      <c r="K197" s="118"/>
      <c r="L197" s="118"/>
    </row>
    <row r="198" spans="3:12" ht="15.75" customHeight="1">
      <c r="C198" s="177"/>
      <c r="E198" s="222"/>
      <c r="K198" s="118"/>
      <c r="L198" s="118"/>
    </row>
    <row r="199" spans="3:12" ht="15.75" customHeight="1">
      <c r="C199" s="177"/>
      <c r="E199" s="222"/>
      <c r="K199" s="118"/>
      <c r="L199" s="118"/>
    </row>
    <row r="200" spans="3:12" ht="15.75" customHeight="1">
      <c r="C200" s="177"/>
      <c r="E200" s="222"/>
      <c r="K200" s="118"/>
      <c r="L200" s="118"/>
    </row>
    <row r="201" spans="3:12" ht="15.75" customHeight="1">
      <c r="C201" s="177"/>
      <c r="E201" s="222"/>
      <c r="K201" s="118"/>
      <c r="L201" s="118"/>
    </row>
    <row r="202" spans="3:12" ht="15.75" customHeight="1">
      <c r="C202" s="177"/>
      <c r="E202" s="222"/>
      <c r="K202" s="118"/>
      <c r="L202" s="118"/>
    </row>
    <row r="203" spans="3:12" ht="15.75" customHeight="1">
      <c r="C203" s="177"/>
      <c r="E203" s="222"/>
      <c r="K203" s="118"/>
      <c r="L203" s="118"/>
    </row>
    <row r="204" spans="3:12" ht="15.75" customHeight="1">
      <c r="C204" s="177"/>
      <c r="E204" s="222"/>
      <c r="K204" s="118"/>
      <c r="L204" s="118"/>
    </row>
    <row r="205" spans="3:12" ht="15.75" customHeight="1">
      <c r="C205" s="177"/>
      <c r="E205" s="222"/>
      <c r="K205" s="118"/>
      <c r="L205" s="118"/>
    </row>
    <row r="206" spans="3:12" ht="15.75" customHeight="1">
      <c r="C206" s="177"/>
      <c r="E206" s="222"/>
      <c r="K206" s="118"/>
      <c r="L206" s="118"/>
    </row>
    <row r="207" spans="3:12" ht="15.75" customHeight="1">
      <c r="C207" s="177"/>
      <c r="E207" s="222"/>
      <c r="K207" s="118"/>
      <c r="L207" s="118"/>
    </row>
    <row r="208" spans="3:12" ht="15.75" customHeight="1">
      <c r="C208" s="177"/>
      <c r="E208" s="222"/>
      <c r="K208" s="118"/>
      <c r="L208" s="118"/>
    </row>
    <row r="209" spans="3:12" ht="15.75" customHeight="1">
      <c r="C209" s="177"/>
      <c r="E209" s="222"/>
      <c r="K209" s="118"/>
      <c r="L209" s="118"/>
    </row>
    <row r="210" spans="3:12" ht="15.75" customHeight="1">
      <c r="C210" s="177"/>
      <c r="E210" s="222"/>
      <c r="K210" s="118"/>
      <c r="L210" s="118"/>
    </row>
    <row r="211" spans="3:12" ht="15.75" customHeight="1">
      <c r="C211" s="177"/>
      <c r="E211" s="222"/>
      <c r="K211" s="118"/>
      <c r="L211" s="118"/>
    </row>
    <row r="212" spans="3:12" ht="15.75" customHeight="1">
      <c r="C212" s="177"/>
      <c r="E212" s="222"/>
      <c r="K212" s="118"/>
      <c r="L212" s="118"/>
    </row>
    <row r="213" spans="3:12" ht="15.75" customHeight="1">
      <c r="C213" s="177"/>
      <c r="E213" s="222"/>
      <c r="K213" s="118"/>
      <c r="L213" s="118"/>
    </row>
    <row r="214" spans="3:12" ht="15.75" customHeight="1">
      <c r="C214" s="177"/>
      <c r="E214" s="222"/>
      <c r="K214" s="118"/>
      <c r="L214" s="118"/>
    </row>
    <row r="215" spans="3:12" ht="15.75" customHeight="1">
      <c r="C215" s="177"/>
      <c r="E215" s="222"/>
      <c r="K215" s="118"/>
      <c r="L215" s="118"/>
    </row>
    <row r="216" spans="3:12" ht="15.75" customHeight="1">
      <c r="C216" s="177"/>
      <c r="E216" s="222"/>
      <c r="K216" s="118"/>
      <c r="L216" s="118"/>
    </row>
    <row r="217" spans="3:12" ht="15.75" customHeight="1">
      <c r="C217" s="177"/>
      <c r="E217" s="222"/>
      <c r="K217" s="118"/>
      <c r="L217" s="118"/>
    </row>
    <row r="218" spans="3:12" ht="15.75" customHeight="1">
      <c r="C218" s="177"/>
      <c r="E218" s="222"/>
      <c r="K218" s="118"/>
      <c r="L218" s="118"/>
    </row>
    <row r="219" spans="3:12" ht="15.75" customHeight="1">
      <c r="C219" s="177"/>
      <c r="E219" s="222"/>
      <c r="K219" s="118"/>
      <c r="L219" s="118"/>
    </row>
    <row r="220" spans="3:12" ht="15.75" customHeight="1">
      <c r="C220" s="177"/>
      <c r="E220" s="222"/>
      <c r="K220" s="118"/>
      <c r="L220" s="118"/>
    </row>
    <row r="221" spans="3:12" ht="15.75" customHeight="1">
      <c r="C221" s="177"/>
      <c r="E221" s="222"/>
      <c r="K221" s="118"/>
      <c r="L221" s="118"/>
    </row>
    <row r="222" spans="3:12" ht="15.75" customHeight="1">
      <c r="C222" s="177"/>
      <c r="E222" s="222"/>
      <c r="K222" s="118"/>
      <c r="L222" s="118"/>
    </row>
    <row r="223" spans="3:12" ht="15.75" customHeight="1">
      <c r="C223" s="177"/>
      <c r="E223" s="222"/>
      <c r="K223" s="118"/>
      <c r="L223" s="118"/>
    </row>
    <row r="224" spans="3:12" ht="15.75" customHeight="1">
      <c r="C224" s="177"/>
      <c r="E224" s="222"/>
      <c r="K224" s="118"/>
      <c r="L224" s="118"/>
    </row>
    <row r="225" spans="3:12" ht="15.75" customHeight="1">
      <c r="C225" s="177"/>
      <c r="E225" s="222"/>
      <c r="K225" s="118"/>
      <c r="L225" s="118"/>
    </row>
    <row r="226" spans="3:12" ht="15.75" customHeight="1">
      <c r="C226" s="177"/>
      <c r="E226" s="222"/>
      <c r="K226" s="118"/>
      <c r="L226" s="118"/>
    </row>
    <row r="227" spans="3:12" ht="15.75" customHeight="1">
      <c r="C227" s="177"/>
      <c r="E227" s="222"/>
      <c r="K227" s="118"/>
      <c r="L227" s="118"/>
    </row>
    <row r="228" spans="3:12" ht="15.75" customHeight="1">
      <c r="C228" s="177"/>
      <c r="E228" s="222"/>
      <c r="K228" s="118"/>
      <c r="L228" s="118"/>
    </row>
    <row r="229" spans="3:12" ht="15.75" customHeight="1">
      <c r="C229" s="177"/>
      <c r="E229" s="222"/>
      <c r="K229" s="118"/>
      <c r="L229" s="118"/>
    </row>
    <row r="230" spans="3:12" ht="15.75" customHeight="1">
      <c r="C230" s="177"/>
      <c r="E230" s="222"/>
      <c r="K230" s="118"/>
      <c r="L230" s="118"/>
    </row>
    <row r="231" spans="3:12" ht="15.75" customHeight="1">
      <c r="C231" s="177"/>
      <c r="E231" s="222"/>
      <c r="K231" s="118"/>
      <c r="L231" s="118"/>
    </row>
    <row r="232" spans="3:12" ht="15.75" customHeight="1">
      <c r="C232" s="177"/>
      <c r="E232" s="222"/>
      <c r="K232" s="118"/>
      <c r="L232" s="118"/>
    </row>
    <row r="233" spans="3:12" ht="15.75" customHeight="1">
      <c r="C233" s="177"/>
      <c r="E233" s="222"/>
      <c r="K233" s="118"/>
      <c r="L233" s="118"/>
    </row>
    <row r="234" spans="3:12" ht="15.75" customHeight="1">
      <c r="C234" s="177"/>
      <c r="E234" s="222"/>
      <c r="K234" s="118"/>
      <c r="L234" s="118"/>
    </row>
    <row r="235" spans="3:12" ht="15.75" customHeight="1">
      <c r="C235" s="177"/>
      <c r="E235" s="222"/>
      <c r="K235" s="118"/>
      <c r="L235" s="118"/>
    </row>
    <row r="236" spans="3:12" ht="15.75" customHeight="1">
      <c r="C236" s="177"/>
      <c r="E236" s="222"/>
      <c r="K236" s="118"/>
      <c r="L236" s="118"/>
    </row>
    <row r="237" spans="3:12" ht="15.75" customHeight="1">
      <c r="C237" s="177"/>
      <c r="E237" s="222"/>
      <c r="K237" s="118"/>
      <c r="L237" s="118"/>
    </row>
    <row r="238" spans="3:12" ht="15.75" customHeight="1">
      <c r="C238" s="177"/>
      <c r="E238" s="222"/>
      <c r="K238" s="118"/>
      <c r="L238" s="118"/>
    </row>
    <row r="239" spans="3:12" ht="15.75" customHeight="1">
      <c r="C239" s="177"/>
      <c r="E239" s="222"/>
      <c r="K239" s="118"/>
      <c r="L239" s="118"/>
    </row>
    <row r="240" spans="3:12" ht="15.75" customHeight="1">
      <c r="C240" s="177"/>
      <c r="E240" s="222"/>
      <c r="K240" s="118"/>
      <c r="L240" s="118"/>
    </row>
    <row r="241" spans="3:12" ht="15.75" customHeight="1">
      <c r="C241" s="177"/>
      <c r="E241" s="222"/>
      <c r="K241" s="118"/>
      <c r="L241" s="118"/>
    </row>
    <row r="242" spans="3:12" ht="15.75" customHeight="1">
      <c r="C242" s="177"/>
      <c r="E242" s="222"/>
      <c r="K242" s="118"/>
      <c r="L242" s="118"/>
    </row>
    <row r="243" spans="3:12" ht="15.75" customHeight="1">
      <c r="C243" s="177"/>
      <c r="E243" s="222"/>
      <c r="K243" s="118"/>
      <c r="L243" s="118"/>
    </row>
    <row r="244" spans="3:12" ht="15.75" customHeight="1">
      <c r="C244" s="177"/>
      <c r="E244" s="222"/>
      <c r="K244" s="118"/>
      <c r="L244" s="118"/>
    </row>
    <row r="245" spans="3:12" ht="15.75" customHeight="1">
      <c r="C245" s="177"/>
      <c r="E245" s="222"/>
      <c r="K245" s="118"/>
      <c r="L245" s="118"/>
    </row>
    <row r="246" spans="3:12" ht="15.75" customHeight="1">
      <c r="C246" s="177"/>
      <c r="E246" s="222"/>
      <c r="K246" s="118"/>
      <c r="L246" s="118"/>
    </row>
    <row r="247" spans="3:12" ht="15.75" customHeight="1">
      <c r="C247" s="177"/>
      <c r="E247" s="222"/>
      <c r="K247" s="118"/>
      <c r="L247" s="118"/>
    </row>
    <row r="248" spans="3:12" ht="15.75" customHeight="1">
      <c r="C248" s="177"/>
      <c r="E248" s="222"/>
      <c r="K248" s="118"/>
      <c r="L248" s="118"/>
    </row>
    <row r="249" spans="3:12" ht="15.75" customHeight="1">
      <c r="C249" s="177"/>
      <c r="E249" s="222"/>
      <c r="K249" s="118"/>
      <c r="L249" s="118"/>
    </row>
    <row r="250" spans="3:12" ht="15.75" customHeight="1">
      <c r="C250" s="177"/>
      <c r="E250" s="222"/>
      <c r="K250" s="118"/>
      <c r="L250" s="118"/>
    </row>
    <row r="251" spans="3:12" ht="15.75" customHeight="1">
      <c r="C251" s="177"/>
      <c r="E251" s="222"/>
      <c r="K251" s="118"/>
      <c r="L251" s="118"/>
    </row>
    <row r="252" spans="3:12" ht="15.75" customHeight="1">
      <c r="C252" s="177"/>
      <c r="E252" s="222"/>
      <c r="K252" s="118"/>
      <c r="L252" s="118"/>
    </row>
    <row r="253" spans="3:12" ht="15.75" customHeight="1">
      <c r="C253" s="177"/>
      <c r="E253" s="222"/>
      <c r="K253" s="118"/>
      <c r="L253" s="118"/>
    </row>
    <row r="254" spans="3:12" ht="15.75" customHeight="1">
      <c r="C254" s="177"/>
      <c r="E254" s="222"/>
      <c r="K254" s="118"/>
      <c r="L254" s="118"/>
    </row>
    <row r="255" spans="3:12" ht="15.75" customHeight="1">
      <c r="C255" s="177"/>
      <c r="E255" s="222"/>
      <c r="K255" s="118"/>
      <c r="L255" s="118"/>
    </row>
    <row r="256" spans="3:12" ht="15.75" customHeight="1">
      <c r="C256" s="177"/>
      <c r="E256" s="222"/>
      <c r="K256" s="118"/>
      <c r="L256" s="118"/>
    </row>
    <row r="257" spans="3:12" ht="15.75" customHeight="1">
      <c r="C257" s="177"/>
      <c r="E257" s="222"/>
      <c r="K257" s="118"/>
      <c r="L257" s="118"/>
    </row>
    <row r="258" spans="3:12" ht="15.75" customHeight="1">
      <c r="C258" s="177"/>
      <c r="E258" s="222"/>
      <c r="K258" s="118"/>
      <c r="L258" s="118"/>
    </row>
    <row r="259" spans="3:12" ht="15.75" customHeight="1">
      <c r="C259" s="177"/>
      <c r="E259" s="222"/>
      <c r="K259" s="118"/>
      <c r="L259" s="118"/>
    </row>
    <row r="260" spans="3:12" ht="15.75" customHeight="1">
      <c r="C260" s="177"/>
      <c r="E260" s="222"/>
      <c r="K260" s="118"/>
      <c r="L260" s="118"/>
    </row>
    <row r="261" spans="3:12" ht="15.75" customHeight="1">
      <c r="C261" s="177"/>
      <c r="E261" s="222"/>
      <c r="K261" s="118"/>
      <c r="L261" s="118"/>
    </row>
    <row r="262" spans="3:12" ht="15.75" customHeight="1">
      <c r="C262" s="177"/>
      <c r="E262" s="222"/>
      <c r="K262" s="118"/>
      <c r="L262" s="118"/>
    </row>
    <row r="263" spans="3:12" ht="15.75" customHeight="1">
      <c r="C263" s="177"/>
      <c r="E263" s="222"/>
      <c r="K263" s="118"/>
      <c r="L263" s="118"/>
    </row>
    <row r="264" spans="3:12" ht="15.75" customHeight="1">
      <c r="C264" s="177"/>
      <c r="E264" s="222"/>
      <c r="K264" s="118"/>
      <c r="L264" s="118"/>
    </row>
    <row r="265" spans="3:12" ht="15.75" customHeight="1">
      <c r="C265" s="177"/>
      <c r="E265" s="222"/>
      <c r="K265" s="118"/>
      <c r="L265" s="118"/>
    </row>
    <row r="266" spans="3:12" ht="15.75" customHeight="1">
      <c r="C266" s="177"/>
      <c r="E266" s="222"/>
      <c r="K266" s="118"/>
      <c r="L266" s="118"/>
    </row>
    <row r="267" spans="3:12" ht="15.75" customHeight="1">
      <c r="C267" s="177"/>
      <c r="E267" s="222"/>
      <c r="K267" s="118"/>
      <c r="L267" s="118"/>
    </row>
    <row r="268" spans="3:12" ht="15.75" customHeight="1">
      <c r="C268" s="177"/>
      <c r="E268" s="222"/>
      <c r="K268" s="118"/>
      <c r="L268" s="118"/>
    </row>
    <row r="269" spans="3:12" ht="15.75" customHeight="1">
      <c r="C269" s="177"/>
      <c r="E269" s="222"/>
      <c r="K269" s="118"/>
      <c r="L269" s="118"/>
    </row>
    <row r="270" spans="3:12" ht="15.75" customHeight="1">
      <c r="C270" s="177"/>
      <c r="E270" s="222"/>
      <c r="K270" s="118"/>
      <c r="L270" s="118"/>
    </row>
    <row r="271" spans="3:12" ht="15.75" customHeight="1">
      <c r="C271" s="177"/>
      <c r="E271" s="222"/>
      <c r="K271" s="118"/>
      <c r="L271" s="118"/>
    </row>
    <row r="272" spans="3:12" ht="15.75" customHeight="1">
      <c r="C272" s="177"/>
      <c r="E272" s="222"/>
      <c r="K272" s="118"/>
      <c r="L272" s="118"/>
    </row>
    <row r="273" spans="3:12" ht="15.75" customHeight="1">
      <c r="C273" s="177"/>
      <c r="E273" s="222"/>
      <c r="K273" s="118"/>
      <c r="L273" s="118"/>
    </row>
    <row r="274" spans="3:12" ht="15.75" customHeight="1">
      <c r="C274" s="177"/>
      <c r="E274" s="222"/>
      <c r="K274" s="118"/>
      <c r="L274" s="118"/>
    </row>
    <row r="275" spans="3:12" ht="15.75" customHeight="1">
      <c r="C275" s="177"/>
      <c r="E275" s="222"/>
      <c r="K275" s="118"/>
      <c r="L275" s="118"/>
    </row>
    <row r="276" spans="3:12" ht="15.75" customHeight="1">
      <c r="C276" s="177"/>
      <c r="E276" s="222"/>
      <c r="K276" s="118"/>
      <c r="L276" s="118"/>
    </row>
    <row r="277" spans="3:12" ht="15.75" customHeight="1">
      <c r="C277" s="177"/>
      <c r="E277" s="222"/>
      <c r="K277" s="118"/>
      <c r="L277" s="118"/>
    </row>
    <row r="278" spans="3:12" ht="15.75" customHeight="1">
      <c r="C278" s="177"/>
      <c r="E278" s="222"/>
      <c r="K278" s="118"/>
      <c r="L278" s="118"/>
    </row>
    <row r="279" spans="3:12" ht="15.75" customHeight="1">
      <c r="C279" s="177"/>
      <c r="E279" s="222"/>
      <c r="K279" s="118"/>
      <c r="L279" s="118"/>
    </row>
    <row r="280" spans="3:12" ht="15.75" customHeight="1">
      <c r="C280" s="177"/>
      <c r="E280" s="222"/>
      <c r="K280" s="118"/>
      <c r="L280" s="118"/>
    </row>
    <row r="281" spans="3:12" ht="15.75" customHeight="1">
      <c r="C281" s="177"/>
      <c r="E281" s="222"/>
      <c r="K281" s="118"/>
      <c r="L281" s="118"/>
    </row>
    <row r="282" spans="3:12" ht="15.75" customHeight="1">
      <c r="C282" s="177"/>
      <c r="E282" s="222"/>
      <c r="K282" s="118"/>
      <c r="L282" s="118"/>
    </row>
    <row r="283" spans="3:12" ht="15.75" customHeight="1">
      <c r="C283" s="177"/>
      <c r="E283" s="222"/>
      <c r="K283" s="118"/>
      <c r="L283" s="118"/>
    </row>
    <row r="284" spans="3:12" ht="15.75" customHeight="1">
      <c r="C284" s="177"/>
      <c r="E284" s="222"/>
      <c r="K284" s="118"/>
      <c r="L284" s="118"/>
    </row>
    <row r="285" spans="3:12" ht="15.75" customHeight="1">
      <c r="C285" s="177"/>
      <c r="E285" s="222"/>
      <c r="K285" s="118"/>
      <c r="L285" s="118"/>
    </row>
    <row r="286" spans="3:12" ht="15.75" customHeight="1">
      <c r="C286" s="177"/>
      <c r="E286" s="222"/>
      <c r="K286" s="118"/>
      <c r="L286" s="118"/>
    </row>
    <row r="287" spans="3:12" ht="15.75" customHeight="1">
      <c r="C287" s="177"/>
      <c r="E287" s="222"/>
      <c r="K287" s="118"/>
      <c r="L287" s="118"/>
    </row>
    <row r="288" spans="3:12" ht="15.75" customHeight="1">
      <c r="C288" s="177"/>
      <c r="E288" s="222"/>
      <c r="K288" s="118"/>
      <c r="L288" s="118"/>
    </row>
    <row r="289" spans="3:12" ht="15.75" customHeight="1">
      <c r="C289" s="177"/>
      <c r="E289" s="222"/>
      <c r="K289" s="118"/>
      <c r="L289" s="118"/>
    </row>
    <row r="290" spans="3:12" ht="15.75" customHeight="1">
      <c r="C290" s="177"/>
      <c r="E290" s="222"/>
      <c r="K290" s="118"/>
      <c r="L290" s="118"/>
    </row>
    <row r="291" spans="3:12" ht="15.75" customHeight="1">
      <c r="C291" s="177"/>
      <c r="E291" s="222"/>
      <c r="K291" s="118"/>
      <c r="L291" s="118"/>
    </row>
    <row r="292" spans="3:12" ht="15.75" customHeight="1">
      <c r="C292" s="177"/>
      <c r="E292" s="222"/>
      <c r="K292" s="118"/>
      <c r="L292" s="118"/>
    </row>
    <row r="293" spans="3:12" ht="15.75" customHeight="1">
      <c r="C293" s="177"/>
      <c r="E293" s="222"/>
      <c r="K293" s="118"/>
      <c r="L293" s="118"/>
    </row>
    <row r="294" spans="3:12" ht="15.75" customHeight="1">
      <c r="C294" s="177"/>
      <c r="E294" s="222"/>
      <c r="K294" s="118"/>
      <c r="L294" s="118"/>
    </row>
    <row r="295" spans="3:12" ht="15.75" customHeight="1">
      <c r="C295" s="177"/>
      <c r="E295" s="222"/>
      <c r="K295" s="118"/>
      <c r="L295" s="118"/>
    </row>
    <row r="296" spans="3:12" ht="15.75" customHeight="1">
      <c r="C296" s="177"/>
      <c r="E296" s="222"/>
      <c r="K296" s="118"/>
      <c r="L296" s="118"/>
    </row>
    <row r="297" spans="3:12" ht="15.75" customHeight="1">
      <c r="C297" s="177"/>
      <c r="E297" s="222"/>
      <c r="K297" s="118"/>
      <c r="L297" s="118"/>
    </row>
    <row r="298" spans="3:12" ht="15.75" customHeight="1">
      <c r="C298" s="177"/>
      <c r="E298" s="222"/>
      <c r="K298" s="118"/>
      <c r="L298" s="118"/>
    </row>
    <row r="299" spans="3:12" ht="15.75" customHeight="1">
      <c r="C299" s="177"/>
      <c r="E299" s="222"/>
      <c r="K299" s="118"/>
      <c r="L299" s="118"/>
    </row>
    <row r="300" spans="3:12" ht="15.75" customHeight="1">
      <c r="C300" s="177"/>
      <c r="E300" s="222"/>
      <c r="K300" s="118"/>
      <c r="L300" s="118"/>
    </row>
    <row r="301" spans="3:12" ht="15.75" customHeight="1">
      <c r="C301" s="177"/>
      <c r="E301" s="222"/>
      <c r="K301" s="118"/>
      <c r="L301" s="118"/>
    </row>
    <row r="302" spans="3:12" ht="15.75" customHeight="1">
      <c r="C302" s="177"/>
      <c r="E302" s="222"/>
      <c r="K302" s="118"/>
      <c r="L302" s="118"/>
    </row>
    <row r="303" spans="3:12" ht="15.75" customHeight="1">
      <c r="C303" s="177"/>
      <c r="E303" s="222"/>
      <c r="K303" s="118"/>
      <c r="L303" s="118"/>
    </row>
    <row r="304" spans="3:12" ht="15.75" customHeight="1">
      <c r="C304" s="177"/>
      <c r="E304" s="222"/>
      <c r="K304" s="118"/>
      <c r="L304" s="118"/>
    </row>
    <row r="305" spans="3:12" ht="15.75" customHeight="1">
      <c r="C305" s="177"/>
      <c r="E305" s="222"/>
      <c r="K305" s="118"/>
      <c r="L305" s="118"/>
    </row>
    <row r="306" spans="3:12" ht="15.75" customHeight="1">
      <c r="C306" s="177"/>
      <c r="E306" s="222"/>
      <c r="K306" s="118"/>
      <c r="L306" s="118"/>
    </row>
    <row r="307" spans="3:12" ht="15.75" customHeight="1">
      <c r="C307" s="177"/>
      <c r="E307" s="222"/>
      <c r="K307" s="118"/>
      <c r="L307" s="118"/>
    </row>
    <row r="308" spans="3:12" ht="15.75" customHeight="1">
      <c r="C308" s="177"/>
      <c r="E308" s="222"/>
      <c r="K308" s="118"/>
      <c r="L308" s="118"/>
    </row>
    <row r="309" spans="3:12" ht="15.75" customHeight="1">
      <c r="C309" s="177"/>
      <c r="E309" s="222"/>
      <c r="K309" s="118"/>
      <c r="L309" s="118"/>
    </row>
    <row r="310" spans="3:12" ht="15.75" customHeight="1">
      <c r="C310" s="177"/>
      <c r="E310" s="222"/>
      <c r="K310" s="118"/>
      <c r="L310" s="118"/>
    </row>
    <row r="311" spans="3:12" ht="15.75" customHeight="1">
      <c r="C311" s="177"/>
      <c r="E311" s="222"/>
      <c r="K311" s="118"/>
      <c r="L311" s="118"/>
    </row>
    <row r="312" spans="3:12" ht="15.75" customHeight="1">
      <c r="C312" s="177"/>
      <c r="E312" s="222"/>
      <c r="K312" s="118"/>
      <c r="L312" s="118"/>
    </row>
    <row r="313" spans="3:12" ht="15.75" customHeight="1">
      <c r="C313" s="177"/>
      <c r="E313" s="222"/>
      <c r="K313" s="118"/>
      <c r="L313" s="118"/>
    </row>
    <row r="314" spans="3:12" ht="15.75" customHeight="1">
      <c r="C314" s="177"/>
      <c r="E314" s="222"/>
      <c r="K314" s="118"/>
      <c r="L314" s="118"/>
    </row>
    <row r="315" spans="3:12" ht="15.75" customHeight="1">
      <c r="C315" s="177"/>
      <c r="E315" s="222"/>
      <c r="K315" s="118"/>
      <c r="L315" s="118"/>
    </row>
    <row r="316" spans="3:12" ht="15.75" customHeight="1">
      <c r="C316" s="177"/>
      <c r="E316" s="222"/>
      <c r="K316" s="118"/>
      <c r="L316" s="118"/>
    </row>
    <row r="317" spans="3:12" ht="15.75" customHeight="1">
      <c r="C317" s="177"/>
      <c r="E317" s="222"/>
      <c r="K317" s="118"/>
      <c r="L317" s="118"/>
    </row>
    <row r="318" spans="3:12" ht="15.75" customHeight="1">
      <c r="C318" s="177"/>
      <c r="E318" s="222"/>
      <c r="K318" s="118"/>
      <c r="L318" s="118"/>
    </row>
    <row r="319" spans="3:12" ht="15.75" customHeight="1">
      <c r="C319" s="177"/>
      <c r="E319" s="222"/>
      <c r="K319" s="118"/>
      <c r="L319" s="118"/>
    </row>
    <row r="320" spans="3:12" ht="15.75" customHeight="1">
      <c r="C320" s="177"/>
      <c r="E320" s="222"/>
      <c r="K320" s="118"/>
      <c r="L320" s="118"/>
    </row>
    <row r="321" spans="3:12" ht="15.75" customHeight="1">
      <c r="C321" s="177"/>
      <c r="E321" s="222"/>
      <c r="K321" s="118"/>
      <c r="L321" s="118"/>
    </row>
    <row r="322" spans="3:12" ht="15.75" customHeight="1">
      <c r="C322" s="177"/>
      <c r="E322" s="222"/>
      <c r="K322" s="118"/>
      <c r="L322" s="118"/>
    </row>
    <row r="323" spans="3:12" ht="15.75" customHeight="1">
      <c r="C323" s="177"/>
      <c r="E323" s="222"/>
      <c r="K323" s="118"/>
      <c r="L323" s="118"/>
    </row>
    <row r="324" spans="3:12" ht="15.75" customHeight="1">
      <c r="C324" s="177"/>
      <c r="E324" s="222"/>
      <c r="K324" s="118"/>
      <c r="L324" s="118"/>
    </row>
    <row r="325" spans="3:12" ht="15.75" customHeight="1">
      <c r="C325" s="177"/>
      <c r="E325" s="222"/>
      <c r="K325" s="118"/>
      <c r="L325" s="118"/>
    </row>
    <row r="326" spans="3:12" ht="15.75" customHeight="1">
      <c r="C326" s="177"/>
      <c r="E326" s="222"/>
      <c r="K326" s="118"/>
      <c r="L326" s="118"/>
    </row>
    <row r="327" spans="3:12" ht="15.75" customHeight="1">
      <c r="C327" s="177"/>
      <c r="E327" s="222"/>
      <c r="K327" s="118"/>
      <c r="L327" s="118"/>
    </row>
    <row r="328" spans="3:12" ht="15.75" customHeight="1">
      <c r="C328" s="177"/>
      <c r="E328" s="222"/>
      <c r="K328" s="118"/>
      <c r="L328" s="118"/>
    </row>
    <row r="329" spans="3:12" ht="15.75" customHeight="1">
      <c r="C329" s="177"/>
      <c r="E329" s="222"/>
      <c r="K329" s="118"/>
      <c r="L329" s="118"/>
    </row>
    <row r="330" spans="3:12" ht="15.75" customHeight="1">
      <c r="C330" s="177"/>
      <c r="E330" s="222"/>
      <c r="K330" s="118"/>
      <c r="L330" s="118"/>
    </row>
    <row r="331" spans="3:12" ht="15.75" customHeight="1">
      <c r="C331" s="177"/>
      <c r="E331" s="222"/>
      <c r="K331" s="118"/>
      <c r="L331" s="118"/>
    </row>
    <row r="332" spans="3:12" ht="15.75" customHeight="1">
      <c r="C332" s="177"/>
      <c r="E332" s="222"/>
      <c r="K332" s="118"/>
      <c r="L332" s="118"/>
    </row>
    <row r="333" spans="3:12" ht="15.75" customHeight="1">
      <c r="C333" s="177"/>
      <c r="E333" s="222"/>
      <c r="K333" s="118"/>
      <c r="L333" s="118"/>
    </row>
    <row r="334" spans="3:12" ht="15.75" customHeight="1">
      <c r="C334" s="177"/>
      <c r="E334" s="222"/>
      <c r="K334" s="118"/>
      <c r="L334" s="118"/>
    </row>
    <row r="335" spans="3:12" ht="15.75" customHeight="1">
      <c r="C335" s="177"/>
      <c r="E335" s="222"/>
      <c r="K335" s="118"/>
      <c r="L335" s="118"/>
    </row>
    <row r="336" spans="3:12" ht="15.75" customHeight="1">
      <c r="C336" s="177"/>
      <c r="E336" s="222"/>
      <c r="K336" s="118"/>
      <c r="L336" s="118"/>
    </row>
    <row r="337" spans="3:12" ht="15.75" customHeight="1">
      <c r="C337" s="177"/>
      <c r="E337" s="222"/>
      <c r="K337" s="118"/>
      <c r="L337" s="118"/>
    </row>
    <row r="338" spans="3:12" ht="15.75" customHeight="1">
      <c r="C338" s="177"/>
      <c r="E338" s="222"/>
      <c r="K338" s="118"/>
      <c r="L338" s="118"/>
    </row>
    <row r="339" spans="3:12" ht="15.75" customHeight="1">
      <c r="C339" s="177"/>
      <c r="E339" s="222"/>
      <c r="K339" s="118"/>
      <c r="L339" s="118"/>
    </row>
    <row r="340" spans="3:12" ht="15.75" customHeight="1">
      <c r="C340" s="177"/>
      <c r="E340" s="222"/>
      <c r="K340" s="118"/>
      <c r="L340" s="118"/>
    </row>
    <row r="341" spans="3:12" ht="15.75" customHeight="1">
      <c r="C341" s="177"/>
      <c r="E341" s="222"/>
      <c r="K341" s="118"/>
      <c r="L341" s="118"/>
    </row>
    <row r="342" spans="3:12" ht="15.75" customHeight="1">
      <c r="C342" s="177"/>
      <c r="E342" s="222"/>
      <c r="K342" s="118"/>
      <c r="L342" s="118"/>
    </row>
    <row r="343" spans="3:12" ht="15.75" customHeight="1">
      <c r="C343" s="177"/>
      <c r="E343" s="222"/>
      <c r="K343" s="118"/>
      <c r="L343" s="118"/>
    </row>
    <row r="344" spans="3:12" ht="15.75" customHeight="1">
      <c r="C344" s="177"/>
      <c r="E344" s="222"/>
      <c r="K344" s="118"/>
      <c r="L344" s="118"/>
    </row>
    <row r="345" spans="3:12" ht="15.75" customHeight="1">
      <c r="C345" s="177"/>
      <c r="E345" s="222"/>
      <c r="K345" s="118"/>
      <c r="L345" s="118"/>
    </row>
    <row r="346" spans="3:12" ht="15.75" customHeight="1">
      <c r="C346" s="177"/>
      <c r="E346" s="222"/>
      <c r="K346" s="118"/>
      <c r="L346" s="118"/>
    </row>
    <row r="347" spans="3:12" ht="15.75" customHeight="1">
      <c r="C347" s="177"/>
      <c r="E347" s="222"/>
      <c r="K347" s="118"/>
      <c r="L347" s="118"/>
    </row>
    <row r="348" spans="3:12" ht="15.75" customHeight="1">
      <c r="C348" s="177"/>
      <c r="E348" s="222"/>
      <c r="K348" s="118"/>
      <c r="L348" s="118"/>
    </row>
    <row r="349" spans="3:12" ht="15.75" customHeight="1">
      <c r="C349" s="177"/>
      <c r="E349" s="222"/>
      <c r="K349" s="118"/>
      <c r="L349" s="118"/>
    </row>
    <row r="350" spans="3:12" ht="15.75" customHeight="1">
      <c r="C350" s="177"/>
      <c r="E350" s="222"/>
      <c r="K350" s="118"/>
      <c r="L350" s="118"/>
    </row>
    <row r="351" spans="3:12" ht="15.75" customHeight="1">
      <c r="C351" s="177"/>
      <c r="E351" s="222"/>
      <c r="K351" s="118"/>
      <c r="L351" s="118"/>
    </row>
    <row r="352" spans="3:12" ht="15.75" customHeight="1">
      <c r="C352" s="177"/>
      <c r="E352" s="222"/>
      <c r="K352" s="118"/>
      <c r="L352" s="118"/>
    </row>
    <row r="353" spans="3:12" ht="15.75" customHeight="1">
      <c r="C353" s="177"/>
      <c r="E353" s="222"/>
      <c r="K353" s="118"/>
      <c r="L353" s="118"/>
    </row>
    <row r="354" spans="3:12" ht="15.75" customHeight="1">
      <c r="C354" s="177"/>
      <c r="E354" s="222"/>
      <c r="K354" s="118"/>
      <c r="L354" s="118"/>
    </row>
    <row r="355" spans="3:12" ht="15.75" customHeight="1">
      <c r="C355" s="177"/>
      <c r="E355" s="222"/>
      <c r="K355" s="118"/>
      <c r="L355" s="118"/>
    </row>
    <row r="356" spans="3:12" ht="15.75" customHeight="1">
      <c r="C356" s="177"/>
      <c r="E356" s="222"/>
      <c r="K356" s="118"/>
      <c r="L356" s="118"/>
    </row>
    <row r="357" spans="3:12" ht="15.75" customHeight="1">
      <c r="C357" s="177"/>
      <c r="E357" s="222"/>
      <c r="K357" s="118"/>
      <c r="L357" s="118"/>
    </row>
    <row r="358" spans="3:12" ht="15.75" customHeight="1">
      <c r="C358" s="177"/>
      <c r="E358" s="222"/>
      <c r="K358" s="118"/>
      <c r="L358" s="118"/>
    </row>
    <row r="359" spans="3:12" ht="15.75" customHeight="1">
      <c r="C359" s="177"/>
      <c r="E359" s="222"/>
      <c r="K359" s="118"/>
      <c r="L359" s="118"/>
    </row>
    <row r="360" spans="3:12" ht="15.75" customHeight="1">
      <c r="C360" s="177"/>
      <c r="E360" s="222"/>
      <c r="K360" s="118"/>
      <c r="L360" s="118"/>
    </row>
    <row r="361" spans="3:12" ht="15.75" customHeight="1">
      <c r="C361" s="177"/>
      <c r="E361" s="222"/>
      <c r="K361" s="118"/>
      <c r="L361" s="118"/>
    </row>
    <row r="362" spans="3:12" ht="15.75" customHeight="1">
      <c r="C362" s="177"/>
      <c r="E362" s="222"/>
      <c r="K362" s="118"/>
      <c r="L362" s="118"/>
    </row>
    <row r="363" spans="3:12" ht="15.75" customHeight="1">
      <c r="C363" s="177"/>
      <c r="E363" s="222"/>
      <c r="K363" s="118"/>
      <c r="L363" s="118"/>
    </row>
    <row r="364" spans="3:12" ht="15.75" customHeight="1">
      <c r="C364" s="177"/>
      <c r="E364" s="222"/>
      <c r="K364" s="118"/>
      <c r="L364" s="118"/>
    </row>
    <row r="365" spans="3:12" ht="15.75" customHeight="1">
      <c r="C365" s="177"/>
      <c r="E365" s="222"/>
      <c r="K365" s="118"/>
      <c r="L365" s="118"/>
    </row>
    <row r="366" spans="3:12" ht="15.75" customHeight="1">
      <c r="C366" s="177"/>
      <c r="E366" s="222"/>
      <c r="K366" s="118"/>
      <c r="L366" s="118"/>
    </row>
    <row r="367" spans="3:12" ht="15.75" customHeight="1">
      <c r="C367" s="177"/>
      <c r="E367" s="222"/>
      <c r="K367" s="118"/>
      <c r="L367" s="118"/>
    </row>
    <row r="368" spans="3:12" ht="15.75" customHeight="1">
      <c r="C368" s="177"/>
      <c r="E368" s="222"/>
      <c r="K368" s="118"/>
      <c r="L368" s="118"/>
    </row>
    <row r="369" spans="3:12" ht="15.75" customHeight="1">
      <c r="C369" s="177"/>
      <c r="E369" s="222"/>
      <c r="K369" s="118"/>
      <c r="L369" s="118"/>
    </row>
    <row r="370" spans="3:12" ht="15.75" customHeight="1">
      <c r="C370" s="177"/>
      <c r="E370" s="222"/>
      <c r="K370" s="118"/>
      <c r="L370" s="118"/>
    </row>
    <row r="371" spans="3:12" ht="15.75" customHeight="1">
      <c r="C371" s="177"/>
      <c r="E371" s="222"/>
      <c r="K371" s="118"/>
      <c r="L371" s="118"/>
    </row>
    <row r="372" spans="3:12" ht="15.75" customHeight="1">
      <c r="C372" s="177"/>
      <c r="E372" s="222"/>
      <c r="K372" s="118"/>
      <c r="L372" s="118"/>
    </row>
    <row r="373" spans="3:12" ht="15.75" customHeight="1">
      <c r="C373" s="177"/>
      <c r="E373" s="222"/>
      <c r="K373" s="118"/>
      <c r="L373" s="118"/>
    </row>
    <row r="374" spans="3:12" ht="15.75" customHeight="1">
      <c r="C374" s="177"/>
      <c r="E374" s="222"/>
      <c r="K374" s="118"/>
      <c r="L374" s="118"/>
    </row>
    <row r="375" spans="3:12" ht="15.75" customHeight="1">
      <c r="C375" s="177"/>
      <c r="E375" s="222"/>
      <c r="K375" s="118"/>
      <c r="L375" s="118"/>
    </row>
    <row r="376" spans="3:12" ht="15.75" customHeight="1">
      <c r="C376" s="177"/>
      <c r="E376" s="222"/>
      <c r="K376" s="118"/>
      <c r="L376" s="118"/>
    </row>
    <row r="377" spans="3:12" ht="15.75" customHeight="1">
      <c r="C377" s="177"/>
      <c r="E377" s="222"/>
      <c r="K377" s="118"/>
      <c r="L377" s="118"/>
    </row>
    <row r="378" spans="3:12" ht="15.75" customHeight="1">
      <c r="C378" s="177"/>
      <c r="E378" s="222"/>
      <c r="K378" s="118"/>
      <c r="L378" s="118"/>
    </row>
    <row r="379" spans="3:12" ht="15.75" customHeight="1">
      <c r="C379" s="177"/>
      <c r="E379" s="222"/>
      <c r="K379" s="118"/>
      <c r="L379" s="118"/>
    </row>
    <row r="380" spans="3:12" ht="15.75" customHeight="1">
      <c r="C380" s="177"/>
      <c r="E380" s="222"/>
      <c r="K380" s="118"/>
      <c r="L380" s="118"/>
    </row>
    <row r="381" spans="3:12" ht="15.75" customHeight="1">
      <c r="C381" s="177"/>
      <c r="E381" s="222"/>
      <c r="K381" s="118"/>
      <c r="L381" s="118"/>
    </row>
    <row r="382" spans="3:12" ht="15.75" customHeight="1">
      <c r="C382" s="177"/>
      <c r="E382" s="222"/>
      <c r="K382" s="118"/>
      <c r="L382" s="118"/>
    </row>
    <row r="383" spans="3:12" ht="15.75" customHeight="1">
      <c r="C383" s="177"/>
      <c r="E383" s="222"/>
      <c r="K383" s="118"/>
      <c r="L383" s="118"/>
    </row>
    <row r="384" spans="3:12" ht="15.75" customHeight="1">
      <c r="C384" s="177"/>
      <c r="E384" s="222"/>
      <c r="K384" s="118"/>
      <c r="L384" s="118"/>
    </row>
    <row r="385" spans="3:12" ht="15.75" customHeight="1">
      <c r="C385" s="177"/>
      <c r="E385" s="222"/>
      <c r="K385" s="118"/>
      <c r="L385" s="118"/>
    </row>
    <row r="386" spans="3:12" ht="15.75" customHeight="1">
      <c r="C386" s="177"/>
      <c r="E386" s="222"/>
      <c r="K386" s="118"/>
      <c r="L386" s="118"/>
    </row>
    <row r="387" spans="3:12" ht="15.75" customHeight="1">
      <c r="C387" s="177"/>
      <c r="E387" s="222"/>
      <c r="K387" s="118"/>
      <c r="L387" s="118"/>
    </row>
    <row r="388" spans="3:12" ht="15.75" customHeight="1">
      <c r="C388" s="177"/>
      <c r="E388" s="222"/>
      <c r="K388" s="118"/>
      <c r="L388" s="118"/>
    </row>
    <row r="389" spans="3:12" ht="15.75" customHeight="1">
      <c r="C389" s="177"/>
      <c r="E389" s="222"/>
      <c r="K389" s="118"/>
      <c r="L389" s="118"/>
    </row>
    <row r="390" spans="3:12" ht="15.75" customHeight="1">
      <c r="C390" s="177"/>
      <c r="E390" s="222"/>
      <c r="K390" s="118"/>
      <c r="L390" s="118"/>
    </row>
    <row r="391" spans="3:12" ht="15.75" customHeight="1">
      <c r="C391" s="177"/>
      <c r="E391" s="222"/>
      <c r="K391" s="118"/>
      <c r="L391" s="118"/>
    </row>
    <row r="392" spans="3:12" ht="15.75" customHeight="1">
      <c r="C392" s="177"/>
      <c r="E392" s="222"/>
      <c r="K392" s="118"/>
      <c r="L392" s="118"/>
    </row>
    <row r="393" spans="3:12" ht="15.75" customHeight="1">
      <c r="C393" s="177"/>
      <c r="E393" s="222"/>
      <c r="K393" s="118"/>
      <c r="L393" s="118"/>
    </row>
    <row r="394" spans="3:12" ht="15.75" customHeight="1">
      <c r="C394" s="177"/>
      <c r="E394" s="222"/>
      <c r="K394" s="118"/>
      <c r="L394" s="118"/>
    </row>
    <row r="395" spans="3:12" ht="15.75" customHeight="1">
      <c r="C395" s="177"/>
      <c r="E395" s="222"/>
      <c r="K395" s="118"/>
      <c r="L395" s="118"/>
    </row>
    <row r="396" spans="3:12" ht="15.75" customHeight="1">
      <c r="C396" s="177"/>
      <c r="E396" s="222"/>
      <c r="K396" s="118"/>
      <c r="L396" s="118"/>
    </row>
    <row r="397" spans="3:12" ht="15.75" customHeight="1">
      <c r="C397" s="177"/>
      <c r="E397" s="222"/>
      <c r="K397" s="118"/>
      <c r="L397" s="118"/>
    </row>
    <row r="398" spans="3:12" ht="15.75" customHeight="1">
      <c r="C398" s="177"/>
      <c r="E398" s="222"/>
      <c r="K398" s="118"/>
      <c r="L398" s="118"/>
    </row>
    <row r="399" spans="3:12" ht="15.75" customHeight="1">
      <c r="C399" s="177"/>
      <c r="E399" s="222"/>
      <c r="K399" s="118"/>
      <c r="L399" s="118"/>
    </row>
    <row r="400" spans="3:12" ht="15.75" customHeight="1">
      <c r="C400" s="177"/>
      <c r="E400" s="222"/>
      <c r="K400" s="118"/>
      <c r="L400" s="118"/>
    </row>
    <row r="401" spans="3:12" ht="15.75" customHeight="1">
      <c r="C401" s="177"/>
      <c r="E401" s="222"/>
      <c r="K401" s="118"/>
      <c r="L401" s="118"/>
    </row>
    <row r="402" spans="3:12" ht="15.75" customHeight="1">
      <c r="C402" s="177"/>
      <c r="E402" s="222"/>
      <c r="K402" s="118"/>
      <c r="L402" s="118"/>
    </row>
    <row r="403" spans="3:12" ht="15.75" customHeight="1">
      <c r="C403" s="177"/>
      <c r="E403" s="222"/>
      <c r="K403" s="118"/>
      <c r="L403" s="118"/>
    </row>
    <row r="404" spans="3:12" ht="15.75" customHeight="1">
      <c r="C404" s="177"/>
      <c r="E404" s="222"/>
      <c r="K404" s="118"/>
      <c r="L404" s="118"/>
    </row>
    <row r="405" spans="3:12" ht="15.75" customHeight="1">
      <c r="C405" s="177"/>
      <c r="E405" s="222"/>
      <c r="K405" s="118"/>
      <c r="L405" s="118"/>
    </row>
    <row r="406" spans="3:12" ht="15.75" customHeight="1">
      <c r="C406" s="177"/>
      <c r="E406" s="222"/>
      <c r="K406" s="118"/>
      <c r="L406" s="118"/>
    </row>
    <row r="407" spans="3:12" ht="15.75" customHeight="1">
      <c r="C407" s="177"/>
      <c r="E407" s="222"/>
      <c r="K407" s="118"/>
      <c r="L407" s="118"/>
    </row>
    <row r="408" spans="3:12" ht="15.75" customHeight="1">
      <c r="C408" s="177"/>
      <c r="E408" s="222"/>
      <c r="K408" s="118"/>
      <c r="L408" s="118"/>
    </row>
    <row r="409" spans="3:12" ht="15.75" customHeight="1">
      <c r="C409" s="177"/>
      <c r="E409" s="222"/>
      <c r="K409" s="118"/>
      <c r="L409" s="118"/>
    </row>
    <row r="410" spans="3:12" ht="15.75" customHeight="1">
      <c r="C410" s="177"/>
      <c r="E410" s="222"/>
      <c r="K410" s="118"/>
      <c r="L410" s="118"/>
    </row>
    <row r="411" spans="3:12" ht="15.75" customHeight="1">
      <c r="C411" s="177"/>
      <c r="E411" s="222"/>
      <c r="K411" s="118"/>
      <c r="L411" s="118"/>
    </row>
    <row r="412" spans="3:12" ht="15.75" customHeight="1">
      <c r="C412" s="177"/>
      <c r="E412" s="222"/>
      <c r="K412" s="118"/>
      <c r="L412" s="118"/>
    </row>
    <row r="413" spans="3:12" ht="15.75" customHeight="1">
      <c r="C413" s="177"/>
      <c r="E413" s="222"/>
      <c r="K413" s="118"/>
      <c r="L413" s="118"/>
    </row>
    <row r="414" spans="3:12" ht="15.75" customHeight="1">
      <c r="C414" s="177"/>
      <c r="E414" s="222"/>
      <c r="K414" s="118"/>
      <c r="L414" s="118"/>
    </row>
    <row r="415" spans="3:12" ht="15.75" customHeight="1">
      <c r="C415" s="177"/>
      <c r="E415" s="222"/>
      <c r="K415" s="118"/>
      <c r="L415" s="118"/>
    </row>
    <row r="416" spans="3:12" ht="15.75" customHeight="1">
      <c r="C416" s="177"/>
      <c r="E416" s="222"/>
      <c r="K416" s="118"/>
      <c r="L416" s="118"/>
    </row>
    <row r="417" spans="3:12" ht="15.75" customHeight="1">
      <c r="C417" s="177"/>
      <c r="E417" s="222"/>
      <c r="K417" s="118"/>
      <c r="L417" s="118"/>
    </row>
    <row r="418" spans="3:12" ht="15.75" customHeight="1">
      <c r="C418" s="177"/>
      <c r="E418" s="222"/>
      <c r="K418" s="118"/>
      <c r="L418" s="118"/>
    </row>
    <row r="419" spans="3:12" ht="15.75" customHeight="1">
      <c r="C419" s="177"/>
      <c r="E419" s="222"/>
      <c r="K419" s="118"/>
      <c r="L419" s="118"/>
    </row>
    <row r="420" spans="3:12" ht="15.75" customHeight="1">
      <c r="C420" s="177"/>
      <c r="E420" s="222"/>
      <c r="K420" s="118"/>
      <c r="L420" s="118"/>
    </row>
    <row r="421" spans="3:12" ht="15.75" customHeight="1">
      <c r="C421" s="177"/>
      <c r="E421" s="222"/>
      <c r="K421" s="118"/>
      <c r="L421" s="118"/>
    </row>
    <row r="422" spans="3:12" ht="15.75" customHeight="1">
      <c r="C422" s="177"/>
      <c r="E422" s="222"/>
      <c r="K422" s="118"/>
      <c r="L422" s="118"/>
    </row>
    <row r="423" spans="3:12" ht="15.75" customHeight="1">
      <c r="C423" s="177"/>
      <c r="E423" s="222"/>
      <c r="K423" s="118"/>
      <c r="L423" s="118"/>
    </row>
    <row r="424" spans="3:12" ht="15.75" customHeight="1">
      <c r="C424" s="177"/>
      <c r="E424" s="222"/>
      <c r="K424" s="118"/>
      <c r="L424" s="118"/>
    </row>
    <row r="425" spans="3:12" ht="15.75" customHeight="1">
      <c r="C425" s="177"/>
      <c r="E425" s="222"/>
      <c r="K425" s="118"/>
      <c r="L425" s="118"/>
    </row>
    <row r="426" spans="3:12" ht="15.75" customHeight="1">
      <c r="C426" s="177"/>
      <c r="E426" s="222"/>
      <c r="K426" s="118"/>
      <c r="L426" s="118"/>
    </row>
    <row r="427" spans="3:12" ht="15.75" customHeight="1">
      <c r="C427" s="177"/>
      <c r="E427" s="222"/>
      <c r="K427" s="118"/>
      <c r="L427" s="118"/>
    </row>
    <row r="428" spans="3:12" ht="15.75" customHeight="1">
      <c r="C428" s="177"/>
      <c r="E428" s="222"/>
      <c r="K428" s="118"/>
      <c r="L428" s="118"/>
    </row>
    <row r="429" spans="3:12" ht="15.75" customHeight="1">
      <c r="C429" s="177"/>
      <c r="E429" s="222"/>
      <c r="K429" s="118"/>
      <c r="L429" s="118"/>
    </row>
    <row r="430" spans="3:12" ht="15.75" customHeight="1">
      <c r="C430" s="177"/>
      <c r="E430" s="222"/>
      <c r="K430" s="118"/>
      <c r="L430" s="118"/>
    </row>
    <row r="431" spans="3:12" ht="15.75" customHeight="1">
      <c r="C431" s="177"/>
      <c r="E431" s="222"/>
      <c r="K431" s="118"/>
      <c r="L431" s="118"/>
    </row>
    <row r="432" spans="3:12" ht="15.75" customHeight="1">
      <c r="C432" s="177"/>
      <c r="E432" s="222"/>
      <c r="K432" s="118"/>
      <c r="L432" s="118"/>
    </row>
    <row r="433" spans="3:12" ht="15.75" customHeight="1">
      <c r="C433" s="177"/>
      <c r="E433" s="222"/>
      <c r="K433" s="118"/>
      <c r="L433" s="118"/>
    </row>
    <row r="434" spans="3:12" ht="15.75" customHeight="1">
      <c r="C434" s="177"/>
      <c r="E434" s="222"/>
      <c r="K434" s="118"/>
      <c r="L434" s="118"/>
    </row>
    <row r="435" spans="3:12" ht="15.75" customHeight="1">
      <c r="C435" s="177"/>
      <c r="E435" s="222"/>
      <c r="K435" s="118"/>
      <c r="L435" s="118"/>
    </row>
    <row r="436" spans="3:12" ht="15.75" customHeight="1">
      <c r="C436" s="177"/>
      <c r="E436" s="222"/>
      <c r="K436" s="118"/>
      <c r="L436" s="118"/>
    </row>
    <row r="437" spans="3:12" ht="15.75" customHeight="1">
      <c r="C437" s="177"/>
      <c r="E437" s="222"/>
      <c r="K437" s="118"/>
      <c r="L437" s="118"/>
    </row>
    <row r="438" spans="3:12" ht="15.75" customHeight="1">
      <c r="C438" s="177"/>
      <c r="E438" s="222"/>
      <c r="K438" s="118"/>
      <c r="L438" s="118"/>
    </row>
    <row r="439" spans="3:12" ht="15.75" customHeight="1">
      <c r="C439" s="177"/>
      <c r="E439" s="222"/>
      <c r="K439" s="118"/>
      <c r="L439" s="118"/>
    </row>
    <row r="440" spans="3:12" ht="15.75" customHeight="1">
      <c r="C440" s="177"/>
      <c r="E440" s="222"/>
      <c r="K440" s="118"/>
      <c r="L440" s="118"/>
    </row>
    <row r="441" spans="3:12" ht="15.75" customHeight="1">
      <c r="C441" s="177"/>
      <c r="E441" s="222"/>
      <c r="K441" s="118"/>
      <c r="L441" s="118"/>
    </row>
    <row r="442" spans="3:12" ht="15.75" customHeight="1">
      <c r="C442" s="177"/>
      <c r="E442" s="222"/>
      <c r="K442" s="118"/>
      <c r="L442" s="118"/>
    </row>
    <row r="443" spans="3:12" ht="15.75" customHeight="1">
      <c r="C443" s="177"/>
      <c r="E443" s="222"/>
      <c r="K443" s="118"/>
      <c r="L443" s="118"/>
    </row>
    <row r="444" spans="3:12" ht="15.75" customHeight="1">
      <c r="C444" s="177"/>
      <c r="E444" s="222"/>
      <c r="K444" s="118"/>
      <c r="L444" s="118"/>
    </row>
    <row r="445" spans="3:12" ht="15.75" customHeight="1">
      <c r="C445" s="177"/>
      <c r="E445" s="222"/>
      <c r="K445" s="118"/>
      <c r="L445" s="118"/>
    </row>
    <row r="446" spans="3:12" ht="15.75" customHeight="1">
      <c r="C446" s="177"/>
      <c r="E446" s="222"/>
      <c r="K446" s="118"/>
      <c r="L446" s="118"/>
    </row>
    <row r="447" spans="3:12" ht="15.75" customHeight="1">
      <c r="C447" s="177"/>
      <c r="E447" s="222"/>
      <c r="K447" s="118"/>
      <c r="L447" s="118"/>
    </row>
    <row r="448" spans="3:12" ht="15.75" customHeight="1">
      <c r="C448" s="177"/>
      <c r="E448" s="222"/>
      <c r="K448" s="118"/>
      <c r="L448" s="118"/>
    </row>
    <row r="449" spans="3:12" ht="15.75" customHeight="1">
      <c r="C449" s="177"/>
      <c r="E449" s="222"/>
      <c r="K449" s="118"/>
      <c r="L449" s="118"/>
    </row>
    <row r="450" spans="3:12" ht="15.75" customHeight="1">
      <c r="C450" s="177"/>
      <c r="E450" s="222"/>
      <c r="K450" s="118"/>
      <c r="L450" s="118"/>
    </row>
    <row r="451" spans="3:12" ht="15.75" customHeight="1">
      <c r="C451" s="177"/>
      <c r="E451" s="222"/>
      <c r="K451" s="118"/>
      <c r="L451" s="118"/>
    </row>
    <row r="452" spans="3:12" ht="15.75" customHeight="1">
      <c r="C452" s="177"/>
      <c r="E452" s="222"/>
      <c r="K452" s="118"/>
      <c r="L452" s="118"/>
    </row>
    <row r="453" spans="3:12" ht="15.75" customHeight="1">
      <c r="C453" s="177"/>
      <c r="E453" s="222"/>
      <c r="K453" s="118"/>
      <c r="L453" s="118"/>
    </row>
    <row r="454" spans="3:12" ht="15.75" customHeight="1">
      <c r="C454" s="177"/>
      <c r="E454" s="222"/>
      <c r="K454" s="118"/>
      <c r="L454" s="118"/>
    </row>
    <row r="455" spans="3:12" ht="15.75" customHeight="1">
      <c r="C455" s="177"/>
      <c r="E455" s="222"/>
      <c r="K455" s="118"/>
      <c r="L455" s="118"/>
    </row>
    <row r="456" spans="3:12" ht="15.75" customHeight="1">
      <c r="C456" s="177"/>
      <c r="E456" s="222"/>
      <c r="K456" s="118"/>
      <c r="L456" s="118"/>
    </row>
    <row r="457" spans="3:12" ht="15.75" customHeight="1">
      <c r="C457" s="177"/>
      <c r="E457" s="222"/>
      <c r="K457" s="118"/>
      <c r="L457" s="118"/>
    </row>
    <row r="458" spans="3:12" ht="15.75" customHeight="1">
      <c r="C458" s="177"/>
      <c r="E458" s="222"/>
      <c r="K458" s="118"/>
      <c r="L458" s="118"/>
    </row>
    <row r="459" spans="3:12" ht="15.75" customHeight="1">
      <c r="C459" s="177"/>
      <c r="E459" s="222"/>
      <c r="K459" s="118"/>
      <c r="L459" s="118"/>
    </row>
    <row r="460" spans="3:12" ht="15.75" customHeight="1">
      <c r="C460" s="177"/>
      <c r="E460" s="222"/>
      <c r="K460" s="118"/>
      <c r="L460" s="118"/>
    </row>
    <row r="461" spans="3:12" ht="15.75" customHeight="1">
      <c r="C461" s="177"/>
      <c r="E461" s="222"/>
      <c r="K461" s="118"/>
      <c r="L461" s="118"/>
    </row>
    <row r="462" spans="3:12" ht="15.75" customHeight="1">
      <c r="C462" s="177"/>
      <c r="E462" s="222"/>
      <c r="K462" s="118"/>
      <c r="L462" s="118"/>
    </row>
    <row r="463" spans="3:12" ht="15.75" customHeight="1">
      <c r="C463" s="177"/>
      <c r="E463" s="222"/>
      <c r="K463" s="118"/>
      <c r="L463" s="118"/>
    </row>
    <row r="464" spans="3:12" ht="15.75" customHeight="1">
      <c r="C464" s="177"/>
      <c r="E464" s="222"/>
      <c r="K464" s="118"/>
      <c r="L464" s="118"/>
    </row>
    <row r="465" spans="3:12" ht="15.75" customHeight="1">
      <c r="C465" s="177"/>
      <c r="E465" s="222"/>
      <c r="K465" s="118"/>
      <c r="L465" s="118"/>
    </row>
    <row r="466" spans="3:12" ht="15.75" customHeight="1">
      <c r="C466" s="177"/>
      <c r="E466" s="222"/>
      <c r="K466" s="118"/>
      <c r="L466" s="118"/>
    </row>
    <row r="467" spans="3:12" ht="15.75" customHeight="1">
      <c r="C467" s="177"/>
      <c r="E467" s="222"/>
      <c r="K467" s="118"/>
      <c r="L467" s="118"/>
    </row>
    <row r="468" spans="3:12" ht="15.75" customHeight="1">
      <c r="C468" s="177"/>
      <c r="E468" s="222"/>
      <c r="K468" s="118"/>
      <c r="L468" s="118"/>
    </row>
    <row r="469" spans="3:12" ht="15.75" customHeight="1">
      <c r="C469" s="177"/>
      <c r="E469" s="222"/>
      <c r="K469" s="118"/>
      <c r="L469" s="118"/>
    </row>
    <row r="470" spans="3:12" ht="15.75" customHeight="1">
      <c r="C470" s="177"/>
      <c r="E470" s="222"/>
      <c r="K470" s="118"/>
      <c r="L470" s="118"/>
    </row>
    <row r="471" spans="3:12" ht="15.75" customHeight="1">
      <c r="C471" s="177"/>
      <c r="E471" s="222"/>
      <c r="K471" s="118"/>
      <c r="L471" s="118"/>
    </row>
    <row r="472" spans="3:12" ht="15.75" customHeight="1">
      <c r="C472" s="177"/>
      <c r="E472" s="222"/>
      <c r="K472" s="118"/>
      <c r="L472" s="118"/>
    </row>
    <row r="473" spans="3:12" ht="15.75" customHeight="1">
      <c r="C473" s="177"/>
      <c r="E473" s="222"/>
      <c r="K473" s="118"/>
      <c r="L473" s="118"/>
    </row>
    <row r="474" spans="3:12" ht="15.75" customHeight="1">
      <c r="C474" s="177"/>
      <c r="E474" s="222"/>
      <c r="K474" s="118"/>
      <c r="L474" s="118"/>
    </row>
    <row r="475" spans="3:12" ht="15.75" customHeight="1">
      <c r="C475" s="177"/>
      <c r="E475" s="222"/>
      <c r="K475" s="118"/>
      <c r="L475" s="118"/>
    </row>
    <row r="476" spans="3:12" ht="15.75" customHeight="1">
      <c r="C476" s="177"/>
      <c r="E476" s="222"/>
      <c r="K476" s="118"/>
      <c r="L476" s="118"/>
    </row>
    <row r="477" spans="3:12" ht="15.75" customHeight="1">
      <c r="C477" s="177"/>
      <c r="E477" s="222"/>
      <c r="K477" s="118"/>
      <c r="L477" s="118"/>
    </row>
    <row r="478" spans="3:12" ht="15.75" customHeight="1">
      <c r="C478" s="177"/>
      <c r="E478" s="222"/>
      <c r="K478" s="118"/>
      <c r="L478" s="118"/>
    </row>
    <row r="479" spans="3:12" ht="15.75" customHeight="1">
      <c r="C479" s="177"/>
      <c r="E479" s="222"/>
      <c r="K479" s="118"/>
      <c r="L479" s="118"/>
    </row>
    <row r="480" spans="3:12" ht="15.75" customHeight="1">
      <c r="C480" s="177"/>
      <c r="E480" s="222"/>
      <c r="K480" s="118"/>
      <c r="L480" s="118"/>
    </row>
    <row r="481" spans="3:12" ht="15.75" customHeight="1">
      <c r="C481" s="177"/>
      <c r="E481" s="222"/>
      <c r="K481" s="118"/>
      <c r="L481" s="118"/>
    </row>
    <row r="482" spans="3:12" ht="15.75" customHeight="1">
      <c r="C482" s="177"/>
      <c r="E482" s="222"/>
      <c r="K482" s="118"/>
      <c r="L482" s="118"/>
    </row>
    <row r="483" spans="3:12" ht="15.75" customHeight="1">
      <c r="C483" s="177"/>
      <c r="E483" s="222"/>
      <c r="K483" s="118"/>
      <c r="L483" s="118"/>
    </row>
    <row r="484" spans="3:12" ht="15.75" customHeight="1">
      <c r="C484" s="177"/>
      <c r="E484" s="222"/>
      <c r="K484" s="118"/>
      <c r="L484" s="118"/>
    </row>
    <row r="485" spans="3:12" ht="15.75" customHeight="1">
      <c r="C485" s="177"/>
      <c r="E485" s="222"/>
      <c r="K485" s="118"/>
      <c r="L485" s="118"/>
    </row>
    <row r="486" spans="3:12" ht="15.75" customHeight="1">
      <c r="C486" s="177"/>
      <c r="E486" s="222"/>
      <c r="K486" s="118"/>
      <c r="L486" s="118"/>
    </row>
    <row r="487" spans="3:12" ht="15.75" customHeight="1">
      <c r="C487" s="177"/>
      <c r="E487" s="222"/>
      <c r="K487" s="118"/>
      <c r="L487" s="118"/>
    </row>
    <row r="488" spans="3:12" ht="15.75" customHeight="1">
      <c r="C488" s="177"/>
      <c r="E488" s="222"/>
      <c r="K488" s="118"/>
      <c r="L488" s="118"/>
    </row>
    <row r="489" spans="3:12" ht="15.75" customHeight="1">
      <c r="C489" s="177"/>
      <c r="E489" s="222"/>
      <c r="K489" s="118"/>
      <c r="L489" s="118"/>
    </row>
    <row r="490" spans="3:12" ht="15.75" customHeight="1">
      <c r="C490" s="177"/>
      <c r="E490" s="222"/>
      <c r="K490" s="118"/>
      <c r="L490" s="118"/>
    </row>
    <row r="491" spans="3:12" ht="15.75" customHeight="1">
      <c r="C491" s="177"/>
      <c r="E491" s="222"/>
      <c r="K491" s="118"/>
      <c r="L491" s="118"/>
    </row>
    <row r="492" spans="3:12" ht="15.75" customHeight="1">
      <c r="C492" s="177"/>
      <c r="E492" s="222"/>
      <c r="K492" s="118"/>
      <c r="L492" s="118"/>
    </row>
    <row r="493" spans="3:12" ht="15.75" customHeight="1">
      <c r="C493" s="177"/>
      <c r="E493" s="222"/>
      <c r="K493" s="118"/>
      <c r="L493" s="118"/>
    </row>
    <row r="494" spans="3:12" ht="15.75" customHeight="1">
      <c r="C494" s="177"/>
      <c r="E494" s="222"/>
      <c r="K494" s="118"/>
      <c r="L494" s="118"/>
    </row>
    <row r="495" spans="3:12" ht="15.75" customHeight="1">
      <c r="C495" s="177"/>
      <c r="E495" s="222"/>
      <c r="K495" s="118"/>
      <c r="L495" s="118"/>
    </row>
    <row r="496" spans="3:12" ht="15.75" customHeight="1">
      <c r="C496" s="177"/>
      <c r="E496" s="222"/>
      <c r="K496" s="118"/>
      <c r="L496" s="118"/>
    </row>
    <row r="497" spans="3:12" ht="15.75" customHeight="1">
      <c r="C497" s="177"/>
      <c r="E497" s="222"/>
      <c r="K497" s="118"/>
      <c r="L497" s="118"/>
    </row>
    <row r="498" spans="3:12" ht="15.75" customHeight="1">
      <c r="C498" s="177"/>
      <c r="E498" s="222"/>
      <c r="K498" s="118"/>
      <c r="L498" s="118"/>
    </row>
    <row r="499" spans="3:12" ht="15.75" customHeight="1">
      <c r="C499" s="177"/>
      <c r="E499" s="222"/>
      <c r="K499" s="118"/>
      <c r="L499" s="118"/>
    </row>
    <row r="500" spans="3:12" ht="15.75" customHeight="1">
      <c r="C500" s="177"/>
      <c r="E500" s="222"/>
      <c r="K500" s="118"/>
      <c r="L500" s="118"/>
    </row>
    <row r="501" spans="3:12" ht="15.75" customHeight="1">
      <c r="C501" s="177"/>
      <c r="E501" s="222"/>
      <c r="K501" s="118"/>
      <c r="L501" s="118"/>
    </row>
    <row r="502" spans="3:12" ht="15.75" customHeight="1">
      <c r="C502" s="177"/>
      <c r="E502" s="222"/>
      <c r="K502" s="118"/>
      <c r="L502" s="118"/>
    </row>
    <row r="503" spans="3:12" ht="15.75" customHeight="1">
      <c r="C503" s="177"/>
      <c r="E503" s="222"/>
      <c r="K503" s="118"/>
      <c r="L503" s="118"/>
    </row>
    <row r="504" spans="3:12" ht="15.75" customHeight="1">
      <c r="C504" s="177"/>
      <c r="E504" s="222"/>
      <c r="K504" s="118"/>
      <c r="L504" s="118"/>
    </row>
    <row r="505" spans="3:12" ht="15.75" customHeight="1">
      <c r="C505" s="177"/>
      <c r="E505" s="222"/>
      <c r="K505" s="118"/>
      <c r="L505" s="118"/>
    </row>
    <row r="506" spans="3:12" ht="15.75" customHeight="1">
      <c r="C506" s="177"/>
      <c r="E506" s="222"/>
      <c r="K506" s="118"/>
      <c r="L506" s="118"/>
    </row>
    <row r="507" spans="3:12" ht="15.75" customHeight="1">
      <c r="C507" s="177"/>
      <c r="E507" s="222"/>
      <c r="K507" s="118"/>
      <c r="L507" s="118"/>
    </row>
    <row r="508" spans="3:12" ht="15.75" customHeight="1">
      <c r="C508" s="177"/>
      <c r="E508" s="222"/>
      <c r="K508" s="118"/>
      <c r="L508" s="118"/>
    </row>
    <row r="509" spans="3:12" ht="15.75" customHeight="1">
      <c r="C509" s="177"/>
      <c r="E509" s="222"/>
      <c r="K509" s="118"/>
      <c r="L509" s="118"/>
    </row>
    <row r="510" spans="3:12" ht="15.75" customHeight="1">
      <c r="C510" s="177"/>
      <c r="E510" s="222"/>
      <c r="K510" s="118"/>
      <c r="L510" s="118"/>
    </row>
    <row r="511" spans="3:12" ht="15.75" customHeight="1">
      <c r="C511" s="177"/>
      <c r="E511" s="222"/>
      <c r="K511" s="118"/>
      <c r="L511" s="118"/>
    </row>
    <row r="512" spans="3:12" ht="15.75" customHeight="1">
      <c r="C512" s="177"/>
      <c r="E512" s="222"/>
      <c r="K512" s="118"/>
      <c r="L512" s="118"/>
    </row>
    <row r="513" spans="3:12" ht="15.75" customHeight="1">
      <c r="C513" s="177"/>
      <c r="E513" s="222"/>
      <c r="K513" s="118"/>
      <c r="L513" s="118"/>
    </row>
    <row r="514" spans="3:12" ht="15.75" customHeight="1">
      <c r="C514" s="177"/>
      <c r="E514" s="222"/>
      <c r="K514" s="118"/>
      <c r="L514" s="118"/>
    </row>
    <row r="515" spans="3:12" ht="15.75" customHeight="1">
      <c r="C515" s="177"/>
      <c r="E515" s="222"/>
      <c r="K515" s="118"/>
      <c r="L515" s="118"/>
    </row>
    <row r="516" spans="3:12" ht="15.75" customHeight="1">
      <c r="C516" s="177"/>
      <c r="E516" s="222"/>
      <c r="K516" s="118"/>
      <c r="L516" s="118"/>
    </row>
    <row r="517" spans="3:12" ht="15.75" customHeight="1">
      <c r="C517" s="177"/>
      <c r="E517" s="222"/>
      <c r="K517" s="118"/>
      <c r="L517" s="118"/>
    </row>
    <row r="518" spans="3:12" ht="15.75" customHeight="1">
      <c r="C518" s="177"/>
      <c r="E518" s="222"/>
      <c r="K518" s="118"/>
      <c r="L518" s="118"/>
    </row>
    <row r="519" spans="3:12" ht="15.75" customHeight="1">
      <c r="C519" s="177"/>
      <c r="E519" s="222"/>
      <c r="K519" s="118"/>
      <c r="L519" s="118"/>
    </row>
    <row r="520" spans="3:12" ht="15.75" customHeight="1">
      <c r="C520" s="177"/>
      <c r="E520" s="222"/>
      <c r="K520" s="118"/>
      <c r="L520" s="118"/>
    </row>
    <row r="521" spans="3:12" ht="15.75" customHeight="1">
      <c r="C521" s="177"/>
      <c r="E521" s="222"/>
      <c r="K521" s="118"/>
      <c r="L521" s="118"/>
    </row>
    <row r="522" spans="3:12" ht="15.75" customHeight="1">
      <c r="C522" s="177"/>
      <c r="E522" s="222"/>
      <c r="K522" s="118"/>
      <c r="L522" s="118"/>
    </row>
    <row r="523" spans="3:12" ht="15.75" customHeight="1">
      <c r="C523" s="177"/>
      <c r="E523" s="222"/>
      <c r="K523" s="118"/>
      <c r="L523" s="118"/>
    </row>
    <row r="524" spans="3:12" ht="15.75" customHeight="1">
      <c r="C524" s="177"/>
      <c r="E524" s="222"/>
      <c r="K524" s="118"/>
      <c r="L524" s="118"/>
    </row>
    <row r="525" spans="3:12" ht="15.75" customHeight="1">
      <c r="C525" s="177"/>
      <c r="E525" s="222"/>
      <c r="K525" s="118"/>
      <c r="L525" s="118"/>
    </row>
    <row r="526" spans="3:12" ht="15.75" customHeight="1">
      <c r="C526" s="177"/>
      <c r="E526" s="222"/>
      <c r="K526" s="118"/>
      <c r="L526" s="118"/>
    </row>
    <row r="527" spans="3:12" ht="15.75" customHeight="1">
      <c r="C527" s="177"/>
      <c r="E527" s="222"/>
      <c r="K527" s="118"/>
      <c r="L527" s="118"/>
    </row>
    <row r="528" spans="3:12" ht="15.75" customHeight="1">
      <c r="C528" s="177"/>
      <c r="E528" s="222"/>
      <c r="K528" s="118"/>
      <c r="L528" s="118"/>
    </row>
    <row r="529" spans="3:12" ht="15.75" customHeight="1">
      <c r="C529" s="177"/>
      <c r="E529" s="222"/>
      <c r="K529" s="118"/>
      <c r="L529" s="118"/>
    </row>
    <row r="530" spans="3:12" ht="15.75" customHeight="1">
      <c r="C530" s="177"/>
      <c r="E530" s="222"/>
      <c r="K530" s="118"/>
      <c r="L530" s="118"/>
    </row>
    <row r="531" spans="3:12" ht="15.75" customHeight="1">
      <c r="C531" s="177"/>
      <c r="E531" s="222"/>
      <c r="K531" s="118"/>
      <c r="L531" s="118"/>
    </row>
    <row r="532" spans="3:12" ht="15.75" customHeight="1">
      <c r="C532" s="177"/>
      <c r="E532" s="222"/>
      <c r="K532" s="118"/>
      <c r="L532" s="118"/>
    </row>
    <row r="533" spans="3:12" ht="15.75" customHeight="1">
      <c r="C533" s="177"/>
      <c r="E533" s="222"/>
      <c r="K533" s="118"/>
      <c r="L533" s="118"/>
    </row>
    <row r="534" spans="3:12" ht="15.75" customHeight="1">
      <c r="C534" s="177"/>
      <c r="E534" s="222"/>
      <c r="K534" s="118"/>
      <c r="L534" s="118"/>
    </row>
    <row r="535" spans="3:12" ht="15.75" customHeight="1">
      <c r="C535" s="177"/>
      <c r="E535" s="222"/>
      <c r="K535" s="118"/>
      <c r="L535" s="118"/>
    </row>
    <row r="536" spans="3:12" ht="15.75" customHeight="1">
      <c r="C536" s="177"/>
      <c r="E536" s="222"/>
      <c r="K536" s="118"/>
      <c r="L536" s="118"/>
    </row>
    <row r="537" spans="3:12" ht="15.75" customHeight="1">
      <c r="C537" s="177"/>
      <c r="E537" s="222"/>
      <c r="K537" s="118"/>
      <c r="L537" s="118"/>
    </row>
    <row r="538" spans="3:12" ht="15.75" customHeight="1">
      <c r="C538" s="177"/>
      <c r="E538" s="222"/>
      <c r="K538" s="118"/>
      <c r="L538" s="118"/>
    </row>
    <row r="539" spans="3:12" ht="15.75" customHeight="1">
      <c r="C539" s="177"/>
      <c r="E539" s="222"/>
      <c r="K539" s="118"/>
      <c r="L539" s="118"/>
    </row>
    <row r="540" spans="3:12" ht="15.75" customHeight="1">
      <c r="C540" s="177"/>
      <c r="E540" s="222"/>
      <c r="K540" s="118"/>
      <c r="L540" s="118"/>
    </row>
    <row r="541" spans="3:12" ht="15.75" customHeight="1">
      <c r="C541" s="177"/>
      <c r="E541" s="222"/>
      <c r="K541" s="118"/>
      <c r="L541" s="118"/>
    </row>
    <row r="542" spans="3:12" ht="15.75" customHeight="1">
      <c r="C542" s="177"/>
      <c r="E542" s="222"/>
      <c r="K542" s="118"/>
      <c r="L542" s="118"/>
    </row>
    <row r="543" spans="3:12" ht="15.75" customHeight="1">
      <c r="C543" s="177"/>
      <c r="E543" s="222"/>
      <c r="K543" s="118"/>
      <c r="L543" s="118"/>
    </row>
    <row r="544" spans="3:12" ht="15.75" customHeight="1">
      <c r="C544" s="177"/>
      <c r="E544" s="222"/>
      <c r="K544" s="118"/>
      <c r="L544" s="118"/>
    </row>
    <row r="545" spans="3:12" ht="15.75" customHeight="1">
      <c r="C545" s="177"/>
      <c r="E545" s="222"/>
      <c r="K545" s="118"/>
      <c r="L545" s="118"/>
    </row>
    <row r="546" spans="3:12" ht="15.75" customHeight="1">
      <c r="C546" s="177"/>
      <c r="E546" s="222"/>
      <c r="K546" s="118"/>
      <c r="L546" s="118"/>
    </row>
    <row r="547" spans="3:12" ht="15.75" customHeight="1">
      <c r="C547" s="177"/>
      <c r="E547" s="222"/>
      <c r="K547" s="118"/>
      <c r="L547" s="118"/>
    </row>
    <row r="548" spans="3:12" ht="15.75" customHeight="1">
      <c r="C548" s="177"/>
      <c r="E548" s="222"/>
      <c r="K548" s="118"/>
      <c r="L548" s="118"/>
    </row>
    <row r="549" spans="3:12" ht="15.75" customHeight="1">
      <c r="C549" s="177"/>
      <c r="E549" s="222"/>
      <c r="K549" s="118"/>
      <c r="L549" s="118"/>
    </row>
    <row r="550" spans="3:12" ht="15.75" customHeight="1">
      <c r="C550" s="177"/>
      <c r="E550" s="222"/>
      <c r="K550" s="118"/>
      <c r="L550" s="118"/>
    </row>
    <row r="551" spans="3:12" ht="15.75" customHeight="1">
      <c r="C551" s="177"/>
      <c r="E551" s="222"/>
      <c r="K551" s="118"/>
      <c r="L551" s="118"/>
    </row>
    <row r="552" spans="3:12" ht="15.75" customHeight="1">
      <c r="C552" s="177"/>
      <c r="E552" s="222"/>
      <c r="K552" s="118"/>
      <c r="L552" s="118"/>
    </row>
    <row r="553" spans="3:12" ht="15.75" customHeight="1">
      <c r="C553" s="177"/>
      <c r="E553" s="222"/>
      <c r="K553" s="118"/>
      <c r="L553" s="118"/>
    </row>
    <row r="554" spans="3:12" ht="15.75" customHeight="1">
      <c r="C554" s="177"/>
      <c r="E554" s="222"/>
      <c r="K554" s="118"/>
      <c r="L554" s="118"/>
    </row>
    <row r="555" spans="3:12" ht="15.75" customHeight="1">
      <c r="C555" s="177"/>
      <c r="E555" s="222"/>
      <c r="K555" s="118"/>
      <c r="L555" s="118"/>
    </row>
    <row r="556" spans="3:12" ht="15.75" customHeight="1">
      <c r="C556" s="177"/>
      <c r="E556" s="222"/>
      <c r="K556" s="118"/>
      <c r="L556" s="118"/>
    </row>
    <row r="557" spans="3:12" ht="15.75" customHeight="1">
      <c r="C557" s="177"/>
      <c r="E557" s="222"/>
      <c r="K557" s="118"/>
      <c r="L557" s="118"/>
    </row>
    <row r="558" spans="3:12" ht="15.75" customHeight="1">
      <c r="C558" s="177"/>
      <c r="E558" s="222"/>
      <c r="K558" s="118"/>
      <c r="L558" s="118"/>
    </row>
    <row r="559" spans="3:12" ht="15.75" customHeight="1">
      <c r="C559" s="177"/>
      <c r="E559" s="222"/>
      <c r="K559" s="118"/>
      <c r="L559" s="118"/>
    </row>
    <row r="560" spans="3:12" ht="15.75" customHeight="1">
      <c r="C560" s="177"/>
      <c r="E560" s="222"/>
      <c r="K560" s="118"/>
      <c r="L560" s="118"/>
    </row>
    <row r="561" spans="3:12" ht="15.75" customHeight="1">
      <c r="C561" s="177"/>
      <c r="E561" s="222"/>
      <c r="K561" s="118"/>
      <c r="L561" s="118"/>
    </row>
    <row r="562" spans="3:12" ht="15.75" customHeight="1">
      <c r="C562" s="177"/>
      <c r="E562" s="222"/>
      <c r="K562" s="118"/>
      <c r="L562" s="118"/>
    </row>
    <row r="563" spans="3:12" ht="15.75" customHeight="1">
      <c r="C563" s="177"/>
      <c r="E563" s="222"/>
      <c r="K563" s="118"/>
      <c r="L563" s="118"/>
    </row>
    <row r="564" spans="3:12" ht="15.75" customHeight="1">
      <c r="C564" s="177"/>
      <c r="E564" s="222"/>
      <c r="K564" s="118"/>
      <c r="L564" s="118"/>
    </row>
    <row r="565" spans="3:12" ht="15.75" customHeight="1">
      <c r="C565" s="177"/>
      <c r="E565" s="222"/>
      <c r="K565" s="118"/>
      <c r="L565" s="118"/>
    </row>
    <row r="566" spans="3:12" ht="15.75" customHeight="1">
      <c r="C566" s="177"/>
      <c r="E566" s="222"/>
      <c r="K566" s="118"/>
      <c r="L566" s="118"/>
    </row>
    <row r="567" spans="3:12" ht="15.75" customHeight="1">
      <c r="C567" s="177"/>
      <c r="E567" s="222"/>
      <c r="K567" s="118"/>
      <c r="L567" s="118"/>
    </row>
    <row r="568" spans="3:12" ht="15.75" customHeight="1">
      <c r="C568" s="177"/>
      <c r="E568" s="222"/>
      <c r="K568" s="118"/>
      <c r="L568" s="118"/>
    </row>
    <row r="569" spans="3:12" ht="15.75" customHeight="1">
      <c r="C569" s="177"/>
      <c r="E569" s="222"/>
      <c r="K569" s="118"/>
      <c r="L569" s="118"/>
    </row>
    <row r="570" spans="3:12" ht="15.75" customHeight="1">
      <c r="C570" s="177"/>
      <c r="E570" s="222"/>
      <c r="K570" s="118"/>
      <c r="L570" s="118"/>
    </row>
    <row r="571" spans="3:12" ht="15.75" customHeight="1">
      <c r="C571" s="177"/>
      <c r="E571" s="222"/>
      <c r="K571" s="118"/>
      <c r="L571" s="118"/>
    </row>
    <row r="572" spans="3:12" ht="15.75" customHeight="1">
      <c r="C572" s="177"/>
      <c r="E572" s="222"/>
      <c r="K572" s="118"/>
      <c r="L572" s="118"/>
    </row>
    <row r="573" spans="3:12" ht="15.75" customHeight="1">
      <c r="C573" s="177"/>
      <c r="E573" s="222"/>
      <c r="K573" s="118"/>
      <c r="L573" s="118"/>
    </row>
    <row r="574" spans="3:12" ht="15.75" customHeight="1">
      <c r="C574" s="177"/>
      <c r="E574" s="222"/>
      <c r="K574" s="118"/>
      <c r="L574" s="118"/>
    </row>
    <row r="575" spans="3:12" ht="15.75" customHeight="1">
      <c r="C575" s="177"/>
      <c r="E575" s="222"/>
      <c r="K575" s="118"/>
      <c r="L575" s="118"/>
    </row>
    <row r="576" spans="3:12" ht="15.75" customHeight="1">
      <c r="C576" s="177"/>
      <c r="E576" s="222"/>
      <c r="K576" s="118"/>
      <c r="L576" s="118"/>
    </row>
    <row r="577" spans="3:12" ht="15.75" customHeight="1">
      <c r="C577" s="177"/>
      <c r="E577" s="222"/>
      <c r="K577" s="118"/>
      <c r="L577" s="118"/>
    </row>
    <row r="578" spans="3:12" ht="15.75" customHeight="1">
      <c r="C578" s="177"/>
      <c r="E578" s="222"/>
      <c r="K578" s="118"/>
      <c r="L578" s="118"/>
    </row>
    <row r="579" spans="3:12" ht="15.75" customHeight="1">
      <c r="C579" s="177"/>
      <c r="E579" s="222"/>
      <c r="K579" s="118"/>
      <c r="L579" s="118"/>
    </row>
    <row r="580" spans="3:12" ht="15.75" customHeight="1">
      <c r="C580" s="177"/>
      <c r="E580" s="222"/>
      <c r="K580" s="118"/>
      <c r="L580" s="118"/>
    </row>
    <row r="581" spans="3:12" ht="15.75" customHeight="1">
      <c r="C581" s="177"/>
      <c r="E581" s="222"/>
      <c r="K581" s="118"/>
      <c r="L581" s="118"/>
    </row>
    <row r="582" spans="3:12" ht="15.75" customHeight="1">
      <c r="C582" s="177"/>
      <c r="E582" s="222"/>
      <c r="K582" s="118"/>
      <c r="L582" s="118"/>
    </row>
    <row r="583" spans="3:12" ht="15.75" customHeight="1">
      <c r="C583" s="177"/>
      <c r="E583" s="222"/>
      <c r="K583" s="118"/>
      <c r="L583" s="118"/>
    </row>
    <row r="584" spans="3:12" ht="15.75" customHeight="1">
      <c r="C584" s="177"/>
      <c r="E584" s="222"/>
      <c r="K584" s="118"/>
      <c r="L584" s="118"/>
    </row>
    <row r="585" spans="3:12" ht="15.75" customHeight="1">
      <c r="C585" s="177"/>
      <c r="E585" s="222"/>
      <c r="K585" s="118"/>
      <c r="L585" s="118"/>
    </row>
    <row r="586" spans="3:12" ht="15.75" customHeight="1">
      <c r="C586" s="177"/>
      <c r="E586" s="222"/>
      <c r="K586" s="118"/>
      <c r="L586" s="118"/>
    </row>
    <row r="587" spans="3:12" ht="15.75" customHeight="1">
      <c r="C587" s="177"/>
      <c r="E587" s="222"/>
      <c r="K587" s="118"/>
      <c r="L587" s="118"/>
    </row>
    <row r="588" spans="3:12" ht="15.75" customHeight="1">
      <c r="C588" s="177"/>
      <c r="E588" s="222"/>
      <c r="K588" s="118"/>
      <c r="L588" s="118"/>
    </row>
    <row r="589" spans="3:12" ht="15.75" customHeight="1">
      <c r="C589" s="177"/>
      <c r="E589" s="222"/>
      <c r="K589" s="118"/>
      <c r="L589" s="118"/>
    </row>
    <row r="590" spans="3:12" ht="15.75" customHeight="1">
      <c r="C590" s="177"/>
      <c r="E590" s="222"/>
      <c r="K590" s="118"/>
      <c r="L590" s="118"/>
    </row>
    <row r="591" spans="3:12" ht="15.75" customHeight="1">
      <c r="C591" s="177"/>
      <c r="E591" s="222"/>
      <c r="K591" s="118"/>
      <c r="L591" s="118"/>
    </row>
    <row r="592" spans="3:12" ht="15.75" customHeight="1">
      <c r="C592" s="177"/>
      <c r="E592" s="222"/>
      <c r="K592" s="118"/>
      <c r="L592" s="118"/>
    </row>
    <row r="593" spans="3:12" ht="15.75" customHeight="1">
      <c r="C593" s="177"/>
      <c r="E593" s="222"/>
      <c r="K593" s="118"/>
      <c r="L593" s="118"/>
    </row>
    <row r="594" spans="3:12" ht="15.75" customHeight="1">
      <c r="C594" s="177"/>
      <c r="E594" s="222"/>
      <c r="K594" s="118"/>
      <c r="L594" s="118"/>
    </row>
    <row r="595" spans="3:12" ht="15.75" customHeight="1">
      <c r="C595" s="177"/>
      <c r="E595" s="222"/>
      <c r="K595" s="118"/>
      <c r="L595" s="118"/>
    </row>
    <row r="596" spans="3:12" ht="15.75" customHeight="1">
      <c r="C596" s="177"/>
      <c r="E596" s="222"/>
      <c r="K596" s="118"/>
      <c r="L596" s="118"/>
    </row>
    <row r="597" spans="3:12" ht="15.75" customHeight="1">
      <c r="C597" s="177"/>
      <c r="E597" s="222"/>
      <c r="K597" s="118"/>
      <c r="L597" s="118"/>
    </row>
    <row r="598" spans="3:12" ht="15.75" customHeight="1">
      <c r="C598" s="177"/>
      <c r="E598" s="222"/>
      <c r="K598" s="118"/>
      <c r="L598" s="118"/>
    </row>
    <row r="599" spans="3:12" ht="15.75" customHeight="1">
      <c r="C599" s="177"/>
      <c r="E599" s="222"/>
      <c r="K599" s="118"/>
      <c r="L599" s="118"/>
    </row>
    <row r="600" spans="3:12" ht="15.75" customHeight="1">
      <c r="C600" s="177"/>
      <c r="E600" s="222"/>
      <c r="K600" s="118"/>
      <c r="L600" s="118"/>
    </row>
    <row r="601" spans="3:12" ht="15.75" customHeight="1">
      <c r="C601" s="177"/>
      <c r="E601" s="222"/>
      <c r="K601" s="118"/>
      <c r="L601" s="118"/>
    </row>
    <row r="602" spans="3:12" ht="15.75" customHeight="1">
      <c r="C602" s="177"/>
      <c r="E602" s="222"/>
      <c r="K602" s="118"/>
      <c r="L602" s="118"/>
    </row>
    <row r="603" spans="3:12" ht="15.75" customHeight="1">
      <c r="C603" s="177"/>
      <c r="E603" s="222"/>
      <c r="K603" s="118"/>
      <c r="L603" s="118"/>
    </row>
    <row r="604" spans="3:12" ht="15.75" customHeight="1">
      <c r="C604" s="177"/>
      <c r="E604" s="222"/>
      <c r="K604" s="118"/>
      <c r="L604" s="118"/>
    </row>
    <row r="605" spans="3:12" ht="15.75" customHeight="1">
      <c r="C605" s="177"/>
      <c r="E605" s="222"/>
      <c r="K605" s="118"/>
      <c r="L605" s="118"/>
    </row>
    <row r="606" spans="3:12" ht="15.75" customHeight="1">
      <c r="C606" s="177"/>
      <c r="E606" s="222"/>
      <c r="K606" s="118"/>
      <c r="L606" s="118"/>
    </row>
    <row r="607" spans="3:12" ht="15.75" customHeight="1">
      <c r="C607" s="177"/>
      <c r="E607" s="222"/>
      <c r="K607" s="118"/>
      <c r="L607" s="118"/>
    </row>
    <row r="608" spans="3:12" ht="15.75" customHeight="1">
      <c r="C608" s="177"/>
      <c r="E608" s="222"/>
      <c r="K608" s="118"/>
      <c r="L608" s="118"/>
    </row>
    <row r="609" spans="3:12" ht="15.75" customHeight="1">
      <c r="C609" s="177"/>
      <c r="E609" s="222"/>
      <c r="K609" s="118"/>
      <c r="L609" s="118"/>
    </row>
    <row r="610" spans="3:12" ht="15.75" customHeight="1">
      <c r="C610" s="177"/>
      <c r="E610" s="222"/>
      <c r="K610" s="118"/>
      <c r="L610" s="118"/>
    </row>
    <row r="611" spans="3:12" ht="15.75" customHeight="1">
      <c r="C611" s="177"/>
      <c r="E611" s="222"/>
      <c r="K611" s="118"/>
      <c r="L611" s="118"/>
    </row>
    <row r="612" spans="3:12" ht="15.75" customHeight="1">
      <c r="C612" s="177"/>
      <c r="E612" s="222"/>
      <c r="K612" s="118"/>
      <c r="L612" s="118"/>
    </row>
    <row r="613" spans="3:12" ht="15.75" customHeight="1">
      <c r="C613" s="177"/>
      <c r="E613" s="222"/>
      <c r="K613" s="118"/>
      <c r="L613" s="118"/>
    </row>
    <row r="614" spans="3:12" ht="15.75" customHeight="1">
      <c r="C614" s="177"/>
      <c r="E614" s="222"/>
      <c r="K614" s="118"/>
      <c r="L614" s="118"/>
    </row>
    <row r="615" spans="3:12" ht="15.75" customHeight="1">
      <c r="C615" s="177"/>
      <c r="E615" s="222"/>
      <c r="K615" s="118"/>
      <c r="L615" s="118"/>
    </row>
    <row r="616" spans="3:12" ht="15.75" customHeight="1">
      <c r="C616" s="177"/>
      <c r="E616" s="222"/>
      <c r="K616" s="118"/>
      <c r="L616" s="118"/>
    </row>
    <row r="617" spans="3:12" ht="15.75" customHeight="1">
      <c r="C617" s="177"/>
      <c r="E617" s="222"/>
      <c r="K617" s="118"/>
      <c r="L617" s="118"/>
    </row>
    <row r="618" spans="3:12" ht="15.75" customHeight="1">
      <c r="C618" s="177"/>
      <c r="E618" s="222"/>
      <c r="K618" s="118"/>
      <c r="L618" s="118"/>
    </row>
    <row r="619" spans="3:12" ht="15.75" customHeight="1">
      <c r="C619" s="177"/>
      <c r="E619" s="222"/>
      <c r="K619" s="118"/>
      <c r="L619" s="118"/>
    </row>
    <row r="620" spans="3:12" ht="15.75" customHeight="1">
      <c r="C620" s="177"/>
      <c r="E620" s="222"/>
      <c r="K620" s="118"/>
      <c r="L620" s="118"/>
    </row>
    <row r="621" spans="3:12" ht="15.75" customHeight="1">
      <c r="C621" s="177"/>
      <c r="E621" s="222"/>
      <c r="K621" s="118"/>
      <c r="L621" s="118"/>
    </row>
    <row r="622" spans="3:12" ht="15.75" customHeight="1">
      <c r="C622" s="177"/>
      <c r="E622" s="222"/>
      <c r="K622" s="118"/>
      <c r="L622" s="118"/>
    </row>
    <row r="623" spans="3:12" ht="15.75" customHeight="1">
      <c r="C623" s="177"/>
      <c r="E623" s="222"/>
      <c r="K623" s="118"/>
      <c r="L623" s="118"/>
    </row>
    <row r="624" spans="3:12" ht="15.75" customHeight="1">
      <c r="C624" s="177"/>
      <c r="E624" s="222"/>
      <c r="K624" s="118"/>
      <c r="L624" s="118"/>
    </row>
    <row r="625" spans="3:12" ht="15.75" customHeight="1">
      <c r="C625" s="177"/>
      <c r="E625" s="222"/>
      <c r="K625" s="118"/>
      <c r="L625" s="118"/>
    </row>
    <row r="626" spans="3:12" ht="15.75" customHeight="1">
      <c r="C626" s="177"/>
      <c r="E626" s="222"/>
      <c r="K626" s="118"/>
      <c r="L626" s="118"/>
    </row>
    <row r="627" spans="3:12" ht="15.75" customHeight="1">
      <c r="C627" s="177"/>
      <c r="E627" s="222"/>
      <c r="K627" s="118"/>
      <c r="L627" s="118"/>
    </row>
    <row r="628" spans="3:12" ht="15.75" customHeight="1">
      <c r="C628" s="177"/>
      <c r="E628" s="222"/>
      <c r="K628" s="118"/>
      <c r="L628" s="118"/>
    </row>
    <row r="629" spans="3:12" ht="15.75" customHeight="1">
      <c r="C629" s="177"/>
      <c r="E629" s="222"/>
      <c r="K629" s="118"/>
      <c r="L629" s="118"/>
    </row>
    <row r="630" spans="3:12" ht="15.75" customHeight="1">
      <c r="C630" s="177"/>
      <c r="E630" s="222"/>
      <c r="K630" s="118"/>
      <c r="L630" s="118"/>
    </row>
    <row r="631" spans="3:12" ht="15.75" customHeight="1">
      <c r="C631" s="177"/>
      <c r="E631" s="222"/>
      <c r="K631" s="118"/>
      <c r="L631" s="118"/>
    </row>
    <row r="632" spans="3:12" ht="15.75" customHeight="1">
      <c r="C632" s="177"/>
      <c r="E632" s="222"/>
      <c r="K632" s="118"/>
      <c r="L632" s="118"/>
    </row>
    <row r="633" spans="3:12" ht="15.75" customHeight="1">
      <c r="C633" s="177"/>
      <c r="E633" s="222"/>
      <c r="K633" s="118"/>
      <c r="L633" s="118"/>
    </row>
    <row r="634" spans="3:12" ht="15.75" customHeight="1">
      <c r="C634" s="177"/>
      <c r="E634" s="222"/>
      <c r="K634" s="118"/>
      <c r="L634" s="118"/>
    </row>
    <row r="635" spans="3:12" ht="15.75" customHeight="1">
      <c r="C635" s="177"/>
      <c r="E635" s="222"/>
      <c r="K635" s="118"/>
      <c r="L635" s="118"/>
    </row>
    <row r="636" spans="3:12" ht="15.75" customHeight="1">
      <c r="C636" s="177"/>
      <c r="E636" s="222"/>
      <c r="K636" s="118"/>
      <c r="L636" s="118"/>
    </row>
    <row r="637" spans="3:12" ht="15.75" customHeight="1">
      <c r="C637" s="177"/>
      <c r="E637" s="222"/>
      <c r="K637" s="118"/>
      <c r="L637" s="118"/>
    </row>
    <row r="638" spans="3:12" ht="15.75" customHeight="1">
      <c r="C638" s="177"/>
      <c r="E638" s="222"/>
      <c r="K638" s="118"/>
      <c r="L638" s="118"/>
    </row>
    <row r="639" spans="3:12" ht="15.75" customHeight="1">
      <c r="C639" s="177"/>
      <c r="E639" s="222"/>
      <c r="K639" s="118"/>
      <c r="L639" s="118"/>
    </row>
    <row r="640" spans="3:12" ht="15.75" customHeight="1">
      <c r="C640" s="177"/>
      <c r="E640" s="222"/>
      <c r="K640" s="118"/>
      <c r="L640" s="118"/>
    </row>
    <row r="641" spans="3:12" ht="15.75" customHeight="1">
      <c r="C641" s="177"/>
      <c r="E641" s="222"/>
      <c r="K641" s="118"/>
      <c r="L641" s="118"/>
    </row>
    <row r="642" spans="3:12" ht="15.75" customHeight="1">
      <c r="C642" s="177"/>
      <c r="E642" s="222"/>
      <c r="K642" s="118"/>
      <c r="L642" s="118"/>
    </row>
    <row r="643" spans="3:12" ht="15.75" customHeight="1">
      <c r="C643" s="177"/>
      <c r="E643" s="222"/>
      <c r="K643" s="118"/>
      <c r="L643" s="118"/>
    </row>
    <row r="644" spans="3:12" ht="15.75" customHeight="1">
      <c r="C644" s="177"/>
      <c r="E644" s="222"/>
      <c r="K644" s="118"/>
      <c r="L644" s="118"/>
    </row>
    <row r="645" spans="3:12" ht="15.75" customHeight="1">
      <c r="C645" s="177"/>
      <c r="E645" s="222"/>
      <c r="K645" s="118"/>
      <c r="L645" s="118"/>
    </row>
    <row r="646" spans="3:12" ht="15.75" customHeight="1">
      <c r="C646" s="177"/>
      <c r="E646" s="222"/>
      <c r="K646" s="118"/>
      <c r="L646" s="118"/>
    </row>
    <row r="647" spans="3:12" ht="15.75" customHeight="1">
      <c r="C647" s="177"/>
      <c r="E647" s="222"/>
      <c r="K647" s="118"/>
      <c r="L647" s="118"/>
    </row>
    <row r="648" spans="3:12" ht="15.75" customHeight="1">
      <c r="C648" s="177"/>
      <c r="E648" s="222"/>
      <c r="K648" s="118"/>
      <c r="L648" s="118"/>
    </row>
    <row r="649" spans="3:12" ht="15.75" customHeight="1">
      <c r="C649" s="177"/>
      <c r="E649" s="222"/>
      <c r="K649" s="118"/>
      <c r="L649" s="118"/>
    </row>
    <row r="650" spans="3:12" ht="15.75" customHeight="1">
      <c r="C650" s="177"/>
      <c r="E650" s="222"/>
      <c r="K650" s="118"/>
      <c r="L650" s="118"/>
    </row>
    <row r="651" spans="3:12" ht="15.75" customHeight="1">
      <c r="C651" s="177"/>
      <c r="E651" s="222"/>
      <c r="K651" s="118"/>
      <c r="L651" s="118"/>
    </row>
    <row r="652" spans="3:12" ht="15.75" customHeight="1">
      <c r="C652" s="177"/>
      <c r="E652" s="222"/>
      <c r="K652" s="118"/>
      <c r="L652" s="118"/>
    </row>
    <row r="653" spans="3:12" ht="15.75" customHeight="1">
      <c r="C653" s="177"/>
      <c r="E653" s="222"/>
      <c r="K653" s="118"/>
      <c r="L653" s="118"/>
    </row>
    <row r="654" spans="3:12" ht="15.75" customHeight="1">
      <c r="C654" s="177"/>
      <c r="E654" s="222"/>
      <c r="K654" s="118"/>
      <c r="L654" s="118"/>
    </row>
    <row r="655" spans="3:12" ht="15.75" customHeight="1">
      <c r="C655" s="177"/>
      <c r="E655" s="222"/>
      <c r="K655" s="118"/>
      <c r="L655" s="118"/>
    </row>
    <row r="656" spans="3:12" ht="15.75" customHeight="1">
      <c r="C656" s="177"/>
      <c r="E656" s="222"/>
      <c r="K656" s="118"/>
      <c r="L656" s="118"/>
    </row>
    <row r="657" spans="3:12" ht="15.75" customHeight="1">
      <c r="C657" s="177"/>
      <c r="E657" s="222"/>
      <c r="K657" s="118"/>
      <c r="L657" s="118"/>
    </row>
    <row r="658" spans="3:12" ht="15.75" customHeight="1">
      <c r="C658" s="177"/>
      <c r="E658" s="222"/>
      <c r="K658" s="118"/>
      <c r="L658" s="118"/>
    </row>
    <row r="659" spans="3:12" ht="15.75" customHeight="1">
      <c r="C659" s="177"/>
      <c r="E659" s="222"/>
      <c r="K659" s="118"/>
      <c r="L659" s="118"/>
    </row>
    <row r="660" spans="3:12" ht="15.75" customHeight="1">
      <c r="C660" s="177"/>
      <c r="E660" s="222"/>
      <c r="K660" s="118"/>
      <c r="L660" s="118"/>
    </row>
    <row r="661" spans="3:12" ht="15.75" customHeight="1">
      <c r="C661" s="177"/>
      <c r="E661" s="222"/>
      <c r="K661" s="118"/>
      <c r="L661" s="118"/>
    </row>
    <row r="662" spans="3:12" ht="15.75" customHeight="1">
      <c r="C662" s="177"/>
      <c r="E662" s="222"/>
      <c r="K662" s="118"/>
      <c r="L662" s="118"/>
    </row>
    <row r="663" spans="3:12" ht="15.75" customHeight="1">
      <c r="C663" s="177"/>
      <c r="E663" s="222"/>
      <c r="K663" s="118"/>
      <c r="L663" s="118"/>
    </row>
    <row r="664" spans="3:12" ht="15.75" customHeight="1">
      <c r="C664" s="177"/>
      <c r="E664" s="222"/>
      <c r="K664" s="118"/>
      <c r="L664" s="118"/>
    </row>
    <row r="665" spans="3:12" ht="15.75" customHeight="1">
      <c r="C665" s="177"/>
      <c r="E665" s="222"/>
      <c r="K665" s="118"/>
      <c r="L665" s="118"/>
    </row>
    <row r="666" spans="3:12" ht="15.75" customHeight="1">
      <c r="C666" s="177"/>
      <c r="E666" s="222"/>
      <c r="K666" s="118"/>
      <c r="L666" s="118"/>
    </row>
    <row r="667" spans="3:12" ht="15.75" customHeight="1">
      <c r="C667" s="177"/>
      <c r="E667" s="222"/>
      <c r="K667" s="118"/>
      <c r="L667" s="118"/>
    </row>
    <row r="668" spans="3:12" ht="15.75" customHeight="1">
      <c r="C668" s="177"/>
      <c r="E668" s="222"/>
      <c r="K668" s="118"/>
      <c r="L668" s="118"/>
    </row>
    <row r="669" spans="3:12" ht="15.75" customHeight="1">
      <c r="C669" s="177"/>
      <c r="E669" s="222"/>
      <c r="K669" s="118"/>
      <c r="L669" s="118"/>
    </row>
    <row r="670" spans="3:12" ht="15.75" customHeight="1">
      <c r="C670" s="177"/>
      <c r="E670" s="222"/>
      <c r="K670" s="118"/>
      <c r="L670" s="118"/>
    </row>
    <row r="671" spans="3:12" ht="15.75" customHeight="1">
      <c r="C671" s="177"/>
      <c r="E671" s="222"/>
      <c r="K671" s="118"/>
      <c r="L671" s="118"/>
    </row>
    <row r="672" spans="3:12" ht="15.75" customHeight="1">
      <c r="C672" s="177"/>
      <c r="E672" s="222"/>
      <c r="K672" s="118"/>
      <c r="L672" s="118"/>
    </row>
    <row r="673" spans="3:12" ht="15.75" customHeight="1">
      <c r="C673" s="177"/>
      <c r="E673" s="222"/>
      <c r="K673" s="118"/>
      <c r="L673" s="118"/>
    </row>
    <row r="674" spans="3:12" ht="15.75" customHeight="1">
      <c r="C674" s="177"/>
      <c r="E674" s="222"/>
      <c r="K674" s="118"/>
      <c r="L674" s="118"/>
    </row>
    <row r="675" spans="3:12" ht="15.75" customHeight="1">
      <c r="C675" s="177"/>
      <c r="E675" s="222"/>
      <c r="K675" s="118"/>
      <c r="L675" s="118"/>
    </row>
    <row r="676" spans="3:12" ht="15.75" customHeight="1">
      <c r="C676" s="177"/>
      <c r="E676" s="222"/>
      <c r="K676" s="118"/>
      <c r="L676" s="118"/>
    </row>
    <row r="677" spans="3:12" ht="15.75" customHeight="1">
      <c r="C677" s="177"/>
      <c r="E677" s="222"/>
      <c r="K677" s="118"/>
      <c r="L677" s="118"/>
    </row>
    <row r="678" spans="3:12" ht="15.75" customHeight="1">
      <c r="C678" s="177"/>
      <c r="E678" s="222"/>
      <c r="K678" s="118"/>
      <c r="L678" s="118"/>
    </row>
    <row r="679" spans="3:12" ht="15.75" customHeight="1">
      <c r="C679" s="177"/>
      <c r="E679" s="222"/>
      <c r="K679" s="118"/>
      <c r="L679" s="118"/>
    </row>
    <row r="680" spans="3:12" ht="15.75" customHeight="1">
      <c r="C680" s="177"/>
      <c r="E680" s="222"/>
      <c r="K680" s="118"/>
      <c r="L680" s="118"/>
    </row>
    <row r="681" spans="3:12" ht="15.75" customHeight="1">
      <c r="C681" s="177"/>
      <c r="E681" s="222"/>
      <c r="K681" s="118"/>
      <c r="L681" s="118"/>
    </row>
    <row r="682" spans="3:12" ht="15.75" customHeight="1">
      <c r="C682" s="177"/>
      <c r="E682" s="222"/>
      <c r="K682" s="118"/>
      <c r="L682" s="118"/>
    </row>
    <row r="683" spans="3:12" ht="15.75" customHeight="1">
      <c r="C683" s="177"/>
      <c r="E683" s="222"/>
      <c r="K683" s="118"/>
      <c r="L683" s="118"/>
    </row>
    <row r="684" spans="3:12" ht="15.75" customHeight="1">
      <c r="C684" s="177"/>
      <c r="E684" s="222"/>
      <c r="K684" s="118"/>
      <c r="L684" s="118"/>
    </row>
    <row r="685" spans="3:12" ht="15.75" customHeight="1">
      <c r="C685" s="177"/>
      <c r="E685" s="222"/>
      <c r="K685" s="118"/>
      <c r="L685" s="118"/>
    </row>
    <row r="686" spans="3:12" ht="15.75" customHeight="1">
      <c r="C686" s="177"/>
      <c r="E686" s="222"/>
      <c r="K686" s="118"/>
      <c r="L686" s="118"/>
    </row>
    <row r="687" spans="3:12" ht="15.75" customHeight="1">
      <c r="C687" s="177"/>
      <c r="E687" s="222"/>
      <c r="K687" s="118"/>
      <c r="L687" s="118"/>
    </row>
    <row r="688" spans="3:12" ht="15.75" customHeight="1">
      <c r="C688" s="177"/>
      <c r="E688" s="222"/>
      <c r="K688" s="118"/>
      <c r="L688" s="118"/>
    </row>
    <row r="689" spans="3:12" ht="15.75" customHeight="1">
      <c r="C689" s="177"/>
      <c r="E689" s="222"/>
      <c r="K689" s="118"/>
      <c r="L689" s="118"/>
    </row>
    <row r="690" spans="3:12" ht="15.75" customHeight="1">
      <c r="C690" s="177"/>
      <c r="E690" s="222"/>
      <c r="K690" s="118"/>
      <c r="L690" s="118"/>
    </row>
    <row r="691" spans="3:12" ht="15.75" customHeight="1">
      <c r="C691" s="177"/>
      <c r="E691" s="222"/>
      <c r="K691" s="118"/>
      <c r="L691" s="118"/>
    </row>
    <row r="692" spans="3:12" ht="15.75" customHeight="1">
      <c r="C692" s="177"/>
      <c r="E692" s="222"/>
      <c r="K692" s="118"/>
      <c r="L692" s="118"/>
    </row>
    <row r="693" spans="3:12" ht="15.75" customHeight="1">
      <c r="C693" s="177"/>
      <c r="E693" s="222"/>
      <c r="K693" s="118"/>
      <c r="L693" s="118"/>
    </row>
    <row r="694" spans="3:12" ht="15.75" customHeight="1">
      <c r="C694" s="177"/>
      <c r="E694" s="222"/>
      <c r="K694" s="118"/>
      <c r="L694" s="118"/>
    </row>
    <row r="695" spans="3:12" ht="15.75" customHeight="1">
      <c r="C695" s="177"/>
      <c r="E695" s="222"/>
      <c r="K695" s="118"/>
      <c r="L695" s="118"/>
    </row>
    <row r="696" spans="3:12" ht="15.75" customHeight="1">
      <c r="C696" s="177"/>
      <c r="E696" s="222"/>
      <c r="K696" s="118"/>
      <c r="L696" s="118"/>
    </row>
    <row r="697" spans="3:12" ht="15.75" customHeight="1">
      <c r="C697" s="177"/>
      <c r="E697" s="222"/>
      <c r="K697" s="118"/>
      <c r="L697" s="118"/>
    </row>
    <row r="698" spans="3:12" ht="15.75" customHeight="1">
      <c r="C698" s="177"/>
      <c r="E698" s="222"/>
      <c r="K698" s="118"/>
      <c r="L698" s="118"/>
    </row>
    <row r="699" spans="3:12" ht="15.75" customHeight="1">
      <c r="C699" s="177"/>
      <c r="E699" s="222"/>
      <c r="K699" s="118"/>
      <c r="L699" s="118"/>
    </row>
    <row r="700" spans="3:12" ht="15.75" customHeight="1">
      <c r="C700" s="177"/>
      <c r="E700" s="222"/>
      <c r="K700" s="118"/>
      <c r="L700" s="118"/>
    </row>
    <row r="701" spans="3:12" ht="15.75" customHeight="1">
      <c r="C701" s="177"/>
      <c r="E701" s="222"/>
      <c r="K701" s="118"/>
      <c r="L701" s="118"/>
    </row>
    <row r="702" spans="3:12" ht="15.75" customHeight="1">
      <c r="C702" s="177"/>
      <c r="E702" s="222"/>
      <c r="K702" s="118"/>
      <c r="L702" s="118"/>
    </row>
    <row r="703" spans="3:12" ht="15.75" customHeight="1">
      <c r="C703" s="177"/>
      <c r="E703" s="222"/>
      <c r="K703" s="118"/>
      <c r="L703" s="118"/>
    </row>
    <row r="704" spans="3:12" ht="15.75" customHeight="1">
      <c r="C704" s="177"/>
      <c r="E704" s="222"/>
      <c r="K704" s="118"/>
      <c r="L704" s="118"/>
    </row>
    <row r="705" spans="3:12" ht="15.75" customHeight="1">
      <c r="C705" s="177"/>
      <c r="E705" s="222"/>
      <c r="K705" s="118"/>
      <c r="L705" s="118"/>
    </row>
    <row r="706" spans="3:12" ht="15.75" customHeight="1">
      <c r="C706" s="177"/>
      <c r="E706" s="222"/>
      <c r="K706" s="118"/>
      <c r="L706" s="118"/>
    </row>
    <row r="707" spans="3:12" ht="15.75" customHeight="1">
      <c r="C707" s="177"/>
      <c r="E707" s="222"/>
      <c r="K707" s="118"/>
      <c r="L707" s="118"/>
    </row>
    <row r="708" spans="3:12" ht="15.75" customHeight="1">
      <c r="C708" s="177"/>
      <c r="E708" s="222"/>
      <c r="K708" s="118"/>
      <c r="L708" s="118"/>
    </row>
    <row r="709" spans="3:12" ht="15.75" customHeight="1">
      <c r="C709" s="177"/>
      <c r="E709" s="222"/>
      <c r="K709" s="118"/>
      <c r="L709" s="118"/>
    </row>
    <row r="710" spans="3:12" ht="15.75" customHeight="1">
      <c r="C710" s="177"/>
      <c r="E710" s="222"/>
      <c r="K710" s="118"/>
      <c r="L710" s="118"/>
    </row>
    <row r="711" spans="3:12" ht="15.75" customHeight="1">
      <c r="C711" s="177"/>
      <c r="E711" s="222"/>
      <c r="K711" s="118"/>
      <c r="L711" s="118"/>
    </row>
    <row r="712" spans="3:12" ht="15.75" customHeight="1">
      <c r="C712" s="177"/>
      <c r="E712" s="222"/>
      <c r="K712" s="118"/>
      <c r="L712" s="118"/>
    </row>
    <row r="713" spans="3:12" ht="15.75" customHeight="1">
      <c r="C713" s="177"/>
      <c r="E713" s="222"/>
      <c r="K713" s="118"/>
      <c r="L713" s="118"/>
    </row>
    <row r="714" spans="3:12" ht="15.75" customHeight="1">
      <c r="C714" s="177"/>
      <c r="E714" s="222"/>
      <c r="K714" s="118"/>
      <c r="L714" s="118"/>
    </row>
    <row r="715" spans="3:12" ht="15.75" customHeight="1">
      <c r="C715" s="177"/>
      <c r="E715" s="222"/>
      <c r="K715" s="118"/>
      <c r="L715" s="118"/>
    </row>
    <row r="716" spans="3:12" ht="15.75" customHeight="1">
      <c r="C716" s="177"/>
      <c r="E716" s="222"/>
      <c r="K716" s="118"/>
      <c r="L716" s="118"/>
    </row>
    <row r="717" spans="3:12" ht="15.75" customHeight="1">
      <c r="C717" s="177"/>
      <c r="E717" s="222"/>
      <c r="K717" s="118"/>
      <c r="L717" s="118"/>
    </row>
    <row r="718" spans="3:12" ht="15.75" customHeight="1">
      <c r="C718" s="177"/>
      <c r="E718" s="222"/>
      <c r="K718" s="118"/>
      <c r="L718" s="118"/>
    </row>
    <row r="719" spans="3:12" ht="15.75" customHeight="1">
      <c r="C719" s="177"/>
      <c r="E719" s="222"/>
      <c r="K719" s="118"/>
      <c r="L719" s="118"/>
    </row>
    <row r="720" spans="3:12" ht="15.75" customHeight="1">
      <c r="C720" s="177"/>
      <c r="E720" s="222"/>
      <c r="K720" s="118"/>
      <c r="L720" s="118"/>
    </row>
    <row r="721" spans="3:12" ht="15.75" customHeight="1">
      <c r="C721" s="177"/>
      <c r="E721" s="222"/>
      <c r="K721" s="118"/>
      <c r="L721" s="118"/>
    </row>
    <row r="722" spans="3:12" ht="15.75" customHeight="1">
      <c r="C722" s="177"/>
      <c r="E722" s="222"/>
      <c r="K722" s="118"/>
      <c r="L722" s="118"/>
    </row>
    <row r="723" spans="3:12" ht="15.75" customHeight="1">
      <c r="C723" s="177"/>
      <c r="E723" s="222"/>
      <c r="K723" s="118"/>
      <c r="L723" s="118"/>
    </row>
    <row r="724" spans="3:12" ht="15.75" customHeight="1">
      <c r="C724" s="177"/>
      <c r="E724" s="222"/>
      <c r="K724" s="118"/>
      <c r="L724" s="118"/>
    </row>
    <row r="725" spans="3:12" ht="15.75" customHeight="1">
      <c r="C725" s="177"/>
      <c r="E725" s="222"/>
      <c r="K725" s="118"/>
      <c r="L725" s="118"/>
    </row>
    <row r="726" spans="3:12" ht="15.75" customHeight="1">
      <c r="C726" s="177"/>
      <c r="E726" s="222"/>
      <c r="K726" s="118"/>
      <c r="L726" s="118"/>
    </row>
    <row r="727" spans="3:12" ht="15.75" customHeight="1">
      <c r="C727" s="177"/>
      <c r="E727" s="222"/>
      <c r="K727" s="118"/>
      <c r="L727" s="118"/>
    </row>
    <row r="728" spans="3:12" ht="15.75" customHeight="1">
      <c r="C728" s="177"/>
      <c r="E728" s="222"/>
      <c r="K728" s="118"/>
      <c r="L728" s="118"/>
    </row>
    <row r="729" spans="3:12" ht="15.75" customHeight="1">
      <c r="C729" s="177"/>
      <c r="E729" s="222"/>
      <c r="K729" s="118"/>
      <c r="L729" s="118"/>
    </row>
    <row r="730" spans="3:12" ht="15.75" customHeight="1">
      <c r="C730" s="177"/>
      <c r="E730" s="222"/>
      <c r="K730" s="118"/>
      <c r="L730" s="118"/>
    </row>
    <row r="731" spans="3:12" ht="15.75" customHeight="1">
      <c r="C731" s="177"/>
      <c r="E731" s="222"/>
      <c r="K731" s="118"/>
      <c r="L731" s="118"/>
    </row>
    <row r="732" spans="3:12" ht="15.75" customHeight="1">
      <c r="C732" s="177"/>
      <c r="E732" s="222"/>
      <c r="K732" s="118"/>
      <c r="L732" s="118"/>
    </row>
    <row r="733" spans="3:12" ht="15.75" customHeight="1">
      <c r="C733" s="177"/>
      <c r="E733" s="222"/>
      <c r="K733" s="118"/>
      <c r="L733" s="118"/>
    </row>
    <row r="734" spans="3:12" ht="15.75" customHeight="1">
      <c r="C734" s="177"/>
      <c r="E734" s="222"/>
      <c r="K734" s="118"/>
      <c r="L734" s="118"/>
    </row>
    <row r="735" spans="3:12" ht="15.75" customHeight="1">
      <c r="C735" s="177"/>
      <c r="E735" s="222"/>
      <c r="K735" s="118"/>
      <c r="L735" s="118"/>
    </row>
    <row r="736" spans="3:12" ht="15.75" customHeight="1">
      <c r="C736" s="177"/>
      <c r="E736" s="222"/>
      <c r="K736" s="118"/>
      <c r="L736" s="118"/>
    </row>
    <row r="737" spans="3:12" ht="15.75" customHeight="1">
      <c r="C737" s="177"/>
      <c r="E737" s="222"/>
      <c r="K737" s="118"/>
      <c r="L737" s="118"/>
    </row>
    <row r="738" spans="3:12" ht="15.75" customHeight="1">
      <c r="C738" s="177"/>
      <c r="E738" s="222"/>
      <c r="K738" s="118"/>
      <c r="L738" s="118"/>
    </row>
    <row r="739" spans="3:12" ht="15.75" customHeight="1">
      <c r="C739" s="177"/>
      <c r="E739" s="222"/>
      <c r="K739" s="118"/>
      <c r="L739" s="118"/>
    </row>
    <row r="740" spans="3:12" ht="15.75" customHeight="1">
      <c r="C740" s="177"/>
      <c r="E740" s="222"/>
      <c r="K740" s="118"/>
      <c r="L740" s="118"/>
    </row>
    <row r="741" spans="3:12" ht="15.75" customHeight="1">
      <c r="C741" s="177"/>
      <c r="E741" s="222"/>
      <c r="K741" s="118"/>
      <c r="L741" s="118"/>
    </row>
    <row r="742" spans="3:12" ht="15.75" customHeight="1">
      <c r="C742" s="177"/>
      <c r="E742" s="222"/>
      <c r="K742" s="118"/>
      <c r="L742" s="118"/>
    </row>
    <row r="743" spans="3:12" ht="15.75" customHeight="1">
      <c r="C743" s="177"/>
      <c r="E743" s="222"/>
      <c r="K743" s="118"/>
      <c r="L743" s="118"/>
    </row>
    <row r="744" spans="3:12" ht="15.75" customHeight="1">
      <c r="C744" s="177"/>
      <c r="E744" s="222"/>
      <c r="K744" s="118"/>
      <c r="L744" s="118"/>
    </row>
    <row r="745" spans="3:12" ht="15.75" customHeight="1">
      <c r="C745" s="177"/>
      <c r="E745" s="222"/>
      <c r="K745" s="118"/>
      <c r="L745" s="118"/>
    </row>
    <row r="746" spans="3:12" ht="15.75" customHeight="1">
      <c r="C746" s="177"/>
      <c r="E746" s="222"/>
      <c r="K746" s="118"/>
      <c r="L746" s="118"/>
    </row>
    <row r="747" spans="3:12" ht="15.75" customHeight="1">
      <c r="C747" s="177"/>
      <c r="E747" s="222"/>
      <c r="K747" s="118"/>
      <c r="L747" s="118"/>
    </row>
    <row r="748" spans="3:12" ht="15.75" customHeight="1">
      <c r="C748" s="177"/>
      <c r="E748" s="222"/>
      <c r="K748" s="118"/>
      <c r="L748" s="118"/>
    </row>
    <row r="749" spans="3:12" ht="15.75" customHeight="1">
      <c r="C749" s="177"/>
      <c r="E749" s="222"/>
      <c r="K749" s="118"/>
      <c r="L749" s="118"/>
    </row>
    <row r="750" spans="3:12" ht="15.75" customHeight="1">
      <c r="C750" s="177"/>
      <c r="E750" s="222"/>
      <c r="K750" s="118"/>
      <c r="L750" s="118"/>
    </row>
    <row r="751" spans="3:12" ht="15.75" customHeight="1">
      <c r="C751" s="177"/>
      <c r="E751" s="222"/>
      <c r="K751" s="118"/>
      <c r="L751" s="118"/>
    </row>
    <row r="752" spans="3:12" ht="15.75" customHeight="1">
      <c r="C752" s="177"/>
      <c r="E752" s="222"/>
      <c r="K752" s="118"/>
      <c r="L752" s="118"/>
    </row>
    <row r="753" spans="3:12" ht="15.75" customHeight="1">
      <c r="C753" s="177"/>
      <c r="E753" s="222"/>
      <c r="K753" s="118"/>
      <c r="L753" s="118"/>
    </row>
    <row r="754" spans="3:12" ht="15.75" customHeight="1">
      <c r="C754" s="177"/>
      <c r="E754" s="222"/>
      <c r="K754" s="118"/>
      <c r="L754" s="118"/>
    </row>
    <row r="755" spans="3:12" ht="15.75" customHeight="1">
      <c r="C755" s="177"/>
      <c r="E755" s="222"/>
      <c r="K755" s="118"/>
      <c r="L755" s="118"/>
    </row>
    <row r="756" spans="3:12" ht="15.75" customHeight="1">
      <c r="C756" s="177"/>
      <c r="E756" s="222"/>
      <c r="K756" s="118"/>
      <c r="L756" s="118"/>
    </row>
    <row r="757" spans="3:12" ht="15.75" customHeight="1">
      <c r="C757" s="177"/>
      <c r="E757" s="222"/>
      <c r="K757" s="118"/>
      <c r="L757" s="118"/>
    </row>
    <row r="758" spans="3:12" ht="15.75" customHeight="1">
      <c r="C758" s="177"/>
      <c r="E758" s="222"/>
      <c r="K758" s="118"/>
      <c r="L758" s="118"/>
    </row>
    <row r="759" spans="3:12" ht="15.75" customHeight="1">
      <c r="C759" s="177"/>
      <c r="E759" s="222"/>
      <c r="K759" s="118"/>
      <c r="L759" s="118"/>
    </row>
    <row r="760" spans="3:12" ht="15.75" customHeight="1">
      <c r="C760" s="177"/>
      <c r="E760" s="222"/>
      <c r="K760" s="118"/>
      <c r="L760" s="118"/>
    </row>
    <row r="761" spans="3:12" ht="15.75" customHeight="1">
      <c r="C761" s="177"/>
      <c r="E761" s="222"/>
      <c r="K761" s="118"/>
      <c r="L761" s="118"/>
    </row>
    <row r="762" spans="3:12" ht="15.75" customHeight="1">
      <c r="C762" s="177"/>
      <c r="E762" s="222"/>
      <c r="K762" s="118"/>
      <c r="L762" s="118"/>
    </row>
    <row r="763" spans="3:12" ht="15.75" customHeight="1">
      <c r="C763" s="177"/>
      <c r="E763" s="222"/>
      <c r="K763" s="118"/>
      <c r="L763" s="118"/>
    </row>
    <row r="764" spans="3:12" ht="15.75" customHeight="1">
      <c r="C764" s="177"/>
      <c r="E764" s="222"/>
      <c r="K764" s="118"/>
      <c r="L764" s="118"/>
    </row>
    <row r="765" spans="3:12" ht="15.75" customHeight="1">
      <c r="C765" s="177"/>
      <c r="E765" s="222"/>
      <c r="K765" s="118"/>
      <c r="L765" s="118"/>
    </row>
    <row r="766" spans="3:12" ht="15.75" customHeight="1">
      <c r="C766" s="177"/>
      <c r="E766" s="222"/>
      <c r="K766" s="118"/>
      <c r="L766" s="118"/>
    </row>
    <row r="767" spans="3:12" ht="15.75" customHeight="1">
      <c r="C767" s="177"/>
      <c r="E767" s="222"/>
      <c r="K767" s="118"/>
      <c r="L767" s="118"/>
    </row>
    <row r="768" spans="3:12" ht="15.75" customHeight="1">
      <c r="C768" s="177"/>
      <c r="E768" s="222"/>
      <c r="K768" s="118"/>
      <c r="L768" s="118"/>
    </row>
    <row r="769" spans="3:12" ht="15.75" customHeight="1">
      <c r="C769" s="177"/>
      <c r="E769" s="222"/>
      <c r="K769" s="118"/>
      <c r="L769" s="118"/>
    </row>
    <row r="770" spans="3:12" ht="15.75" customHeight="1">
      <c r="C770" s="177"/>
      <c r="E770" s="222"/>
      <c r="K770" s="118"/>
      <c r="L770" s="118"/>
    </row>
    <row r="771" spans="3:12" ht="15.75" customHeight="1">
      <c r="C771" s="177"/>
      <c r="E771" s="222"/>
      <c r="K771" s="118"/>
      <c r="L771" s="118"/>
    </row>
    <row r="772" spans="3:12" ht="15.75" customHeight="1">
      <c r="C772" s="177"/>
      <c r="E772" s="222"/>
      <c r="K772" s="118"/>
      <c r="L772" s="118"/>
    </row>
    <row r="773" spans="3:12" ht="15.75" customHeight="1">
      <c r="C773" s="177"/>
      <c r="E773" s="222"/>
      <c r="K773" s="118"/>
      <c r="L773" s="118"/>
    </row>
    <row r="774" spans="3:12" ht="15.75" customHeight="1">
      <c r="C774" s="177"/>
      <c r="E774" s="222"/>
      <c r="K774" s="118"/>
      <c r="L774" s="118"/>
    </row>
    <row r="775" spans="3:12" ht="15.75" customHeight="1">
      <c r="C775" s="177"/>
      <c r="E775" s="222"/>
      <c r="K775" s="118"/>
      <c r="L775" s="118"/>
    </row>
    <row r="776" spans="3:12" ht="15.75" customHeight="1">
      <c r="C776" s="177"/>
      <c r="E776" s="222"/>
      <c r="K776" s="118"/>
      <c r="L776" s="118"/>
    </row>
    <row r="777" spans="3:12" ht="15.75" customHeight="1">
      <c r="C777" s="177"/>
      <c r="E777" s="222"/>
      <c r="K777" s="118"/>
      <c r="L777" s="118"/>
    </row>
    <row r="778" spans="3:12" ht="15.75" customHeight="1">
      <c r="C778" s="177"/>
      <c r="E778" s="222"/>
      <c r="K778" s="118"/>
      <c r="L778" s="118"/>
    </row>
    <row r="779" spans="3:12" ht="15.75" customHeight="1">
      <c r="C779" s="177"/>
      <c r="E779" s="222"/>
      <c r="K779" s="118"/>
      <c r="L779" s="118"/>
    </row>
    <row r="780" spans="3:12" ht="15.75" customHeight="1">
      <c r="C780" s="177"/>
      <c r="E780" s="222"/>
      <c r="K780" s="118"/>
      <c r="L780" s="118"/>
    </row>
    <row r="781" spans="3:12" ht="15.75" customHeight="1">
      <c r="C781" s="177"/>
      <c r="E781" s="222"/>
      <c r="K781" s="118"/>
      <c r="L781" s="118"/>
    </row>
    <row r="782" spans="3:12" ht="15.75" customHeight="1">
      <c r="C782" s="177"/>
      <c r="E782" s="222"/>
      <c r="K782" s="118"/>
      <c r="L782" s="118"/>
    </row>
    <row r="783" spans="3:12" ht="15.75" customHeight="1">
      <c r="C783" s="177"/>
      <c r="E783" s="222"/>
      <c r="K783" s="118"/>
      <c r="L783" s="118"/>
    </row>
    <row r="784" spans="3:12" ht="15.75" customHeight="1">
      <c r="C784" s="177"/>
      <c r="E784" s="222"/>
      <c r="K784" s="118"/>
      <c r="L784" s="118"/>
    </row>
    <row r="785" spans="3:12" ht="15.75" customHeight="1">
      <c r="C785" s="177"/>
      <c r="E785" s="222"/>
      <c r="K785" s="118"/>
      <c r="L785" s="118"/>
    </row>
    <row r="786" spans="3:12" ht="15.75" customHeight="1">
      <c r="C786" s="177"/>
      <c r="E786" s="222"/>
      <c r="K786" s="118"/>
      <c r="L786" s="118"/>
    </row>
    <row r="787" spans="3:12" ht="15.75" customHeight="1">
      <c r="C787" s="177"/>
      <c r="E787" s="222"/>
      <c r="K787" s="118"/>
      <c r="L787" s="118"/>
    </row>
    <row r="788" spans="3:12" ht="15.75" customHeight="1">
      <c r="C788" s="177"/>
      <c r="E788" s="222"/>
      <c r="K788" s="118"/>
      <c r="L788" s="118"/>
    </row>
    <row r="789" spans="3:12" ht="15.75" customHeight="1">
      <c r="C789" s="177"/>
      <c r="E789" s="222"/>
      <c r="K789" s="118"/>
      <c r="L789" s="118"/>
    </row>
    <row r="790" spans="3:12" ht="15.75" customHeight="1">
      <c r="C790" s="177"/>
      <c r="E790" s="222"/>
      <c r="K790" s="118"/>
      <c r="L790" s="118"/>
    </row>
    <row r="791" spans="3:12" ht="15.75" customHeight="1">
      <c r="C791" s="177"/>
      <c r="E791" s="222"/>
      <c r="K791" s="118"/>
      <c r="L791" s="118"/>
    </row>
    <row r="792" spans="3:12" ht="15.75" customHeight="1">
      <c r="C792" s="177"/>
      <c r="E792" s="222"/>
      <c r="K792" s="118"/>
      <c r="L792" s="118"/>
    </row>
    <row r="793" spans="3:12" ht="15.75" customHeight="1">
      <c r="C793" s="177"/>
      <c r="E793" s="222"/>
      <c r="K793" s="118"/>
      <c r="L793" s="118"/>
    </row>
    <row r="794" spans="3:12" ht="15.75" customHeight="1">
      <c r="C794" s="177"/>
      <c r="E794" s="222"/>
      <c r="K794" s="118"/>
      <c r="L794" s="118"/>
    </row>
    <row r="795" spans="3:12" ht="15.75" customHeight="1">
      <c r="C795" s="177"/>
      <c r="E795" s="222"/>
      <c r="K795" s="118"/>
      <c r="L795" s="118"/>
    </row>
    <row r="796" spans="3:12" ht="15.75" customHeight="1">
      <c r="C796" s="177"/>
      <c r="E796" s="222"/>
      <c r="K796" s="118"/>
      <c r="L796" s="118"/>
    </row>
    <row r="797" spans="3:12" ht="15.75" customHeight="1">
      <c r="C797" s="177"/>
      <c r="E797" s="222"/>
      <c r="K797" s="118"/>
      <c r="L797" s="118"/>
    </row>
    <row r="798" spans="3:12" ht="15.75" customHeight="1">
      <c r="C798" s="177"/>
      <c r="E798" s="222"/>
      <c r="K798" s="118"/>
      <c r="L798" s="118"/>
    </row>
    <row r="799" spans="3:12" ht="15.75" customHeight="1">
      <c r="C799" s="177"/>
      <c r="E799" s="222"/>
      <c r="K799" s="118"/>
      <c r="L799" s="118"/>
    </row>
    <row r="800" spans="3:12" ht="15.75" customHeight="1">
      <c r="C800" s="177"/>
      <c r="E800" s="222"/>
      <c r="K800" s="118"/>
      <c r="L800" s="118"/>
    </row>
    <row r="801" spans="3:12" ht="15.75" customHeight="1">
      <c r="C801" s="177"/>
      <c r="E801" s="222"/>
      <c r="K801" s="118"/>
      <c r="L801" s="118"/>
    </row>
    <row r="802" spans="3:12" ht="15.75" customHeight="1">
      <c r="C802" s="177"/>
      <c r="E802" s="222"/>
      <c r="K802" s="118"/>
      <c r="L802" s="118"/>
    </row>
    <row r="803" spans="3:12" ht="15.75" customHeight="1">
      <c r="C803" s="177"/>
      <c r="E803" s="222"/>
      <c r="K803" s="118"/>
      <c r="L803" s="118"/>
    </row>
    <row r="804" spans="3:12" ht="15.75" customHeight="1">
      <c r="C804" s="177"/>
      <c r="E804" s="222"/>
      <c r="K804" s="118"/>
      <c r="L804" s="118"/>
    </row>
    <row r="805" spans="3:12" ht="15.75" customHeight="1">
      <c r="C805" s="177"/>
      <c r="E805" s="222"/>
      <c r="K805" s="118"/>
      <c r="L805" s="118"/>
    </row>
    <row r="806" spans="3:12" ht="15.75" customHeight="1">
      <c r="C806" s="177"/>
      <c r="E806" s="222"/>
      <c r="K806" s="118"/>
      <c r="L806" s="118"/>
    </row>
    <row r="807" spans="3:12" ht="15.75" customHeight="1">
      <c r="C807" s="177"/>
      <c r="E807" s="222"/>
      <c r="K807" s="118"/>
      <c r="L807" s="118"/>
    </row>
    <row r="808" spans="3:12" ht="15.75" customHeight="1">
      <c r="C808" s="177"/>
      <c r="E808" s="222"/>
      <c r="K808" s="118"/>
      <c r="L808" s="118"/>
    </row>
    <row r="809" spans="3:12" ht="15.75" customHeight="1">
      <c r="C809" s="177"/>
      <c r="E809" s="222"/>
      <c r="K809" s="118"/>
      <c r="L809" s="118"/>
    </row>
    <row r="810" spans="3:12" ht="15.75" customHeight="1">
      <c r="C810" s="177"/>
      <c r="E810" s="222"/>
      <c r="K810" s="118"/>
      <c r="L810" s="118"/>
    </row>
    <row r="811" spans="3:12" ht="15.75" customHeight="1">
      <c r="C811" s="177"/>
      <c r="E811" s="222"/>
      <c r="K811" s="118"/>
      <c r="L811" s="118"/>
    </row>
    <row r="812" spans="3:12" ht="15.75" customHeight="1">
      <c r="C812" s="177"/>
      <c r="E812" s="222"/>
      <c r="K812" s="118"/>
      <c r="L812" s="118"/>
    </row>
    <row r="813" spans="3:12" ht="15.75" customHeight="1">
      <c r="C813" s="177"/>
      <c r="E813" s="222"/>
      <c r="K813" s="118"/>
      <c r="L813" s="118"/>
    </row>
    <row r="814" spans="3:12" ht="15.75" customHeight="1">
      <c r="C814" s="177"/>
      <c r="E814" s="222"/>
      <c r="K814" s="118"/>
      <c r="L814" s="118"/>
    </row>
    <row r="815" spans="3:12" ht="15.75" customHeight="1">
      <c r="C815" s="177"/>
      <c r="E815" s="222"/>
      <c r="K815" s="118"/>
      <c r="L815" s="118"/>
    </row>
    <row r="816" spans="3:12" ht="15.75" customHeight="1">
      <c r="C816" s="177"/>
      <c r="E816" s="222"/>
      <c r="K816" s="118"/>
      <c r="L816" s="118"/>
    </row>
    <row r="817" spans="3:12" ht="15.75" customHeight="1">
      <c r="C817" s="177"/>
      <c r="E817" s="222"/>
      <c r="K817" s="118"/>
      <c r="L817" s="118"/>
    </row>
    <row r="818" spans="3:12" ht="15.75" customHeight="1">
      <c r="C818" s="177"/>
      <c r="E818" s="222"/>
      <c r="K818" s="118"/>
      <c r="L818" s="118"/>
    </row>
    <row r="819" spans="3:12" ht="15.75" customHeight="1">
      <c r="C819" s="177"/>
      <c r="E819" s="222"/>
      <c r="K819" s="118"/>
      <c r="L819" s="118"/>
    </row>
    <row r="820" spans="3:12" ht="15.75" customHeight="1">
      <c r="C820" s="177"/>
      <c r="E820" s="222"/>
      <c r="K820" s="118"/>
      <c r="L820" s="118"/>
    </row>
    <row r="821" spans="3:12" ht="15.75" customHeight="1">
      <c r="C821" s="177"/>
      <c r="E821" s="222"/>
      <c r="K821" s="118"/>
      <c r="L821" s="118"/>
    </row>
    <row r="822" spans="3:12" ht="15.75" customHeight="1">
      <c r="C822" s="177"/>
      <c r="E822" s="222"/>
      <c r="K822" s="118"/>
      <c r="L822" s="118"/>
    </row>
    <row r="823" spans="3:12" ht="15.75" customHeight="1">
      <c r="C823" s="177"/>
      <c r="E823" s="222"/>
      <c r="K823" s="118"/>
      <c r="L823" s="118"/>
    </row>
    <row r="824" spans="3:12" ht="15.75" customHeight="1">
      <c r="C824" s="177"/>
      <c r="E824" s="222"/>
      <c r="K824" s="118"/>
      <c r="L824" s="118"/>
    </row>
    <row r="825" spans="3:12" ht="15.75" customHeight="1">
      <c r="C825" s="177"/>
      <c r="E825" s="222"/>
      <c r="K825" s="118"/>
      <c r="L825" s="118"/>
    </row>
    <row r="826" spans="3:12" ht="15.75" customHeight="1">
      <c r="C826" s="177"/>
      <c r="E826" s="222"/>
      <c r="K826" s="118"/>
      <c r="L826" s="118"/>
    </row>
    <row r="827" spans="3:12" ht="15.75" customHeight="1">
      <c r="C827" s="177"/>
      <c r="E827" s="222"/>
      <c r="K827" s="118"/>
      <c r="L827" s="118"/>
    </row>
    <row r="828" spans="3:12" ht="15.75" customHeight="1">
      <c r="C828" s="177"/>
      <c r="E828" s="222"/>
      <c r="K828" s="118"/>
      <c r="L828" s="118"/>
    </row>
    <row r="829" spans="3:12" ht="15.75" customHeight="1">
      <c r="C829" s="177"/>
      <c r="E829" s="222"/>
      <c r="K829" s="118"/>
      <c r="L829" s="118"/>
    </row>
    <row r="830" spans="3:12" ht="15.75" customHeight="1">
      <c r="C830" s="177"/>
      <c r="E830" s="222"/>
      <c r="K830" s="118"/>
      <c r="L830" s="118"/>
    </row>
    <row r="831" spans="3:12" ht="15.75" customHeight="1">
      <c r="C831" s="177"/>
      <c r="E831" s="222"/>
      <c r="K831" s="118"/>
      <c r="L831" s="118"/>
    </row>
    <row r="832" spans="3:12" ht="15.75" customHeight="1">
      <c r="C832" s="177"/>
      <c r="E832" s="222"/>
      <c r="K832" s="118"/>
      <c r="L832" s="118"/>
    </row>
    <row r="833" spans="3:12" ht="15.75" customHeight="1">
      <c r="C833" s="177"/>
      <c r="E833" s="222"/>
      <c r="K833" s="118"/>
      <c r="L833" s="118"/>
    </row>
    <row r="834" spans="3:12" ht="15.75" customHeight="1">
      <c r="C834" s="177"/>
      <c r="E834" s="222"/>
      <c r="K834" s="118"/>
      <c r="L834" s="118"/>
    </row>
    <row r="835" spans="3:12" ht="15.75" customHeight="1">
      <c r="C835" s="177"/>
      <c r="E835" s="222"/>
      <c r="K835" s="118"/>
      <c r="L835" s="118"/>
    </row>
    <row r="836" spans="3:12" ht="15.75" customHeight="1">
      <c r="C836" s="177"/>
      <c r="E836" s="222"/>
      <c r="K836" s="118"/>
      <c r="L836" s="118"/>
    </row>
    <row r="837" spans="3:12" ht="15.75" customHeight="1">
      <c r="C837" s="177"/>
      <c r="E837" s="222"/>
      <c r="K837" s="118"/>
      <c r="L837" s="118"/>
    </row>
    <row r="838" spans="3:12" ht="15.75" customHeight="1">
      <c r="C838" s="177"/>
      <c r="E838" s="222"/>
      <c r="K838" s="118"/>
      <c r="L838" s="118"/>
    </row>
    <row r="839" spans="3:12" ht="15.75" customHeight="1">
      <c r="C839" s="177"/>
      <c r="E839" s="222"/>
      <c r="K839" s="118"/>
      <c r="L839" s="118"/>
    </row>
    <row r="840" spans="3:12" ht="15.75" customHeight="1">
      <c r="C840" s="177"/>
      <c r="E840" s="222"/>
      <c r="K840" s="118"/>
      <c r="L840" s="118"/>
    </row>
    <row r="841" spans="3:12" ht="15.75" customHeight="1">
      <c r="C841" s="177"/>
      <c r="E841" s="222"/>
      <c r="K841" s="118"/>
      <c r="L841" s="118"/>
    </row>
    <row r="842" spans="3:12" ht="15.75" customHeight="1">
      <c r="C842" s="177"/>
      <c r="E842" s="222"/>
      <c r="K842" s="118"/>
      <c r="L842" s="118"/>
    </row>
    <row r="843" spans="3:12" ht="15.75" customHeight="1">
      <c r="C843" s="177"/>
      <c r="E843" s="222"/>
      <c r="K843" s="118"/>
      <c r="L843" s="118"/>
    </row>
    <row r="844" spans="3:12" ht="15.75" customHeight="1">
      <c r="C844" s="177"/>
      <c r="E844" s="222"/>
      <c r="K844" s="118"/>
      <c r="L844" s="118"/>
    </row>
    <row r="845" spans="3:12" ht="15.75" customHeight="1">
      <c r="C845" s="177"/>
      <c r="E845" s="222"/>
      <c r="K845" s="118"/>
      <c r="L845" s="118"/>
    </row>
    <row r="846" spans="3:12" ht="15.75" customHeight="1">
      <c r="C846" s="177"/>
      <c r="E846" s="222"/>
      <c r="K846" s="118"/>
      <c r="L846" s="118"/>
    </row>
    <row r="847" spans="3:12" ht="15.75" customHeight="1">
      <c r="C847" s="177"/>
      <c r="E847" s="222"/>
      <c r="K847" s="118"/>
      <c r="L847" s="118"/>
    </row>
    <row r="848" spans="3:12" ht="15.75" customHeight="1">
      <c r="C848" s="177"/>
      <c r="E848" s="222"/>
      <c r="K848" s="118"/>
      <c r="L848" s="118"/>
    </row>
    <row r="849" spans="3:12" ht="15.75" customHeight="1">
      <c r="C849" s="177"/>
      <c r="E849" s="222"/>
      <c r="K849" s="118"/>
      <c r="L849" s="118"/>
    </row>
    <row r="850" spans="3:12" ht="15.75" customHeight="1">
      <c r="C850" s="177"/>
      <c r="E850" s="222"/>
      <c r="K850" s="118"/>
      <c r="L850" s="118"/>
    </row>
    <row r="851" spans="3:12" ht="15.75" customHeight="1">
      <c r="C851" s="177"/>
      <c r="E851" s="222"/>
      <c r="K851" s="118"/>
      <c r="L851" s="118"/>
    </row>
    <row r="852" spans="3:12" ht="15.75" customHeight="1">
      <c r="C852" s="177"/>
      <c r="E852" s="222"/>
      <c r="K852" s="118"/>
      <c r="L852" s="118"/>
    </row>
    <row r="853" spans="3:12" ht="15.75" customHeight="1">
      <c r="C853" s="177"/>
      <c r="E853" s="222"/>
      <c r="K853" s="118"/>
      <c r="L853" s="118"/>
    </row>
    <row r="854" spans="3:12" ht="15.75" customHeight="1">
      <c r="C854" s="177"/>
      <c r="E854" s="222"/>
      <c r="K854" s="118"/>
      <c r="L854" s="118"/>
    </row>
    <row r="855" spans="3:12" ht="15.75" customHeight="1">
      <c r="C855" s="177"/>
      <c r="E855" s="222"/>
      <c r="K855" s="118"/>
      <c r="L855" s="118"/>
    </row>
    <row r="856" spans="3:12" ht="15.75" customHeight="1">
      <c r="C856" s="177"/>
      <c r="E856" s="222"/>
      <c r="K856" s="118"/>
      <c r="L856" s="118"/>
    </row>
    <row r="857" spans="3:12" ht="15.75" customHeight="1">
      <c r="C857" s="177"/>
      <c r="E857" s="222"/>
      <c r="K857" s="118"/>
      <c r="L857" s="118"/>
    </row>
    <row r="858" spans="3:12" ht="15.75" customHeight="1">
      <c r="C858" s="177"/>
      <c r="E858" s="222"/>
      <c r="K858" s="118"/>
      <c r="L858" s="118"/>
    </row>
    <row r="859" spans="3:12" ht="15.75" customHeight="1">
      <c r="C859" s="177"/>
      <c r="E859" s="222"/>
      <c r="K859" s="118"/>
      <c r="L859" s="118"/>
    </row>
    <row r="860" spans="3:12" ht="15.75" customHeight="1">
      <c r="C860" s="177"/>
      <c r="E860" s="222"/>
      <c r="K860" s="118"/>
      <c r="L860" s="118"/>
    </row>
    <row r="861" spans="3:12" ht="15.75" customHeight="1">
      <c r="C861" s="177"/>
      <c r="E861" s="222"/>
      <c r="K861" s="118"/>
      <c r="L861" s="118"/>
    </row>
    <row r="862" spans="3:12" ht="15.75" customHeight="1">
      <c r="C862" s="177"/>
      <c r="E862" s="222"/>
      <c r="K862" s="118"/>
      <c r="L862" s="118"/>
    </row>
    <row r="863" spans="3:12" ht="15.75" customHeight="1">
      <c r="C863" s="177"/>
      <c r="E863" s="222"/>
      <c r="K863" s="118"/>
      <c r="L863" s="118"/>
    </row>
    <row r="864" spans="3:12" ht="15.75" customHeight="1">
      <c r="C864" s="177"/>
      <c r="E864" s="222"/>
      <c r="K864" s="118"/>
      <c r="L864" s="118"/>
    </row>
    <row r="865" spans="3:12" ht="15.75" customHeight="1">
      <c r="C865" s="177"/>
      <c r="E865" s="222"/>
      <c r="K865" s="118"/>
      <c r="L865" s="118"/>
    </row>
    <row r="866" spans="3:12" ht="15.75" customHeight="1">
      <c r="C866" s="177"/>
      <c r="E866" s="222"/>
      <c r="K866" s="118"/>
      <c r="L866" s="118"/>
    </row>
    <row r="867" spans="3:12" ht="15.75" customHeight="1">
      <c r="C867" s="177"/>
      <c r="E867" s="222"/>
      <c r="K867" s="118"/>
      <c r="L867" s="118"/>
    </row>
    <row r="868" spans="3:12" ht="15.75" customHeight="1">
      <c r="C868" s="177"/>
      <c r="E868" s="222"/>
      <c r="K868" s="118"/>
      <c r="L868" s="118"/>
    </row>
    <row r="869" spans="3:12" ht="15.75" customHeight="1">
      <c r="C869" s="177"/>
      <c r="E869" s="222"/>
      <c r="K869" s="118"/>
      <c r="L869" s="118"/>
    </row>
    <row r="870" spans="3:12" ht="15.75" customHeight="1">
      <c r="C870" s="177"/>
      <c r="E870" s="222"/>
      <c r="K870" s="118"/>
      <c r="L870" s="118"/>
    </row>
    <row r="871" spans="3:12" ht="15.75" customHeight="1">
      <c r="C871" s="177"/>
      <c r="E871" s="222"/>
      <c r="K871" s="118"/>
      <c r="L871" s="118"/>
    </row>
    <row r="872" spans="3:12" ht="15.75" customHeight="1">
      <c r="C872" s="177"/>
      <c r="E872" s="222"/>
      <c r="K872" s="118"/>
      <c r="L872" s="118"/>
    </row>
    <row r="873" spans="3:12" ht="15.75" customHeight="1">
      <c r="C873" s="177"/>
      <c r="E873" s="222"/>
      <c r="K873" s="118"/>
      <c r="L873" s="118"/>
    </row>
    <row r="874" spans="3:12" ht="15.75" customHeight="1">
      <c r="C874" s="177"/>
      <c r="E874" s="222"/>
      <c r="K874" s="118"/>
      <c r="L874" s="118"/>
    </row>
    <row r="875" spans="3:12" ht="15.75" customHeight="1">
      <c r="C875" s="177"/>
      <c r="E875" s="222"/>
      <c r="K875" s="118"/>
      <c r="L875" s="118"/>
    </row>
    <row r="876" spans="3:12" ht="15.75" customHeight="1">
      <c r="C876" s="177"/>
      <c r="E876" s="222"/>
      <c r="K876" s="118"/>
      <c r="L876" s="118"/>
    </row>
    <row r="877" spans="3:12" ht="15.75" customHeight="1">
      <c r="C877" s="177"/>
      <c r="E877" s="222"/>
      <c r="K877" s="118"/>
      <c r="L877" s="118"/>
    </row>
    <row r="878" spans="3:12" ht="15.75" customHeight="1">
      <c r="C878" s="177"/>
      <c r="E878" s="222"/>
      <c r="K878" s="118"/>
      <c r="L878" s="118"/>
    </row>
    <row r="879" spans="3:12" ht="15.75" customHeight="1">
      <c r="C879" s="177"/>
      <c r="E879" s="222"/>
      <c r="K879" s="118"/>
      <c r="L879" s="118"/>
    </row>
    <row r="880" spans="3:12" ht="15.75" customHeight="1">
      <c r="C880" s="177"/>
      <c r="E880" s="222"/>
      <c r="K880" s="118"/>
      <c r="L880" s="118"/>
    </row>
    <row r="881" spans="3:12" ht="15.75" customHeight="1">
      <c r="C881" s="177"/>
      <c r="E881" s="222"/>
      <c r="K881" s="118"/>
      <c r="L881" s="118"/>
    </row>
    <row r="882" spans="3:12" ht="15.75" customHeight="1">
      <c r="C882" s="177"/>
      <c r="E882" s="222"/>
      <c r="K882" s="118"/>
      <c r="L882" s="118"/>
    </row>
    <row r="883" spans="3:12" ht="15.75" customHeight="1">
      <c r="C883" s="177"/>
      <c r="E883" s="222"/>
      <c r="K883" s="118"/>
      <c r="L883" s="118"/>
    </row>
    <row r="884" spans="3:12" ht="15.75" customHeight="1">
      <c r="C884" s="177"/>
      <c r="E884" s="222"/>
      <c r="K884" s="118"/>
      <c r="L884" s="118"/>
    </row>
    <row r="885" spans="3:12" ht="15.75" customHeight="1">
      <c r="C885" s="177"/>
      <c r="E885" s="222"/>
      <c r="K885" s="118"/>
      <c r="L885" s="118"/>
    </row>
    <row r="886" spans="3:12" ht="15.75" customHeight="1">
      <c r="C886" s="177"/>
      <c r="E886" s="222"/>
      <c r="K886" s="118"/>
      <c r="L886" s="118"/>
    </row>
    <row r="887" spans="3:12" ht="15.75" customHeight="1">
      <c r="C887" s="177"/>
      <c r="E887" s="222"/>
      <c r="K887" s="118"/>
      <c r="L887" s="118"/>
    </row>
    <row r="888" spans="3:12" ht="15.75" customHeight="1">
      <c r="C888" s="177"/>
      <c r="E888" s="222"/>
      <c r="K888" s="118"/>
      <c r="L888" s="118"/>
    </row>
    <row r="889" spans="3:12" ht="15.75" customHeight="1">
      <c r="C889" s="177"/>
      <c r="E889" s="222"/>
      <c r="K889" s="118"/>
      <c r="L889" s="118"/>
    </row>
    <row r="890" spans="3:12" ht="15.75" customHeight="1">
      <c r="C890" s="177"/>
      <c r="E890" s="222"/>
      <c r="K890" s="118"/>
      <c r="L890" s="118"/>
    </row>
    <row r="891" spans="3:12" ht="15.75" customHeight="1">
      <c r="C891" s="177"/>
      <c r="E891" s="222"/>
      <c r="K891" s="118"/>
      <c r="L891" s="118"/>
    </row>
    <row r="892" spans="3:12" ht="15.75" customHeight="1">
      <c r="C892" s="177"/>
      <c r="E892" s="222"/>
      <c r="K892" s="118"/>
      <c r="L892" s="118"/>
    </row>
    <row r="893" spans="3:12" ht="15.75" customHeight="1">
      <c r="C893" s="177"/>
      <c r="E893" s="222"/>
      <c r="K893" s="118"/>
      <c r="L893" s="118"/>
    </row>
    <row r="894" spans="3:12" ht="15.75" customHeight="1">
      <c r="C894" s="177"/>
      <c r="E894" s="222"/>
      <c r="K894" s="118"/>
      <c r="L894" s="118"/>
    </row>
    <row r="895" spans="3:12" ht="15.75" customHeight="1">
      <c r="C895" s="177"/>
      <c r="E895" s="222"/>
      <c r="K895" s="118"/>
      <c r="L895" s="118"/>
    </row>
    <row r="896" spans="3:12" ht="15.75" customHeight="1">
      <c r="C896" s="177"/>
      <c r="E896" s="222"/>
      <c r="K896" s="118"/>
      <c r="L896" s="118"/>
    </row>
    <row r="897" spans="3:12" ht="15.75" customHeight="1">
      <c r="C897" s="177"/>
      <c r="E897" s="222"/>
      <c r="K897" s="118"/>
      <c r="L897" s="118"/>
    </row>
    <row r="898" spans="3:12" ht="15.75" customHeight="1">
      <c r="C898" s="177"/>
      <c r="E898" s="222"/>
      <c r="K898" s="118"/>
      <c r="L898" s="118"/>
    </row>
    <row r="899" spans="3:12" ht="15.75" customHeight="1">
      <c r="C899" s="177"/>
      <c r="E899" s="222"/>
      <c r="K899" s="118"/>
      <c r="L899" s="118"/>
    </row>
    <row r="900" spans="3:12" ht="15.75" customHeight="1">
      <c r="C900" s="177"/>
      <c r="E900" s="222"/>
      <c r="K900" s="118"/>
      <c r="L900" s="118"/>
    </row>
    <row r="901" spans="3:12" ht="15.75" customHeight="1">
      <c r="C901" s="177"/>
      <c r="E901" s="222"/>
      <c r="K901" s="118"/>
      <c r="L901" s="118"/>
    </row>
    <row r="902" spans="3:12" ht="15.75" customHeight="1">
      <c r="C902" s="177"/>
      <c r="E902" s="222"/>
      <c r="K902" s="118"/>
      <c r="L902" s="118"/>
    </row>
    <row r="903" spans="3:12" ht="15.75" customHeight="1">
      <c r="C903" s="177"/>
      <c r="E903" s="222"/>
      <c r="K903" s="118"/>
      <c r="L903" s="118"/>
    </row>
    <row r="904" spans="3:12" ht="15.75" customHeight="1">
      <c r="C904" s="177"/>
      <c r="E904" s="222"/>
      <c r="K904" s="118"/>
      <c r="L904" s="118"/>
    </row>
    <row r="905" spans="3:12" ht="15.75" customHeight="1">
      <c r="C905" s="177"/>
      <c r="E905" s="222"/>
      <c r="K905" s="118"/>
      <c r="L905" s="118"/>
    </row>
    <row r="906" spans="3:12" ht="15.75" customHeight="1">
      <c r="C906" s="177"/>
      <c r="E906" s="222"/>
      <c r="K906" s="118"/>
      <c r="L906" s="118"/>
    </row>
    <row r="907" spans="3:12" ht="15.75" customHeight="1">
      <c r="C907" s="177"/>
      <c r="E907" s="222"/>
      <c r="K907" s="118"/>
      <c r="L907" s="118"/>
    </row>
    <row r="908" spans="3:12" ht="15.75" customHeight="1">
      <c r="C908" s="177"/>
      <c r="E908" s="222"/>
      <c r="K908" s="118"/>
      <c r="L908" s="118"/>
    </row>
    <row r="909" spans="3:12" ht="15.75" customHeight="1">
      <c r="C909" s="177"/>
      <c r="E909" s="222"/>
      <c r="K909" s="118"/>
      <c r="L909" s="118"/>
    </row>
    <row r="910" spans="3:12" ht="15.75" customHeight="1">
      <c r="C910" s="177"/>
      <c r="E910" s="222"/>
      <c r="K910" s="118"/>
      <c r="L910" s="118"/>
    </row>
    <row r="911" spans="3:12" ht="15.75" customHeight="1">
      <c r="C911" s="177"/>
      <c r="E911" s="222"/>
      <c r="K911" s="118"/>
      <c r="L911" s="118"/>
    </row>
    <row r="912" spans="3:12" ht="15.75" customHeight="1">
      <c r="C912" s="177"/>
      <c r="E912" s="222"/>
      <c r="K912" s="118"/>
      <c r="L912" s="118"/>
    </row>
    <row r="913" spans="3:12" ht="15.75" customHeight="1">
      <c r="C913" s="177"/>
      <c r="E913" s="222"/>
      <c r="K913" s="118"/>
      <c r="L913" s="118"/>
    </row>
    <row r="914" spans="3:12" ht="15.75" customHeight="1">
      <c r="C914" s="177"/>
      <c r="E914" s="222"/>
      <c r="K914" s="118"/>
      <c r="L914" s="118"/>
    </row>
    <row r="915" spans="3:12" ht="15.75" customHeight="1">
      <c r="C915" s="177"/>
      <c r="E915" s="222"/>
      <c r="K915" s="118"/>
      <c r="L915" s="118"/>
    </row>
    <row r="916" spans="3:12" ht="15.75" customHeight="1">
      <c r="C916" s="177"/>
      <c r="E916" s="222"/>
      <c r="K916" s="118"/>
      <c r="L916" s="118"/>
    </row>
    <row r="917" spans="3:12" ht="15.75" customHeight="1">
      <c r="C917" s="177"/>
      <c r="E917" s="222"/>
      <c r="K917" s="118"/>
      <c r="L917" s="118"/>
    </row>
    <row r="918" spans="3:12" ht="15.75" customHeight="1">
      <c r="C918" s="177"/>
      <c r="E918" s="222"/>
      <c r="K918" s="118"/>
      <c r="L918" s="118"/>
    </row>
    <row r="919" spans="3:12" ht="15.75" customHeight="1">
      <c r="C919" s="177"/>
      <c r="E919" s="222"/>
      <c r="K919" s="118"/>
      <c r="L919" s="118"/>
    </row>
    <row r="920" spans="3:12" ht="15.75" customHeight="1">
      <c r="C920" s="177"/>
      <c r="E920" s="222"/>
      <c r="K920" s="118"/>
      <c r="L920" s="118"/>
    </row>
    <row r="921" spans="3:12" ht="15.75" customHeight="1">
      <c r="C921" s="177"/>
      <c r="E921" s="222"/>
      <c r="K921" s="118"/>
      <c r="L921" s="118"/>
    </row>
    <row r="922" spans="3:12" ht="15.75" customHeight="1">
      <c r="C922" s="177"/>
      <c r="E922" s="222"/>
      <c r="K922" s="118"/>
      <c r="L922" s="118"/>
    </row>
    <row r="923" spans="3:12" ht="15.75" customHeight="1">
      <c r="C923" s="177"/>
      <c r="E923" s="222"/>
      <c r="K923" s="118"/>
      <c r="L923" s="118"/>
    </row>
    <row r="924" spans="3:12" ht="15.75" customHeight="1">
      <c r="C924" s="177"/>
      <c r="E924" s="222"/>
      <c r="K924" s="118"/>
      <c r="L924" s="118"/>
    </row>
    <row r="925" spans="3:12" ht="15.75" customHeight="1">
      <c r="C925" s="177"/>
      <c r="E925" s="222"/>
      <c r="K925" s="118"/>
      <c r="L925" s="118"/>
    </row>
    <row r="926" spans="3:12" ht="15.75" customHeight="1">
      <c r="C926" s="177"/>
      <c r="E926" s="222"/>
      <c r="K926" s="118"/>
      <c r="L926" s="118"/>
    </row>
    <row r="927" spans="3:12" ht="15.75" customHeight="1">
      <c r="C927" s="177"/>
      <c r="E927" s="222"/>
      <c r="K927" s="118"/>
      <c r="L927" s="118"/>
    </row>
    <row r="928" spans="3:12" ht="15.75" customHeight="1">
      <c r="C928" s="177"/>
      <c r="E928" s="222"/>
      <c r="K928" s="118"/>
      <c r="L928" s="118"/>
    </row>
    <row r="929" spans="3:12" ht="15.75" customHeight="1">
      <c r="C929" s="177"/>
      <c r="E929" s="222"/>
      <c r="K929" s="118"/>
      <c r="L929" s="118"/>
    </row>
    <row r="930" spans="3:12" ht="15.75" customHeight="1">
      <c r="C930" s="177"/>
      <c r="E930" s="222"/>
      <c r="K930" s="118"/>
      <c r="L930" s="118"/>
    </row>
    <row r="931" spans="3:12" ht="15.75" customHeight="1">
      <c r="C931" s="177"/>
      <c r="E931" s="222"/>
      <c r="K931" s="118"/>
      <c r="L931" s="118"/>
    </row>
    <row r="932" spans="3:12" ht="15.75" customHeight="1">
      <c r="C932" s="177"/>
      <c r="E932" s="222"/>
      <c r="K932" s="118"/>
      <c r="L932" s="118"/>
    </row>
    <row r="933" spans="3:12" ht="15.75" customHeight="1">
      <c r="C933" s="177"/>
      <c r="E933" s="222"/>
      <c r="K933" s="118"/>
      <c r="L933" s="118"/>
    </row>
    <row r="934" spans="3:12" ht="15.75" customHeight="1">
      <c r="C934" s="177"/>
      <c r="E934" s="222"/>
      <c r="K934" s="118"/>
      <c r="L934" s="118"/>
    </row>
    <row r="935" spans="3:12" ht="15.75" customHeight="1">
      <c r="C935" s="177"/>
      <c r="E935" s="222"/>
      <c r="K935" s="118"/>
      <c r="L935" s="118"/>
    </row>
    <row r="936" spans="3:12" ht="15.75" customHeight="1">
      <c r="C936" s="177"/>
      <c r="E936" s="222"/>
      <c r="K936" s="118"/>
      <c r="L936" s="118"/>
    </row>
    <row r="937" spans="3:12" ht="15.75" customHeight="1">
      <c r="C937" s="177"/>
      <c r="E937" s="222"/>
      <c r="K937" s="118"/>
      <c r="L937" s="118"/>
    </row>
    <row r="938" spans="3:12" ht="15.75" customHeight="1">
      <c r="C938" s="177"/>
      <c r="E938" s="222"/>
      <c r="K938" s="118"/>
      <c r="L938" s="118"/>
    </row>
    <row r="939" spans="3:12" ht="15.75" customHeight="1">
      <c r="C939" s="177"/>
      <c r="E939" s="222"/>
      <c r="K939" s="118"/>
      <c r="L939" s="118"/>
    </row>
    <row r="940" spans="3:12" ht="15.75" customHeight="1">
      <c r="C940" s="177"/>
      <c r="E940" s="222"/>
      <c r="K940" s="118"/>
      <c r="L940" s="118"/>
    </row>
    <row r="941" spans="3:12" ht="15.75" customHeight="1">
      <c r="C941" s="177"/>
      <c r="E941" s="222"/>
      <c r="K941" s="118"/>
      <c r="L941" s="118"/>
    </row>
    <row r="942" spans="3:12" ht="15.75" customHeight="1">
      <c r="C942" s="177"/>
      <c r="E942" s="222"/>
      <c r="K942" s="118"/>
      <c r="L942" s="118"/>
    </row>
    <row r="943" spans="3:12" ht="15.75" customHeight="1">
      <c r="C943" s="177"/>
      <c r="E943" s="222"/>
      <c r="K943" s="118"/>
      <c r="L943" s="118"/>
    </row>
    <row r="944" spans="3:12" ht="15.75" customHeight="1">
      <c r="C944" s="177"/>
      <c r="E944" s="222"/>
      <c r="K944" s="118"/>
      <c r="L944" s="118"/>
    </row>
    <row r="945" spans="3:12" ht="15.75" customHeight="1">
      <c r="C945" s="177"/>
      <c r="E945" s="222"/>
      <c r="K945" s="118"/>
      <c r="L945" s="118"/>
    </row>
    <row r="946" spans="3:12" ht="15.75" customHeight="1">
      <c r="C946" s="177"/>
      <c r="E946" s="222"/>
      <c r="K946" s="118"/>
      <c r="L946" s="118"/>
    </row>
    <row r="947" spans="3:12" ht="15.75" customHeight="1">
      <c r="C947" s="177"/>
      <c r="E947" s="222"/>
      <c r="K947" s="118"/>
      <c r="L947" s="118"/>
    </row>
    <row r="948" spans="3:12" ht="15.75" customHeight="1">
      <c r="C948" s="177"/>
      <c r="E948" s="222"/>
      <c r="K948" s="118"/>
      <c r="L948" s="118"/>
    </row>
    <row r="949" spans="3:12" ht="15.75" customHeight="1">
      <c r="C949" s="177"/>
      <c r="E949" s="222"/>
      <c r="K949" s="118"/>
      <c r="L949" s="118"/>
    </row>
    <row r="950" spans="3:12" ht="15.75" customHeight="1">
      <c r="C950" s="177"/>
      <c r="E950" s="222"/>
      <c r="K950" s="118"/>
      <c r="L950" s="118"/>
    </row>
    <row r="951" spans="3:12" ht="15.75" customHeight="1">
      <c r="C951" s="177"/>
      <c r="E951" s="222"/>
      <c r="K951" s="118"/>
      <c r="L951" s="118"/>
    </row>
    <row r="952" spans="3:12" ht="15.75" customHeight="1">
      <c r="C952" s="177"/>
      <c r="E952" s="222"/>
      <c r="K952" s="118"/>
      <c r="L952" s="118"/>
    </row>
    <row r="953" spans="3:12" ht="15.75" customHeight="1">
      <c r="C953" s="177"/>
      <c r="E953" s="222"/>
      <c r="K953" s="118"/>
      <c r="L953" s="118"/>
    </row>
    <row r="954" spans="3:12" ht="15.75" customHeight="1">
      <c r="C954" s="177"/>
      <c r="E954" s="222"/>
      <c r="K954" s="118"/>
      <c r="L954" s="118"/>
    </row>
    <row r="955" spans="3:12" ht="15.75" customHeight="1">
      <c r="C955" s="177"/>
      <c r="E955" s="222"/>
      <c r="K955" s="118"/>
      <c r="L955" s="118"/>
    </row>
    <row r="956" spans="3:12" ht="15.75" customHeight="1">
      <c r="C956" s="177"/>
      <c r="E956" s="222"/>
      <c r="K956" s="118"/>
      <c r="L956" s="118"/>
    </row>
    <row r="957" spans="3:12" ht="15.75" customHeight="1">
      <c r="C957" s="177"/>
      <c r="E957" s="222"/>
      <c r="K957" s="118"/>
      <c r="L957" s="118"/>
    </row>
    <row r="958" spans="3:12" ht="15.75" customHeight="1">
      <c r="C958" s="177"/>
      <c r="E958" s="222"/>
      <c r="K958" s="118"/>
      <c r="L958" s="118"/>
    </row>
    <row r="959" spans="3:12" ht="15.75" customHeight="1">
      <c r="C959" s="177"/>
      <c r="E959" s="222"/>
      <c r="K959" s="118"/>
      <c r="L959" s="118"/>
    </row>
    <row r="960" spans="3:12" ht="15.75" customHeight="1">
      <c r="C960" s="177"/>
      <c r="E960" s="222"/>
      <c r="K960" s="118"/>
      <c r="L960" s="118"/>
    </row>
    <row r="961" spans="3:12" ht="15.75" customHeight="1">
      <c r="C961" s="177"/>
      <c r="E961" s="222"/>
      <c r="K961" s="118"/>
      <c r="L961" s="118"/>
    </row>
    <row r="962" spans="3:12" ht="15.75" customHeight="1">
      <c r="C962" s="177"/>
      <c r="E962" s="222"/>
      <c r="K962" s="118"/>
      <c r="L962" s="118"/>
    </row>
    <row r="963" spans="3:12" ht="15.75" customHeight="1">
      <c r="C963" s="177"/>
      <c r="E963" s="222"/>
      <c r="K963" s="118"/>
      <c r="L963" s="118"/>
    </row>
    <row r="964" spans="3:12" ht="15.75" customHeight="1">
      <c r="C964" s="177"/>
      <c r="E964" s="222"/>
      <c r="K964" s="118"/>
      <c r="L964" s="118"/>
    </row>
    <row r="965" spans="3:12" ht="15.75" customHeight="1">
      <c r="C965" s="177"/>
      <c r="E965" s="222"/>
      <c r="K965" s="118"/>
      <c r="L965" s="118"/>
    </row>
    <row r="966" spans="3:12" ht="15.75" customHeight="1">
      <c r="C966" s="177"/>
      <c r="E966" s="222"/>
      <c r="K966" s="118"/>
      <c r="L966" s="118"/>
    </row>
    <row r="967" spans="3:12" ht="15.75" customHeight="1">
      <c r="C967" s="177"/>
      <c r="E967" s="222"/>
      <c r="K967" s="118"/>
      <c r="L967" s="118"/>
    </row>
    <row r="968" spans="3:12" ht="15.75" customHeight="1">
      <c r="C968" s="177"/>
      <c r="E968" s="222"/>
      <c r="K968" s="118"/>
      <c r="L968" s="118"/>
    </row>
    <row r="969" spans="3:12" ht="15.75" customHeight="1">
      <c r="C969" s="177"/>
      <c r="E969" s="222"/>
      <c r="K969" s="118"/>
      <c r="L969" s="118"/>
    </row>
    <row r="970" spans="3:12" ht="15.75" customHeight="1">
      <c r="C970" s="177"/>
      <c r="E970" s="222"/>
      <c r="K970" s="118"/>
      <c r="L970" s="118"/>
    </row>
    <row r="971" spans="3:12" ht="15.75" customHeight="1">
      <c r="C971" s="177"/>
      <c r="E971" s="222"/>
      <c r="K971" s="118"/>
      <c r="L971" s="118"/>
    </row>
    <row r="972" spans="3:12" ht="15.75" customHeight="1">
      <c r="C972" s="177"/>
      <c r="E972" s="222"/>
      <c r="K972" s="118"/>
      <c r="L972" s="118"/>
    </row>
    <row r="973" spans="3:12" ht="15.75" customHeight="1">
      <c r="C973" s="177"/>
      <c r="E973" s="222"/>
      <c r="K973" s="118"/>
      <c r="L973" s="118"/>
    </row>
    <row r="974" spans="3:12" ht="15.75" customHeight="1">
      <c r="C974" s="177"/>
      <c r="E974" s="222"/>
      <c r="K974" s="118"/>
      <c r="L974" s="118"/>
    </row>
    <row r="975" spans="3:12" ht="15.75" customHeight="1">
      <c r="C975" s="177"/>
      <c r="E975" s="222"/>
      <c r="K975" s="118"/>
      <c r="L975" s="118"/>
    </row>
    <row r="976" spans="3:12" ht="15.75" customHeight="1">
      <c r="C976" s="177"/>
      <c r="E976" s="222"/>
      <c r="K976" s="118"/>
      <c r="L976" s="118"/>
    </row>
    <row r="977" spans="3:12" ht="15.75" customHeight="1">
      <c r="C977" s="177"/>
      <c r="E977" s="222"/>
      <c r="K977" s="118"/>
      <c r="L977" s="118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99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/>
  <cols>
    <col min="1" max="1" width="17.125" customWidth="1"/>
    <col min="2" max="3" width="9.75" customWidth="1"/>
    <col min="4" max="4" width="9.5" customWidth="1"/>
    <col min="5" max="5" width="6" customWidth="1"/>
    <col min="6" max="6" width="8.625" customWidth="1"/>
    <col min="7" max="7" width="18.5" customWidth="1"/>
    <col min="8" max="10" width="7.5" customWidth="1"/>
    <col min="11" max="11" width="12" customWidth="1"/>
    <col min="12" max="13" width="7.5" customWidth="1"/>
    <col min="14" max="14" width="7" customWidth="1"/>
    <col min="15" max="28" width="7.5" customWidth="1"/>
  </cols>
  <sheetData>
    <row r="1" spans="1:28">
      <c r="A1" s="313" t="s">
        <v>1790</v>
      </c>
      <c r="B1" s="298"/>
      <c r="C1" s="298"/>
      <c r="D1" s="314"/>
      <c r="E1" s="315"/>
      <c r="F1" s="316"/>
      <c r="G1" s="298"/>
      <c r="H1" s="298"/>
      <c r="I1" s="298"/>
      <c r="J1" s="298"/>
      <c r="K1" s="298"/>
      <c r="L1" s="316"/>
      <c r="M1" s="316"/>
      <c r="N1" s="545" t="s">
        <v>1791</v>
      </c>
      <c r="O1" s="546"/>
    </row>
    <row r="2" spans="1:28">
      <c r="A2" s="317" t="s">
        <v>1792</v>
      </c>
      <c r="B2" s="318" t="s">
        <v>1793</v>
      </c>
      <c r="C2" s="318" t="s">
        <v>1794</v>
      </c>
      <c r="D2" s="319" t="s">
        <v>1795</v>
      </c>
      <c r="E2" s="319"/>
      <c r="F2" s="320" t="s">
        <v>1796</v>
      </c>
      <c r="G2" s="318" t="s">
        <v>1</v>
      </c>
      <c r="H2" s="318" t="s">
        <v>3</v>
      </c>
      <c r="I2" s="318" t="s">
        <v>4</v>
      </c>
      <c r="J2" s="318" t="s">
        <v>2</v>
      </c>
      <c r="K2" s="318" t="s">
        <v>6</v>
      </c>
      <c r="L2" s="319" t="s">
        <v>1295</v>
      </c>
      <c r="M2" s="319" t="s">
        <v>1296</v>
      </c>
      <c r="N2" s="321" t="s">
        <v>1797</v>
      </c>
      <c r="O2" s="321" t="s">
        <v>1798</v>
      </c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</row>
    <row r="3" spans="1:28">
      <c r="A3" s="322"/>
      <c r="B3" s="158"/>
      <c r="C3" s="158"/>
      <c r="D3" s="127"/>
      <c r="E3" s="127"/>
      <c r="F3" s="323">
        <v>573</v>
      </c>
      <c r="G3" s="127" t="str">
        <f>+VLOOKUP(F3,Participants!$A$1:$F$1546,2,FALSE)</f>
        <v>Tiernan McCullough</v>
      </c>
      <c r="H3" s="127" t="str">
        <f>+VLOOKUP(F3,Participants!$A$1:$F$1546,4,FALSE)</f>
        <v>JAM</v>
      </c>
      <c r="I3" s="127" t="str">
        <f>+VLOOKUP(F3,Participants!$A$1:$F$1546,5,FALSE)</f>
        <v>M</v>
      </c>
      <c r="J3" s="147">
        <f>+VLOOKUP(F3,Participants!$A$1:$F$1546,3,FALSE)</f>
        <v>6</v>
      </c>
      <c r="K3" s="127" t="str">
        <f>+VLOOKUP(F3,Participants!$A$1:$G$1546,7,FALSE)</f>
        <v>JV BOYS</v>
      </c>
      <c r="L3" s="158">
        <v>1</v>
      </c>
      <c r="M3" s="158">
        <v>10</v>
      </c>
      <c r="N3" s="323">
        <v>29</v>
      </c>
      <c r="O3" s="323">
        <v>1.5</v>
      </c>
    </row>
    <row r="4" spans="1:28">
      <c r="A4" s="324"/>
      <c r="B4" s="158"/>
      <c r="C4" s="158"/>
      <c r="D4" s="127"/>
      <c r="E4" s="127"/>
      <c r="F4" s="323">
        <v>469</v>
      </c>
      <c r="G4" s="127" t="str">
        <f>+VLOOKUP(F4,Participants!$A$1:$F$1546,2,FALSE)</f>
        <v>Jonathan Wega</v>
      </c>
      <c r="H4" s="127" t="str">
        <f>+VLOOKUP(F4,Participants!$A$1:$F$1546,4,FALSE)</f>
        <v>ELZ</v>
      </c>
      <c r="I4" s="127" t="str">
        <f>+VLOOKUP(F4,Participants!$A$1:$F$1546,5,FALSE)</f>
        <v>M</v>
      </c>
      <c r="J4" s="147">
        <f>+VLOOKUP(F4,Participants!$A$1:$F$1546,3,FALSE)</f>
        <v>6</v>
      </c>
      <c r="K4" s="127" t="str">
        <f>+VLOOKUP(F4,Participants!$A$1:$G$1546,7,FALSE)</f>
        <v>JV BOYS</v>
      </c>
      <c r="L4" s="158">
        <v>2</v>
      </c>
      <c r="M4" s="158">
        <v>8</v>
      </c>
      <c r="N4" s="323">
        <v>25</v>
      </c>
      <c r="O4" s="323">
        <v>9</v>
      </c>
    </row>
    <row r="5" spans="1:28">
      <c r="A5" s="325"/>
      <c r="B5" s="158"/>
      <c r="C5" s="158"/>
      <c r="D5" s="127"/>
      <c r="E5" s="127"/>
      <c r="F5" s="323">
        <v>1140</v>
      </c>
      <c r="G5" s="127" t="str">
        <f>+VLOOKUP(F5,Participants!$A$1:$F$1546,2,FALSE)</f>
        <v>Quiad Bigstaff</v>
      </c>
      <c r="H5" s="127" t="str">
        <f>+VLOOKUP(F5,Participants!$A$1:$F$1546,4,FALSE)</f>
        <v>MCA</v>
      </c>
      <c r="I5" s="127" t="str">
        <f>+VLOOKUP(F5,Participants!$A$1:$F$1546,5,FALSE)</f>
        <v>M</v>
      </c>
      <c r="J5" s="147">
        <f>+VLOOKUP(F5,Participants!$A$1:$F$1546,3,FALSE)</f>
        <v>5</v>
      </c>
      <c r="K5" s="127" t="str">
        <f>+VLOOKUP(F5,Participants!$A$1:$G$1546,7,FALSE)</f>
        <v>JV BOYS</v>
      </c>
      <c r="L5" s="126">
        <v>3</v>
      </c>
      <c r="M5" s="126">
        <v>6</v>
      </c>
      <c r="N5" s="323">
        <v>22</v>
      </c>
      <c r="O5" s="323">
        <v>2</v>
      </c>
    </row>
    <row r="6" spans="1:28">
      <c r="A6" s="326"/>
      <c r="B6" s="92"/>
      <c r="C6" s="92"/>
      <c r="D6" s="116"/>
      <c r="E6" s="116"/>
      <c r="F6" s="327">
        <v>569</v>
      </c>
      <c r="G6" s="93" t="str">
        <f>+VLOOKUP(F6,Participants!$A$1:$F$2547,2,FALSE)</f>
        <v>Francis Igrec</v>
      </c>
      <c r="H6" s="93" t="str">
        <f>+VLOOKUP(F6,Participants!$A$1:$F$2547,4,FALSE)</f>
        <v>JAM</v>
      </c>
      <c r="I6" s="93" t="str">
        <f>+VLOOKUP(F6,Participants!$A$1:$F$2547,5,FALSE)</f>
        <v>M</v>
      </c>
      <c r="J6" s="93">
        <f>+VLOOKUP(F6,Participants!$A$1:$F$2547,3,FALSE)</f>
        <v>6</v>
      </c>
      <c r="K6" s="93" t="str">
        <f>+VLOOKUP(F6,Participants!$A$1:$G$2547,7,FALSE)</f>
        <v>JV BOYS</v>
      </c>
      <c r="L6" s="137">
        <v>4</v>
      </c>
      <c r="M6" s="137">
        <v>5</v>
      </c>
      <c r="N6" s="328">
        <v>21</v>
      </c>
      <c r="O6" s="328">
        <v>10.5</v>
      </c>
    </row>
    <row r="7" spans="1:28">
      <c r="A7" s="324"/>
      <c r="B7" s="158"/>
      <c r="C7" s="158"/>
      <c r="D7" s="127"/>
      <c r="E7" s="127"/>
      <c r="F7" s="323">
        <v>132</v>
      </c>
      <c r="G7" s="127" t="str">
        <f>+VLOOKUP(F7,Participants!$A$1:$F$1546,2,FALSE)</f>
        <v>Isaac Jones</v>
      </c>
      <c r="H7" s="127" t="str">
        <f>+VLOOKUP(F7,Participants!$A$1:$F$1546,4,FALSE)</f>
        <v>AGS</v>
      </c>
      <c r="I7" s="127" t="str">
        <f>+VLOOKUP(F7,Participants!$A$1:$F$1546,5,FALSE)</f>
        <v>M</v>
      </c>
      <c r="J7" s="147">
        <f>+VLOOKUP(F7,Participants!$A$1:$F$1546,3,FALSE)</f>
        <v>6</v>
      </c>
      <c r="K7" s="127" t="str">
        <f>+VLOOKUP(F7,Participants!$A$1:$G$1546,7,FALSE)</f>
        <v>JV BOYS</v>
      </c>
      <c r="L7" s="126">
        <v>5</v>
      </c>
      <c r="M7" s="126">
        <v>4</v>
      </c>
      <c r="N7" s="323">
        <v>21</v>
      </c>
      <c r="O7" s="323">
        <v>10</v>
      </c>
    </row>
    <row r="8" spans="1:28">
      <c r="A8" s="326"/>
      <c r="B8" s="158"/>
      <c r="C8" s="158"/>
      <c r="D8" s="127"/>
      <c r="E8" s="127"/>
      <c r="F8" s="323">
        <v>570</v>
      </c>
      <c r="G8" s="127" t="str">
        <f>+VLOOKUP(F8,Participants!$A$1:$F$1546,2,FALSE)</f>
        <v>Grant Griesacker</v>
      </c>
      <c r="H8" s="127" t="str">
        <f>+VLOOKUP(F8,Participants!$A$1:$F$1546,4,FALSE)</f>
        <v>JAM</v>
      </c>
      <c r="I8" s="127" t="str">
        <f>+VLOOKUP(F8,Participants!$A$1:$F$1546,5,FALSE)</f>
        <v>M</v>
      </c>
      <c r="J8" s="147">
        <f>+VLOOKUP(F8,Participants!$A$1:$F$1546,3,FALSE)</f>
        <v>6</v>
      </c>
      <c r="K8" s="127" t="str">
        <f>+VLOOKUP(F8,Participants!$A$1:$G$1546,7,FALSE)</f>
        <v>JV BOYS</v>
      </c>
      <c r="L8" s="158">
        <v>6</v>
      </c>
      <c r="M8" s="158">
        <v>3</v>
      </c>
      <c r="N8" s="323">
        <v>19</v>
      </c>
      <c r="O8" s="323">
        <v>3.25</v>
      </c>
    </row>
    <row r="9" spans="1:28">
      <c r="A9" s="322"/>
      <c r="B9" s="92"/>
      <c r="C9" s="92"/>
      <c r="D9" s="116"/>
      <c r="E9" s="116"/>
      <c r="F9" s="327">
        <v>877</v>
      </c>
      <c r="G9" s="93" t="str">
        <f>+VLOOKUP(F9,Participants!$A$1:$F$2547,2,FALSE)</f>
        <v>Ian Buczynski</v>
      </c>
      <c r="H9" s="93" t="str">
        <f>+VLOOKUP(F9,Participants!$A$1:$F$2547,4,FALSE)</f>
        <v>STL</v>
      </c>
      <c r="I9" s="93" t="str">
        <f>+VLOOKUP(F9,Participants!$A$1:$F$2547,5,FALSE)</f>
        <v>M</v>
      </c>
      <c r="J9" s="93">
        <f>+VLOOKUP(F9,Participants!$A$1:$F$2547,3,FALSE)</f>
        <v>6</v>
      </c>
      <c r="K9" s="93" t="str">
        <f>+VLOOKUP(F9,Participants!$A$1:$G$2547,7,FALSE)</f>
        <v>JV BOYS</v>
      </c>
      <c r="L9" s="137">
        <v>7</v>
      </c>
      <c r="M9" s="137">
        <v>2</v>
      </c>
      <c r="N9" s="328">
        <v>19</v>
      </c>
      <c r="O9" s="328">
        <v>0</v>
      </c>
    </row>
    <row r="10" spans="1:28">
      <c r="A10" s="324"/>
      <c r="B10" s="158"/>
      <c r="C10" s="158"/>
      <c r="D10" s="127"/>
      <c r="E10" s="127"/>
      <c r="F10" s="323">
        <v>289</v>
      </c>
      <c r="G10" s="127" t="str">
        <f>+VLOOKUP(F10,Participants!$A$1:$F$1546,2,FALSE)</f>
        <v>Paul Farnan</v>
      </c>
      <c r="H10" s="127" t="str">
        <f>+VLOOKUP(F10,Participants!$A$1:$F$1546,4,FALSE)</f>
        <v>AMA</v>
      </c>
      <c r="I10" s="127" t="str">
        <f>+VLOOKUP(F10,Participants!$A$1:$F$1546,5,FALSE)</f>
        <v>M</v>
      </c>
      <c r="J10" s="147">
        <f>+VLOOKUP(F10,Participants!$A$1:$F$1546,3,FALSE)</f>
        <v>6</v>
      </c>
      <c r="K10" s="127" t="str">
        <f>+VLOOKUP(F10,Participants!$A$1:$G$1546,7,FALSE)</f>
        <v>JV BOYS</v>
      </c>
      <c r="L10" s="126">
        <v>8</v>
      </c>
      <c r="M10" s="126">
        <v>1</v>
      </c>
      <c r="N10" s="323">
        <v>18</v>
      </c>
      <c r="O10" s="323">
        <v>9</v>
      </c>
    </row>
    <row r="11" spans="1:28">
      <c r="A11" s="322"/>
      <c r="B11" s="158"/>
      <c r="C11" s="158"/>
      <c r="D11" s="127"/>
      <c r="E11" s="127"/>
      <c r="F11" s="323">
        <v>124</v>
      </c>
      <c r="G11" s="127" t="str">
        <f>+VLOOKUP(F11,Participants!$A$1:$F$1546,2,FALSE)</f>
        <v>Aiden Curry</v>
      </c>
      <c r="H11" s="127" t="str">
        <f>+VLOOKUP(F11,Participants!$A$1:$F$1546,4,FALSE)</f>
        <v>AGS</v>
      </c>
      <c r="I11" s="127" t="str">
        <f>+VLOOKUP(F11,Participants!$A$1:$F$1546,5,FALSE)</f>
        <v>M</v>
      </c>
      <c r="J11" s="147">
        <f>+VLOOKUP(F11,Participants!$A$1:$F$1546,3,FALSE)</f>
        <v>6</v>
      </c>
      <c r="K11" s="127" t="str">
        <f>+VLOOKUP(F11,Participants!$A$1:$G$1546,7,FALSE)</f>
        <v>JV BOYS</v>
      </c>
      <c r="L11" s="158"/>
      <c r="M11" s="158"/>
      <c r="N11" s="323">
        <v>18</v>
      </c>
      <c r="O11" s="323">
        <v>7.5</v>
      </c>
    </row>
    <row r="12" spans="1:28">
      <c r="A12" s="326"/>
      <c r="B12" s="158"/>
      <c r="C12" s="158"/>
      <c r="D12" s="127"/>
      <c r="E12" s="127"/>
      <c r="F12" s="323">
        <v>572</v>
      </c>
      <c r="G12" s="127" t="str">
        <f>+VLOOKUP(F12,Participants!$A$1:$F$1546,2,FALSE)</f>
        <v>Isaac Tarbuk</v>
      </c>
      <c r="H12" s="127" t="str">
        <f>+VLOOKUP(F12,Participants!$A$1:$F$1546,4,FALSE)</f>
        <v>JAM</v>
      </c>
      <c r="I12" s="127" t="str">
        <f>+VLOOKUP(F12,Participants!$A$1:$F$1546,5,FALSE)</f>
        <v>M</v>
      </c>
      <c r="J12" s="147">
        <f>+VLOOKUP(F12,Participants!$A$1:$F$1546,3,FALSE)</f>
        <v>6</v>
      </c>
      <c r="K12" s="127" t="str">
        <f>+VLOOKUP(F12,Participants!$A$1:$G$1546,7,FALSE)</f>
        <v>JV BOYS</v>
      </c>
      <c r="L12" s="126"/>
      <c r="M12" s="126"/>
      <c r="N12" s="323">
        <v>18</v>
      </c>
      <c r="O12" s="323">
        <v>7.25</v>
      </c>
    </row>
    <row r="13" spans="1:28">
      <c r="A13" s="329"/>
      <c r="B13" s="158"/>
      <c r="C13" s="158"/>
      <c r="D13" s="127"/>
      <c r="E13" s="127"/>
      <c r="F13" s="323">
        <v>291</v>
      </c>
      <c r="G13" s="127" t="str">
        <f>+VLOOKUP(F13,Participants!$A$1:$F$1546,2,FALSE)</f>
        <v>Tyler Debski</v>
      </c>
      <c r="H13" s="127" t="str">
        <f>+VLOOKUP(F13,Participants!$A$1:$F$1546,4,FALSE)</f>
        <v>AMA</v>
      </c>
      <c r="I13" s="127" t="str">
        <f>+VLOOKUP(F13,Participants!$A$1:$F$1546,5,FALSE)</f>
        <v>M</v>
      </c>
      <c r="J13" s="147">
        <f>+VLOOKUP(F13,Participants!$A$1:$F$1546,3,FALSE)</f>
        <v>6</v>
      </c>
      <c r="K13" s="127" t="str">
        <f>+VLOOKUP(F13,Participants!$A$1:$G$1546,7,FALSE)</f>
        <v>JV BOYS</v>
      </c>
      <c r="L13" s="158"/>
      <c r="M13" s="158"/>
      <c r="N13" s="323">
        <v>18</v>
      </c>
      <c r="O13" s="323">
        <v>5</v>
      </c>
    </row>
    <row r="14" spans="1:28">
      <c r="A14" s="324"/>
      <c r="B14" s="158"/>
      <c r="C14" s="158"/>
      <c r="D14" s="127"/>
      <c r="E14" s="127"/>
      <c r="F14" s="323">
        <v>873</v>
      </c>
      <c r="G14" s="127" t="str">
        <f>+VLOOKUP(F14,Participants!$A$1:$F$1546,2,FALSE)</f>
        <v>Colton ginsburg</v>
      </c>
      <c r="H14" s="127" t="str">
        <f>+VLOOKUP(F14,Participants!$A$1:$F$1546,4,FALSE)</f>
        <v>STL</v>
      </c>
      <c r="I14" s="127" t="str">
        <f>+VLOOKUP(F14,Participants!$A$1:$F$1546,5,FALSE)</f>
        <v>M</v>
      </c>
      <c r="J14" s="147">
        <f>+VLOOKUP(F14,Participants!$A$1:$F$1546,3,FALSE)</f>
        <v>5</v>
      </c>
      <c r="K14" s="127" t="str">
        <f>+VLOOKUP(F14,Participants!$A$1:$G$1546,7,FALSE)</f>
        <v>JV BOYS</v>
      </c>
      <c r="L14" s="147"/>
      <c r="M14" s="147"/>
      <c r="N14" s="323">
        <v>18</v>
      </c>
      <c r="O14" s="323">
        <v>4.25</v>
      </c>
    </row>
    <row r="15" spans="1:28">
      <c r="A15" s="322"/>
      <c r="B15" s="92"/>
      <c r="C15" s="92"/>
      <c r="D15" s="116"/>
      <c r="E15" s="116"/>
      <c r="F15" s="327">
        <v>774</v>
      </c>
      <c r="G15" s="93" t="str">
        <f>+VLOOKUP(F15,Participants!$A$1:$F$2547,2,FALSE)</f>
        <v>PJ Doherty</v>
      </c>
      <c r="H15" s="93" t="str">
        <f>+VLOOKUP(F15,Participants!$A$1:$F$2547,4,FALSE)</f>
        <v>SPS</v>
      </c>
      <c r="I15" s="93" t="str">
        <f>+VLOOKUP(F15,Participants!$A$1:$F$2547,5,FALSE)</f>
        <v>M</v>
      </c>
      <c r="J15" s="93">
        <f>+VLOOKUP(F15,Participants!$A$1:$F$2547,3,FALSE)</f>
        <v>6</v>
      </c>
      <c r="K15" s="93" t="str">
        <f>+VLOOKUP(F15,Participants!$A$1:$G$2547,7,FALSE)</f>
        <v>JV BOYS</v>
      </c>
      <c r="L15" s="94"/>
      <c r="M15" s="94"/>
      <c r="N15" s="328">
        <v>18</v>
      </c>
      <c r="O15" s="328">
        <v>0</v>
      </c>
    </row>
    <row r="16" spans="1:28">
      <c r="A16" s="325"/>
      <c r="B16" s="92"/>
      <c r="C16" s="92"/>
      <c r="D16" s="116"/>
      <c r="E16" s="116"/>
      <c r="F16" s="327">
        <v>471</v>
      </c>
      <c r="G16" s="93" t="str">
        <f>+VLOOKUP(F16,Participants!$A$1:$F$2547,2,FALSE)</f>
        <v>Shane Miller</v>
      </c>
      <c r="H16" s="93" t="str">
        <f>+VLOOKUP(F16,Participants!$A$1:$F$2547,4,FALSE)</f>
        <v>ELZ</v>
      </c>
      <c r="I16" s="93" t="str">
        <f>+VLOOKUP(F16,Participants!$A$1:$F$2547,5,FALSE)</f>
        <v>M</v>
      </c>
      <c r="J16" s="93">
        <f>+VLOOKUP(F16,Participants!$A$1:$F$2547,3,FALSE)</f>
        <v>6</v>
      </c>
      <c r="K16" s="93" t="str">
        <f>+VLOOKUP(F16,Participants!$A$1:$G$2547,7,FALSE)</f>
        <v>JV BOYS</v>
      </c>
      <c r="L16" s="137"/>
      <c r="M16" s="137"/>
      <c r="N16" s="328">
        <v>17</v>
      </c>
      <c r="O16" s="328">
        <v>5.75</v>
      </c>
    </row>
    <row r="17" spans="1:15">
      <c r="A17" s="325"/>
      <c r="B17" s="92"/>
      <c r="C17" s="92"/>
      <c r="D17" s="116"/>
      <c r="E17" s="116"/>
      <c r="F17" s="327">
        <v>768</v>
      </c>
      <c r="G17" s="93" t="str">
        <f>+VLOOKUP(F17,Participants!$A$1:$F$2547,2,FALSE)</f>
        <v>Dashiell Sargent</v>
      </c>
      <c r="H17" s="93" t="str">
        <f>+VLOOKUP(F17,Participants!$A$1:$F$2547,4,FALSE)</f>
        <v>SPS</v>
      </c>
      <c r="I17" s="93" t="str">
        <f>+VLOOKUP(F17,Participants!$A$1:$F$2547,5,FALSE)</f>
        <v>M</v>
      </c>
      <c r="J17" s="93">
        <f>+VLOOKUP(F17,Participants!$A$1:$F$2547,3,FALSE)</f>
        <v>6</v>
      </c>
      <c r="K17" s="93" t="str">
        <f>+VLOOKUP(F17,Participants!$A$1:$G$2547,7,FALSE)</f>
        <v>JV BOYS</v>
      </c>
      <c r="L17" s="137"/>
      <c r="M17" s="137"/>
      <c r="N17" s="328">
        <v>17</v>
      </c>
      <c r="O17" s="328">
        <v>4.25</v>
      </c>
    </row>
    <row r="18" spans="1:15" ht="15.75" customHeight="1">
      <c r="A18" s="322"/>
      <c r="B18" s="158"/>
      <c r="C18" s="158"/>
      <c r="D18" s="127"/>
      <c r="E18" s="127"/>
      <c r="F18" s="323">
        <v>281</v>
      </c>
      <c r="G18" s="127" t="str">
        <f>+VLOOKUP(F18,Participants!$A$1:$F$1546,2,FALSE)</f>
        <v>David Wittkopp</v>
      </c>
      <c r="H18" s="127" t="str">
        <f>+VLOOKUP(F18,Participants!$A$1:$F$1546,4,FALSE)</f>
        <v>AMA</v>
      </c>
      <c r="I18" s="127" t="str">
        <f>+VLOOKUP(F18,Participants!$A$1:$F$1546,5,FALSE)</f>
        <v>M</v>
      </c>
      <c r="J18" s="147">
        <f>+VLOOKUP(F18,Participants!$A$1:$F$1546,3,FALSE)</f>
        <v>6</v>
      </c>
      <c r="K18" s="127" t="str">
        <f>+VLOOKUP(F18,Participants!$A$1:$G$1546,7,FALSE)</f>
        <v>JV BOYS</v>
      </c>
      <c r="L18" s="127"/>
      <c r="M18" s="127"/>
      <c r="N18" s="323">
        <v>17</v>
      </c>
      <c r="O18" s="323">
        <v>3</v>
      </c>
    </row>
    <row r="19" spans="1:15" ht="15.75" customHeight="1">
      <c r="A19" s="322"/>
      <c r="B19" s="158"/>
      <c r="C19" s="158"/>
      <c r="D19" s="127"/>
      <c r="E19" s="127"/>
      <c r="F19" s="323">
        <v>771</v>
      </c>
      <c r="G19" s="127" t="str">
        <f>+VLOOKUP(F19,Participants!$A$1:$F$1546,2,FALSE)</f>
        <v>Jordan Gramz</v>
      </c>
      <c r="H19" s="127" t="str">
        <f>+VLOOKUP(F19,Participants!$A$1:$F$1546,4,FALSE)</f>
        <v>SPS</v>
      </c>
      <c r="I19" s="127" t="str">
        <f>+VLOOKUP(F19,Participants!$A$1:$F$1546,5,FALSE)</f>
        <v>M</v>
      </c>
      <c r="J19" s="147">
        <f>+VLOOKUP(F19,Participants!$A$1:$F$1546,3,FALSE)</f>
        <v>6</v>
      </c>
      <c r="K19" s="127" t="str">
        <f>+VLOOKUP(F19,Participants!$A$1:$G$1546,7,FALSE)</f>
        <v>JV BOYS</v>
      </c>
      <c r="L19" s="127"/>
      <c r="M19" s="127"/>
      <c r="N19" s="323">
        <v>16</v>
      </c>
      <c r="O19" s="323">
        <v>6.25</v>
      </c>
    </row>
    <row r="20" spans="1:15" ht="15.75" customHeight="1">
      <c r="A20" s="322"/>
      <c r="B20" s="158"/>
      <c r="C20" s="158"/>
      <c r="D20" s="127"/>
      <c r="E20" s="127"/>
      <c r="F20" s="323">
        <v>775</v>
      </c>
      <c r="G20" s="127" t="str">
        <f>+VLOOKUP(F20,Participants!$A$1:$F$1546,2,FALSE)</f>
        <v>Sam Hall</v>
      </c>
      <c r="H20" s="127" t="str">
        <f>+VLOOKUP(F20,Participants!$A$1:$F$1546,4,FALSE)</f>
        <v>SPS</v>
      </c>
      <c r="I20" s="127" t="str">
        <f>+VLOOKUP(F20,Participants!$A$1:$F$1546,5,FALSE)</f>
        <v>M</v>
      </c>
      <c r="J20" s="147">
        <f>+VLOOKUP(F20,Participants!$A$1:$F$1546,3,FALSE)</f>
        <v>6</v>
      </c>
      <c r="K20" s="127" t="str">
        <f>+VLOOKUP(F20,Participants!$A$1:$G$1546,7,FALSE)</f>
        <v>JV BOYS</v>
      </c>
      <c r="L20" s="147"/>
      <c r="M20" s="147"/>
      <c r="N20" s="323">
        <v>16</v>
      </c>
      <c r="O20" s="323">
        <v>5</v>
      </c>
    </row>
    <row r="21" spans="1:15" ht="15.75" customHeight="1">
      <c r="A21" s="325"/>
      <c r="B21" s="92"/>
      <c r="C21" s="92"/>
      <c r="D21" s="116"/>
      <c r="E21" s="116"/>
      <c r="F21" s="327">
        <v>468</v>
      </c>
      <c r="G21" s="93" t="str">
        <f>+VLOOKUP(F21,Participants!$A$1:$F$2547,2,FALSE)</f>
        <v>Cayden Johnson</v>
      </c>
      <c r="H21" s="93" t="str">
        <f>+VLOOKUP(F21,Participants!$A$1:$F$2547,4,FALSE)</f>
        <v>ELZ</v>
      </c>
      <c r="I21" s="93" t="str">
        <f>+VLOOKUP(F21,Participants!$A$1:$F$2547,5,FALSE)</f>
        <v>M</v>
      </c>
      <c r="J21" s="93">
        <f>+VLOOKUP(F21,Participants!$A$1:$F$2547,3,FALSE)</f>
        <v>6</v>
      </c>
      <c r="K21" s="93" t="str">
        <f>+VLOOKUP(F21,Participants!$A$1:$G$2547,7,FALSE)</f>
        <v>JV BOYS</v>
      </c>
      <c r="L21" s="137"/>
      <c r="M21" s="137"/>
      <c r="N21" s="328">
        <v>16</v>
      </c>
      <c r="O21" s="328">
        <v>1</v>
      </c>
    </row>
    <row r="22" spans="1:15" ht="15.75" customHeight="1">
      <c r="A22" s="324"/>
      <c r="B22" s="92"/>
      <c r="C22" s="92"/>
      <c r="D22" s="116"/>
      <c r="E22" s="116"/>
      <c r="F22" s="327">
        <v>1143</v>
      </c>
      <c r="G22" s="93" t="str">
        <f>+VLOOKUP(F22,Participants!$A$1:$F$2547,2,FALSE)</f>
        <v>Jackson Izzo</v>
      </c>
      <c r="H22" s="93" t="str">
        <f>+VLOOKUP(F22,Participants!$A$1:$F$2547,4,FALSE)</f>
        <v>MCA</v>
      </c>
      <c r="I22" s="93" t="str">
        <f>+VLOOKUP(F22,Participants!$A$1:$F$2547,5,FALSE)</f>
        <v>M</v>
      </c>
      <c r="J22" s="93">
        <f>+VLOOKUP(F22,Participants!$A$1:$F$2547,3,FALSE)</f>
        <v>5</v>
      </c>
      <c r="K22" s="93" t="str">
        <f>+VLOOKUP(F22,Participants!$A$1:$G$2547,7,FALSE)</f>
        <v>JV BOYS</v>
      </c>
      <c r="L22" s="94"/>
      <c r="M22" s="94"/>
      <c r="N22" s="328">
        <v>16</v>
      </c>
      <c r="O22" s="328">
        <v>0.5</v>
      </c>
    </row>
    <row r="23" spans="1:15" ht="15.75" customHeight="1">
      <c r="A23" s="329"/>
      <c r="B23" s="158"/>
      <c r="C23" s="158"/>
      <c r="D23" s="127"/>
      <c r="E23" s="127"/>
      <c r="F23" s="323">
        <v>571</v>
      </c>
      <c r="G23" s="127" t="str">
        <f>+VLOOKUP(F23,Participants!$A$1:$F$1546,2,FALSE)</f>
        <v>Henrik Wright</v>
      </c>
      <c r="H23" s="127" t="str">
        <f>+VLOOKUP(F23,Participants!$A$1:$F$1546,4,FALSE)</f>
        <v>JAM</v>
      </c>
      <c r="I23" s="127" t="str">
        <f>+VLOOKUP(F23,Participants!$A$1:$F$1546,5,FALSE)</f>
        <v>M</v>
      </c>
      <c r="J23" s="147">
        <f>+VLOOKUP(F23,Participants!$A$1:$F$1546,3,FALSE)</f>
        <v>6</v>
      </c>
      <c r="K23" s="127" t="str">
        <f>+VLOOKUP(F23,Participants!$A$1:$G$1546,7,FALSE)</f>
        <v>JV BOYS</v>
      </c>
      <c r="L23" s="147"/>
      <c r="M23" s="147"/>
      <c r="N23" s="323">
        <v>15</v>
      </c>
      <c r="O23" s="323">
        <v>7</v>
      </c>
    </row>
    <row r="24" spans="1:15" ht="15.75" customHeight="1">
      <c r="A24" s="324"/>
      <c r="B24" s="158"/>
      <c r="C24" s="158"/>
      <c r="D24" s="127"/>
      <c r="E24" s="127"/>
      <c r="F24" s="323">
        <v>470</v>
      </c>
      <c r="G24" s="127" t="str">
        <f>+VLOOKUP(F24,Participants!$A$1:$F$1546,2,FALSE)</f>
        <v>Luke Lorentz</v>
      </c>
      <c r="H24" s="127" t="str">
        <f>+VLOOKUP(F24,Participants!$A$1:$F$1546,4,FALSE)</f>
        <v>ELZ</v>
      </c>
      <c r="I24" s="127" t="str">
        <f>+VLOOKUP(F24,Participants!$A$1:$F$1546,5,FALSE)</f>
        <v>M</v>
      </c>
      <c r="J24" s="147">
        <f>+VLOOKUP(F24,Participants!$A$1:$F$1546,3,FALSE)</f>
        <v>6</v>
      </c>
      <c r="K24" s="127" t="str">
        <f>+VLOOKUP(F24,Participants!$A$1:$G$1546,7,FALSE)</f>
        <v>JV BOYS</v>
      </c>
      <c r="L24" s="147"/>
      <c r="M24" s="147"/>
      <c r="N24" s="323">
        <v>15</v>
      </c>
      <c r="O24" s="323">
        <v>6.5</v>
      </c>
    </row>
    <row r="25" spans="1:15" ht="15.75" customHeight="1">
      <c r="A25" s="324"/>
      <c r="B25" s="158"/>
      <c r="C25" s="158"/>
      <c r="D25" s="127"/>
      <c r="E25" s="127"/>
      <c r="F25" s="323">
        <v>290</v>
      </c>
      <c r="G25" s="127" t="str">
        <f>+VLOOKUP(F25,Participants!$A$1:$F$1546,2,FALSE)</f>
        <v>Samuel Anania</v>
      </c>
      <c r="H25" s="127" t="str">
        <f>+VLOOKUP(F25,Participants!$A$1:$F$1546,4,FALSE)</f>
        <v>AMA</v>
      </c>
      <c r="I25" s="127" t="str">
        <f>+VLOOKUP(F25,Participants!$A$1:$F$1546,5,FALSE)</f>
        <v>M</v>
      </c>
      <c r="J25" s="147">
        <f>+VLOOKUP(F25,Participants!$A$1:$F$1546,3,FALSE)</f>
        <v>6</v>
      </c>
      <c r="K25" s="127" t="str">
        <f>+VLOOKUP(F25,Participants!$A$1:$G$1546,7,FALSE)</f>
        <v>JV BOYS</v>
      </c>
      <c r="L25" s="147"/>
      <c r="M25" s="147"/>
      <c r="N25" s="323">
        <v>15</v>
      </c>
      <c r="O25" s="323">
        <v>4.5</v>
      </c>
    </row>
    <row r="26" spans="1:15" ht="15.75" customHeight="1">
      <c r="A26" s="324"/>
      <c r="B26" s="158"/>
      <c r="C26" s="158"/>
      <c r="D26" s="127"/>
      <c r="E26" s="127"/>
      <c r="F26" s="323">
        <v>285</v>
      </c>
      <c r="G26" s="127" t="str">
        <f>+VLOOKUP(F26,Participants!$A$1:$F$1546,2,FALSE)</f>
        <v>John Pensock</v>
      </c>
      <c r="H26" s="127" t="str">
        <f>+VLOOKUP(F26,Participants!$A$1:$F$1546,4,FALSE)</f>
        <v>AMA</v>
      </c>
      <c r="I26" s="127" t="str">
        <f>+VLOOKUP(F26,Participants!$A$1:$F$1546,5,FALSE)</f>
        <v>M</v>
      </c>
      <c r="J26" s="147">
        <f>+VLOOKUP(F26,Participants!$A$1:$F$1546,3,FALSE)</f>
        <v>5</v>
      </c>
      <c r="K26" s="127" t="str">
        <f>+VLOOKUP(F26,Participants!$A$1:$G$1546,7,FALSE)</f>
        <v>JV BOYS</v>
      </c>
      <c r="L26" s="147"/>
      <c r="M26" s="147"/>
      <c r="N26" s="323">
        <v>15</v>
      </c>
      <c r="O26" s="323">
        <v>3.25</v>
      </c>
    </row>
    <row r="27" spans="1:15" ht="15.75" customHeight="1">
      <c r="A27" s="324"/>
      <c r="B27" s="158"/>
      <c r="C27" s="158"/>
      <c r="D27" s="127"/>
      <c r="E27" s="127"/>
      <c r="F27" s="323">
        <v>773</v>
      </c>
      <c r="G27" s="127" t="str">
        <f>+VLOOKUP(F27,Participants!$A$1:$F$1546,2,FALSE)</f>
        <v>Mason Sanders</v>
      </c>
      <c r="H27" s="127" t="str">
        <f>+VLOOKUP(F27,Participants!$A$1:$F$1546,4,FALSE)</f>
        <v>SPS</v>
      </c>
      <c r="I27" s="127" t="str">
        <f>+VLOOKUP(F27,Participants!$A$1:$F$1546,5,FALSE)</f>
        <v>M</v>
      </c>
      <c r="J27" s="147">
        <f>+VLOOKUP(F27,Participants!$A$1:$F$1546,3,FALSE)</f>
        <v>5</v>
      </c>
      <c r="K27" s="127" t="str">
        <f>+VLOOKUP(F27,Participants!$A$1:$G$1546,7,FALSE)</f>
        <v>JV BOYS</v>
      </c>
      <c r="L27" s="126"/>
      <c r="M27" s="126"/>
      <c r="N27" s="323">
        <v>14</v>
      </c>
      <c r="O27" s="323">
        <v>11.25</v>
      </c>
    </row>
    <row r="28" spans="1:15" ht="15.75" customHeight="1">
      <c r="A28" s="322"/>
      <c r="B28" s="92"/>
      <c r="C28" s="92"/>
      <c r="D28" s="116"/>
      <c r="E28" s="116"/>
      <c r="F28" s="327">
        <v>287</v>
      </c>
      <c r="G28" s="93" t="str">
        <f>+VLOOKUP(F28,Participants!$A$1:$F$2547,2,FALSE)</f>
        <v>Liam Guinee</v>
      </c>
      <c r="H28" s="93" t="str">
        <f>+VLOOKUP(F28,Participants!$A$1:$F$2547,4,FALSE)</f>
        <v>AMA</v>
      </c>
      <c r="I28" s="93" t="str">
        <f>+VLOOKUP(F28,Participants!$A$1:$F$2547,5,FALSE)</f>
        <v>M</v>
      </c>
      <c r="J28" s="147">
        <f>+VLOOKUP(F28,Participants!$A$1:$F$1546,3,FALSE)</f>
        <v>6</v>
      </c>
      <c r="K28" s="93" t="str">
        <f>+VLOOKUP(F28,Participants!$A$1:$G$2547,7,FALSE)</f>
        <v>JV BOYS</v>
      </c>
      <c r="L28" s="137"/>
      <c r="M28" s="137"/>
      <c r="N28" s="328">
        <v>14</v>
      </c>
      <c r="O28" s="328">
        <v>11</v>
      </c>
    </row>
    <row r="29" spans="1:15" ht="15.75" customHeight="1">
      <c r="A29" s="326"/>
      <c r="B29" s="158"/>
      <c r="C29" s="158"/>
      <c r="D29" s="127"/>
      <c r="E29" s="127"/>
      <c r="F29" s="323">
        <v>278</v>
      </c>
      <c r="G29" s="127" t="str">
        <f>+VLOOKUP(F29,Participants!$A$1:$F$1546,2,FALSE)</f>
        <v>Alexander Fellin</v>
      </c>
      <c r="H29" s="127" t="str">
        <f>+VLOOKUP(F29,Participants!$A$1:$F$1546,4,FALSE)</f>
        <v>AMA</v>
      </c>
      <c r="I29" s="127" t="str">
        <f>+VLOOKUP(F29,Participants!$A$1:$F$1546,5,FALSE)</f>
        <v>M</v>
      </c>
      <c r="J29" s="147">
        <f>+VLOOKUP(F29,Participants!$A$1:$F$1546,3,FALSE)</f>
        <v>5</v>
      </c>
      <c r="K29" s="127" t="str">
        <f>+VLOOKUP(F29,Participants!$A$1:$G$1546,7,FALSE)</f>
        <v>JV BOYS</v>
      </c>
      <c r="L29" s="158"/>
      <c r="M29" s="158"/>
      <c r="N29" s="323">
        <v>13</v>
      </c>
      <c r="O29" s="323">
        <v>11.25</v>
      </c>
    </row>
    <row r="30" spans="1:15" ht="15.75" customHeight="1">
      <c r="A30" s="325"/>
      <c r="B30" s="92"/>
      <c r="C30" s="92"/>
      <c r="D30" s="116"/>
      <c r="E30" s="116"/>
      <c r="F30" s="327">
        <v>769</v>
      </c>
      <c r="G30" s="93" t="str">
        <f>+VLOOKUP(F30,Participants!$A$1:$F$2547,2,FALSE)</f>
        <v>Isaiah Gamble</v>
      </c>
      <c r="H30" s="93" t="str">
        <f>+VLOOKUP(F30,Participants!$A$1:$F$2547,4,FALSE)</f>
        <v>SPS</v>
      </c>
      <c r="I30" s="93" t="str">
        <f>+VLOOKUP(F30,Participants!$A$1:$F$2547,5,FALSE)</f>
        <v>M</v>
      </c>
      <c r="J30" s="93">
        <f>+VLOOKUP(F30,Participants!$A$1:$F$2547,3,FALSE)</f>
        <v>5</v>
      </c>
      <c r="K30" s="93" t="str">
        <f>+VLOOKUP(F30,Participants!$A$1:$G$2547,7,FALSE)</f>
        <v>JV BOYS</v>
      </c>
      <c r="L30" s="137"/>
      <c r="M30" s="137"/>
      <c r="N30" s="328">
        <v>13</v>
      </c>
      <c r="O30" s="328">
        <v>6</v>
      </c>
    </row>
    <row r="31" spans="1:15" ht="15.75" customHeight="1">
      <c r="A31" s="324"/>
      <c r="B31" s="158"/>
      <c r="C31" s="158"/>
      <c r="D31" s="127"/>
      <c r="E31" s="127"/>
      <c r="F31" s="323">
        <v>882</v>
      </c>
      <c r="G31" s="127" t="str">
        <f>+VLOOKUP(F31,Participants!$A$1:$F$1546,2,FALSE)</f>
        <v>Patrick McQuiggan</v>
      </c>
      <c r="H31" s="127" t="str">
        <f>+VLOOKUP(F31,Participants!$A$1:$F$1546,4,FALSE)</f>
        <v>STL</v>
      </c>
      <c r="I31" s="127" t="str">
        <f>+VLOOKUP(F31,Participants!$A$1:$F$1546,5,FALSE)</f>
        <v>M</v>
      </c>
      <c r="J31" s="147">
        <f>+VLOOKUP(F31,Participants!$A$1:$F$1546,3,FALSE)</f>
        <v>5</v>
      </c>
      <c r="K31" s="127" t="str">
        <f>+VLOOKUP(F31,Participants!$A$1:$G$1546,7,FALSE)</f>
        <v>JV BOYS</v>
      </c>
      <c r="L31" s="127"/>
      <c r="M31" s="127"/>
      <c r="N31" s="323">
        <v>9</v>
      </c>
      <c r="O31" s="323">
        <v>1</v>
      </c>
    </row>
    <row r="32" spans="1:15" ht="15.75" customHeight="1">
      <c r="A32" s="330"/>
      <c r="B32" s="331"/>
      <c r="C32" s="331"/>
      <c r="D32" s="114"/>
      <c r="E32" s="114"/>
      <c r="F32" s="156"/>
      <c r="G32" s="98"/>
      <c r="H32" s="98"/>
      <c r="I32" s="98"/>
      <c r="J32" s="98"/>
      <c r="K32" s="98"/>
      <c r="L32" s="99"/>
      <c r="M32" s="99"/>
      <c r="N32" s="100"/>
      <c r="O32" s="100"/>
    </row>
    <row r="33" spans="1:15" ht="15.75" customHeight="1">
      <c r="A33" s="332"/>
      <c r="B33" s="333"/>
      <c r="C33" s="333"/>
      <c r="D33" s="116"/>
      <c r="E33" s="116"/>
      <c r="F33" s="327">
        <v>265</v>
      </c>
      <c r="G33" s="93" t="str">
        <f>+VLOOKUP(F33,Participants!$A$1:$F$2547,2,FALSE)</f>
        <v>Fiona O'Neill</v>
      </c>
      <c r="H33" s="93" t="str">
        <f>+VLOOKUP(F33,Participants!$A$1:$F$2547,4,FALSE)</f>
        <v>AMA</v>
      </c>
      <c r="I33" s="93" t="str">
        <f>+VLOOKUP(F33,Participants!$A$1:$F$2547,5,FALSE)</f>
        <v>F</v>
      </c>
      <c r="J33" s="93">
        <f>+VLOOKUP(F33,Participants!$A$1:$F$2547,3,FALSE)</f>
        <v>5</v>
      </c>
      <c r="K33" s="93" t="str">
        <f>+VLOOKUP(F33,Participants!$A$1:$G$2547,7,FALSE)</f>
        <v>JV GIRLS</v>
      </c>
      <c r="L33" s="137">
        <v>1</v>
      </c>
      <c r="M33" s="137">
        <v>10</v>
      </c>
      <c r="N33" s="328">
        <v>26</v>
      </c>
      <c r="O33" s="328">
        <v>2</v>
      </c>
    </row>
    <row r="34" spans="1:15" ht="15.75" customHeight="1">
      <c r="A34" s="332"/>
      <c r="B34" s="333"/>
      <c r="C34" s="333"/>
      <c r="D34" s="116"/>
      <c r="E34" s="116"/>
      <c r="F34" s="327">
        <v>273</v>
      </c>
      <c r="G34" s="93" t="str">
        <f>+VLOOKUP(F34,Participants!$A$1:$F$2547,2,FALSE)</f>
        <v>Maria Cortes</v>
      </c>
      <c r="H34" s="93" t="str">
        <f>+VLOOKUP(F34,Participants!$A$1:$F$2547,4,FALSE)</f>
        <v>AMA</v>
      </c>
      <c r="I34" s="93" t="str">
        <f>+VLOOKUP(F34,Participants!$A$1:$F$2547,5,FALSE)</f>
        <v>F</v>
      </c>
      <c r="J34" s="93">
        <f>+VLOOKUP(F34,Participants!$A$1:$F$2547,3,FALSE)</f>
        <v>6</v>
      </c>
      <c r="K34" s="93" t="str">
        <f>+VLOOKUP(F34,Participants!$A$1:$G$2547,7,FALSE)</f>
        <v>JV GIRLS</v>
      </c>
      <c r="L34" s="137">
        <v>2</v>
      </c>
      <c r="M34" s="137">
        <v>8</v>
      </c>
      <c r="N34" s="328">
        <v>25</v>
      </c>
      <c r="O34" s="328">
        <v>8</v>
      </c>
    </row>
    <row r="35" spans="1:15" ht="15.75" customHeight="1">
      <c r="A35" s="324"/>
      <c r="B35" s="333"/>
      <c r="C35" s="333"/>
      <c r="D35" s="116"/>
      <c r="E35" s="116"/>
      <c r="F35" s="327">
        <v>856</v>
      </c>
      <c r="G35" s="93" t="str">
        <f>+VLOOKUP(F35,Participants!$A$1:$F$2547,2,FALSE)</f>
        <v>Anna Matecki</v>
      </c>
      <c r="H35" s="93" t="str">
        <f>+VLOOKUP(F35,Participants!$A$1:$F$2547,4,FALSE)</f>
        <v>STL</v>
      </c>
      <c r="I35" s="93" t="str">
        <f>+VLOOKUP(F35,Participants!$A$1:$F$2547,5,FALSE)</f>
        <v>F</v>
      </c>
      <c r="J35" s="93">
        <f>+VLOOKUP(F35,Participants!$A$1:$F$2547,3,FALSE)</f>
        <v>6</v>
      </c>
      <c r="K35" s="93" t="str">
        <f>+VLOOKUP(F35,Participants!$A$1:$G$2547,7,FALSE)</f>
        <v>JV GIRLS</v>
      </c>
      <c r="L35" s="137">
        <v>3</v>
      </c>
      <c r="M35" s="137">
        <v>6</v>
      </c>
      <c r="N35" s="328">
        <v>22</v>
      </c>
      <c r="O35" s="328">
        <v>4.25</v>
      </c>
    </row>
    <row r="36" spans="1:15" ht="15.75" customHeight="1">
      <c r="A36" s="329"/>
      <c r="B36" s="92"/>
      <c r="C36" s="92"/>
      <c r="D36" s="116"/>
      <c r="E36" s="116"/>
      <c r="F36" s="327">
        <v>467</v>
      </c>
      <c r="G36" s="93" t="str">
        <f>+VLOOKUP(F36,Participants!$A$1:$F$2547,2,FALSE)</f>
        <v>Sidney Nagel</v>
      </c>
      <c r="H36" s="93" t="str">
        <f>+VLOOKUP(F36,Participants!$A$1:$F$2547,4,FALSE)</f>
        <v>ELZ</v>
      </c>
      <c r="I36" s="93" t="str">
        <f>+VLOOKUP(F36,Participants!$A$1:$F$2547,5,FALSE)</f>
        <v>F</v>
      </c>
      <c r="J36" s="93">
        <f>+VLOOKUP(F36,Participants!$A$1:$F$2547,3,FALSE)</f>
        <v>6</v>
      </c>
      <c r="K36" s="93" t="str">
        <f>+VLOOKUP(F36,Participants!$A$1:$G$2547,7,FALSE)</f>
        <v>JV GIRLS</v>
      </c>
      <c r="L36" s="137">
        <v>4</v>
      </c>
      <c r="M36" s="137">
        <v>5</v>
      </c>
      <c r="N36" s="328">
        <v>22</v>
      </c>
      <c r="O36" s="328">
        <v>2</v>
      </c>
    </row>
    <row r="37" spans="1:15" ht="15.75" customHeight="1">
      <c r="A37" s="324"/>
      <c r="B37" s="92"/>
      <c r="C37" s="92"/>
      <c r="D37" s="116"/>
      <c r="E37" s="116"/>
      <c r="F37" s="327">
        <v>465</v>
      </c>
      <c r="G37" s="93" t="str">
        <f>+VLOOKUP(F37,Participants!$A$1:$F$2547,2,FALSE)</f>
        <v>Katie Richardson</v>
      </c>
      <c r="H37" s="93" t="str">
        <f>+VLOOKUP(F37,Participants!$A$1:$F$2547,4,FALSE)</f>
        <v>ELZ</v>
      </c>
      <c r="I37" s="93" t="str">
        <f>+VLOOKUP(F37,Participants!$A$1:$F$2547,5,FALSE)</f>
        <v>F</v>
      </c>
      <c r="J37" s="93">
        <f>+VLOOKUP(F37,Participants!$A$1:$F$2547,3,FALSE)</f>
        <v>6</v>
      </c>
      <c r="K37" s="93" t="str">
        <f>+VLOOKUP(F37,Participants!$A$1:$G$2547,7,FALSE)</f>
        <v>JV GIRLS</v>
      </c>
      <c r="L37" s="137">
        <v>5</v>
      </c>
      <c r="M37" s="137">
        <v>4</v>
      </c>
      <c r="N37" s="328">
        <v>20</v>
      </c>
      <c r="O37" s="328">
        <v>8.25</v>
      </c>
    </row>
    <row r="38" spans="1:15" ht="15.75" customHeight="1">
      <c r="A38" s="329"/>
      <c r="B38" s="92"/>
      <c r="C38" s="92"/>
      <c r="D38" s="116"/>
      <c r="E38" s="116"/>
      <c r="F38" s="327">
        <v>565</v>
      </c>
      <c r="G38" s="93" t="str">
        <f>+VLOOKUP(F38,Participants!$A$1:$F$2547,2,FALSE)</f>
        <v>Eva Fardo</v>
      </c>
      <c r="H38" s="93" t="str">
        <f>+VLOOKUP(F38,Participants!$A$1:$F$2547,4,FALSE)</f>
        <v>JAM</v>
      </c>
      <c r="I38" s="93" t="str">
        <f>+VLOOKUP(F38,Participants!$A$1:$F$2547,5,FALSE)</f>
        <v>F</v>
      </c>
      <c r="J38" s="93">
        <f>+VLOOKUP(F38,Participants!$A$1:$F$2547,3,FALSE)</f>
        <v>6</v>
      </c>
      <c r="K38" s="93" t="str">
        <f>+VLOOKUP(F38,Participants!$A$1:$G$2547,7,FALSE)</f>
        <v>JV GIRLS</v>
      </c>
      <c r="L38" s="137">
        <v>6</v>
      </c>
      <c r="M38" s="137">
        <v>3</v>
      </c>
      <c r="N38" s="328">
        <v>20</v>
      </c>
      <c r="O38" s="328">
        <v>0.25</v>
      </c>
    </row>
    <row r="39" spans="1:15" ht="15.75" customHeight="1">
      <c r="A39" s="329"/>
      <c r="B39" s="334"/>
      <c r="C39" s="334"/>
      <c r="D39" s="127"/>
      <c r="E39" s="127"/>
      <c r="F39" s="323">
        <v>269</v>
      </c>
      <c r="G39" s="128" t="str">
        <f>+VLOOKUP(F39,Participants!$A$1:$F$1546,2,FALSE)</f>
        <v>Liliana Silvis</v>
      </c>
      <c r="H39" s="128" t="str">
        <f>+VLOOKUP(F39,Participants!$A$1:$F$1546,4,FALSE)</f>
        <v>AMA</v>
      </c>
      <c r="I39" s="128" t="str">
        <f>+VLOOKUP(F39,Participants!$A$1:$F$1546,5,FALSE)</f>
        <v>F</v>
      </c>
      <c r="J39" s="147">
        <f>+VLOOKUP(F39,Participants!$A$1:$F$1546,3,FALSE)</f>
        <v>5</v>
      </c>
      <c r="K39" s="128" t="str">
        <f>+VLOOKUP(F39,Participants!$A$1:$G$1546,7,FALSE)</f>
        <v>JV GIRLS</v>
      </c>
      <c r="L39" s="158">
        <v>7</v>
      </c>
      <c r="M39" s="158">
        <v>2</v>
      </c>
      <c r="N39" s="323">
        <v>19</v>
      </c>
      <c r="O39" s="323">
        <v>11</v>
      </c>
    </row>
    <row r="40" spans="1:15" ht="15.75" customHeight="1">
      <c r="A40" s="324"/>
      <c r="B40" s="92"/>
      <c r="C40" s="92"/>
      <c r="D40" s="116"/>
      <c r="E40" s="116"/>
      <c r="F40" s="327">
        <v>766</v>
      </c>
      <c r="G40" s="93" t="str">
        <f>+VLOOKUP(F40,Participants!$A$1:$F$2547,2,FALSE)</f>
        <v>Shae Trombetta</v>
      </c>
      <c r="H40" s="93" t="str">
        <f>+VLOOKUP(F40,Participants!$A$1:$F$2547,4,FALSE)</f>
        <v>SPS</v>
      </c>
      <c r="I40" s="93" t="str">
        <f>+VLOOKUP(F40,Participants!$A$1:$F$2547,5,FALSE)</f>
        <v>F</v>
      </c>
      <c r="J40" s="93">
        <f>+VLOOKUP(F40,Participants!$A$1:$F$2547,3,FALSE)</f>
        <v>6</v>
      </c>
      <c r="K40" s="93" t="str">
        <f>+VLOOKUP(F40,Participants!$A$1:$G$2547,7,FALSE)</f>
        <v>JV GIRLS</v>
      </c>
      <c r="L40" s="137">
        <v>8</v>
      </c>
      <c r="M40" s="137">
        <v>1</v>
      </c>
      <c r="N40" s="328">
        <v>19</v>
      </c>
      <c r="O40" s="328">
        <v>7</v>
      </c>
    </row>
    <row r="41" spans="1:15" ht="15.75" customHeight="1">
      <c r="A41" s="324"/>
      <c r="B41" s="158"/>
      <c r="C41" s="158"/>
      <c r="D41" s="127"/>
      <c r="E41" s="127"/>
      <c r="F41" s="323">
        <v>258</v>
      </c>
      <c r="G41" s="127" t="str">
        <f>+VLOOKUP(F41,Participants!$A$1:$F$1546,2,FALSE)</f>
        <v>Alana D'Alo</v>
      </c>
      <c r="H41" s="127" t="str">
        <f>+VLOOKUP(F41,Participants!$A$1:$F$1546,4,FALSE)</f>
        <v>AMA</v>
      </c>
      <c r="I41" s="127" t="str">
        <f>+VLOOKUP(F41,Participants!$A$1:$F$1546,5,FALSE)</f>
        <v>F</v>
      </c>
      <c r="J41" s="147">
        <f>+VLOOKUP(F41,Participants!$A$1:$F$1546,3,FALSE)</f>
        <v>6</v>
      </c>
      <c r="K41" s="127" t="str">
        <f>+VLOOKUP(F41,Participants!$A$1:$G$1546,7,FALSE)</f>
        <v>JV GIRLS</v>
      </c>
      <c r="L41" s="126"/>
      <c r="M41" s="126"/>
      <c r="N41" s="323">
        <v>19</v>
      </c>
      <c r="O41" s="323">
        <v>2.25</v>
      </c>
    </row>
    <row r="42" spans="1:15">
      <c r="A42" s="329"/>
      <c r="B42" s="335"/>
      <c r="C42" s="92"/>
      <c r="D42" s="116"/>
      <c r="E42" s="116"/>
      <c r="F42" s="327">
        <v>1151</v>
      </c>
      <c r="G42" s="93" t="str">
        <f>+VLOOKUP(F42,Participants!$A$1:$F$2547,2,FALSE)</f>
        <v>Ja'Niya Moses</v>
      </c>
      <c r="H42" s="93" t="str">
        <f>+VLOOKUP(F42,Participants!$A$1:$F$2547,4,FALSE)</f>
        <v>MCA</v>
      </c>
      <c r="I42" s="93" t="str">
        <f>+VLOOKUP(F42,Participants!$A$1:$F$2547,5,FALSE)</f>
        <v>F</v>
      </c>
      <c r="J42" s="93">
        <f>+VLOOKUP(F42,Participants!$A$1:$F$2547,3,FALSE)</f>
        <v>5</v>
      </c>
      <c r="K42" s="93" t="str">
        <f>+VLOOKUP(F42,Participants!$A$1:$G$2547,7,FALSE)</f>
        <v>JV GIRLS</v>
      </c>
      <c r="L42" s="137"/>
      <c r="M42" s="137"/>
      <c r="N42" s="328">
        <v>18</v>
      </c>
      <c r="O42" s="328">
        <v>11.75</v>
      </c>
    </row>
    <row r="43" spans="1:15" ht="15.75" customHeight="1">
      <c r="A43" s="329"/>
      <c r="B43" s="333"/>
      <c r="C43" s="333"/>
      <c r="D43" s="116"/>
      <c r="E43" s="116"/>
      <c r="F43" s="327">
        <v>863</v>
      </c>
      <c r="G43" s="93" t="str">
        <f>+VLOOKUP(F43,Participants!$A$1:$F$2547,2,FALSE)</f>
        <v>Claire Birmingham</v>
      </c>
      <c r="H43" s="93" t="str">
        <f>+VLOOKUP(F43,Participants!$A$1:$F$2547,4,FALSE)</f>
        <v>STL</v>
      </c>
      <c r="I43" s="93" t="str">
        <f>+VLOOKUP(F43,Participants!$A$1:$F$2547,5,FALSE)</f>
        <v>F</v>
      </c>
      <c r="J43" s="93">
        <f>+VLOOKUP(F43,Participants!$A$1:$F$2547,3,FALSE)</f>
        <v>5</v>
      </c>
      <c r="K43" s="93" t="str">
        <f>+VLOOKUP(F43,Participants!$A$1:$G$2547,7,FALSE)</f>
        <v>JV GIRLS</v>
      </c>
      <c r="L43" s="94"/>
      <c r="M43" s="94"/>
      <c r="N43" s="328">
        <v>17</v>
      </c>
      <c r="O43" s="328">
        <v>10</v>
      </c>
    </row>
    <row r="44" spans="1:15" ht="15.75" customHeight="1">
      <c r="A44" s="329"/>
      <c r="B44" s="158"/>
      <c r="C44" s="158"/>
      <c r="D44" s="127"/>
      <c r="E44" s="127"/>
      <c r="F44" s="323">
        <v>266</v>
      </c>
      <c r="G44" s="127" t="str">
        <f>+VLOOKUP(F44,Participants!$A$1:$F$1546,2,FALSE)</f>
        <v>Francesca Dambrogio</v>
      </c>
      <c r="H44" s="127" t="str">
        <f>+VLOOKUP(F44,Participants!$A$1:$F$1546,4,FALSE)</f>
        <v>AMA</v>
      </c>
      <c r="I44" s="127" t="str">
        <f>+VLOOKUP(F44,Participants!$A$1:$F$1546,5,FALSE)</f>
        <v>F</v>
      </c>
      <c r="J44" s="147">
        <f>+VLOOKUP(F44,Participants!$A$1:$F$1546,3,FALSE)</f>
        <v>5</v>
      </c>
      <c r="K44" s="127" t="str">
        <f>+VLOOKUP(F44,Participants!$A$1:$G$1546,7,FALSE)</f>
        <v>JV GIRLS</v>
      </c>
      <c r="L44" s="147"/>
      <c r="M44" s="147"/>
      <c r="N44" s="323">
        <v>17</v>
      </c>
      <c r="O44" s="323">
        <v>8</v>
      </c>
    </row>
    <row r="45" spans="1:15" ht="15.75" customHeight="1">
      <c r="A45" s="329"/>
      <c r="B45" s="334"/>
      <c r="C45" s="334"/>
      <c r="D45" s="127"/>
      <c r="E45" s="127"/>
      <c r="F45" s="323">
        <v>763</v>
      </c>
      <c r="G45" s="127" t="str">
        <f>+VLOOKUP(F45,Participants!$A$1:$F$1546,2,FALSE)</f>
        <v>Lienna Bassano</v>
      </c>
      <c r="H45" s="127" t="str">
        <f>+VLOOKUP(F45,Participants!$A$1:$F$1546,4,FALSE)</f>
        <v>SPS</v>
      </c>
      <c r="I45" s="127" t="str">
        <f>+VLOOKUP(F45,Participants!$A$1:$F$1546,5,FALSE)</f>
        <v>F</v>
      </c>
      <c r="J45" s="147">
        <f>+VLOOKUP(F45,Participants!$A$1:$F$1546,3,FALSE)</f>
        <v>6</v>
      </c>
      <c r="K45" s="127" t="str">
        <f>+VLOOKUP(F45,Participants!$A$1:$G$1546,7,FALSE)</f>
        <v>JV GIRLS</v>
      </c>
      <c r="L45" s="127"/>
      <c r="M45" s="127"/>
      <c r="N45" s="323">
        <v>17</v>
      </c>
      <c r="O45" s="323">
        <v>7</v>
      </c>
    </row>
    <row r="46" spans="1:15" ht="15.75" customHeight="1">
      <c r="A46" s="329"/>
      <c r="B46" s="333"/>
      <c r="C46" s="333"/>
      <c r="D46" s="116"/>
      <c r="E46" s="116"/>
      <c r="F46" s="327">
        <v>564</v>
      </c>
      <c r="G46" s="93" t="str">
        <f>+VLOOKUP(F46,Participants!$A$1:$F$2547,2,FALSE)</f>
        <v>Emery Feczko</v>
      </c>
      <c r="H46" s="93" t="str">
        <f>+VLOOKUP(F46,Participants!$A$1:$F$2547,4,FALSE)</f>
        <v>JAM</v>
      </c>
      <c r="I46" s="93" t="str">
        <f>+VLOOKUP(F46,Participants!$A$1:$F$2547,5,FALSE)</f>
        <v>F</v>
      </c>
      <c r="J46" s="93">
        <f>+VLOOKUP(F46,Participants!$A$1:$F$2547,3,FALSE)</f>
        <v>5</v>
      </c>
      <c r="K46" s="93" t="str">
        <f>+VLOOKUP(F46,Participants!$A$1:$G$2547,7,FALSE)</f>
        <v>JV GIRLS</v>
      </c>
      <c r="L46" s="94"/>
      <c r="M46" s="94"/>
      <c r="N46" s="328">
        <v>16</v>
      </c>
      <c r="O46" s="328">
        <v>3.5</v>
      </c>
    </row>
    <row r="47" spans="1:15" ht="15.75" customHeight="1">
      <c r="A47" s="329"/>
      <c r="B47" s="333"/>
      <c r="C47" s="333"/>
      <c r="D47" s="116"/>
      <c r="E47" s="116"/>
      <c r="F47" s="327">
        <v>264</v>
      </c>
      <c r="G47" s="93" t="str">
        <f>+VLOOKUP(F47,Participants!$A$1:$F$2547,2,FALSE)</f>
        <v>Faith Simon</v>
      </c>
      <c r="H47" s="93" t="str">
        <f>+VLOOKUP(F47,Participants!$A$1:$F$2547,4,FALSE)</f>
        <v>AMA</v>
      </c>
      <c r="I47" s="93" t="str">
        <f>+VLOOKUP(F47,Participants!$A$1:$F$2547,5,FALSE)</f>
        <v>F</v>
      </c>
      <c r="J47" s="93">
        <f>+VLOOKUP(F47,Participants!$A$1:$F$2547,3,FALSE)</f>
        <v>5</v>
      </c>
      <c r="K47" s="93" t="str">
        <f>+VLOOKUP(F47,Participants!$A$1:$G$2547,7,FALSE)</f>
        <v>JV GIRLS</v>
      </c>
      <c r="L47" s="94"/>
      <c r="M47" s="94"/>
      <c r="N47" s="328">
        <v>15</v>
      </c>
      <c r="O47" s="328">
        <v>11</v>
      </c>
    </row>
    <row r="48" spans="1:15" ht="15.75" customHeight="1">
      <c r="A48" s="324"/>
      <c r="B48" s="92"/>
      <c r="C48" s="92"/>
      <c r="D48" s="116"/>
      <c r="E48" s="116"/>
      <c r="F48" s="327">
        <v>274</v>
      </c>
      <c r="G48" s="93" t="str">
        <f>+VLOOKUP(F48,Participants!$A$1:$F$2547,2,FALSE)</f>
        <v>Norah Latouf</v>
      </c>
      <c r="H48" s="93" t="str">
        <f>+VLOOKUP(F48,Participants!$A$1:$F$2547,4,FALSE)</f>
        <v>AMA</v>
      </c>
      <c r="I48" s="93" t="str">
        <f>+VLOOKUP(F48,Participants!$A$1:$F$2547,5,FALSE)</f>
        <v>F</v>
      </c>
      <c r="J48" s="93">
        <f>+VLOOKUP(F48,Participants!$A$1:$F$2547,3,FALSE)</f>
        <v>6</v>
      </c>
      <c r="K48" s="93" t="str">
        <f>+VLOOKUP(F48,Participants!$A$1:$G$2547,7,FALSE)</f>
        <v>JV GIRLS</v>
      </c>
      <c r="L48" s="137"/>
      <c r="M48" s="137"/>
      <c r="N48" s="328">
        <v>15</v>
      </c>
      <c r="O48" s="328">
        <v>7.5</v>
      </c>
    </row>
    <row r="49" spans="1:15" ht="15.75" customHeight="1">
      <c r="A49" s="332"/>
      <c r="B49" s="333"/>
      <c r="C49" s="333"/>
      <c r="D49" s="116"/>
      <c r="E49" s="116"/>
      <c r="F49" s="327">
        <v>268</v>
      </c>
      <c r="G49" s="93" t="str">
        <f>+VLOOKUP(F49,Participants!$A$1:$F$2547,2,FALSE)</f>
        <v>Jennifer Wilson</v>
      </c>
      <c r="H49" s="93" t="str">
        <f>+VLOOKUP(F49,Participants!$A$1:$F$2547,4,FALSE)</f>
        <v>AMA</v>
      </c>
      <c r="I49" s="93" t="str">
        <f>+VLOOKUP(F49,Participants!$A$1:$F$2547,5,FALSE)</f>
        <v>F</v>
      </c>
      <c r="J49" s="93">
        <f>+VLOOKUP(F49,Participants!$A$1:$F$2547,3,FALSE)</f>
        <v>5</v>
      </c>
      <c r="K49" s="93" t="str">
        <f>+VLOOKUP(F49,Participants!$A$1:$G$2547,7,FALSE)</f>
        <v>JV GIRLS</v>
      </c>
      <c r="L49" s="94"/>
      <c r="M49" s="94"/>
      <c r="N49" s="328">
        <v>14</v>
      </c>
      <c r="O49" s="328">
        <v>11.5</v>
      </c>
    </row>
    <row r="50" spans="1:15" ht="15.75" customHeight="1">
      <c r="A50" s="324"/>
      <c r="B50" s="333"/>
      <c r="C50" s="333"/>
      <c r="D50" s="116"/>
      <c r="E50" s="116"/>
      <c r="F50" s="327">
        <v>464</v>
      </c>
      <c r="G50" s="93" t="str">
        <f>+VLOOKUP(F50,Participants!$A$1:$F$2547,2,FALSE)</f>
        <v>Emalie Ingold</v>
      </c>
      <c r="H50" s="93" t="str">
        <f>+VLOOKUP(F50,Participants!$A$1:$F$2547,4,FALSE)</f>
        <v>ELZ</v>
      </c>
      <c r="I50" s="93" t="str">
        <f>+VLOOKUP(F50,Participants!$A$1:$F$2547,5,FALSE)</f>
        <v>F</v>
      </c>
      <c r="J50" s="93">
        <f>+VLOOKUP(F50,Participants!$A$1:$F$2547,3,FALSE)</f>
        <v>6</v>
      </c>
      <c r="K50" s="93" t="str">
        <f>+VLOOKUP(F50,Participants!$A$1:$G$2547,7,FALSE)</f>
        <v>JV GIRLS</v>
      </c>
      <c r="L50" s="94"/>
      <c r="M50" s="94"/>
      <c r="N50" s="328">
        <v>14</v>
      </c>
      <c r="O50" s="328">
        <v>10</v>
      </c>
    </row>
    <row r="51" spans="1:15" ht="15.75" customHeight="1">
      <c r="A51" s="324"/>
      <c r="B51" s="158"/>
      <c r="C51" s="158"/>
      <c r="D51" s="127"/>
      <c r="E51" s="127"/>
      <c r="F51" s="323">
        <v>259</v>
      </c>
      <c r="G51" s="127" t="str">
        <f>+VLOOKUP(F51,Participants!$A$1:$F$1546,2,FALSE)</f>
        <v>Antonette Martin</v>
      </c>
      <c r="H51" s="127" t="str">
        <f>+VLOOKUP(F51,Participants!$A$1:$F$1546,4,FALSE)</f>
        <v>AMA</v>
      </c>
      <c r="I51" s="127" t="str">
        <f>+VLOOKUP(F51,Participants!$A$1:$F$1546,5,FALSE)</f>
        <v>F</v>
      </c>
      <c r="J51" s="147">
        <f>+VLOOKUP(F51,Participants!$A$1:$F$1546,3,FALSE)</f>
        <v>6</v>
      </c>
      <c r="K51" s="127" t="str">
        <f>+VLOOKUP(F51,Participants!$A$1:$G$1546,7,FALSE)</f>
        <v>JV GIRLS</v>
      </c>
      <c r="L51" s="147"/>
      <c r="M51" s="147"/>
      <c r="N51" s="323">
        <v>13</v>
      </c>
      <c r="O51" s="323">
        <v>11</v>
      </c>
    </row>
    <row r="52" spans="1:15" ht="15.75" customHeight="1">
      <c r="A52" s="324"/>
      <c r="B52" s="158"/>
      <c r="C52" s="158"/>
      <c r="D52" s="127"/>
      <c r="E52" s="127"/>
      <c r="F52" s="323">
        <v>270</v>
      </c>
      <c r="G52" s="127" t="str">
        <f>+VLOOKUP(F52,Participants!$A$1:$F$1546,2,FALSE)</f>
        <v>Lily Yester</v>
      </c>
      <c r="H52" s="127" t="str">
        <f>+VLOOKUP(F52,Participants!$A$1:$F$1546,4,FALSE)</f>
        <v>AMA</v>
      </c>
      <c r="I52" s="127" t="str">
        <f>+VLOOKUP(F52,Participants!$A$1:$F$1546,5,FALSE)</f>
        <v>F</v>
      </c>
      <c r="J52" s="147">
        <f>+VLOOKUP(F52,Participants!$A$1:$F$1546,3,FALSE)</f>
        <v>6</v>
      </c>
      <c r="K52" s="127" t="str">
        <f>+VLOOKUP(F52,Participants!$A$1:$G$1546,7,FALSE)</f>
        <v>JV GIRLS</v>
      </c>
      <c r="L52" s="126"/>
      <c r="M52" s="126"/>
      <c r="N52" s="323">
        <v>13</v>
      </c>
      <c r="O52" s="323">
        <v>5.25</v>
      </c>
    </row>
    <row r="53" spans="1:15" ht="15.75" customHeight="1">
      <c r="A53" s="324"/>
      <c r="B53" s="333"/>
      <c r="C53" s="333"/>
      <c r="D53" s="116"/>
      <c r="E53" s="116"/>
      <c r="F53" s="327">
        <v>568</v>
      </c>
      <c r="G53" s="93" t="str">
        <f>+VLOOKUP(F53,Participants!$A$1:$F$2547,2,FALSE)</f>
        <v>Molly Gauntner</v>
      </c>
      <c r="H53" s="93" t="str">
        <f>+VLOOKUP(F53,Participants!$A$1:$F$2547,4,FALSE)</f>
        <v>JAM</v>
      </c>
      <c r="I53" s="93" t="str">
        <f>+VLOOKUP(F53,Participants!$A$1:$F$2547,5,FALSE)</f>
        <v>F</v>
      </c>
      <c r="J53" s="93">
        <f>+VLOOKUP(F53,Participants!$A$1:$F$2547,3,FALSE)</f>
        <v>5</v>
      </c>
      <c r="K53" s="93" t="str">
        <f>+VLOOKUP(F53,Participants!$A$1:$G$2547,7,FALSE)</f>
        <v>JV GIRLS</v>
      </c>
      <c r="L53" s="94"/>
      <c r="M53" s="94"/>
      <c r="N53" s="328">
        <v>13</v>
      </c>
      <c r="O53" s="328">
        <v>5</v>
      </c>
    </row>
    <row r="54" spans="1:15" ht="15.75" customHeight="1">
      <c r="A54" s="329"/>
      <c r="B54" s="333"/>
      <c r="C54" s="333"/>
      <c r="D54" s="116"/>
      <c r="E54" s="116"/>
      <c r="F54" s="327">
        <v>563</v>
      </c>
      <c r="G54" s="93" t="str">
        <f>+VLOOKUP(F54,Participants!$A$1:$F$2547,2,FALSE)</f>
        <v>Adelaide Delaney</v>
      </c>
      <c r="H54" s="93" t="str">
        <f>+VLOOKUP(F54,Participants!$A$1:$F$2547,4,FALSE)</f>
        <v>JAM</v>
      </c>
      <c r="I54" s="93" t="str">
        <f>+VLOOKUP(F54,Participants!$A$1:$F$2547,5,FALSE)</f>
        <v>F</v>
      </c>
      <c r="J54" s="93">
        <f>+VLOOKUP(F54,Participants!$A$1:$F$2547,3,FALSE)</f>
        <v>5</v>
      </c>
      <c r="K54" s="93" t="str">
        <f>+VLOOKUP(F54,Participants!$A$1:$G$2547,7,FALSE)</f>
        <v>JV GIRLS</v>
      </c>
      <c r="L54" s="94"/>
      <c r="M54" s="94"/>
      <c r="N54" s="328">
        <v>13</v>
      </c>
      <c r="O54" s="328">
        <v>4</v>
      </c>
    </row>
    <row r="55" spans="1:15" ht="15.75" customHeight="1">
      <c r="A55" s="324"/>
      <c r="B55" s="158"/>
      <c r="C55" s="158"/>
      <c r="D55" s="127"/>
      <c r="E55" s="127"/>
      <c r="F55" s="323">
        <v>760</v>
      </c>
      <c r="G55" s="127" t="str">
        <f>+VLOOKUP(F55,Participants!$A$1:$F$1546,2,FALSE)</f>
        <v>Averie Strohm</v>
      </c>
      <c r="H55" s="127" t="str">
        <f>+VLOOKUP(F55,Participants!$A$1:$F$1546,4,FALSE)</f>
        <v>SPS</v>
      </c>
      <c r="I55" s="127" t="str">
        <f>+VLOOKUP(F55,Participants!$A$1:$F$1546,5,FALSE)</f>
        <v>F</v>
      </c>
      <c r="J55" s="147">
        <f>+VLOOKUP(F55,Participants!$A$1:$F$1546,3,FALSE)</f>
        <v>6</v>
      </c>
      <c r="K55" s="127" t="str">
        <f>+VLOOKUP(F55,Participants!$A$1:$G$1546,7,FALSE)</f>
        <v>JV GIRLS</v>
      </c>
      <c r="L55" s="147"/>
      <c r="M55" s="147"/>
      <c r="N55" s="323">
        <v>13</v>
      </c>
      <c r="O55" s="323">
        <v>3</v>
      </c>
    </row>
    <row r="56" spans="1:15" ht="15.75" customHeight="1">
      <c r="A56" s="332"/>
      <c r="B56" s="333"/>
      <c r="C56" s="333"/>
      <c r="D56" s="116"/>
      <c r="E56" s="116"/>
      <c r="F56" s="327">
        <v>271</v>
      </c>
      <c r="G56" s="93" t="str">
        <f>+VLOOKUP(F56,Participants!$A$1:$F$2547,2,FALSE)</f>
        <v>Madison Fellin</v>
      </c>
      <c r="H56" s="93" t="str">
        <f>+VLOOKUP(F56,Participants!$A$1:$F$2547,4,FALSE)</f>
        <v>AMA</v>
      </c>
      <c r="I56" s="93" t="str">
        <f>+VLOOKUP(F56,Participants!$A$1:$F$2547,5,FALSE)</f>
        <v>F</v>
      </c>
      <c r="J56" s="93">
        <f>+VLOOKUP(F56,Participants!$A$1:$F$2547,3,FALSE)</f>
        <v>5</v>
      </c>
      <c r="K56" s="93" t="str">
        <f>+VLOOKUP(F56,Participants!$A$1:$G$2547,7,FALSE)</f>
        <v>JV GIRLS</v>
      </c>
      <c r="L56" s="94"/>
      <c r="M56" s="94"/>
      <c r="N56" s="328">
        <v>13</v>
      </c>
      <c r="O56" s="328">
        <v>2.5</v>
      </c>
    </row>
    <row r="57" spans="1:15" ht="15.75" customHeight="1">
      <c r="A57" s="324"/>
      <c r="B57" s="92"/>
      <c r="C57" s="92"/>
      <c r="D57" s="116"/>
      <c r="E57" s="116"/>
      <c r="F57" s="327">
        <v>859</v>
      </c>
      <c r="G57" s="93" t="str">
        <f>+VLOOKUP(F57,Participants!$A$1:$F$2547,2,FALSE)</f>
        <v>Aubrey Schilling</v>
      </c>
      <c r="H57" s="93" t="str">
        <f>+VLOOKUP(F57,Participants!$A$1:$F$2547,4,FALSE)</f>
        <v>STL</v>
      </c>
      <c r="I57" s="93" t="str">
        <f>+VLOOKUP(F57,Participants!$A$1:$F$2547,5,FALSE)</f>
        <v>F</v>
      </c>
      <c r="J57" s="93">
        <f>+VLOOKUP(F57,Participants!$A$1:$F$2547,3,FALSE)</f>
        <v>6</v>
      </c>
      <c r="K57" s="93" t="str">
        <f>+VLOOKUP(F57,Participants!$A$1:$G$2547,7,FALSE)</f>
        <v>JV GIRLS</v>
      </c>
      <c r="L57" s="137"/>
      <c r="M57" s="137"/>
      <c r="N57" s="328">
        <v>12</v>
      </c>
      <c r="O57" s="328">
        <v>8.75</v>
      </c>
    </row>
    <row r="58" spans="1:15" ht="15.75" customHeight="1">
      <c r="A58" s="329"/>
      <c r="B58" s="333"/>
      <c r="C58" s="333"/>
      <c r="D58" s="116"/>
      <c r="E58" s="116"/>
      <c r="F58" s="327">
        <v>275</v>
      </c>
      <c r="G58" s="93" t="str">
        <f>+VLOOKUP(F58,Participants!$A$1:$F$2547,2,FALSE)</f>
        <v>Olivia Sibbet</v>
      </c>
      <c r="H58" s="93" t="str">
        <f>+VLOOKUP(F58,Participants!$A$1:$F$2547,4,FALSE)</f>
        <v>AMA</v>
      </c>
      <c r="I58" s="93" t="str">
        <f>+VLOOKUP(F58,Participants!$A$1:$F$2547,5,FALSE)</f>
        <v>F</v>
      </c>
      <c r="J58" s="93">
        <f>+VLOOKUP(F58,Participants!$A$1:$F$2547,3,FALSE)</f>
        <v>5</v>
      </c>
      <c r="K58" s="93" t="str">
        <f>+VLOOKUP(F58,Participants!$A$1:$G$2547,7,FALSE)</f>
        <v>JV GIRLS</v>
      </c>
      <c r="L58" s="94"/>
      <c r="M58" s="94"/>
      <c r="N58" s="328">
        <v>12</v>
      </c>
      <c r="O58" s="328">
        <v>4.5</v>
      </c>
    </row>
    <row r="59" spans="1:15" ht="15.75" customHeight="1">
      <c r="A59" s="329"/>
      <c r="B59" s="333"/>
      <c r="C59" s="333"/>
      <c r="D59" s="116"/>
      <c r="E59" s="116"/>
      <c r="F59" s="327">
        <v>761</v>
      </c>
      <c r="G59" s="93" t="str">
        <f>+VLOOKUP(F59,Participants!$A$1:$F$2547,2,FALSE)</f>
        <v>Elsa Snover</v>
      </c>
      <c r="H59" s="93" t="str">
        <f>+VLOOKUP(F59,Participants!$A$1:$F$2547,4,FALSE)</f>
        <v>SPS</v>
      </c>
      <c r="I59" s="93" t="str">
        <f>+VLOOKUP(F59,Participants!$A$1:$F$2547,5,FALSE)</f>
        <v>F</v>
      </c>
      <c r="J59" s="93">
        <f>+VLOOKUP(F59,Participants!$A$1:$F$2547,3,FALSE)</f>
        <v>5</v>
      </c>
      <c r="K59" s="93" t="str">
        <f>+VLOOKUP(F59,Participants!$A$1:$G$2547,7,FALSE)</f>
        <v>JV GIRLS</v>
      </c>
      <c r="L59" s="94"/>
      <c r="M59" s="94"/>
      <c r="N59" s="328">
        <v>11</v>
      </c>
      <c r="O59" s="328">
        <v>3</v>
      </c>
    </row>
    <row r="60" spans="1:15" ht="15.75" customHeight="1">
      <c r="A60" s="332"/>
      <c r="B60" s="333"/>
      <c r="C60" s="333"/>
      <c r="D60" s="116"/>
      <c r="E60" s="116"/>
      <c r="F60" s="327">
        <v>263</v>
      </c>
      <c r="G60" s="93" t="str">
        <f>+VLOOKUP(F60,Participants!$A$1:$F$2547,2,FALSE)</f>
        <v>Emalee Hooper</v>
      </c>
      <c r="H60" s="93" t="str">
        <f>+VLOOKUP(F60,Participants!$A$1:$F$2547,4,FALSE)</f>
        <v>AMA</v>
      </c>
      <c r="I60" s="93" t="str">
        <f>+VLOOKUP(F60,Participants!$A$1:$F$2547,5,FALSE)</f>
        <v>F</v>
      </c>
      <c r="J60" s="93">
        <f>+VLOOKUP(F60,Participants!$A$1:$F$2547,3,FALSE)</f>
        <v>5</v>
      </c>
      <c r="K60" s="93" t="str">
        <f>+VLOOKUP(F60,Participants!$A$1:$G$2547,7,FALSE)</f>
        <v>JV GIRLS</v>
      </c>
      <c r="L60" s="94"/>
      <c r="M60" s="94"/>
      <c r="N60" s="328">
        <v>11</v>
      </c>
      <c r="O60" s="328">
        <v>2</v>
      </c>
    </row>
    <row r="61" spans="1:15" ht="15.75" customHeight="1">
      <c r="A61" s="329"/>
      <c r="B61" s="333"/>
      <c r="C61" s="333"/>
      <c r="D61" s="116"/>
      <c r="E61" s="116"/>
      <c r="F61" s="327">
        <v>262</v>
      </c>
      <c r="G61" s="93" t="str">
        <f>+VLOOKUP(F61,Participants!$A$1:$F$2547,2,FALSE)</f>
        <v>Caroline Jesso</v>
      </c>
      <c r="H61" s="93" t="str">
        <f>+VLOOKUP(F61,Participants!$A$1:$F$2547,4,FALSE)</f>
        <v>AMA</v>
      </c>
      <c r="I61" s="93" t="str">
        <f>+VLOOKUP(F61,Participants!$A$1:$F$2547,5,FALSE)</f>
        <v>F</v>
      </c>
      <c r="J61" s="93">
        <f>+VLOOKUP(F61,Participants!$A$1:$F$2547,3,FALSE)</f>
        <v>5</v>
      </c>
      <c r="K61" s="93" t="str">
        <f>+VLOOKUP(F61,Participants!$A$1:$G$2547,7,FALSE)</f>
        <v>JV GIRLS</v>
      </c>
      <c r="L61" s="94"/>
      <c r="M61" s="94"/>
      <c r="N61" s="328">
        <v>10</v>
      </c>
      <c r="O61" s="328">
        <v>2.25</v>
      </c>
    </row>
    <row r="62" spans="1:15" ht="15.75" customHeight="1">
      <c r="A62" s="329"/>
      <c r="B62" s="333"/>
      <c r="C62" s="333"/>
      <c r="D62" s="116"/>
      <c r="E62" s="116"/>
      <c r="F62" s="327">
        <v>861</v>
      </c>
      <c r="G62" s="93" t="str">
        <f>+VLOOKUP(F62,Participants!$A$1:$F$2547,2,FALSE)</f>
        <v>Betty Glyptis</v>
      </c>
      <c r="H62" s="93" t="str">
        <f>+VLOOKUP(F62,Participants!$A$1:$F$2547,4,FALSE)</f>
        <v>STL</v>
      </c>
      <c r="I62" s="93" t="str">
        <f>+VLOOKUP(F62,Participants!$A$1:$F$2547,5,FALSE)</f>
        <v>F</v>
      </c>
      <c r="J62" s="93">
        <f>+VLOOKUP(F62,Participants!$A$1:$F$2547,3,FALSE)</f>
        <v>5</v>
      </c>
      <c r="K62" s="93" t="str">
        <f>+VLOOKUP(F62,Participants!$A$1:$G$2547,7,FALSE)</f>
        <v>JV GIRLS</v>
      </c>
      <c r="L62" s="94"/>
      <c r="M62" s="94"/>
      <c r="N62" s="328">
        <v>6</v>
      </c>
      <c r="O62" s="328">
        <v>5</v>
      </c>
    </row>
    <row r="63" spans="1:15" ht="15.75" customHeight="1">
      <c r="A63" s="336"/>
      <c r="B63" s="97"/>
      <c r="C63" s="97"/>
      <c r="D63" s="114"/>
      <c r="E63" s="114"/>
      <c r="F63" s="156"/>
      <c r="G63" s="98"/>
      <c r="H63" s="98"/>
      <c r="I63" s="98"/>
      <c r="J63" s="98"/>
      <c r="K63" s="98"/>
      <c r="L63" s="99"/>
      <c r="M63" s="99"/>
      <c r="N63" s="100"/>
      <c r="O63" s="100"/>
    </row>
    <row r="64" spans="1:15" ht="15.75" customHeight="1">
      <c r="A64" s="322"/>
      <c r="B64" s="92"/>
      <c r="C64" s="92"/>
      <c r="D64" s="116"/>
      <c r="E64" s="116"/>
      <c r="F64" s="327">
        <v>781</v>
      </c>
      <c r="G64" s="93" t="str">
        <f>+VLOOKUP(F64,Participants!$A$1:$F$2547,2,FALSE)</f>
        <v>Ryan Jameson</v>
      </c>
      <c r="H64" s="93" t="str">
        <f>+VLOOKUP(F64,Participants!$A$1:$F$2547,4,FALSE)</f>
        <v>SPS</v>
      </c>
      <c r="I64" s="93" t="str">
        <f>+VLOOKUP(F64,Participants!$A$1:$F$2547,5,FALSE)</f>
        <v>M</v>
      </c>
      <c r="J64" s="93">
        <f>+VLOOKUP(F64,Participants!$A$1:$F$2547,3,FALSE)</f>
        <v>8</v>
      </c>
      <c r="K64" s="93" t="str">
        <f>+VLOOKUP(F64,Participants!$A$1:$G$2547,7,FALSE)</f>
        <v>VARSITY BOYS</v>
      </c>
      <c r="L64" s="137">
        <v>1</v>
      </c>
      <c r="M64" s="137">
        <v>10</v>
      </c>
      <c r="N64" s="328">
        <v>33</v>
      </c>
      <c r="O64" s="328">
        <v>0</v>
      </c>
    </row>
    <row r="65" spans="1:15" ht="15.75" customHeight="1">
      <c r="A65" s="322"/>
      <c r="B65" s="92"/>
      <c r="C65" s="92"/>
      <c r="D65" s="116"/>
      <c r="E65" s="116"/>
      <c r="F65" s="327">
        <v>306</v>
      </c>
      <c r="G65" s="93" t="str">
        <f>+VLOOKUP(F65,Participants!$A$1:$F$2547,2,FALSE)</f>
        <v>Alex Dziezgowski</v>
      </c>
      <c r="H65" s="93" t="str">
        <f>+VLOOKUP(F65,Participants!$A$1:$F$2547,4,FALSE)</f>
        <v>AMA</v>
      </c>
      <c r="I65" s="93" t="str">
        <f>+VLOOKUP(F65,Participants!$A$1:$F$2547,5,FALSE)</f>
        <v>M</v>
      </c>
      <c r="J65" s="93">
        <f>+VLOOKUP(F65,Participants!$A$1:$F$2547,3,FALSE)</f>
        <v>8</v>
      </c>
      <c r="K65" s="93" t="str">
        <f>+VLOOKUP(F65,Participants!$A$1:$G$2547,7,FALSE)</f>
        <v>VARSITY BOYS</v>
      </c>
      <c r="L65" s="137">
        <v>2</v>
      </c>
      <c r="M65" s="137">
        <v>8</v>
      </c>
      <c r="N65" s="328">
        <v>31</v>
      </c>
      <c r="O65" s="328">
        <v>3.25</v>
      </c>
    </row>
    <row r="66" spans="1:15" ht="15.75" customHeight="1">
      <c r="A66" s="322"/>
      <c r="B66" s="92"/>
      <c r="C66" s="92"/>
      <c r="D66" s="116"/>
      <c r="E66" s="116"/>
      <c r="F66" s="327">
        <v>896</v>
      </c>
      <c r="G66" s="93" t="str">
        <f>+VLOOKUP(F66,Participants!$A$1:$F$2547,2,FALSE)</f>
        <v>Brenden McCarthy</v>
      </c>
      <c r="H66" s="93" t="str">
        <f>+VLOOKUP(F66,Participants!$A$1:$F$2547,4,FALSE)</f>
        <v>STL</v>
      </c>
      <c r="I66" s="93" t="str">
        <f>+VLOOKUP(F66,Participants!$A$1:$F$2547,5,FALSE)</f>
        <v>M</v>
      </c>
      <c r="J66" s="93">
        <f>+VLOOKUP(F66,Participants!$A$1:$F$2547,3,FALSE)</f>
        <v>8</v>
      </c>
      <c r="K66" s="93" t="str">
        <f>+VLOOKUP(F66,Participants!$A$1:$G$2547,7,FALSE)</f>
        <v>VARSITY BOYS</v>
      </c>
      <c r="L66" s="137">
        <v>3</v>
      </c>
      <c r="M66" s="137">
        <v>6</v>
      </c>
      <c r="N66" s="328">
        <v>31</v>
      </c>
      <c r="O66" s="328">
        <v>1.5</v>
      </c>
    </row>
    <row r="67" spans="1:15" ht="15.75" customHeight="1">
      <c r="A67" s="322"/>
      <c r="B67" s="92"/>
      <c r="C67" s="92"/>
      <c r="D67" s="116"/>
      <c r="E67" s="116"/>
      <c r="F67" s="327">
        <v>900</v>
      </c>
      <c r="G67" s="93" t="str">
        <f>+VLOOKUP(F67,Participants!$A$1:$F$2547,2,FALSE)</f>
        <v>Forrest Betz</v>
      </c>
      <c r="H67" s="93" t="str">
        <f>+VLOOKUP(F67,Participants!$A$1:$F$2547,4,FALSE)</f>
        <v>STL</v>
      </c>
      <c r="I67" s="93" t="str">
        <f>+VLOOKUP(F67,Participants!$A$1:$F$2547,5,FALSE)</f>
        <v>M</v>
      </c>
      <c r="J67" s="93">
        <f>+VLOOKUP(F67,Participants!$A$1:$F$2547,3,FALSE)</f>
        <v>8</v>
      </c>
      <c r="K67" s="93" t="str">
        <f>+VLOOKUP(F67,Participants!$A$1:$G$2547,7,FALSE)</f>
        <v>VARSITY BOYS</v>
      </c>
      <c r="L67" s="137">
        <v>4</v>
      </c>
      <c r="M67" s="137">
        <v>5</v>
      </c>
      <c r="N67" s="328">
        <v>29</v>
      </c>
      <c r="O67" s="328">
        <v>7</v>
      </c>
    </row>
    <row r="68" spans="1:15" ht="15.75" customHeight="1">
      <c r="A68" s="326"/>
      <c r="B68" s="92"/>
      <c r="C68" s="92"/>
      <c r="D68" s="116"/>
      <c r="E68" s="116"/>
      <c r="F68" s="327">
        <v>899</v>
      </c>
      <c r="G68" s="93" t="str">
        <f>+VLOOKUP(F68,Participants!$A$1:$F$2547,2,FALSE)</f>
        <v>Clancy Orie</v>
      </c>
      <c r="H68" s="93" t="str">
        <f>+VLOOKUP(F68,Participants!$A$1:$F$2547,4,FALSE)</f>
        <v>STL</v>
      </c>
      <c r="I68" s="93" t="str">
        <f>+VLOOKUP(F68,Participants!$A$1:$F$2547,5,FALSE)</f>
        <v>M</v>
      </c>
      <c r="J68" s="93">
        <f>+VLOOKUP(F68,Participants!$A$1:$F$2547,3,FALSE)</f>
        <v>8</v>
      </c>
      <c r="K68" s="93" t="str">
        <f>+VLOOKUP(F68,Participants!$A$1:$G$2547,7,FALSE)</f>
        <v>VARSITY BOYS</v>
      </c>
      <c r="L68" s="137">
        <v>5</v>
      </c>
      <c r="M68" s="137">
        <v>4</v>
      </c>
      <c r="N68" s="328">
        <v>28</v>
      </c>
      <c r="O68" s="328">
        <v>11.5</v>
      </c>
    </row>
    <row r="69" spans="1:15" ht="15.75" customHeight="1">
      <c r="A69" s="329"/>
      <c r="B69" s="92"/>
      <c r="C69" s="92"/>
      <c r="D69" s="116"/>
      <c r="E69" s="116"/>
      <c r="F69" s="327">
        <v>163</v>
      </c>
      <c r="G69" s="93" t="str">
        <f>+VLOOKUP(F69,Participants!$A$1:$F$2547,2,FALSE)</f>
        <v>Matthew Mickle</v>
      </c>
      <c r="H69" s="93" t="str">
        <f>+VLOOKUP(F69,Participants!$A$1:$F$2547,4,FALSE)</f>
        <v>AGS</v>
      </c>
      <c r="I69" s="93" t="str">
        <f>+VLOOKUP(F69,Participants!$A$1:$F$2547,5,FALSE)</f>
        <v>M</v>
      </c>
      <c r="J69" s="93">
        <f>+VLOOKUP(F69,Participants!$A$1:$F$2547,3,FALSE)</f>
        <v>8</v>
      </c>
      <c r="K69" s="93" t="str">
        <f>+VLOOKUP(F69,Participants!$A$1:$G$2547,7,FALSE)</f>
        <v>VARSITY BOYS</v>
      </c>
      <c r="L69" s="137">
        <v>6</v>
      </c>
      <c r="M69" s="137">
        <v>3</v>
      </c>
      <c r="N69" s="328">
        <v>28</v>
      </c>
      <c r="O69" s="328">
        <v>8</v>
      </c>
    </row>
    <row r="70" spans="1:15" ht="15.75" customHeight="1">
      <c r="A70" s="326"/>
      <c r="B70" s="92"/>
      <c r="C70" s="92"/>
      <c r="D70" s="116"/>
      <c r="E70" s="116"/>
      <c r="F70" s="327">
        <v>319</v>
      </c>
      <c r="G70" s="93" t="str">
        <f>+VLOOKUP(F70,Participants!$A$1:$F$2547,2,FALSE)</f>
        <v>Joseph Massaro</v>
      </c>
      <c r="H70" s="93" t="str">
        <f>+VLOOKUP(F70,Participants!$A$1:$F$2547,4,FALSE)</f>
        <v>AMA</v>
      </c>
      <c r="I70" s="93" t="str">
        <f>+VLOOKUP(F70,Participants!$A$1:$F$2547,5,FALSE)</f>
        <v>M</v>
      </c>
      <c r="J70" s="93">
        <f>+VLOOKUP(F70,Participants!$A$1:$F$2547,3,FALSE)</f>
        <v>7</v>
      </c>
      <c r="K70" s="93" t="str">
        <f>+VLOOKUP(F70,Participants!$A$1:$G$2547,7,FALSE)</f>
        <v>VARSITY BOYS</v>
      </c>
      <c r="L70" s="137">
        <v>7</v>
      </c>
      <c r="M70" s="137">
        <v>2</v>
      </c>
      <c r="N70" s="328">
        <v>27</v>
      </c>
      <c r="O70" s="328">
        <v>0</v>
      </c>
    </row>
    <row r="71" spans="1:15" ht="15.75" customHeight="1">
      <c r="A71" s="326"/>
      <c r="B71" s="92"/>
      <c r="C71" s="92"/>
      <c r="D71" s="116"/>
      <c r="E71" s="116"/>
      <c r="F71" s="327">
        <v>893</v>
      </c>
      <c r="G71" s="93" t="str">
        <f>+VLOOKUP(F71,Participants!$A$1:$F$2547,2,FALSE)</f>
        <v>Alex Klein</v>
      </c>
      <c r="H71" s="93" t="str">
        <f>+VLOOKUP(F71,Participants!$A$1:$F$2547,4,FALSE)</f>
        <v>STL</v>
      </c>
      <c r="I71" s="93" t="str">
        <f>+VLOOKUP(F71,Participants!$A$1:$F$2547,5,FALSE)</f>
        <v>M</v>
      </c>
      <c r="J71" s="93">
        <f>+VLOOKUP(F71,Participants!$A$1:$F$2547,3,FALSE)</f>
        <v>7</v>
      </c>
      <c r="K71" s="93" t="str">
        <f>+VLOOKUP(F71,Participants!$A$1:$G$2547,7,FALSE)</f>
        <v>VARSITY BOYS</v>
      </c>
      <c r="L71" s="137">
        <v>8</v>
      </c>
      <c r="M71" s="137">
        <v>1</v>
      </c>
      <c r="N71" s="328">
        <v>26</v>
      </c>
      <c r="O71" s="328">
        <v>2.5</v>
      </c>
    </row>
    <row r="72" spans="1:15" ht="15.75" customHeight="1">
      <c r="A72" s="322"/>
      <c r="B72" s="92"/>
      <c r="C72" s="92"/>
      <c r="D72" s="116"/>
      <c r="E72" s="116"/>
      <c r="F72" s="327">
        <v>905</v>
      </c>
      <c r="G72" s="93" t="str">
        <f>+VLOOKUP(F72,Participants!$A$1:$F$2547,2,FALSE)</f>
        <v>Regis Manion</v>
      </c>
      <c r="H72" s="93" t="str">
        <f>+VLOOKUP(F72,Participants!$A$1:$F$2547,4,FALSE)</f>
        <v>STL</v>
      </c>
      <c r="I72" s="93" t="str">
        <f>+VLOOKUP(F72,Participants!$A$1:$F$2547,5,FALSE)</f>
        <v>M</v>
      </c>
      <c r="J72" s="93">
        <f>+VLOOKUP(F72,Participants!$A$1:$F$2547,3,FALSE)</f>
        <v>8</v>
      </c>
      <c r="K72" s="93" t="str">
        <f>+VLOOKUP(F72,Participants!$A$1:$G$2547,7,FALSE)</f>
        <v>VARSITY BOYS</v>
      </c>
      <c r="L72" s="137"/>
      <c r="M72" s="137"/>
      <c r="N72" s="328">
        <v>25</v>
      </c>
      <c r="O72" s="328">
        <v>11.75</v>
      </c>
    </row>
    <row r="73" spans="1:15" ht="15.75" customHeight="1">
      <c r="A73" s="322"/>
      <c r="B73" s="92"/>
      <c r="C73" s="92"/>
      <c r="D73" s="116"/>
      <c r="E73" s="116"/>
      <c r="F73" s="327">
        <v>891</v>
      </c>
      <c r="G73" s="93" t="str">
        <f>+VLOOKUP(F73,Participants!$A$1:$F$2547,2,FALSE)</f>
        <v>Adam Vas</v>
      </c>
      <c r="H73" s="93" t="str">
        <f>+VLOOKUP(F73,Participants!$A$1:$F$2547,4,FALSE)</f>
        <v>STL</v>
      </c>
      <c r="I73" s="93" t="str">
        <f>+VLOOKUP(F73,Participants!$A$1:$F$2547,5,FALSE)</f>
        <v>M</v>
      </c>
      <c r="J73" s="93">
        <f>+VLOOKUP(F73,Participants!$A$1:$F$2547,3,FALSE)</f>
        <v>8</v>
      </c>
      <c r="K73" s="93" t="str">
        <f>+VLOOKUP(F73,Participants!$A$1:$G$2547,7,FALSE)</f>
        <v>VARSITY BOYS</v>
      </c>
      <c r="L73" s="94"/>
      <c r="M73" s="94"/>
      <c r="N73" s="328">
        <v>25</v>
      </c>
      <c r="O73" s="328">
        <v>11.5</v>
      </c>
    </row>
    <row r="74" spans="1:15" ht="15.75" customHeight="1">
      <c r="A74" s="326"/>
      <c r="B74" s="92"/>
      <c r="C74" s="92"/>
      <c r="D74" s="116"/>
      <c r="E74" s="116"/>
      <c r="F74" s="327">
        <v>161</v>
      </c>
      <c r="G74" s="93" t="str">
        <f>+VLOOKUP(F74,Participants!$A$1:$F$2547,2,FALSE)</f>
        <v>John Roberts</v>
      </c>
      <c r="H74" s="93" t="str">
        <f>+VLOOKUP(F74,Participants!$A$1:$F$2547,4,FALSE)</f>
        <v>AGS</v>
      </c>
      <c r="I74" s="93" t="str">
        <f>+VLOOKUP(F74,Participants!$A$1:$F$2547,5,FALSE)</f>
        <v>M</v>
      </c>
      <c r="J74" s="93">
        <f>+VLOOKUP(F74,Participants!$A$1:$F$2547,3,FALSE)</f>
        <v>8</v>
      </c>
      <c r="K74" s="93" t="str">
        <f>+VLOOKUP(F74,Participants!$A$1:$G$2547,7,FALSE)</f>
        <v>VARSITY BOYS</v>
      </c>
      <c r="L74" s="94"/>
      <c r="M74" s="94"/>
      <c r="N74" s="328">
        <v>24</v>
      </c>
      <c r="O74" s="328">
        <v>2</v>
      </c>
    </row>
    <row r="75" spans="1:15" ht="15.75" customHeight="1">
      <c r="A75" s="326"/>
      <c r="B75" s="92"/>
      <c r="C75" s="92"/>
      <c r="D75" s="116"/>
      <c r="E75" s="116"/>
      <c r="F75" s="327">
        <v>317</v>
      </c>
      <c r="G75" s="93" t="str">
        <f>+VLOOKUP(F75,Participants!$A$1:$F$2547,2,FALSE)</f>
        <v>Jack Daley</v>
      </c>
      <c r="H75" s="93" t="str">
        <f>+VLOOKUP(F75,Participants!$A$1:$F$2547,4,FALSE)</f>
        <v>AMA</v>
      </c>
      <c r="I75" s="93" t="str">
        <f>+VLOOKUP(F75,Participants!$A$1:$F$2547,5,FALSE)</f>
        <v>M</v>
      </c>
      <c r="J75" s="93">
        <f>+VLOOKUP(F75,Participants!$A$1:$F$2547,3,FALSE)</f>
        <v>8</v>
      </c>
      <c r="K75" s="93" t="str">
        <f>+VLOOKUP(F75,Participants!$A$1:$G$2547,7,FALSE)</f>
        <v>VARSITY BOYS</v>
      </c>
      <c r="L75" s="94"/>
      <c r="M75" s="94"/>
      <c r="N75" s="328">
        <v>23</v>
      </c>
      <c r="O75" s="328">
        <v>6</v>
      </c>
    </row>
    <row r="76" spans="1:15" ht="15.75" customHeight="1">
      <c r="A76" s="322"/>
      <c r="B76" s="92"/>
      <c r="C76" s="92"/>
      <c r="D76" s="116"/>
      <c r="E76" s="116"/>
      <c r="F76" s="327">
        <v>165</v>
      </c>
      <c r="G76" s="93" t="str">
        <f>+VLOOKUP(F76,Participants!$A$1:$F$2547,2,FALSE)</f>
        <v>Sean Frosell</v>
      </c>
      <c r="H76" s="93" t="str">
        <f>+VLOOKUP(F76,Participants!$A$1:$F$2547,4,FALSE)</f>
        <v>AGS</v>
      </c>
      <c r="I76" s="93" t="str">
        <f>+VLOOKUP(F76,Participants!$A$1:$F$2547,5,FALSE)</f>
        <v>M</v>
      </c>
      <c r="J76" s="93">
        <f>+VLOOKUP(F76,Participants!$A$1:$F$2547,3,FALSE)</f>
        <v>8</v>
      </c>
      <c r="K76" s="93" t="str">
        <f>+VLOOKUP(F76,Participants!$A$1:$G$2547,7,FALSE)</f>
        <v>VARSITY BOYS</v>
      </c>
      <c r="L76" s="94"/>
      <c r="M76" s="94"/>
      <c r="N76" s="328">
        <v>22</v>
      </c>
      <c r="O76" s="328">
        <v>9.25</v>
      </c>
    </row>
    <row r="77" spans="1:15" ht="15.75" customHeight="1">
      <c r="A77" s="322"/>
      <c r="B77" s="92"/>
      <c r="C77" s="92"/>
      <c r="D77" s="116"/>
      <c r="E77" s="116"/>
      <c r="F77" s="327">
        <v>780</v>
      </c>
      <c r="G77" s="93" t="str">
        <f>+VLOOKUP(F77,Participants!$A$1:$F$2547,2,FALSE)</f>
        <v>Everett Sargent</v>
      </c>
      <c r="H77" s="93" t="str">
        <f>+VLOOKUP(F77,Participants!$A$1:$F$2547,4,FALSE)</f>
        <v>SPS</v>
      </c>
      <c r="I77" s="93" t="str">
        <f>+VLOOKUP(F77,Participants!$A$1:$F$2547,5,FALSE)</f>
        <v>M</v>
      </c>
      <c r="J77" s="93">
        <f>+VLOOKUP(F77,Participants!$A$1:$F$2547,3,FALSE)</f>
        <v>8</v>
      </c>
      <c r="K77" s="93" t="str">
        <f>+VLOOKUP(F77,Participants!$A$1:$G$2547,7,FALSE)</f>
        <v>VARSITY BOYS</v>
      </c>
      <c r="L77" s="94"/>
      <c r="M77" s="94"/>
      <c r="N77" s="328">
        <v>21</v>
      </c>
      <c r="O77" s="328">
        <v>1.5</v>
      </c>
    </row>
    <row r="78" spans="1:15" ht="15.75" customHeight="1">
      <c r="A78" s="326"/>
      <c r="B78" s="92"/>
      <c r="C78" s="92"/>
      <c r="D78" s="116"/>
      <c r="E78" s="116"/>
      <c r="F78" s="327">
        <v>907</v>
      </c>
      <c r="G78" s="93" t="str">
        <f>+VLOOKUP(F78,Participants!$A$1:$F$2547,2,FALSE)</f>
        <v>Silvio Adams</v>
      </c>
      <c r="H78" s="93" t="str">
        <f>+VLOOKUP(F78,Participants!$A$1:$F$2547,4,FALSE)</f>
        <v>STL</v>
      </c>
      <c r="I78" s="93" t="str">
        <f>+VLOOKUP(F78,Participants!$A$1:$F$2547,5,FALSE)</f>
        <v>M</v>
      </c>
      <c r="J78" s="93">
        <f>+VLOOKUP(F78,Participants!$A$1:$F$2547,3,FALSE)</f>
        <v>7</v>
      </c>
      <c r="K78" s="93" t="str">
        <f>+VLOOKUP(F78,Participants!$A$1:$G$2547,7,FALSE)</f>
        <v>VARSITY BOYS</v>
      </c>
      <c r="L78" s="94"/>
      <c r="M78" s="94"/>
      <c r="N78" s="328">
        <v>20</v>
      </c>
      <c r="O78" s="328">
        <v>4</v>
      </c>
    </row>
    <row r="79" spans="1:15" ht="15.75" customHeight="1">
      <c r="A79" s="326"/>
      <c r="B79" s="92"/>
      <c r="C79" s="92"/>
      <c r="D79" s="116"/>
      <c r="E79" s="116"/>
      <c r="F79" s="327">
        <v>906</v>
      </c>
      <c r="G79" s="93" t="str">
        <f>+VLOOKUP(F79,Participants!$A$1:$F$2547,2,FALSE)</f>
        <v>Sawyer Sisk</v>
      </c>
      <c r="H79" s="93" t="str">
        <f>+VLOOKUP(F79,Participants!$A$1:$F$2547,4,FALSE)</f>
        <v>STL</v>
      </c>
      <c r="I79" s="93" t="str">
        <f>+VLOOKUP(F79,Participants!$A$1:$F$2547,5,FALSE)</f>
        <v>M</v>
      </c>
      <c r="J79" s="93">
        <f>+VLOOKUP(F79,Participants!$A$1:$F$2547,3,FALSE)</f>
        <v>7</v>
      </c>
      <c r="K79" s="93" t="str">
        <f>+VLOOKUP(F79,Participants!$A$1:$G$2547,7,FALSE)</f>
        <v>VARSITY BOYS</v>
      </c>
      <c r="L79" s="137"/>
      <c r="M79" s="137"/>
      <c r="N79" s="328">
        <v>19</v>
      </c>
      <c r="O79" s="328">
        <v>9</v>
      </c>
    </row>
    <row r="80" spans="1:15" ht="15.75" customHeight="1">
      <c r="A80" s="329"/>
      <c r="B80" s="92"/>
      <c r="C80" s="92"/>
      <c r="D80" s="116"/>
      <c r="E80" s="116"/>
      <c r="F80" s="327">
        <v>159</v>
      </c>
      <c r="G80" s="93" t="str">
        <f>+VLOOKUP(F80,Participants!$A$1:$F$2547,2,FALSE)</f>
        <v>Henry Barbisch</v>
      </c>
      <c r="H80" s="93" t="str">
        <f>+VLOOKUP(F80,Participants!$A$1:$F$2547,4,FALSE)</f>
        <v>AGS</v>
      </c>
      <c r="I80" s="93" t="str">
        <f>+VLOOKUP(F80,Participants!$A$1:$F$2547,5,FALSE)</f>
        <v>M</v>
      </c>
      <c r="J80" s="93">
        <f>+VLOOKUP(F80,Participants!$A$1:$F$2547,3,FALSE)</f>
        <v>8</v>
      </c>
      <c r="K80" s="93" t="str">
        <f>+VLOOKUP(F80,Participants!$A$1:$G$2547,7,FALSE)</f>
        <v>VARSITY BOYS</v>
      </c>
      <c r="L80" s="94"/>
      <c r="M80" s="94"/>
      <c r="N80" s="328">
        <v>19</v>
      </c>
      <c r="O80" s="328">
        <v>1</v>
      </c>
    </row>
    <row r="81" spans="1:15" ht="15.75" customHeight="1">
      <c r="A81" s="326"/>
      <c r="B81" s="92"/>
      <c r="C81" s="92"/>
      <c r="D81" s="116"/>
      <c r="E81" s="116"/>
      <c r="F81" s="327">
        <v>155</v>
      </c>
      <c r="G81" s="93" t="str">
        <f>+VLOOKUP(F81,Participants!$A$1:$F$2547,2,FALSE)</f>
        <v>Calin Kane</v>
      </c>
      <c r="H81" s="93" t="str">
        <f>+VLOOKUP(F81,Participants!$A$1:$F$2547,4,FALSE)</f>
        <v>AGS</v>
      </c>
      <c r="I81" s="93" t="str">
        <f>+VLOOKUP(F81,Participants!$A$1:$F$2547,5,FALSE)</f>
        <v>M</v>
      </c>
      <c r="J81" s="93">
        <f>+VLOOKUP(F81,Participants!$A$1:$F$2547,3,FALSE)</f>
        <v>8</v>
      </c>
      <c r="K81" s="93" t="str">
        <f>+VLOOKUP(F81,Participants!$A$1:$G$2547,7,FALSE)</f>
        <v>VARSITY BOYS</v>
      </c>
      <c r="L81" s="94"/>
      <c r="M81" s="94"/>
      <c r="N81" s="328">
        <v>18</v>
      </c>
      <c r="O81" s="328">
        <v>11</v>
      </c>
    </row>
    <row r="82" spans="1:15" ht="15.75" customHeight="1">
      <c r="A82" s="326"/>
      <c r="B82" s="92"/>
      <c r="C82" s="92"/>
      <c r="D82" s="116"/>
      <c r="E82" s="116"/>
      <c r="F82" s="327">
        <v>475</v>
      </c>
      <c r="G82" s="93" t="str">
        <f>+VLOOKUP(F82,Participants!$A$1:$F$2547,2,FALSE)</f>
        <v>Derek Corigliano</v>
      </c>
      <c r="H82" s="93" t="str">
        <f>+VLOOKUP(F82,Participants!$A$1:$F$2547,4,FALSE)</f>
        <v>ELZ</v>
      </c>
      <c r="I82" s="93" t="str">
        <f>+VLOOKUP(F82,Participants!$A$1:$F$2547,5,FALSE)</f>
        <v>M</v>
      </c>
      <c r="J82" s="93">
        <f>+VLOOKUP(F82,Participants!$A$1:$F$2547,3,FALSE)</f>
        <v>8</v>
      </c>
      <c r="K82" s="93" t="str">
        <f>+VLOOKUP(F82,Participants!$A$1:$G$2547,7,FALSE)</f>
        <v>VARSITY BOYS</v>
      </c>
      <c r="L82" s="137"/>
      <c r="M82" s="137"/>
      <c r="N82" s="328">
        <v>18</v>
      </c>
      <c r="O82" s="328">
        <v>2.25</v>
      </c>
    </row>
    <row r="83" spans="1:15" ht="15.75" customHeight="1">
      <c r="A83" s="326"/>
      <c r="B83" s="92"/>
      <c r="C83" s="92"/>
      <c r="D83" s="116"/>
      <c r="E83" s="116"/>
      <c r="F83" s="327">
        <v>897</v>
      </c>
      <c r="G83" s="93" t="str">
        <f>+VLOOKUP(F83,Participants!$A$1:$F$2547,2,FALSE)</f>
        <v>Caleb Anthony</v>
      </c>
      <c r="H83" s="93" t="str">
        <f>+VLOOKUP(F83,Participants!$A$1:$F$2547,4,FALSE)</f>
        <v>STL</v>
      </c>
      <c r="I83" s="93" t="str">
        <f>+VLOOKUP(F83,Participants!$A$1:$F$2547,5,FALSE)</f>
        <v>M</v>
      </c>
      <c r="J83" s="93">
        <f>+VLOOKUP(F83,Participants!$A$1:$F$2547,3,FALSE)</f>
        <v>7</v>
      </c>
      <c r="K83" s="93" t="str">
        <f>+VLOOKUP(F83,Participants!$A$1:$G$2547,7,FALSE)</f>
        <v>VARSITY BOYS</v>
      </c>
      <c r="L83" s="94"/>
      <c r="M83" s="94"/>
      <c r="N83" s="328">
        <v>17</v>
      </c>
      <c r="O83" s="328">
        <v>9.5</v>
      </c>
    </row>
    <row r="84" spans="1:15" ht="15.75" customHeight="1">
      <c r="A84" s="326"/>
      <c r="B84" s="92"/>
      <c r="C84" s="92"/>
      <c r="D84" s="116"/>
      <c r="E84" s="116"/>
      <c r="F84" s="327">
        <v>162</v>
      </c>
      <c r="G84" s="93" t="str">
        <f>+VLOOKUP(F84,Participants!$A$1:$F$2547,2,FALSE)</f>
        <v>Liam McAndrews</v>
      </c>
      <c r="H84" s="93" t="str">
        <f>+VLOOKUP(F84,Participants!$A$1:$F$2547,4,FALSE)</f>
        <v>AGS</v>
      </c>
      <c r="I84" s="93" t="str">
        <f>+VLOOKUP(F84,Participants!$A$1:$F$2547,5,FALSE)</f>
        <v>M</v>
      </c>
      <c r="J84" s="93">
        <f>+VLOOKUP(F84,Participants!$A$1:$F$2547,3,FALSE)</f>
        <v>8</v>
      </c>
      <c r="K84" s="93" t="str">
        <f>+VLOOKUP(F84,Participants!$A$1:$G$2547,7,FALSE)</f>
        <v>VARSITY BOYS</v>
      </c>
      <c r="L84" s="94"/>
      <c r="M84" s="94"/>
      <c r="N84" s="328">
        <v>17</v>
      </c>
      <c r="O84" s="328">
        <v>7</v>
      </c>
    </row>
    <row r="85" spans="1:15" ht="15.75" customHeight="1">
      <c r="A85" s="322"/>
      <c r="B85" s="92"/>
      <c r="C85" s="92"/>
      <c r="D85" s="116"/>
      <c r="E85" s="116"/>
      <c r="F85" s="327">
        <v>309</v>
      </c>
      <c r="G85" s="93" t="str">
        <f>+VLOOKUP(F85,Participants!$A$1:$F$2547,2,FALSE)</f>
        <v>Caleb Capicotto</v>
      </c>
      <c r="H85" s="93" t="str">
        <f>+VLOOKUP(F85,Participants!$A$1:$F$2547,4,FALSE)</f>
        <v>AMA</v>
      </c>
      <c r="I85" s="93" t="str">
        <f>+VLOOKUP(F85,Participants!$A$1:$F$2547,5,FALSE)</f>
        <v>M</v>
      </c>
      <c r="J85" s="93">
        <f>+VLOOKUP(F85,Participants!$A$1:$F$2547,3,FALSE)</f>
        <v>8</v>
      </c>
      <c r="K85" s="93" t="str">
        <f>+VLOOKUP(F85,Participants!$A$1:$G$2547,7,FALSE)</f>
        <v>VARSITY BOYS</v>
      </c>
      <c r="L85" s="94"/>
      <c r="M85" s="94"/>
      <c r="N85" s="328">
        <v>17</v>
      </c>
      <c r="O85" s="328">
        <v>4.75</v>
      </c>
    </row>
    <row r="86" spans="1:15" ht="15.75" customHeight="1">
      <c r="A86" s="326"/>
      <c r="B86" s="92"/>
      <c r="C86" s="92"/>
      <c r="D86" s="116"/>
      <c r="E86" s="116"/>
      <c r="F86" s="327">
        <v>476</v>
      </c>
      <c r="G86" s="93" t="str">
        <f>+VLOOKUP(F86,Participants!$A$1:$F$2547,2,FALSE)</f>
        <v>Eddie Richardson</v>
      </c>
      <c r="H86" s="93" t="str">
        <f>+VLOOKUP(F86,Participants!$A$1:$F$2547,4,FALSE)</f>
        <v>ELZ</v>
      </c>
      <c r="I86" s="93" t="str">
        <f>+VLOOKUP(F86,Participants!$A$1:$F$2547,5,FALSE)</f>
        <v>M</v>
      </c>
      <c r="J86" s="93">
        <f>+VLOOKUP(F86,Participants!$A$1:$F$2547,3,FALSE)</f>
        <v>8</v>
      </c>
      <c r="K86" s="93" t="str">
        <f>+VLOOKUP(F86,Participants!$A$1:$G$2547,7,FALSE)</f>
        <v>VARSITY BOYS</v>
      </c>
      <c r="L86" s="94"/>
      <c r="M86" s="94"/>
      <c r="N86" s="328">
        <v>13</v>
      </c>
      <c r="O86" s="328">
        <v>10</v>
      </c>
    </row>
    <row r="87" spans="1:15" ht="15.75" customHeight="1">
      <c r="A87" s="336"/>
      <c r="B87" s="97"/>
      <c r="C87" s="97"/>
      <c r="D87" s="114"/>
      <c r="E87" s="114"/>
      <c r="F87" s="156"/>
      <c r="G87" s="98"/>
      <c r="H87" s="98"/>
      <c r="I87" s="98"/>
      <c r="J87" s="98"/>
      <c r="K87" s="98"/>
      <c r="L87" s="99"/>
      <c r="M87" s="156"/>
      <c r="N87" s="100"/>
      <c r="O87" s="100"/>
    </row>
    <row r="88" spans="1:15" ht="15.75" customHeight="1">
      <c r="A88" s="322"/>
      <c r="B88" s="92"/>
      <c r="C88" s="92"/>
      <c r="D88" s="116"/>
      <c r="E88" s="116"/>
      <c r="F88" s="327">
        <v>889</v>
      </c>
      <c r="G88" s="93" t="str">
        <f>+VLOOKUP(F88,Participants!$A$1:$F$2547,2,FALSE)</f>
        <v>Sadie Orie</v>
      </c>
      <c r="H88" s="93" t="str">
        <f>+VLOOKUP(F88,Participants!$A$1:$F$2547,4,FALSE)</f>
        <v>STL</v>
      </c>
      <c r="I88" s="93" t="str">
        <f>+VLOOKUP(F88,Participants!$A$1:$F$2547,5,FALSE)</f>
        <v>F</v>
      </c>
      <c r="J88" s="93">
        <f>+VLOOKUP(F88,Participants!$A$1:$F$2547,3,FALSE)</f>
        <v>8</v>
      </c>
      <c r="K88" s="93" t="str">
        <f>+VLOOKUP(F88,Participants!$A$1:$G$2547,7,FALSE)</f>
        <v>VARSITY GIRLS</v>
      </c>
      <c r="L88" s="137">
        <v>1</v>
      </c>
      <c r="M88" s="137">
        <v>10</v>
      </c>
      <c r="N88" s="328">
        <v>33</v>
      </c>
      <c r="O88" s="328">
        <v>9.25</v>
      </c>
    </row>
    <row r="89" spans="1:15" ht="15.75" customHeight="1">
      <c r="A89" s="322"/>
      <c r="B89" s="92"/>
      <c r="C89" s="92"/>
      <c r="D89" s="116"/>
      <c r="E89" s="116"/>
      <c r="F89" s="327">
        <v>151</v>
      </c>
      <c r="G89" s="93" t="str">
        <f>+VLOOKUP(F89,Participants!$A$1:$F$2547,2,FALSE)</f>
        <v>Tanner Gorsuch</v>
      </c>
      <c r="H89" s="93" t="str">
        <f>+VLOOKUP(F89,Participants!$A$1:$F$2547,4,FALSE)</f>
        <v>AGS</v>
      </c>
      <c r="I89" s="93" t="str">
        <f>+VLOOKUP(F89,Participants!$A$1:$F$2547,5,FALSE)</f>
        <v>F</v>
      </c>
      <c r="J89" s="93">
        <f>+VLOOKUP(F89,Participants!$A$1:$F$2547,3,FALSE)</f>
        <v>8</v>
      </c>
      <c r="K89" s="93" t="str">
        <f>+VLOOKUP(F89,Participants!$A$1:$G$2547,7,FALSE)</f>
        <v>VARSITY GIRLS</v>
      </c>
      <c r="L89" s="137">
        <v>2</v>
      </c>
      <c r="M89" s="137">
        <v>8</v>
      </c>
      <c r="N89" s="328">
        <v>23</v>
      </c>
      <c r="O89" s="328">
        <v>8</v>
      </c>
    </row>
    <row r="90" spans="1:15" ht="15.75" customHeight="1">
      <c r="A90" s="322"/>
      <c r="B90" s="92"/>
      <c r="C90" s="92"/>
      <c r="D90" s="116"/>
      <c r="E90" s="116"/>
      <c r="F90" s="327">
        <v>298</v>
      </c>
      <c r="G90" s="93" t="str">
        <f>+VLOOKUP(F90,Participants!$A$1:$F$2547,2,FALSE)</f>
        <v>Kamyia Morris</v>
      </c>
      <c r="H90" s="93" t="str">
        <f>+VLOOKUP(F90,Participants!$A$1:$F$2547,4,FALSE)</f>
        <v>AMA</v>
      </c>
      <c r="I90" s="93" t="str">
        <f>+VLOOKUP(F90,Participants!$A$1:$F$2547,5,FALSE)</f>
        <v>F</v>
      </c>
      <c r="J90" s="93">
        <f>+VLOOKUP(F90,Participants!$A$1:$F$2547,3,FALSE)</f>
        <v>8</v>
      </c>
      <c r="K90" s="93" t="str">
        <f>+VLOOKUP(F90,Participants!$A$1:$G$2547,7,FALSE)</f>
        <v>VARSITY GIRLS</v>
      </c>
      <c r="L90" s="137">
        <v>3</v>
      </c>
      <c r="M90" s="137">
        <v>6</v>
      </c>
      <c r="N90" s="328">
        <v>23</v>
      </c>
      <c r="O90" s="328">
        <v>7.5</v>
      </c>
    </row>
    <row r="91" spans="1:15" ht="15.75" customHeight="1">
      <c r="A91" s="326"/>
      <c r="B91" s="92"/>
      <c r="C91" s="92"/>
      <c r="D91" s="116"/>
      <c r="E91" s="116"/>
      <c r="F91" s="327">
        <v>143</v>
      </c>
      <c r="G91" s="93" t="str">
        <f>+VLOOKUP(F91,Participants!$A$1:$F$2547,2,FALSE)</f>
        <v>Leah Parker</v>
      </c>
      <c r="H91" s="93" t="str">
        <f>+VLOOKUP(F91,Participants!$A$1:$F$2547,4,FALSE)</f>
        <v>AGS</v>
      </c>
      <c r="I91" s="93" t="str">
        <f>+VLOOKUP(F91,Participants!$A$1:$F$2547,5,FALSE)</f>
        <v>F</v>
      </c>
      <c r="J91" s="93">
        <f>+VLOOKUP(F91,Participants!$A$1:$F$2547,3,FALSE)</f>
        <v>7</v>
      </c>
      <c r="K91" s="93" t="str">
        <f>+VLOOKUP(F91,Participants!$A$1:$G$2547,7,FALSE)</f>
        <v>VARSITY GIRLS</v>
      </c>
      <c r="L91" s="137">
        <v>4</v>
      </c>
      <c r="M91" s="137">
        <v>5</v>
      </c>
      <c r="N91" s="328">
        <v>22</v>
      </c>
      <c r="O91" s="328">
        <v>2.75</v>
      </c>
    </row>
    <row r="92" spans="1:15" ht="15.75" customHeight="1">
      <c r="A92" s="322"/>
      <c r="B92" s="92"/>
      <c r="C92" s="92"/>
      <c r="D92" s="116"/>
      <c r="E92" s="116"/>
      <c r="F92" s="327">
        <v>776</v>
      </c>
      <c r="G92" s="93" t="str">
        <f>+VLOOKUP(F92,Participants!$A$1:$F$2547,2,FALSE)</f>
        <v>Allie Foster</v>
      </c>
      <c r="H92" s="93" t="str">
        <f>+VLOOKUP(F92,Participants!$A$1:$F$2547,4,FALSE)</f>
        <v>SPS</v>
      </c>
      <c r="I92" s="93" t="str">
        <f>+VLOOKUP(F92,Participants!$A$1:$F$2547,5,FALSE)</f>
        <v>F</v>
      </c>
      <c r="J92" s="93">
        <f>+VLOOKUP(F92,Participants!$A$1:$F$2547,3,FALSE)</f>
        <v>7</v>
      </c>
      <c r="K92" s="93" t="str">
        <f>+VLOOKUP(F92,Participants!$A$1:$G$2547,7,FALSE)</f>
        <v>VARSITY GIRLS</v>
      </c>
      <c r="L92" s="137">
        <v>5</v>
      </c>
      <c r="M92" s="137">
        <v>4</v>
      </c>
      <c r="N92" s="328">
        <v>21</v>
      </c>
      <c r="O92" s="328">
        <v>5</v>
      </c>
    </row>
    <row r="93" spans="1:15" ht="15.75" customHeight="1">
      <c r="A93" s="326"/>
      <c r="B93" s="92"/>
      <c r="C93" s="92"/>
      <c r="D93" s="116"/>
      <c r="E93" s="116"/>
      <c r="F93" s="327">
        <v>777</v>
      </c>
      <c r="G93" s="93" t="str">
        <f>+VLOOKUP(F93,Participants!$A$1:$F$2547,2,FALSE)</f>
        <v>Bridget McNamara</v>
      </c>
      <c r="H93" s="93" t="str">
        <f>+VLOOKUP(F93,Participants!$A$1:$F$2547,4,FALSE)</f>
        <v>SPS</v>
      </c>
      <c r="I93" s="93" t="str">
        <f>+VLOOKUP(F93,Participants!$A$1:$F$2547,5,FALSE)</f>
        <v>F</v>
      </c>
      <c r="J93" s="93">
        <f>+VLOOKUP(F93,Participants!$A$1:$F$2547,3,FALSE)</f>
        <v>8</v>
      </c>
      <c r="K93" s="93" t="str">
        <f>+VLOOKUP(F93,Participants!$A$1:$G$2547,7,FALSE)</f>
        <v>VARSITY GIRLS</v>
      </c>
      <c r="L93" s="137">
        <v>6</v>
      </c>
      <c r="M93" s="137">
        <v>3</v>
      </c>
      <c r="N93" s="328">
        <v>20</v>
      </c>
      <c r="O93" s="328">
        <v>7.5</v>
      </c>
    </row>
    <row r="94" spans="1:15" ht="15.75" customHeight="1">
      <c r="A94" s="326"/>
      <c r="B94" s="92"/>
      <c r="C94" s="92"/>
      <c r="D94" s="116"/>
      <c r="E94" s="116"/>
      <c r="F94" s="327">
        <v>575</v>
      </c>
      <c r="G94" s="93" t="str">
        <f>+VLOOKUP(F94,Participants!$A$1:$F$2547,2,FALSE)</f>
        <v>Charlotte Gauntner</v>
      </c>
      <c r="H94" s="93" t="str">
        <f>+VLOOKUP(F94,Participants!$A$1:$F$2547,4,FALSE)</f>
        <v>JAM</v>
      </c>
      <c r="I94" s="93" t="str">
        <f>+VLOOKUP(F94,Participants!$A$1:$F$2547,5,FALSE)</f>
        <v>F</v>
      </c>
      <c r="J94" s="93">
        <f>+VLOOKUP(F94,Participants!$A$1:$F$2547,3,FALSE)</f>
        <v>7</v>
      </c>
      <c r="K94" s="93" t="str">
        <f>+VLOOKUP(F94,Participants!$A$1:$G$2547,7,FALSE)</f>
        <v>VARSITY GIRLS</v>
      </c>
      <c r="L94" s="137">
        <v>7</v>
      </c>
      <c r="M94" s="137">
        <v>2</v>
      </c>
      <c r="N94" s="328">
        <v>20</v>
      </c>
      <c r="O94" s="328">
        <v>4</v>
      </c>
    </row>
    <row r="95" spans="1:15" ht="15.75" customHeight="1">
      <c r="A95" s="324"/>
      <c r="B95" s="92"/>
      <c r="C95" s="92"/>
      <c r="D95" s="116"/>
      <c r="E95" s="116"/>
      <c r="F95" s="327">
        <v>886</v>
      </c>
      <c r="G95" s="93" t="str">
        <f>+VLOOKUP(F95,Participants!$A$1:$F$2547,2,FALSE)</f>
        <v>Eve Friday</v>
      </c>
      <c r="H95" s="93" t="str">
        <f>+VLOOKUP(F95,Participants!$A$1:$F$2547,4,FALSE)</f>
        <v>STL</v>
      </c>
      <c r="I95" s="93" t="str">
        <f>+VLOOKUP(F95,Participants!$A$1:$F$2547,5,FALSE)</f>
        <v>F</v>
      </c>
      <c r="J95" s="93">
        <f>+VLOOKUP(F95,Participants!$A$1:$F$2547,3,FALSE)</f>
        <v>7</v>
      </c>
      <c r="K95" s="93" t="str">
        <f>+VLOOKUP(F95,Participants!$A$1:$G$2547,7,FALSE)</f>
        <v>VARSITY GIRLS</v>
      </c>
      <c r="L95" s="137">
        <v>8</v>
      </c>
      <c r="M95" s="137">
        <v>1</v>
      </c>
      <c r="N95" s="328">
        <v>20</v>
      </c>
      <c r="O95" s="328">
        <v>0.5</v>
      </c>
    </row>
    <row r="96" spans="1:15" ht="15.75" customHeight="1">
      <c r="A96" s="326"/>
      <c r="B96" s="92"/>
      <c r="C96" s="92"/>
      <c r="D96" s="116"/>
      <c r="E96" s="116"/>
      <c r="F96" s="327">
        <v>580</v>
      </c>
      <c r="G96" s="93" t="str">
        <f>+VLOOKUP(F96,Participants!$A$1:$F$2547,2,FALSE)</f>
        <v>Mackenzie Mars</v>
      </c>
      <c r="H96" s="93" t="str">
        <f>+VLOOKUP(F96,Participants!$A$1:$F$2547,4,FALSE)</f>
        <v>JAM</v>
      </c>
      <c r="I96" s="93" t="str">
        <f>+VLOOKUP(F96,Participants!$A$1:$F$2547,5,FALSE)</f>
        <v>F</v>
      </c>
      <c r="J96" s="93">
        <f>+VLOOKUP(F96,Participants!$A$1:$F$2547,3,FALSE)</f>
        <v>7</v>
      </c>
      <c r="K96" s="93" t="str">
        <f>+VLOOKUP(F96,Participants!$A$1:$G$2547,7,FALSE)</f>
        <v>VARSITY GIRLS</v>
      </c>
      <c r="L96" s="137"/>
      <c r="M96" s="137"/>
      <c r="N96" s="328">
        <v>19</v>
      </c>
      <c r="O96" s="328">
        <v>11.5</v>
      </c>
    </row>
    <row r="97" spans="1:15" ht="15.75" customHeight="1">
      <c r="A97" s="326"/>
      <c r="B97" s="92"/>
      <c r="C97" s="92"/>
      <c r="D97" s="116"/>
      <c r="E97" s="116"/>
      <c r="F97" s="327">
        <v>578</v>
      </c>
      <c r="G97" s="93" t="str">
        <f>+VLOOKUP(F97,Participants!$A$1:$F$2547,2,FALSE)</f>
        <v>Lily Hunter</v>
      </c>
      <c r="H97" s="93" t="str">
        <f>+VLOOKUP(F97,Participants!$A$1:$F$2547,4,FALSE)</f>
        <v>JAM</v>
      </c>
      <c r="I97" s="93" t="str">
        <f>+VLOOKUP(F97,Participants!$A$1:$F$2547,5,FALSE)</f>
        <v>F</v>
      </c>
      <c r="J97" s="93">
        <f>+VLOOKUP(F97,Participants!$A$1:$F$2547,3,FALSE)</f>
        <v>7</v>
      </c>
      <c r="K97" s="93" t="str">
        <f>+VLOOKUP(F97,Participants!$A$1:$G$2547,7,FALSE)</f>
        <v>VARSITY GIRLS</v>
      </c>
      <c r="L97" s="137"/>
      <c r="M97" s="137"/>
      <c r="N97" s="328">
        <v>19</v>
      </c>
      <c r="O97" s="328">
        <v>9</v>
      </c>
    </row>
    <row r="98" spans="1:15" ht="15.75" customHeight="1">
      <c r="A98" s="322"/>
      <c r="B98" s="92"/>
      <c r="C98" s="92"/>
      <c r="D98" s="116"/>
      <c r="E98" s="116"/>
      <c r="F98" s="327">
        <v>142</v>
      </c>
      <c r="G98" s="93" t="str">
        <f>+VLOOKUP(F98,Participants!$A$1:$F$2547,2,FALSE)</f>
        <v>Julia Davoli</v>
      </c>
      <c r="H98" s="93" t="str">
        <f>+VLOOKUP(F98,Participants!$A$1:$F$2547,4,FALSE)</f>
        <v>AGS</v>
      </c>
      <c r="I98" s="93" t="str">
        <f>+VLOOKUP(F98,Participants!$A$1:$F$2547,5,FALSE)</f>
        <v>F</v>
      </c>
      <c r="J98" s="93">
        <f>+VLOOKUP(F98,Participants!$A$1:$F$2547,3,FALSE)</f>
        <v>7</v>
      </c>
      <c r="K98" s="93" t="str">
        <f>+VLOOKUP(F98,Participants!$A$1:$G$2547,7,FALSE)</f>
        <v>VARSITY GIRLS</v>
      </c>
      <c r="L98" s="94"/>
      <c r="M98" s="94"/>
      <c r="N98" s="328">
        <v>19</v>
      </c>
      <c r="O98" s="328">
        <v>8.5</v>
      </c>
    </row>
    <row r="99" spans="1:15" ht="15.75" customHeight="1">
      <c r="A99" s="326"/>
      <c r="B99" s="92"/>
      <c r="C99" s="92"/>
      <c r="D99" s="116"/>
      <c r="E99" s="116"/>
      <c r="F99" s="327">
        <v>577</v>
      </c>
      <c r="G99" s="93" t="str">
        <f>+VLOOKUP(F99,Participants!$A$1:$F$2547,2,FALSE)</f>
        <v>Gabby Glevicky</v>
      </c>
      <c r="H99" s="93" t="str">
        <f>+VLOOKUP(F99,Participants!$A$1:$F$2547,4,FALSE)</f>
        <v>JAM</v>
      </c>
      <c r="I99" s="93" t="str">
        <f>+VLOOKUP(F99,Participants!$A$1:$F$2547,5,FALSE)</f>
        <v>F</v>
      </c>
      <c r="J99" s="93">
        <f>+VLOOKUP(F99,Participants!$A$1:$F$2547,3,FALSE)</f>
        <v>7</v>
      </c>
      <c r="K99" s="93" t="str">
        <f>+VLOOKUP(F99,Participants!$A$1:$G$2547,7,FALSE)</f>
        <v>VARSITY GIRLS</v>
      </c>
      <c r="L99" s="137"/>
      <c r="M99" s="137"/>
      <c r="N99" s="328">
        <v>19</v>
      </c>
      <c r="O99" s="328">
        <v>6.25</v>
      </c>
    </row>
    <row r="100" spans="1:15" ht="15.75" customHeight="1">
      <c r="A100" s="329"/>
      <c r="B100" s="92"/>
      <c r="C100" s="92"/>
      <c r="D100" s="116"/>
      <c r="E100" s="116"/>
      <c r="F100" s="327">
        <v>302</v>
      </c>
      <c r="G100" s="93" t="str">
        <f>+VLOOKUP(F100,Participants!$A$1:$F$2547,2,FALSE)</f>
        <v>Sarah Ripley</v>
      </c>
      <c r="H100" s="93" t="str">
        <f>+VLOOKUP(F100,Participants!$A$1:$F$2547,4,FALSE)</f>
        <v>AMA</v>
      </c>
      <c r="I100" s="93" t="str">
        <f>+VLOOKUP(F100,Participants!$A$1:$F$2547,5,FALSE)</f>
        <v>F</v>
      </c>
      <c r="J100" s="93">
        <f>+VLOOKUP(F100,Participants!$A$1:$F$2547,3,FALSE)</f>
        <v>8</v>
      </c>
      <c r="K100" s="93" t="str">
        <f>+VLOOKUP(F100,Participants!$A$1:$G$2547,7,FALSE)</f>
        <v>VARSITY GIRLS</v>
      </c>
      <c r="L100" s="137"/>
      <c r="M100" s="137"/>
      <c r="N100" s="328">
        <v>19</v>
      </c>
      <c r="O100" s="328">
        <v>5.75</v>
      </c>
    </row>
    <row r="101" spans="1:15" ht="15.75" customHeight="1">
      <c r="A101" s="322"/>
      <c r="B101" s="92"/>
      <c r="C101" s="92"/>
      <c r="D101" s="116"/>
      <c r="E101" s="116"/>
      <c r="F101" s="327">
        <v>576</v>
      </c>
      <c r="G101" s="93" t="str">
        <f>+VLOOKUP(F101,Participants!$A$1:$F$2547,2,FALSE)</f>
        <v>Elizabeth Gallick</v>
      </c>
      <c r="H101" s="93" t="str">
        <f>+VLOOKUP(F101,Participants!$A$1:$F$2547,4,FALSE)</f>
        <v>JAM</v>
      </c>
      <c r="I101" s="93" t="str">
        <f>+VLOOKUP(F101,Participants!$A$1:$F$2547,5,FALSE)</f>
        <v>F</v>
      </c>
      <c r="J101" s="93">
        <f>+VLOOKUP(F101,Participants!$A$1:$F$2547,3,FALSE)</f>
        <v>8</v>
      </c>
      <c r="K101" s="93" t="str">
        <f>+VLOOKUP(F101,Participants!$A$1:$G$2547,7,FALSE)</f>
        <v>VARSITY GIRLS</v>
      </c>
      <c r="L101" s="94"/>
      <c r="M101" s="137"/>
      <c r="N101" s="328">
        <v>19</v>
      </c>
      <c r="O101" s="328">
        <v>3</v>
      </c>
    </row>
    <row r="102" spans="1:15" ht="15.75" customHeight="1">
      <c r="A102" s="326"/>
      <c r="B102" s="92"/>
      <c r="C102" s="92"/>
      <c r="D102" s="116"/>
      <c r="E102" s="116"/>
      <c r="F102" s="327">
        <v>579</v>
      </c>
      <c r="G102" s="93" t="str">
        <f>+VLOOKUP(F102,Participants!$A$1:$F$2547,2,FALSE)</f>
        <v>Liz Fabian</v>
      </c>
      <c r="H102" s="93" t="str">
        <f>+VLOOKUP(F102,Participants!$A$1:$F$2547,4,FALSE)</f>
        <v>JAM</v>
      </c>
      <c r="I102" s="93" t="str">
        <f>+VLOOKUP(F102,Participants!$A$1:$F$2547,5,FALSE)</f>
        <v>F</v>
      </c>
      <c r="J102" s="93">
        <f>+VLOOKUP(F102,Participants!$A$1:$F$2547,3,FALSE)</f>
        <v>7</v>
      </c>
      <c r="K102" s="93" t="str">
        <f>+VLOOKUP(F102,Participants!$A$1:$G$2547,7,FALSE)</f>
        <v>VARSITY GIRLS</v>
      </c>
      <c r="L102" s="137"/>
      <c r="M102" s="137"/>
      <c r="N102" s="328">
        <v>18</v>
      </c>
      <c r="O102" s="328">
        <v>7.75</v>
      </c>
    </row>
    <row r="103" spans="1:15" ht="15.75" customHeight="1">
      <c r="A103" s="326"/>
      <c r="B103" s="92"/>
      <c r="C103" s="92"/>
      <c r="D103" s="116"/>
      <c r="E103" s="116"/>
      <c r="F103" s="327">
        <v>582</v>
      </c>
      <c r="G103" s="93" t="str">
        <f>+VLOOKUP(F103,Participants!$A$1:$F$2547,2,FALSE)</f>
        <v>Phoebe Vilcheck</v>
      </c>
      <c r="H103" s="93" t="str">
        <f>+VLOOKUP(F103,Participants!$A$1:$F$2547,4,FALSE)</f>
        <v>JAM</v>
      </c>
      <c r="I103" s="93" t="str">
        <f>+VLOOKUP(F103,Participants!$A$1:$F$2547,5,FALSE)</f>
        <v>F</v>
      </c>
      <c r="J103" s="93">
        <f>+VLOOKUP(F103,Participants!$A$1:$F$2547,3,FALSE)</f>
        <v>7</v>
      </c>
      <c r="K103" s="93" t="str">
        <f>+VLOOKUP(F103,Participants!$A$1:$G$2547,7,FALSE)</f>
        <v>VARSITY GIRLS</v>
      </c>
      <c r="L103" s="137"/>
      <c r="M103" s="137"/>
      <c r="N103" s="328">
        <v>18</v>
      </c>
      <c r="O103" s="328">
        <v>2.75</v>
      </c>
    </row>
    <row r="104" spans="1:15" ht="15.75" customHeight="1">
      <c r="A104" s="322"/>
      <c r="B104" s="92"/>
      <c r="C104" s="92"/>
      <c r="D104" s="116"/>
      <c r="E104" s="116"/>
      <c r="F104" s="327">
        <v>146</v>
      </c>
      <c r="G104" s="93" t="str">
        <f>+VLOOKUP(F104,Participants!$A$1:$F$2547,2,FALSE)</f>
        <v>Madisyn Phillips</v>
      </c>
      <c r="H104" s="93" t="str">
        <f>+VLOOKUP(F104,Participants!$A$1:$F$2547,4,FALSE)</f>
        <v>AGS</v>
      </c>
      <c r="I104" s="93" t="str">
        <f>+VLOOKUP(F104,Participants!$A$1:$F$2547,5,FALSE)</f>
        <v>F</v>
      </c>
      <c r="J104" s="93">
        <f>+VLOOKUP(F104,Participants!$A$1:$F$2547,3,FALSE)</f>
        <v>8</v>
      </c>
      <c r="K104" s="93" t="str">
        <f>+VLOOKUP(F104,Participants!$A$1:$G$2547,7,FALSE)</f>
        <v>VARSITY GIRLS</v>
      </c>
      <c r="L104" s="94"/>
      <c r="M104" s="94"/>
      <c r="N104" s="328">
        <v>17</v>
      </c>
      <c r="O104" s="328">
        <v>1.5</v>
      </c>
    </row>
    <row r="105" spans="1:15" ht="15.75" customHeight="1">
      <c r="A105" s="322"/>
      <c r="B105" s="92"/>
      <c r="C105" s="92"/>
      <c r="D105" s="116"/>
      <c r="E105" s="116"/>
      <c r="F105" s="327">
        <v>828</v>
      </c>
      <c r="G105" s="93" t="str">
        <f>+VLOOKUP(F105,Participants!$A$1:$F$2547,2,FALSE)</f>
        <v>Julie Lukasewicz</v>
      </c>
      <c r="H105" s="93" t="str">
        <f>+VLOOKUP(F105,Participants!$A$1:$F$2547,4,FALSE)</f>
        <v>STL</v>
      </c>
      <c r="I105" s="93" t="str">
        <f>+VLOOKUP(F105,Participants!$A$1:$F$2547,5,FALSE)</f>
        <v>F</v>
      </c>
      <c r="J105" s="93">
        <f>+VLOOKUP(F105,Participants!$A$1:$F$2547,3,FALSE)</f>
        <v>7</v>
      </c>
      <c r="K105" s="93" t="str">
        <f>+VLOOKUP(F105,Participants!$A$1:$G$2547,7,FALSE)</f>
        <v>VARSITY GIRLS</v>
      </c>
      <c r="L105" s="94"/>
      <c r="M105" s="137"/>
      <c r="N105" s="328">
        <v>15</v>
      </c>
      <c r="O105" s="328">
        <v>10</v>
      </c>
    </row>
    <row r="106" spans="1:15" ht="15.75" customHeight="1">
      <c r="A106" s="322"/>
      <c r="B106" s="92"/>
      <c r="C106" s="92"/>
      <c r="D106" s="116"/>
      <c r="E106" s="116"/>
      <c r="F106" s="327">
        <v>574</v>
      </c>
      <c r="G106" s="93" t="str">
        <f>+VLOOKUP(F106,Participants!$A$1:$F$2547,2,FALSE)</f>
        <v>Ally Fabian</v>
      </c>
      <c r="H106" s="93" t="str">
        <f>+VLOOKUP(F106,Participants!$A$1:$F$2547,4,FALSE)</f>
        <v>JAM</v>
      </c>
      <c r="I106" s="93" t="str">
        <f>+VLOOKUP(F106,Participants!$A$1:$F$2547,5,FALSE)</f>
        <v>F</v>
      </c>
      <c r="J106" s="93">
        <f>+VLOOKUP(F106,Participants!$A$1:$F$2547,3,FALSE)</f>
        <v>7</v>
      </c>
      <c r="K106" s="93" t="str">
        <f>+VLOOKUP(F106,Participants!$A$1:$G$2547,7,FALSE)</f>
        <v>VARSITY GIRLS</v>
      </c>
      <c r="L106" s="94"/>
      <c r="M106" s="94"/>
      <c r="N106" s="328">
        <v>14</v>
      </c>
      <c r="O106" s="328">
        <v>11.25</v>
      </c>
    </row>
    <row r="107" spans="1:15" ht="15.75" customHeight="1">
      <c r="A107" s="322"/>
      <c r="B107" s="92"/>
      <c r="C107" s="92"/>
      <c r="D107" s="116"/>
      <c r="E107" s="116"/>
      <c r="F107" s="327">
        <v>890</v>
      </c>
      <c r="G107" s="93" t="str">
        <f>+VLOOKUP(F107,Participants!$A$1:$F$2547,2,FALSE)</f>
        <v>Stella Birmingham</v>
      </c>
      <c r="H107" s="93" t="str">
        <f>+VLOOKUP(F107,Participants!$A$1:$F$2547,4,FALSE)</f>
        <v>STL</v>
      </c>
      <c r="I107" s="93" t="str">
        <f>+VLOOKUP(F107,Participants!$A$1:$F$2547,5,FALSE)</f>
        <v>F</v>
      </c>
      <c r="J107" s="93">
        <f>+VLOOKUP(F107,Participants!$A$1:$F$2547,3,FALSE)</f>
        <v>7</v>
      </c>
      <c r="K107" s="93" t="str">
        <f>+VLOOKUP(F107,Participants!$A$1:$G$2547,7,FALSE)</f>
        <v>VARSITY GIRLS</v>
      </c>
      <c r="L107" s="94"/>
      <c r="M107" s="94"/>
      <c r="N107" s="328">
        <v>13</v>
      </c>
      <c r="O107" s="328">
        <v>10</v>
      </c>
    </row>
    <row r="108" spans="1:15" ht="15.75" customHeight="1">
      <c r="A108" s="329"/>
      <c r="B108" s="92"/>
      <c r="C108" s="92"/>
      <c r="D108" s="116"/>
      <c r="E108" s="116"/>
      <c r="F108" s="327">
        <v>778</v>
      </c>
      <c r="G108" s="93" t="str">
        <f>+VLOOKUP(F108,Participants!$A$1:$F$2547,2,FALSE)</f>
        <v>Katelyn Miller</v>
      </c>
      <c r="H108" s="93" t="str">
        <f>+VLOOKUP(F108,Participants!$A$1:$F$2547,4,FALSE)</f>
        <v>SPS</v>
      </c>
      <c r="I108" s="93" t="str">
        <f>+VLOOKUP(F108,Participants!$A$1:$F$2547,5,FALSE)</f>
        <v>F</v>
      </c>
      <c r="J108" s="93">
        <f>+VLOOKUP(F108,Participants!$A$1:$F$2547,3,FALSE)</f>
        <v>7</v>
      </c>
      <c r="K108" s="93" t="str">
        <f>+VLOOKUP(F108,Participants!$A$1:$G$2547,7,FALSE)</f>
        <v>VARSITY GIRLS</v>
      </c>
      <c r="L108" s="137"/>
      <c r="M108" s="137"/>
      <c r="N108" s="328">
        <v>12</v>
      </c>
      <c r="O108" s="328">
        <v>9</v>
      </c>
    </row>
    <row r="109" spans="1:15" ht="15.75" customHeight="1">
      <c r="A109" s="330"/>
      <c r="B109" s="97"/>
      <c r="C109" s="97"/>
      <c r="D109" s="114"/>
      <c r="E109" s="114"/>
      <c r="F109" s="156"/>
      <c r="G109" s="98"/>
      <c r="H109" s="98"/>
      <c r="I109" s="98"/>
      <c r="J109" s="98"/>
      <c r="K109" s="98"/>
      <c r="L109" s="156"/>
      <c r="M109" s="156"/>
      <c r="N109" s="100"/>
      <c r="O109" s="100"/>
    </row>
    <row r="110" spans="1:15" ht="15.75" customHeight="1">
      <c r="A110" s="329"/>
      <c r="B110" s="92"/>
      <c r="C110" s="92"/>
      <c r="D110" s="116"/>
      <c r="E110" s="116"/>
      <c r="F110" s="327">
        <v>9999</v>
      </c>
      <c r="G110" s="109" t="e">
        <f>+VLOOKUP(F110,Participants!$A$1:$F$2547,2,FALSE)</f>
        <v>#N/A</v>
      </c>
      <c r="H110" s="93" t="e">
        <f>+VLOOKUP(F110,Participants!$A$1:$F$2547,4,FALSE)</f>
        <v>#N/A</v>
      </c>
      <c r="I110" s="93" t="e">
        <f>+VLOOKUP(F110,Participants!$A$1:$F$2547,5,FALSE)</f>
        <v>#N/A</v>
      </c>
      <c r="J110" s="93" t="e">
        <f>+VLOOKUP(F110,Participants!$A$1:$F$2547,3,FALSE)</f>
        <v>#N/A</v>
      </c>
      <c r="K110" s="93" t="e">
        <f>+VLOOKUP(F110,Participants!$A$1:$G$2547,7,FALSE)</f>
        <v>#N/A</v>
      </c>
      <c r="L110" s="137"/>
      <c r="M110" s="137"/>
      <c r="N110" s="328">
        <v>15</v>
      </c>
      <c r="O110" s="328">
        <v>4.5</v>
      </c>
    </row>
    <row r="111" spans="1:15">
      <c r="A111" s="324"/>
      <c r="B111" s="92"/>
      <c r="C111" s="92"/>
      <c r="D111" s="116"/>
      <c r="E111" s="116"/>
      <c r="F111" s="327">
        <v>844</v>
      </c>
      <c r="G111" s="93" t="str">
        <f>+VLOOKUP(F111,Participants!$A$1:$F$2547,2,FALSE)</f>
        <v>Liam ginsburg</v>
      </c>
      <c r="H111" s="93" t="str">
        <f>+VLOOKUP(F111,Participants!$A$1:$F$2547,4,FALSE)</f>
        <v>STL</v>
      </c>
      <c r="I111" s="93" t="str">
        <f>+VLOOKUP(F111,Participants!$A$1:$F$2547,5,FALSE)</f>
        <v>M</v>
      </c>
      <c r="J111" s="93">
        <f>+VLOOKUP(F111,Participants!$A$1:$F$2547,3,FALSE)</f>
        <v>2</v>
      </c>
      <c r="K111" s="93" t="str">
        <f>+VLOOKUP(F111,Participants!$A$1:$G$2547,7,FALSE)</f>
        <v>DEV BOYS</v>
      </c>
      <c r="L111" s="94"/>
      <c r="M111" s="94"/>
      <c r="N111" s="328">
        <v>12</v>
      </c>
      <c r="O111" s="328">
        <v>4.25</v>
      </c>
    </row>
    <row r="112" spans="1:15">
      <c r="A112" s="324"/>
      <c r="B112" s="92"/>
      <c r="C112" s="92"/>
      <c r="D112" s="116"/>
      <c r="E112" s="116"/>
      <c r="F112" s="327">
        <v>730</v>
      </c>
      <c r="G112" s="93" t="str">
        <f>+VLOOKUP(F112,Participants!$A$1:$F$2547,2,FALSE)</f>
        <v>Macie Trombetta</v>
      </c>
      <c r="H112" s="93" t="str">
        <f>+VLOOKUP(F112,Participants!$A$1:$F$2547,4,FALSE)</f>
        <v>SPS</v>
      </c>
      <c r="I112" s="93" t="str">
        <f>+VLOOKUP(F112,Participants!$A$1:$F$2547,5,FALSE)</f>
        <v>F</v>
      </c>
      <c r="J112" s="93">
        <f>+VLOOKUP(F112,Participants!$A$1:$F$2547,3,FALSE)</f>
        <v>4</v>
      </c>
      <c r="K112" s="93" t="str">
        <f>+VLOOKUP(F112,Participants!$A$1:$G$2547,7,FALSE)</f>
        <v>DEV GIRLS</v>
      </c>
      <c r="L112" s="137"/>
      <c r="M112" s="137"/>
      <c r="N112" s="328">
        <v>14</v>
      </c>
      <c r="O112" s="328">
        <v>4.5</v>
      </c>
    </row>
    <row r="113" spans="1:15" ht="15.75" customHeight="1">
      <c r="A113" s="329"/>
      <c r="B113" s="333"/>
      <c r="C113" s="333"/>
      <c r="D113" s="116"/>
      <c r="E113" s="116"/>
      <c r="F113" s="337"/>
      <c r="G113" s="93" t="e">
        <f>+VLOOKUP(F113,Participants!$A$1:$F$2547,2,FALSE)</f>
        <v>#N/A</v>
      </c>
      <c r="H113" s="93" t="e">
        <f>+VLOOKUP(F113,Participants!$A$1:$F$2547,4,FALSE)</f>
        <v>#N/A</v>
      </c>
      <c r="I113" s="93" t="e">
        <f>+VLOOKUP(F113,Participants!$A$1:$F$2547,5,FALSE)</f>
        <v>#N/A</v>
      </c>
      <c r="J113" s="93" t="e">
        <f>+VLOOKUP(F113,Participants!$A$1:$F$2547,3,FALSE)</f>
        <v>#N/A</v>
      </c>
      <c r="K113" s="93" t="e">
        <f>+VLOOKUP(F113,Participants!$A$1:$G$2547,7,FALSE)</f>
        <v>#N/A</v>
      </c>
      <c r="L113" s="94"/>
      <c r="M113" s="94"/>
      <c r="N113" s="338"/>
      <c r="O113" s="338"/>
    </row>
    <row r="114" spans="1:15" ht="15.75" customHeight="1">
      <c r="A114" s="329"/>
      <c r="B114" s="333"/>
      <c r="C114" s="333"/>
      <c r="D114" s="116"/>
      <c r="E114" s="116"/>
      <c r="F114" s="337"/>
      <c r="G114" s="93" t="e">
        <f>+VLOOKUP(F114,Participants!$A$1:$F$2547,2,FALSE)</f>
        <v>#N/A</v>
      </c>
      <c r="H114" s="93" t="e">
        <f>+VLOOKUP(F114,Participants!$A$1:$F$2547,4,FALSE)</f>
        <v>#N/A</v>
      </c>
      <c r="I114" s="93" t="e">
        <f>+VLOOKUP(F114,Participants!$A$1:$F$2547,5,FALSE)</f>
        <v>#N/A</v>
      </c>
      <c r="J114" s="93" t="e">
        <f>+VLOOKUP(F114,Participants!$A$1:$F$2547,3,FALSE)</f>
        <v>#N/A</v>
      </c>
      <c r="K114" s="93" t="e">
        <f>+VLOOKUP(F114,Participants!$A$1:$G$2547,7,FALSE)</f>
        <v>#N/A</v>
      </c>
      <c r="L114" s="94"/>
      <c r="M114" s="94"/>
      <c r="N114" s="338"/>
      <c r="O114" s="338"/>
    </row>
    <row r="115" spans="1:15" ht="15.75" customHeight="1">
      <c r="A115" s="329"/>
      <c r="B115" s="333"/>
      <c r="C115" s="333"/>
      <c r="D115" s="116"/>
      <c r="E115" s="116"/>
      <c r="F115" s="337"/>
      <c r="G115" s="93" t="e">
        <f>+VLOOKUP(F115,Participants!$A$1:$F$2547,2,FALSE)</f>
        <v>#N/A</v>
      </c>
      <c r="H115" s="93" t="e">
        <f>+VLOOKUP(F115,Participants!$A$1:$F$2547,4,FALSE)</f>
        <v>#N/A</v>
      </c>
      <c r="I115" s="93" t="e">
        <f>+VLOOKUP(F115,Participants!$A$1:$F$2547,5,FALSE)</f>
        <v>#N/A</v>
      </c>
      <c r="J115" s="93" t="e">
        <f>+VLOOKUP(F115,Participants!$A$1:$F$2547,3,FALSE)</f>
        <v>#N/A</v>
      </c>
      <c r="K115" s="93" t="e">
        <f>+VLOOKUP(F115,Participants!$A$1:$G$2547,7,FALSE)</f>
        <v>#N/A</v>
      </c>
      <c r="L115" s="94"/>
      <c r="M115" s="94"/>
      <c r="N115" s="338"/>
      <c r="O115" s="338"/>
    </row>
    <row r="116" spans="1:15" ht="15.75" customHeight="1">
      <c r="A116" s="329"/>
      <c r="B116" s="333"/>
      <c r="C116" s="333"/>
      <c r="D116" s="116"/>
      <c r="E116" s="116"/>
      <c r="F116" s="337"/>
      <c r="G116" s="93" t="e">
        <f>+VLOOKUP(F116,Participants!$A$1:$F$2547,2,FALSE)</f>
        <v>#N/A</v>
      </c>
      <c r="H116" s="93" t="e">
        <f>+VLOOKUP(F116,Participants!$A$1:$F$2547,4,FALSE)</f>
        <v>#N/A</v>
      </c>
      <c r="I116" s="93" t="e">
        <f>+VLOOKUP(F116,Participants!$A$1:$F$2547,5,FALSE)</f>
        <v>#N/A</v>
      </c>
      <c r="J116" s="93" t="e">
        <f>+VLOOKUP(F116,Participants!$A$1:$F$2547,3,FALSE)</f>
        <v>#N/A</v>
      </c>
      <c r="K116" s="93" t="e">
        <f>+VLOOKUP(F116,Participants!$A$1:$G$2547,7,FALSE)</f>
        <v>#N/A</v>
      </c>
      <c r="L116" s="94"/>
      <c r="M116" s="94"/>
      <c r="N116" s="338"/>
      <c r="O116" s="338"/>
    </row>
    <row r="117" spans="1:15" ht="15.75" customHeight="1">
      <c r="A117" s="339"/>
      <c r="B117" s="333"/>
      <c r="C117" s="333"/>
      <c r="D117" s="116"/>
      <c r="E117" s="116"/>
      <c r="F117" s="337"/>
      <c r="G117" s="93" t="e">
        <f>+VLOOKUP(F117,Participants!$A$1:$F$2547,2,FALSE)</f>
        <v>#N/A</v>
      </c>
      <c r="H117" s="93" t="e">
        <f>+VLOOKUP(F117,Participants!$A$1:$F$2547,4,FALSE)</f>
        <v>#N/A</v>
      </c>
      <c r="I117" s="93" t="e">
        <f>+VLOOKUP(F117,Participants!$A$1:$F$2547,5,FALSE)</f>
        <v>#N/A</v>
      </c>
      <c r="J117" s="93" t="e">
        <f>+VLOOKUP(F117,Participants!$A$1:$F$2547,3,FALSE)</f>
        <v>#N/A</v>
      </c>
      <c r="K117" s="93" t="e">
        <f>+VLOOKUP(F117,Participants!$A$1:$G$2547,7,FALSE)</f>
        <v>#N/A</v>
      </c>
      <c r="L117" s="94"/>
      <c r="M117" s="94"/>
      <c r="N117" s="338"/>
      <c r="O117" s="338"/>
    </row>
    <row r="118" spans="1:15" ht="15.75" customHeight="1">
      <c r="A118" s="339"/>
      <c r="B118" s="333"/>
      <c r="C118" s="333"/>
      <c r="D118" s="116"/>
      <c r="E118" s="116"/>
      <c r="F118" s="337"/>
      <c r="G118" s="93" t="e">
        <f>+VLOOKUP(F118,Participants!$A$1:$F$2547,2,FALSE)</f>
        <v>#N/A</v>
      </c>
      <c r="H118" s="93" t="e">
        <f>+VLOOKUP(F118,Participants!$A$1:$F$2547,4,FALSE)</f>
        <v>#N/A</v>
      </c>
      <c r="I118" s="93" t="e">
        <f>+VLOOKUP(F118,Participants!$A$1:$F$2547,5,FALSE)</f>
        <v>#N/A</v>
      </c>
      <c r="J118" s="93" t="e">
        <f>+VLOOKUP(F118,Participants!$A$1:$F$2547,3,FALSE)</f>
        <v>#N/A</v>
      </c>
      <c r="K118" s="93" t="e">
        <f>+VLOOKUP(F118,Participants!$A$1:$G$2547,7,FALSE)</f>
        <v>#N/A</v>
      </c>
      <c r="L118" s="94"/>
      <c r="M118" s="94"/>
      <c r="N118" s="338"/>
      <c r="O118" s="338"/>
    </row>
    <row r="119" spans="1:15" ht="15.75" customHeight="1">
      <c r="A119" s="339"/>
      <c r="B119" s="333"/>
      <c r="C119" s="333"/>
      <c r="D119" s="116"/>
      <c r="E119" s="116"/>
      <c r="F119" s="337"/>
      <c r="G119" s="93" t="e">
        <f>+VLOOKUP(F119,Participants!$A$1:$F$2547,2,FALSE)</f>
        <v>#N/A</v>
      </c>
      <c r="H119" s="93" t="e">
        <f>+VLOOKUP(F119,Participants!$A$1:$F$2547,4,FALSE)</f>
        <v>#N/A</v>
      </c>
      <c r="I119" s="93" t="e">
        <f>+VLOOKUP(F119,Participants!$A$1:$F$2547,5,FALSE)</f>
        <v>#N/A</v>
      </c>
      <c r="J119" s="93" t="e">
        <f>+VLOOKUP(F119,Participants!$A$1:$F$2547,3,FALSE)</f>
        <v>#N/A</v>
      </c>
      <c r="K119" s="93" t="e">
        <f>+VLOOKUP(F119,Participants!$A$1:$G$2547,7,FALSE)</f>
        <v>#N/A</v>
      </c>
      <c r="L119" s="94"/>
      <c r="M119" s="94"/>
      <c r="N119" s="338"/>
      <c r="O119" s="338"/>
    </row>
    <row r="120" spans="1:15" ht="15.75" customHeight="1">
      <c r="A120" s="339"/>
      <c r="B120" s="333"/>
      <c r="C120" s="333"/>
      <c r="D120" s="116"/>
      <c r="E120" s="116"/>
      <c r="F120" s="337"/>
      <c r="G120" s="93" t="e">
        <f>+VLOOKUP(F120,Participants!$A$1:$F$2547,2,FALSE)</f>
        <v>#N/A</v>
      </c>
      <c r="H120" s="93" t="e">
        <f>+VLOOKUP(F120,Participants!$A$1:$F$2547,4,FALSE)</f>
        <v>#N/A</v>
      </c>
      <c r="I120" s="93" t="e">
        <f>+VLOOKUP(F120,Participants!$A$1:$F$2547,5,FALSE)</f>
        <v>#N/A</v>
      </c>
      <c r="J120" s="93" t="e">
        <f>+VLOOKUP(F120,Participants!$A$1:$F$2547,3,FALSE)</f>
        <v>#N/A</v>
      </c>
      <c r="K120" s="93" t="e">
        <f>+VLOOKUP(F120,Participants!$A$1:$G$2547,7,FALSE)</f>
        <v>#N/A</v>
      </c>
      <c r="L120" s="94"/>
      <c r="M120" s="94"/>
      <c r="N120" s="338"/>
      <c r="O120" s="338"/>
    </row>
    <row r="121" spans="1:15" ht="15.75" customHeight="1">
      <c r="A121" s="339"/>
      <c r="B121" s="333"/>
      <c r="C121" s="333"/>
      <c r="D121" s="116"/>
      <c r="E121" s="116"/>
      <c r="F121" s="337"/>
      <c r="G121" s="93" t="e">
        <f>+VLOOKUP(F121,Participants!$A$1:$F$2547,2,FALSE)</f>
        <v>#N/A</v>
      </c>
      <c r="H121" s="93" t="e">
        <f>+VLOOKUP(F121,Participants!$A$1:$F$2547,4,FALSE)</f>
        <v>#N/A</v>
      </c>
      <c r="I121" s="93" t="e">
        <f>+VLOOKUP(F121,Participants!$A$1:$F$2547,5,FALSE)</f>
        <v>#N/A</v>
      </c>
      <c r="J121" s="93" t="e">
        <f>+VLOOKUP(F121,Participants!$A$1:$F$2547,3,FALSE)</f>
        <v>#N/A</v>
      </c>
      <c r="K121" s="93" t="e">
        <f>+VLOOKUP(F121,Participants!$A$1:$G$2547,7,FALSE)</f>
        <v>#N/A</v>
      </c>
      <c r="L121" s="94"/>
      <c r="M121" s="94"/>
      <c r="N121" s="338"/>
      <c r="O121" s="338"/>
    </row>
    <row r="122" spans="1:15" ht="15.75" customHeight="1">
      <c r="A122" s="116"/>
      <c r="B122" s="333"/>
      <c r="C122" s="333"/>
      <c r="D122" s="116"/>
      <c r="E122" s="116"/>
      <c r="F122" s="337"/>
      <c r="G122" s="93" t="e">
        <f>+VLOOKUP(F122,Participants!$A$1:$F$2547,2,FALSE)</f>
        <v>#N/A</v>
      </c>
      <c r="H122" s="93" t="e">
        <f>+VLOOKUP(F122,Participants!$A$1:$F$2547,4,FALSE)</f>
        <v>#N/A</v>
      </c>
      <c r="I122" s="93" t="e">
        <f>+VLOOKUP(F122,Participants!$A$1:$F$2547,5,FALSE)</f>
        <v>#N/A</v>
      </c>
      <c r="J122" s="93" t="e">
        <f>+VLOOKUP(F122,Participants!$A$1:$F$2547,3,FALSE)</f>
        <v>#N/A</v>
      </c>
      <c r="K122" s="93" t="e">
        <f>+VLOOKUP(F122,Participants!$A$1:$G$2547,7,FALSE)</f>
        <v>#N/A</v>
      </c>
      <c r="L122" s="94"/>
      <c r="M122" s="94"/>
      <c r="N122" s="338"/>
      <c r="O122" s="338"/>
    </row>
    <row r="123" spans="1:15" ht="15.75" customHeight="1">
      <c r="A123" s="318"/>
      <c r="B123" s="333"/>
      <c r="C123" s="333"/>
      <c r="D123" s="116"/>
      <c r="E123" s="116"/>
      <c r="F123" s="337"/>
      <c r="G123" s="93" t="e">
        <f>+VLOOKUP(F123,Participants!$A$1:$F$2547,2,FALSE)</f>
        <v>#N/A</v>
      </c>
      <c r="H123" s="93" t="e">
        <f>+VLOOKUP(F123,Participants!$A$1:$F$2547,4,FALSE)</f>
        <v>#N/A</v>
      </c>
      <c r="I123" s="93" t="e">
        <f>+VLOOKUP(F123,Participants!$A$1:$F$2547,5,FALSE)</f>
        <v>#N/A</v>
      </c>
      <c r="J123" s="93" t="e">
        <f>+VLOOKUP(F123,Participants!$A$1:$F$2547,3,FALSE)</f>
        <v>#N/A</v>
      </c>
      <c r="K123" s="93" t="e">
        <f>+VLOOKUP(F123,Participants!$A$1:$G$2547,7,FALSE)</f>
        <v>#N/A</v>
      </c>
      <c r="L123" s="94"/>
      <c r="M123" s="94"/>
      <c r="N123" s="338"/>
      <c r="O123" s="338"/>
    </row>
    <row r="124" spans="1:15" ht="15.75" customHeight="1">
      <c r="A124" s="322"/>
      <c r="B124" s="333"/>
      <c r="C124" s="333"/>
      <c r="D124" s="116"/>
      <c r="E124" s="116"/>
      <c r="F124" s="337"/>
      <c r="G124" s="93" t="e">
        <f>+VLOOKUP(F124,Participants!$A$1:$F$2547,2,FALSE)</f>
        <v>#N/A</v>
      </c>
      <c r="H124" s="93" t="e">
        <f>+VLOOKUP(F124,Participants!$A$1:$F$2547,4,FALSE)</f>
        <v>#N/A</v>
      </c>
      <c r="I124" s="93" t="e">
        <f>+VLOOKUP(F124,Participants!$A$1:$F$2547,5,FALSE)</f>
        <v>#N/A</v>
      </c>
      <c r="J124" s="93" t="e">
        <f>+VLOOKUP(F124,Participants!$A$1:$F$2547,3,FALSE)</f>
        <v>#N/A</v>
      </c>
      <c r="K124" s="93" t="e">
        <f>+VLOOKUP(F124,Participants!$A$1:$G$2547,7,FALSE)</f>
        <v>#N/A</v>
      </c>
      <c r="L124" s="94"/>
      <c r="M124" s="94"/>
      <c r="N124" s="338"/>
      <c r="O124" s="338"/>
    </row>
    <row r="125" spans="1:15" ht="15.75" customHeight="1">
      <c r="A125" s="322"/>
      <c r="B125" s="333"/>
      <c r="C125" s="333"/>
      <c r="D125" s="116"/>
      <c r="E125" s="116"/>
      <c r="F125" s="337"/>
      <c r="G125" s="93" t="e">
        <f>+VLOOKUP(F125,Participants!$A$1:$F$2547,2,FALSE)</f>
        <v>#N/A</v>
      </c>
      <c r="H125" s="93" t="e">
        <f>+VLOOKUP(F125,Participants!$A$1:$F$2547,4,FALSE)</f>
        <v>#N/A</v>
      </c>
      <c r="I125" s="93" t="e">
        <f>+VLOOKUP(F125,Participants!$A$1:$F$2547,5,FALSE)</f>
        <v>#N/A</v>
      </c>
      <c r="J125" s="93" t="e">
        <f>+VLOOKUP(F125,Participants!$A$1:$F$2547,3,FALSE)</f>
        <v>#N/A</v>
      </c>
      <c r="K125" s="93" t="e">
        <f>+VLOOKUP(F125,Participants!$A$1:$G$2547,7,FALSE)</f>
        <v>#N/A</v>
      </c>
      <c r="L125" s="94"/>
      <c r="M125" s="94"/>
      <c r="N125" s="338"/>
      <c r="O125" s="338"/>
    </row>
    <row r="126" spans="1:15" ht="15.75" customHeight="1">
      <c r="A126" s="322"/>
      <c r="B126" s="333"/>
      <c r="C126" s="333"/>
      <c r="D126" s="116"/>
      <c r="E126" s="116"/>
      <c r="F126" s="337"/>
      <c r="G126" s="93" t="e">
        <f>+VLOOKUP(F126,Participants!$A$1:$F$2547,2,FALSE)</f>
        <v>#N/A</v>
      </c>
      <c r="H126" s="93" t="e">
        <f>+VLOOKUP(F126,Participants!$A$1:$F$2547,4,FALSE)</f>
        <v>#N/A</v>
      </c>
      <c r="I126" s="93" t="e">
        <f>+VLOOKUP(F126,Participants!$A$1:$F$2547,5,FALSE)</f>
        <v>#N/A</v>
      </c>
      <c r="J126" s="93" t="e">
        <f>+VLOOKUP(F126,Participants!$A$1:$F$2547,3,FALSE)</f>
        <v>#N/A</v>
      </c>
      <c r="K126" s="93" t="e">
        <f>+VLOOKUP(F126,Participants!$A$1:$G$2547,7,FALSE)</f>
        <v>#N/A</v>
      </c>
      <c r="L126" s="94"/>
      <c r="M126" s="94"/>
      <c r="N126" s="338"/>
      <c r="O126" s="338"/>
    </row>
    <row r="127" spans="1:15" ht="15.75" customHeight="1">
      <c r="A127" s="322"/>
      <c r="B127" s="333"/>
      <c r="C127" s="333"/>
      <c r="D127" s="116"/>
      <c r="E127" s="116"/>
      <c r="F127" s="337"/>
      <c r="G127" s="93" t="e">
        <f>+VLOOKUP(F127,Participants!$A$1:$F$2547,2,FALSE)</f>
        <v>#N/A</v>
      </c>
      <c r="H127" s="93" t="e">
        <f>+VLOOKUP(F127,Participants!$A$1:$F$2547,4,FALSE)</f>
        <v>#N/A</v>
      </c>
      <c r="I127" s="93" t="e">
        <f>+VLOOKUP(F127,Participants!$A$1:$F$2547,5,FALSE)</f>
        <v>#N/A</v>
      </c>
      <c r="J127" s="93" t="e">
        <f>+VLOOKUP(F127,Participants!$A$1:$F$2547,3,FALSE)</f>
        <v>#N/A</v>
      </c>
      <c r="K127" s="93" t="e">
        <f>+VLOOKUP(F127,Participants!$A$1:$G$2547,7,FALSE)</f>
        <v>#N/A</v>
      </c>
      <c r="L127" s="94"/>
      <c r="M127" s="94"/>
      <c r="N127" s="338"/>
      <c r="O127" s="338"/>
    </row>
    <row r="128" spans="1:15" ht="15.75" customHeight="1">
      <c r="A128" s="322"/>
      <c r="B128" s="333"/>
      <c r="C128" s="333"/>
      <c r="D128" s="116"/>
      <c r="E128" s="116"/>
      <c r="F128" s="337"/>
      <c r="G128" s="93" t="e">
        <f>+VLOOKUP(F128,Participants!$A$1:$F$2547,2,FALSE)</f>
        <v>#N/A</v>
      </c>
      <c r="H128" s="93" t="e">
        <f>+VLOOKUP(F128,Participants!$A$1:$F$2547,4,FALSE)</f>
        <v>#N/A</v>
      </c>
      <c r="I128" s="93" t="e">
        <f>+VLOOKUP(F128,Participants!$A$1:$F$2547,5,FALSE)</f>
        <v>#N/A</v>
      </c>
      <c r="J128" s="93" t="e">
        <f>+VLOOKUP(F128,Participants!$A$1:$F$2547,3,FALSE)</f>
        <v>#N/A</v>
      </c>
      <c r="K128" s="93" t="e">
        <f>+VLOOKUP(F128,Participants!$A$1:$G$2547,7,FALSE)</f>
        <v>#N/A</v>
      </c>
      <c r="L128" s="94"/>
      <c r="M128" s="94"/>
      <c r="N128" s="338"/>
      <c r="O128" s="338"/>
    </row>
    <row r="129" spans="1:15" ht="15.75" customHeight="1">
      <c r="A129" s="326"/>
      <c r="B129" s="333"/>
      <c r="C129" s="333"/>
      <c r="D129" s="116"/>
      <c r="E129" s="116"/>
      <c r="F129" s="337"/>
      <c r="G129" s="93" t="e">
        <f>+VLOOKUP(F129,Participants!$A$1:$F$2547,2,FALSE)</f>
        <v>#N/A</v>
      </c>
      <c r="H129" s="93" t="e">
        <f>+VLOOKUP(F129,Participants!$A$1:$F$2547,4,FALSE)</f>
        <v>#N/A</v>
      </c>
      <c r="I129" s="93" t="e">
        <f>+VLOOKUP(F129,Participants!$A$1:$F$2547,5,FALSE)</f>
        <v>#N/A</v>
      </c>
      <c r="J129" s="93" t="e">
        <f>+VLOOKUP(F129,Participants!$A$1:$F$2547,3,FALSE)</f>
        <v>#N/A</v>
      </c>
      <c r="K129" s="93" t="e">
        <f>+VLOOKUP(F129,Participants!$A$1:$G$2547,7,FALSE)</f>
        <v>#N/A</v>
      </c>
      <c r="L129" s="94"/>
      <c r="M129" s="94"/>
      <c r="N129" s="338"/>
      <c r="O129" s="338"/>
    </row>
    <row r="130" spans="1:15" ht="15.75" customHeight="1">
      <c r="A130" s="326"/>
      <c r="B130" s="333"/>
      <c r="C130" s="333"/>
      <c r="D130" s="116"/>
      <c r="E130" s="116"/>
      <c r="F130" s="337"/>
      <c r="G130" s="93" t="e">
        <f>+VLOOKUP(F130,Participants!$A$1:$F$2547,2,FALSE)</f>
        <v>#N/A</v>
      </c>
      <c r="H130" s="93" t="e">
        <f>+VLOOKUP(F130,Participants!$A$1:$F$2547,4,FALSE)</f>
        <v>#N/A</v>
      </c>
      <c r="I130" s="93" t="e">
        <f>+VLOOKUP(F130,Participants!$A$1:$F$2547,5,FALSE)</f>
        <v>#N/A</v>
      </c>
      <c r="J130" s="93" t="e">
        <f>+VLOOKUP(F130,Participants!$A$1:$F$2547,3,FALSE)</f>
        <v>#N/A</v>
      </c>
      <c r="K130" s="93" t="e">
        <f>+VLOOKUP(F130,Participants!$A$1:$G$2547,7,FALSE)</f>
        <v>#N/A</v>
      </c>
      <c r="L130" s="94"/>
      <c r="M130" s="94"/>
      <c r="N130" s="338"/>
      <c r="O130" s="338"/>
    </row>
    <row r="131" spans="1:15" ht="15.75" customHeight="1">
      <c r="A131" s="326"/>
      <c r="B131" s="333"/>
      <c r="C131" s="333"/>
      <c r="D131" s="116"/>
      <c r="E131" s="116"/>
      <c r="F131" s="337"/>
      <c r="G131" s="93" t="e">
        <f>+VLOOKUP(F131,Participants!$A$1:$F$2547,2,FALSE)</f>
        <v>#N/A</v>
      </c>
      <c r="H131" s="93" t="e">
        <f>+VLOOKUP(F131,Participants!$A$1:$F$2547,4,FALSE)</f>
        <v>#N/A</v>
      </c>
      <c r="I131" s="93" t="e">
        <f>+VLOOKUP(F131,Participants!$A$1:$F$2547,5,FALSE)</f>
        <v>#N/A</v>
      </c>
      <c r="J131" s="93" t="e">
        <f>+VLOOKUP(F131,Participants!$A$1:$F$2547,3,FALSE)</f>
        <v>#N/A</v>
      </c>
      <c r="K131" s="93" t="e">
        <f>+VLOOKUP(F131,Participants!$A$1:$G$2547,7,FALSE)</f>
        <v>#N/A</v>
      </c>
      <c r="L131" s="94"/>
      <c r="M131" s="94"/>
      <c r="N131" s="338"/>
      <c r="O131" s="338"/>
    </row>
    <row r="132" spans="1:15" ht="15.75" customHeight="1">
      <c r="A132" s="326"/>
      <c r="B132" s="333"/>
      <c r="C132" s="333"/>
      <c r="D132" s="116"/>
      <c r="E132" s="116"/>
      <c r="F132" s="337"/>
      <c r="G132" s="93" t="e">
        <f>+VLOOKUP(F132,Participants!$A$1:$F$2547,2,FALSE)</f>
        <v>#N/A</v>
      </c>
      <c r="H132" s="93" t="e">
        <f>+VLOOKUP(F132,Participants!$A$1:$F$2547,4,FALSE)</f>
        <v>#N/A</v>
      </c>
      <c r="I132" s="93" t="e">
        <f>+VLOOKUP(F132,Participants!$A$1:$F$2547,5,FALSE)</f>
        <v>#N/A</v>
      </c>
      <c r="J132" s="93" t="e">
        <f>+VLOOKUP(F132,Participants!$A$1:$F$2547,3,FALSE)</f>
        <v>#N/A</v>
      </c>
      <c r="K132" s="93" t="e">
        <f>+VLOOKUP(F132,Participants!$A$1:$G$2547,7,FALSE)</f>
        <v>#N/A</v>
      </c>
      <c r="L132" s="94"/>
      <c r="M132" s="94"/>
      <c r="N132" s="338"/>
      <c r="O132" s="338"/>
    </row>
    <row r="133" spans="1:15" ht="15.75" customHeight="1">
      <c r="A133" s="326"/>
      <c r="B133" s="333"/>
      <c r="C133" s="333"/>
      <c r="D133" s="116"/>
      <c r="E133" s="116"/>
      <c r="F133" s="337"/>
      <c r="G133" s="93" t="e">
        <f>+VLOOKUP(F133,Participants!$A$1:$F$2547,2,FALSE)</f>
        <v>#N/A</v>
      </c>
      <c r="H133" s="93" t="e">
        <f>+VLOOKUP(F133,Participants!$A$1:$F$2547,4,FALSE)</f>
        <v>#N/A</v>
      </c>
      <c r="I133" s="93" t="e">
        <f>+VLOOKUP(F133,Participants!$A$1:$F$2547,5,FALSE)</f>
        <v>#N/A</v>
      </c>
      <c r="J133" s="93" t="e">
        <f>+VLOOKUP(F133,Participants!$A$1:$F$2547,3,FALSE)</f>
        <v>#N/A</v>
      </c>
      <c r="K133" s="93" t="e">
        <f>+VLOOKUP(F133,Participants!$A$1:$G$2547,7,FALSE)</f>
        <v>#N/A</v>
      </c>
      <c r="L133" s="94"/>
      <c r="M133" s="94"/>
      <c r="N133" s="338"/>
      <c r="O133" s="338"/>
    </row>
    <row r="134" spans="1:15" ht="15.75" customHeight="1">
      <c r="A134" s="322"/>
      <c r="B134" s="333"/>
      <c r="C134" s="333"/>
      <c r="D134" s="116"/>
      <c r="E134" s="116"/>
      <c r="F134" s="337"/>
      <c r="G134" s="93" t="e">
        <f>+VLOOKUP(F134,Participants!$A$1:$F$2547,2,FALSE)</f>
        <v>#N/A</v>
      </c>
      <c r="H134" s="93" t="e">
        <f>+VLOOKUP(F134,Participants!$A$1:$F$2547,4,FALSE)</f>
        <v>#N/A</v>
      </c>
      <c r="I134" s="93" t="e">
        <f>+VLOOKUP(F134,Participants!$A$1:$F$2547,5,FALSE)</f>
        <v>#N/A</v>
      </c>
      <c r="J134" s="93" t="e">
        <f>+VLOOKUP(F134,Participants!$A$1:$F$2547,3,FALSE)</f>
        <v>#N/A</v>
      </c>
      <c r="K134" s="93" t="e">
        <f>+VLOOKUP(F134,Participants!$A$1:$G$2547,7,FALSE)</f>
        <v>#N/A</v>
      </c>
      <c r="L134" s="94"/>
      <c r="M134" s="94"/>
      <c r="N134" s="338"/>
      <c r="O134" s="338"/>
    </row>
    <row r="135" spans="1:15" ht="15.75" customHeight="1">
      <c r="A135" s="322"/>
      <c r="B135" s="333"/>
      <c r="C135" s="333"/>
      <c r="D135" s="116"/>
      <c r="E135" s="116"/>
      <c r="F135" s="337"/>
      <c r="G135" s="93" t="e">
        <f>+VLOOKUP(F135,Participants!$A$1:$F$2547,2,FALSE)</f>
        <v>#N/A</v>
      </c>
      <c r="H135" s="93" t="e">
        <f>+VLOOKUP(F135,Participants!$A$1:$F$2547,4,FALSE)</f>
        <v>#N/A</v>
      </c>
      <c r="I135" s="93" t="e">
        <f>+VLOOKUP(F135,Participants!$A$1:$F$2547,5,FALSE)</f>
        <v>#N/A</v>
      </c>
      <c r="J135" s="93" t="e">
        <f>+VLOOKUP(F135,Participants!$A$1:$F$2547,3,FALSE)</f>
        <v>#N/A</v>
      </c>
      <c r="K135" s="93" t="e">
        <f>+VLOOKUP(F135,Participants!$A$1:$G$2547,7,FALSE)</f>
        <v>#N/A</v>
      </c>
      <c r="L135" s="94"/>
      <c r="M135" s="94"/>
      <c r="N135" s="338"/>
      <c r="O135" s="338"/>
    </row>
    <row r="136" spans="1:15" ht="15.75" customHeight="1">
      <c r="A136" s="322"/>
      <c r="B136" s="333"/>
      <c r="C136" s="333"/>
      <c r="D136" s="116"/>
      <c r="E136" s="116"/>
      <c r="F136" s="337"/>
      <c r="G136" s="93" t="e">
        <f>+VLOOKUP(F136,Participants!$A$1:$F$2547,2,FALSE)</f>
        <v>#N/A</v>
      </c>
      <c r="H136" s="93" t="e">
        <f>+VLOOKUP(F136,Participants!$A$1:$F$2547,4,FALSE)</f>
        <v>#N/A</v>
      </c>
      <c r="I136" s="93" t="e">
        <f>+VLOOKUP(F136,Participants!$A$1:$F$2547,5,FALSE)</f>
        <v>#N/A</v>
      </c>
      <c r="J136" s="93" t="e">
        <f>+VLOOKUP(F136,Participants!$A$1:$F$2547,3,FALSE)</f>
        <v>#N/A</v>
      </c>
      <c r="K136" s="93" t="e">
        <f>+VLOOKUP(F136,Participants!$A$1:$G$2547,7,FALSE)</f>
        <v>#N/A</v>
      </c>
      <c r="L136" s="94"/>
      <c r="M136" s="94"/>
      <c r="N136" s="338"/>
      <c r="O136" s="338"/>
    </row>
    <row r="137" spans="1:15" ht="15.75" customHeight="1">
      <c r="A137" s="322"/>
      <c r="B137" s="333"/>
      <c r="C137" s="333"/>
      <c r="D137" s="116"/>
      <c r="E137" s="116"/>
      <c r="F137" s="337"/>
      <c r="G137" s="93" t="e">
        <f>+VLOOKUP(F137,Participants!$A$1:$F$2547,2,FALSE)</f>
        <v>#N/A</v>
      </c>
      <c r="H137" s="93" t="e">
        <f>+VLOOKUP(F137,Participants!$A$1:$F$2547,4,FALSE)</f>
        <v>#N/A</v>
      </c>
      <c r="I137" s="93" t="e">
        <f>+VLOOKUP(F137,Participants!$A$1:$F$2547,5,FALSE)</f>
        <v>#N/A</v>
      </c>
      <c r="J137" s="93" t="e">
        <f>+VLOOKUP(F137,Participants!$A$1:$F$2547,3,FALSE)</f>
        <v>#N/A</v>
      </c>
      <c r="K137" s="93" t="e">
        <f>+VLOOKUP(F137,Participants!$A$1:$G$2547,7,FALSE)</f>
        <v>#N/A</v>
      </c>
      <c r="L137" s="94"/>
      <c r="M137" s="94"/>
      <c r="N137" s="338"/>
      <c r="O137" s="338"/>
    </row>
    <row r="138" spans="1:15" ht="15.75" customHeight="1">
      <c r="A138" s="322"/>
      <c r="B138" s="333"/>
      <c r="C138" s="333"/>
      <c r="D138" s="116"/>
      <c r="E138" s="116"/>
      <c r="F138" s="337"/>
      <c r="G138" s="93" t="e">
        <f>+VLOOKUP(F138,Participants!$A$1:$F$2547,2,FALSE)</f>
        <v>#N/A</v>
      </c>
      <c r="H138" s="93" t="e">
        <f>+VLOOKUP(F138,Participants!$A$1:$F$2547,4,FALSE)</f>
        <v>#N/A</v>
      </c>
      <c r="I138" s="93" t="e">
        <f>+VLOOKUP(F138,Participants!$A$1:$F$2547,5,FALSE)</f>
        <v>#N/A</v>
      </c>
      <c r="J138" s="93" t="e">
        <f>+VLOOKUP(F138,Participants!$A$1:$F$2547,3,FALSE)</f>
        <v>#N/A</v>
      </c>
      <c r="K138" s="93" t="e">
        <f>+VLOOKUP(F138,Participants!$A$1:$G$2547,7,FALSE)</f>
        <v>#N/A</v>
      </c>
      <c r="L138" s="94"/>
      <c r="M138" s="94"/>
      <c r="N138" s="338"/>
      <c r="O138" s="338"/>
    </row>
    <row r="139" spans="1:15" ht="15.75" customHeight="1">
      <c r="A139" s="326"/>
      <c r="B139" s="333"/>
      <c r="C139" s="333"/>
      <c r="D139" s="116"/>
      <c r="E139" s="116"/>
      <c r="F139" s="337"/>
      <c r="G139" s="93" t="e">
        <f>+VLOOKUP(F139,Participants!$A$1:$F$2547,2,FALSE)</f>
        <v>#N/A</v>
      </c>
      <c r="H139" s="93" t="e">
        <f>+VLOOKUP(F139,Participants!$A$1:$F$2547,4,FALSE)</f>
        <v>#N/A</v>
      </c>
      <c r="I139" s="93" t="e">
        <f>+VLOOKUP(F139,Participants!$A$1:$F$2547,5,FALSE)</f>
        <v>#N/A</v>
      </c>
      <c r="J139" s="93" t="e">
        <f>+VLOOKUP(F139,Participants!$A$1:$F$2547,3,FALSE)</f>
        <v>#N/A</v>
      </c>
      <c r="K139" s="93" t="e">
        <f>+VLOOKUP(F139,Participants!$A$1:$G$2547,7,FALSE)</f>
        <v>#N/A</v>
      </c>
      <c r="L139" s="94"/>
      <c r="M139" s="94"/>
      <c r="N139" s="338"/>
      <c r="O139" s="338"/>
    </row>
    <row r="140" spans="1:15" ht="15.75" customHeight="1">
      <c r="A140" s="326"/>
      <c r="B140" s="333"/>
      <c r="C140" s="333"/>
      <c r="D140" s="116"/>
      <c r="E140" s="116"/>
      <c r="F140" s="337"/>
      <c r="G140" s="93" t="e">
        <f>+VLOOKUP(F140,Participants!$A$1:$F$2547,2,FALSE)</f>
        <v>#N/A</v>
      </c>
      <c r="H140" s="93" t="e">
        <f>+VLOOKUP(F140,Participants!$A$1:$F$2547,4,FALSE)</f>
        <v>#N/A</v>
      </c>
      <c r="I140" s="93" t="e">
        <f>+VLOOKUP(F140,Participants!$A$1:$F$2547,5,FALSE)</f>
        <v>#N/A</v>
      </c>
      <c r="J140" s="93" t="e">
        <f>+VLOOKUP(F140,Participants!$A$1:$F$2547,3,FALSE)</f>
        <v>#N/A</v>
      </c>
      <c r="K140" s="93" t="e">
        <f>+VLOOKUP(F140,Participants!$A$1:$G$2547,7,FALSE)</f>
        <v>#N/A</v>
      </c>
      <c r="L140" s="94"/>
      <c r="M140" s="94"/>
      <c r="N140" s="338"/>
      <c r="O140" s="338"/>
    </row>
    <row r="141" spans="1:15" ht="15.75" customHeight="1">
      <c r="A141" s="326"/>
      <c r="B141" s="333"/>
      <c r="C141" s="333"/>
      <c r="D141" s="116"/>
      <c r="E141" s="116"/>
      <c r="F141" s="337"/>
      <c r="G141" s="93" t="e">
        <f>+VLOOKUP(F141,Participants!$A$1:$F$2547,2,FALSE)</f>
        <v>#N/A</v>
      </c>
      <c r="H141" s="93" t="e">
        <f>+VLOOKUP(F141,Participants!$A$1:$F$2547,4,FALSE)</f>
        <v>#N/A</v>
      </c>
      <c r="I141" s="93" t="e">
        <f>+VLOOKUP(F141,Participants!$A$1:$F$2547,5,FALSE)</f>
        <v>#N/A</v>
      </c>
      <c r="J141" s="93" t="e">
        <f>+VLOOKUP(F141,Participants!$A$1:$F$2547,3,FALSE)</f>
        <v>#N/A</v>
      </c>
      <c r="K141" s="93" t="e">
        <f>+VLOOKUP(F141,Participants!$A$1:$G$2547,7,FALSE)</f>
        <v>#N/A</v>
      </c>
      <c r="L141" s="94"/>
      <c r="M141" s="94"/>
      <c r="N141" s="338"/>
      <c r="O141" s="338"/>
    </row>
    <row r="142" spans="1:15" ht="15.75" customHeight="1">
      <c r="A142" s="326"/>
      <c r="B142" s="333"/>
      <c r="C142" s="333"/>
      <c r="D142" s="116"/>
      <c r="E142" s="116"/>
      <c r="F142" s="337"/>
      <c r="G142" s="93" t="e">
        <f>+VLOOKUP(F142,Participants!$A$1:$F$2547,2,FALSE)</f>
        <v>#N/A</v>
      </c>
      <c r="H142" s="93" t="e">
        <f>+VLOOKUP(F142,Participants!$A$1:$F$2547,4,FALSE)</f>
        <v>#N/A</v>
      </c>
      <c r="I142" s="93" t="e">
        <f>+VLOOKUP(F142,Participants!$A$1:$F$2547,5,FALSE)</f>
        <v>#N/A</v>
      </c>
      <c r="J142" s="93" t="e">
        <f>+VLOOKUP(F142,Participants!$A$1:$F$2547,3,FALSE)</f>
        <v>#N/A</v>
      </c>
      <c r="K142" s="93" t="e">
        <f>+VLOOKUP(F142,Participants!$A$1:$G$2547,7,FALSE)</f>
        <v>#N/A</v>
      </c>
      <c r="L142" s="94"/>
      <c r="M142" s="94"/>
      <c r="N142" s="338"/>
      <c r="O142" s="338"/>
    </row>
    <row r="143" spans="1:15" ht="15.75" customHeight="1">
      <c r="A143" s="326"/>
      <c r="B143" s="333"/>
      <c r="C143" s="333"/>
      <c r="D143" s="116"/>
      <c r="E143" s="116"/>
      <c r="F143" s="337"/>
      <c r="G143" s="93" t="e">
        <f>+VLOOKUP(F143,Participants!$A$1:$F$2547,2,FALSE)</f>
        <v>#N/A</v>
      </c>
      <c r="H143" s="93" t="e">
        <f>+VLOOKUP(F143,Participants!$A$1:$F$2547,4,FALSE)</f>
        <v>#N/A</v>
      </c>
      <c r="I143" s="93" t="e">
        <f>+VLOOKUP(F143,Participants!$A$1:$F$2547,5,FALSE)</f>
        <v>#N/A</v>
      </c>
      <c r="J143" s="93" t="e">
        <f>+VLOOKUP(F143,Participants!$A$1:$F$2547,3,FALSE)</f>
        <v>#N/A</v>
      </c>
      <c r="K143" s="93" t="e">
        <f>+VLOOKUP(F143,Participants!$A$1:$G$2547,7,FALSE)</f>
        <v>#N/A</v>
      </c>
      <c r="L143" s="94"/>
      <c r="M143" s="94"/>
      <c r="N143" s="338"/>
      <c r="O143" s="338"/>
    </row>
    <row r="144" spans="1:15" ht="15.75" customHeight="1">
      <c r="A144" s="322"/>
      <c r="B144" s="333"/>
      <c r="C144" s="333"/>
      <c r="D144" s="116"/>
      <c r="E144" s="116"/>
      <c r="F144" s="337"/>
      <c r="G144" s="93" t="e">
        <f>+VLOOKUP(F144,Participants!$A$1:$F$2547,2,FALSE)</f>
        <v>#N/A</v>
      </c>
      <c r="H144" s="93" t="e">
        <f>+VLOOKUP(F144,Participants!$A$1:$F$2547,4,FALSE)</f>
        <v>#N/A</v>
      </c>
      <c r="I144" s="93" t="e">
        <f>+VLOOKUP(F144,Participants!$A$1:$F$2547,5,FALSE)</f>
        <v>#N/A</v>
      </c>
      <c r="J144" s="93" t="e">
        <f>+VLOOKUP(F144,Participants!$A$1:$F$2547,3,FALSE)</f>
        <v>#N/A</v>
      </c>
      <c r="K144" s="93" t="e">
        <f>+VLOOKUP(F144,Participants!$A$1:$G$2547,7,FALSE)</f>
        <v>#N/A</v>
      </c>
      <c r="L144" s="94"/>
      <c r="M144" s="94"/>
      <c r="N144" s="338"/>
      <c r="O144" s="338"/>
    </row>
    <row r="145" spans="1:15" ht="15.75" customHeight="1">
      <c r="A145" s="322"/>
      <c r="B145" s="333"/>
      <c r="C145" s="333"/>
      <c r="D145" s="116"/>
      <c r="E145" s="116"/>
      <c r="F145" s="337"/>
      <c r="G145" s="93" t="e">
        <f>+VLOOKUP(F145,Participants!$A$1:$F$2547,2,FALSE)</f>
        <v>#N/A</v>
      </c>
      <c r="H145" s="93" t="e">
        <f>+VLOOKUP(F145,Participants!$A$1:$F$2547,4,FALSE)</f>
        <v>#N/A</v>
      </c>
      <c r="I145" s="93" t="e">
        <f>+VLOOKUP(F145,Participants!$A$1:$F$2547,5,FALSE)</f>
        <v>#N/A</v>
      </c>
      <c r="J145" s="93" t="e">
        <f>+VLOOKUP(F145,Participants!$A$1:$F$2547,3,FALSE)</f>
        <v>#N/A</v>
      </c>
      <c r="K145" s="93" t="e">
        <f>+VLOOKUP(F145,Participants!$A$1:$G$2547,7,FALSE)</f>
        <v>#N/A</v>
      </c>
      <c r="L145" s="94"/>
      <c r="M145" s="94"/>
      <c r="N145" s="338"/>
      <c r="O145" s="338"/>
    </row>
    <row r="146" spans="1:15" ht="15.75" customHeight="1">
      <c r="A146" s="322"/>
      <c r="B146" s="333"/>
      <c r="C146" s="333"/>
      <c r="D146" s="116"/>
      <c r="E146" s="116"/>
      <c r="F146" s="337"/>
      <c r="G146" s="93" t="e">
        <f>+VLOOKUP(F146,Participants!$A$1:$F$2547,2,FALSE)</f>
        <v>#N/A</v>
      </c>
      <c r="H146" s="93" t="e">
        <f>+VLOOKUP(F146,Participants!$A$1:$F$2547,4,FALSE)</f>
        <v>#N/A</v>
      </c>
      <c r="I146" s="93" t="e">
        <f>+VLOOKUP(F146,Participants!$A$1:$F$2547,5,FALSE)</f>
        <v>#N/A</v>
      </c>
      <c r="J146" s="93" t="e">
        <f>+VLOOKUP(F146,Participants!$A$1:$F$2547,3,FALSE)</f>
        <v>#N/A</v>
      </c>
      <c r="K146" s="93" t="e">
        <f>+VLOOKUP(F146,Participants!$A$1:$G$2547,7,FALSE)</f>
        <v>#N/A</v>
      </c>
      <c r="L146" s="94"/>
      <c r="M146" s="94"/>
      <c r="N146" s="338"/>
      <c r="O146" s="338"/>
    </row>
    <row r="147" spans="1:15" ht="15.75" customHeight="1">
      <c r="A147" s="322"/>
      <c r="B147" s="333"/>
      <c r="C147" s="333"/>
      <c r="D147" s="116"/>
      <c r="E147" s="116"/>
      <c r="F147" s="337"/>
      <c r="G147" s="93" t="e">
        <f>+VLOOKUP(F147,Participants!$A$1:$F$2547,2,FALSE)</f>
        <v>#N/A</v>
      </c>
      <c r="H147" s="93" t="e">
        <f>+VLOOKUP(F147,Participants!$A$1:$F$2547,4,FALSE)</f>
        <v>#N/A</v>
      </c>
      <c r="I147" s="93" t="e">
        <f>+VLOOKUP(F147,Participants!$A$1:$F$2547,5,FALSE)</f>
        <v>#N/A</v>
      </c>
      <c r="J147" s="93" t="e">
        <f>+VLOOKUP(F147,Participants!$A$1:$F$2547,3,FALSE)</f>
        <v>#N/A</v>
      </c>
      <c r="K147" s="93" t="e">
        <f>+VLOOKUP(F147,Participants!$A$1:$G$2547,7,FALSE)</f>
        <v>#N/A</v>
      </c>
      <c r="L147" s="94"/>
      <c r="M147" s="94"/>
      <c r="N147" s="338"/>
      <c r="O147" s="338"/>
    </row>
    <row r="148" spans="1:15" ht="15.75" customHeight="1">
      <c r="A148" s="322"/>
      <c r="B148" s="333"/>
      <c r="C148" s="333"/>
      <c r="D148" s="116"/>
      <c r="E148" s="116"/>
      <c r="F148" s="337"/>
      <c r="G148" s="93" t="e">
        <f>+VLOOKUP(F148,Participants!$A$1:$F$2547,2,FALSE)</f>
        <v>#N/A</v>
      </c>
      <c r="H148" s="93" t="e">
        <f>+VLOOKUP(F148,Participants!$A$1:$F$2547,4,FALSE)</f>
        <v>#N/A</v>
      </c>
      <c r="I148" s="93" t="e">
        <f>+VLOOKUP(F148,Participants!$A$1:$F$2547,5,FALSE)</f>
        <v>#N/A</v>
      </c>
      <c r="J148" s="93" t="e">
        <f>+VLOOKUP(F148,Participants!$A$1:$F$2547,3,FALSE)</f>
        <v>#N/A</v>
      </c>
      <c r="K148" s="93" t="e">
        <f>+VLOOKUP(F148,Participants!$A$1:$G$2547,7,FALSE)</f>
        <v>#N/A</v>
      </c>
      <c r="L148" s="94"/>
      <c r="M148" s="94"/>
      <c r="N148" s="338"/>
      <c r="O148" s="338"/>
    </row>
    <row r="149" spans="1:15" ht="15.75" customHeight="1">
      <c r="A149" s="326"/>
      <c r="B149" s="333"/>
      <c r="C149" s="333"/>
      <c r="D149" s="116"/>
      <c r="E149" s="116"/>
      <c r="F149" s="337"/>
      <c r="G149" s="93" t="e">
        <f>+VLOOKUP(F149,Participants!$A$1:$F$2547,2,FALSE)</f>
        <v>#N/A</v>
      </c>
      <c r="H149" s="93" t="e">
        <f>+VLOOKUP(F149,Participants!$A$1:$F$2547,4,FALSE)</f>
        <v>#N/A</v>
      </c>
      <c r="I149" s="93" t="e">
        <f>+VLOOKUP(F149,Participants!$A$1:$F$2547,5,FALSE)</f>
        <v>#N/A</v>
      </c>
      <c r="J149" s="93" t="e">
        <f>+VLOOKUP(F149,Participants!$A$1:$F$2547,3,FALSE)</f>
        <v>#N/A</v>
      </c>
      <c r="K149" s="93" t="e">
        <f>+VLOOKUP(F149,Participants!$A$1:$G$2547,7,FALSE)</f>
        <v>#N/A</v>
      </c>
      <c r="L149" s="94"/>
      <c r="M149" s="94"/>
      <c r="N149" s="338"/>
      <c r="O149" s="338"/>
    </row>
    <row r="150" spans="1:15" ht="15.75" customHeight="1">
      <c r="A150" s="326"/>
      <c r="B150" s="333"/>
      <c r="C150" s="333"/>
      <c r="D150" s="116"/>
      <c r="E150" s="116"/>
      <c r="F150" s="337"/>
      <c r="G150" s="93" t="e">
        <f>+VLOOKUP(F150,Participants!$A$1:$F$2547,2,FALSE)</f>
        <v>#N/A</v>
      </c>
      <c r="H150" s="93" t="e">
        <f>+VLOOKUP(F150,Participants!$A$1:$F$2547,4,FALSE)</f>
        <v>#N/A</v>
      </c>
      <c r="I150" s="93" t="e">
        <f>+VLOOKUP(F150,Participants!$A$1:$F$2547,5,FALSE)</f>
        <v>#N/A</v>
      </c>
      <c r="J150" s="93" t="e">
        <f>+VLOOKUP(F150,Participants!$A$1:$F$2547,3,FALSE)</f>
        <v>#N/A</v>
      </c>
      <c r="K150" s="93" t="e">
        <f>+VLOOKUP(F150,Participants!$A$1:$G$2547,7,FALSE)</f>
        <v>#N/A</v>
      </c>
      <c r="L150" s="94"/>
      <c r="M150" s="94"/>
      <c r="N150" s="338"/>
      <c r="O150" s="338"/>
    </row>
    <row r="151" spans="1:15" ht="15.75" customHeight="1">
      <c r="A151" s="326"/>
      <c r="B151" s="333"/>
      <c r="C151" s="333"/>
      <c r="D151" s="116"/>
      <c r="E151" s="116"/>
      <c r="F151" s="337"/>
      <c r="G151" s="93" t="e">
        <f>+VLOOKUP(F151,Participants!$A$1:$F$2547,2,FALSE)</f>
        <v>#N/A</v>
      </c>
      <c r="H151" s="93" t="e">
        <f>+VLOOKUP(F151,Participants!$A$1:$F$2547,4,FALSE)</f>
        <v>#N/A</v>
      </c>
      <c r="I151" s="93" t="e">
        <f>+VLOOKUP(F151,Participants!$A$1:$F$2547,5,FALSE)</f>
        <v>#N/A</v>
      </c>
      <c r="J151" s="93" t="e">
        <f>+VLOOKUP(F151,Participants!$A$1:$F$2547,3,FALSE)</f>
        <v>#N/A</v>
      </c>
      <c r="K151" s="93" t="e">
        <f>+VLOOKUP(F151,Participants!$A$1:$G$2547,7,FALSE)</f>
        <v>#N/A</v>
      </c>
      <c r="L151" s="94"/>
      <c r="M151" s="94"/>
      <c r="N151" s="338"/>
      <c r="O151" s="338"/>
    </row>
    <row r="152" spans="1:15" ht="15.75" customHeight="1">
      <c r="A152" s="326"/>
      <c r="B152" s="333"/>
      <c r="C152" s="333"/>
      <c r="D152" s="116"/>
      <c r="E152" s="116"/>
      <c r="F152" s="337"/>
      <c r="G152" s="93" t="e">
        <f>+VLOOKUP(F152,Participants!$A$1:$F$2547,2,FALSE)</f>
        <v>#N/A</v>
      </c>
      <c r="H152" s="93" t="e">
        <f>+VLOOKUP(F152,Participants!$A$1:$F$2547,4,FALSE)</f>
        <v>#N/A</v>
      </c>
      <c r="I152" s="93" t="e">
        <f>+VLOOKUP(F152,Participants!$A$1:$F$2547,5,FALSE)</f>
        <v>#N/A</v>
      </c>
      <c r="J152" s="93" t="e">
        <f>+VLOOKUP(F152,Participants!$A$1:$F$2547,3,FALSE)</f>
        <v>#N/A</v>
      </c>
      <c r="K152" s="93" t="e">
        <f>+VLOOKUP(F152,Participants!$A$1:$G$2547,7,FALSE)</f>
        <v>#N/A</v>
      </c>
      <c r="L152" s="94"/>
      <c r="M152" s="94"/>
      <c r="N152" s="338"/>
      <c r="O152" s="338"/>
    </row>
    <row r="153" spans="1:15" ht="15.75" customHeight="1">
      <c r="A153" s="326"/>
      <c r="B153" s="333"/>
      <c r="C153" s="333"/>
      <c r="D153" s="116"/>
      <c r="E153" s="116"/>
      <c r="F153" s="337"/>
      <c r="G153" s="93" t="e">
        <f>+VLOOKUP(F153,Participants!$A$1:$F$2547,2,FALSE)</f>
        <v>#N/A</v>
      </c>
      <c r="H153" s="93" t="e">
        <f>+VLOOKUP(F153,Participants!$A$1:$F$2547,4,FALSE)</f>
        <v>#N/A</v>
      </c>
      <c r="I153" s="93" t="e">
        <f>+VLOOKUP(F153,Participants!$A$1:$F$2547,5,FALSE)</f>
        <v>#N/A</v>
      </c>
      <c r="J153" s="93" t="e">
        <f>+VLOOKUP(F153,Participants!$A$1:$F$2547,3,FALSE)</f>
        <v>#N/A</v>
      </c>
      <c r="K153" s="93" t="e">
        <f>+VLOOKUP(F153,Participants!$A$1:$G$2547,7,FALSE)</f>
        <v>#N/A</v>
      </c>
      <c r="L153" s="94"/>
      <c r="M153" s="94"/>
      <c r="N153" s="338"/>
      <c r="O153" s="338"/>
    </row>
    <row r="154" spans="1:15" ht="15.75" customHeight="1">
      <c r="A154" s="322"/>
      <c r="B154" s="333"/>
      <c r="C154" s="333"/>
      <c r="D154" s="116"/>
      <c r="E154" s="116"/>
      <c r="F154" s="337"/>
      <c r="G154" s="93" t="e">
        <f>+VLOOKUP(F154,Participants!$A$1:$F$2547,2,FALSE)</f>
        <v>#N/A</v>
      </c>
      <c r="H154" s="93" t="e">
        <f>+VLOOKUP(F154,Participants!$A$1:$F$2547,4,FALSE)</f>
        <v>#N/A</v>
      </c>
      <c r="I154" s="93" t="e">
        <f>+VLOOKUP(F154,Participants!$A$1:$F$2547,5,FALSE)</f>
        <v>#N/A</v>
      </c>
      <c r="J154" s="93" t="e">
        <f>+VLOOKUP(F154,Participants!$A$1:$F$2547,3,FALSE)</f>
        <v>#N/A</v>
      </c>
      <c r="K154" s="93" t="e">
        <f>+VLOOKUP(F154,Participants!$A$1:$G$2547,7,FALSE)</f>
        <v>#N/A</v>
      </c>
      <c r="L154" s="94"/>
      <c r="M154" s="94"/>
      <c r="N154" s="338"/>
      <c r="O154" s="338"/>
    </row>
    <row r="155" spans="1:15" ht="15.75" customHeight="1">
      <c r="A155" s="322"/>
      <c r="B155" s="333"/>
      <c r="C155" s="333"/>
      <c r="D155" s="116"/>
      <c r="E155" s="116"/>
      <c r="F155" s="337"/>
      <c r="G155" s="93" t="e">
        <f>+VLOOKUP(F155,Participants!$A$1:$F$2547,2,FALSE)</f>
        <v>#N/A</v>
      </c>
      <c r="H155" s="93" t="e">
        <f>+VLOOKUP(F155,Participants!$A$1:$F$2547,4,FALSE)</f>
        <v>#N/A</v>
      </c>
      <c r="I155" s="93" t="e">
        <f>+VLOOKUP(F155,Participants!$A$1:$F$2547,5,FALSE)</f>
        <v>#N/A</v>
      </c>
      <c r="J155" s="93" t="e">
        <f>+VLOOKUP(F155,Participants!$A$1:$F$2547,3,FALSE)</f>
        <v>#N/A</v>
      </c>
      <c r="K155" s="93" t="e">
        <f>+VLOOKUP(F155,Participants!$A$1:$G$2547,7,FALSE)</f>
        <v>#N/A</v>
      </c>
      <c r="L155" s="94"/>
      <c r="M155" s="94"/>
      <c r="N155" s="338"/>
      <c r="O155" s="338"/>
    </row>
    <row r="156" spans="1:15" ht="15.75" customHeight="1">
      <c r="A156" s="322"/>
      <c r="B156" s="333"/>
      <c r="C156" s="333"/>
      <c r="D156" s="116"/>
      <c r="E156" s="116"/>
      <c r="F156" s="337"/>
      <c r="G156" s="93" t="e">
        <f>+VLOOKUP(F156,Participants!$A$1:$F$2547,2,FALSE)</f>
        <v>#N/A</v>
      </c>
      <c r="H156" s="93" t="e">
        <f>+VLOOKUP(F156,Participants!$A$1:$F$2547,4,FALSE)</f>
        <v>#N/A</v>
      </c>
      <c r="I156" s="93" t="e">
        <f>+VLOOKUP(F156,Participants!$A$1:$F$2547,5,FALSE)</f>
        <v>#N/A</v>
      </c>
      <c r="J156" s="93" t="e">
        <f>+VLOOKUP(F156,Participants!$A$1:$F$2547,3,FALSE)</f>
        <v>#N/A</v>
      </c>
      <c r="K156" s="93" t="e">
        <f>+VLOOKUP(F156,Participants!$A$1:$G$2547,7,FALSE)</f>
        <v>#N/A</v>
      </c>
      <c r="L156" s="94"/>
      <c r="M156" s="94"/>
      <c r="N156" s="338"/>
      <c r="O156" s="338"/>
    </row>
    <row r="157" spans="1:15" ht="15.75" customHeight="1">
      <c r="A157" s="322"/>
      <c r="B157" s="333"/>
      <c r="C157" s="333"/>
      <c r="D157" s="116"/>
      <c r="E157" s="116"/>
      <c r="F157" s="337"/>
      <c r="G157" s="93" t="e">
        <f>+VLOOKUP(F157,Participants!$A$1:$F$2547,2,FALSE)</f>
        <v>#N/A</v>
      </c>
      <c r="H157" s="93" t="e">
        <f>+VLOOKUP(F157,Participants!$A$1:$F$2547,4,FALSE)</f>
        <v>#N/A</v>
      </c>
      <c r="I157" s="93" t="e">
        <f>+VLOOKUP(F157,Participants!$A$1:$F$2547,5,FALSE)</f>
        <v>#N/A</v>
      </c>
      <c r="J157" s="93" t="e">
        <f>+VLOOKUP(F157,Participants!$A$1:$F$2547,3,FALSE)</f>
        <v>#N/A</v>
      </c>
      <c r="K157" s="93" t="e">
        <f>+VLOOKUP(F157,Participants!$A$1:$G$2547,7,FALSE)</f>
        <v>#N/A</v>
      </c>
      <c r="L157" s="94"/>
      <c r="M157" s="94"/>
      <c r="N157" s="338"/>
      <c r="O157" s="338"/>
    </row>
    <row r="158" spans="1:15" ht="15.75" customHeight="1">
      <c r="A158" s="322"/>
      <c r="B158" s="333"/>
      <c r="C158" s="333"/>
      <c r="D158" s="116"/>
      <c r="E158" s="116"/>
      <c r="F158" s="337"/>
      <c r="G158" s="93" t="e">
        <f>+VLOOKUP(F158,Participants!$A$1:$F$2547,2,FALSE)</f>
        <v>#N/A</v>
      </c>
      <c r="H158" s="93" t="e">
        <f>+VLOOKUP(F158,Participants!$A$1:$F$2547,4,FALSE)</f>
        <v>#N/A</v>
      </c>
      <c r="I158" s="93" t="e">
        <f>+VLOOKUP(F158,Participants!$A$1:$F$2547,5,FALSE)</f>
        <v>#N/A</v>
      </c>
      <c r="J158" s="93" t="e">
        <f>+VLOOKUP(F158,Participants!$A$1:$F$2547,3,FALSE)</f>
        <v>#N/A</v>
      </c>
      <c r="K158" s="93" t="e">
        <f>+VLOOKUP(F158,Participants!$A$1:$G$2547,7,FALSE)</f>
        <v>#N/A</v>
      </c>
      <c r="L158" s="94"/>
      <c r="M158" s="94"/>
      <c r="N158" s="338"/>
      <c r="O158" s="338"/>
    </row>
    <row r="159" spans="1:15" ht="15.75" customHeight="1">
      <c r="A159" s="326"/>
      <c r="B159" s="333"/>
      <c r="C159" s="333"/>
      <c r="D159" s="116"/>
      <c r="E159" s="116"/>
      <c r="F159" s="337"/>
      <c r="G159" s="93" t="e">
        <f>+VLOOKUP(F159,Participants!$A$1:$F$2547,2,FALSE)</f>
        <v>#N/A</v>
      </c>
      <c r="H159" s="93" t="e">
        <f>+VLOOKUP(F159,Participants!$A$1:$F$2547,4,FALSE)</f>
        <v>#N/A</v>
      </c>
      <c r="I159" s="93" t="e">
        <f>+VLOOKUP(F159,Participants!$A$1:$F$2547,5,FALSE)</f>
        <v>#N/A</v>
      </c>
      <c r="J159" s="93" t="e">
        <f>+VLOOKUP(F159,Participants!$A$1:$F$2547,3,FALSE)</f>
        <v>#N/A</v>
      </c>
      <c r="K159" s="93" t="e">
        <f>+VLOOKUP(F159,Participants!$A$1:$G$2547,7,FALSE)</f>
        <v>#N/A</v>
      </c>
      <c r="L159" s="94"/>
      <c r="M159" s="94"/>
      <c r="N159" s="338"/>
      <c r="O159" s="338"/>
    </row>
    <row r="160" spans="1:15" ht="15.75" customHeight="1">
      <c r="A160" s="326"/>
      <c r="B160" s="333"/>
      <c r="C160" s="333"/>
      <c r="D160" s="116"/>
      <c r="E160" s="116"/>
      <c r="F160" s="337"/>
      <c r="G160" s="93" t="e">
        <f>+VLOOKUP(F160,Participants!$A$1:$F$2547,2,FALSE)</f>
        <v>#N/A</v>
      </c>
      <c r="H160" s="93" t="e">
        <f>+VLOOKUP(F160,Participants!$A$1:$F$2547,4,FALSE)</f>
        <v>#N/A</v>
      </c>
      <c r="I160" s="93" t="e">
        <f>+VLOOKUP(F160,Participants!$A$1:$F$2547,5,FALSE)</f>
        <v>#N/A</v>
      </c>
      <c r="J160" s="93" t="e">
        <f>+VLOOKUP(F160,Participants!$A$1:$F$2547,3,FALSE)</f>
        <v>#N/A</v>
      </c>
      <c r="K160" s="93" t="e">
        <f>+VLOOKUP(F160,Participants!$A$1:$G$2547,7,FALSE)</f>
        <v>#N/A</v>
      </c>
      <c r="L160" s="94"/>
      <c r="M160" s="94"/>
      <c r="N160" s="338"/>
      <c r="O160" s="338"/>
    </row>
    <row r="161" spans="1:15" ht="15.75" customHeight="1">
      <c r="A161" s="324"/>
      <c r="B161" s="333"/>
      <c r="C161" s="333"/>
      <c r="D161" s="116"/>
      <c r="E161" s="116"/>
      <c r="F161" s="337"/>
      <c r="G161" s="93" t="e">
        <f>+VLOOKUP(F161,Participants!$A$1:$F$2547,2,FALSE)</f>
        <v>#N/A</v>
      </c>
      <c r="H161" s="93" t="e">
        <f>+VLOOKUP(F161,Participants!$A$1:$F$2547,4,FALSE)</f>
        <v>#N/A</v>
      </c>
      <c r="I161" s="93" t="e">
        <f>+VLOOKUP(F161,Participants!$A$1:$F$2547,5,FALSE)</f>
        <v>#N/A</v>
      </c>
      <c r="J161" s="93" t="e">
        <f>+VLOOKUP(F161,Participants!$A$1:$F$2547,3,FALSE)</f>
        <v>#N/A</v>
      </c>
      <c r="K161" s="93" t="e">
        <f>+VLOOKUP(F161,Participants!$A$1:$G$2547,7,FALSE)</f>
        <v>#N/A</v>
      </c>
      <c r="L161" s="94"/>
      <c r="M161" s="94"/>
      <c r="N161" s="338"/>
      <c r="O161" s="338"/>
    </row>
    <row r="162" spans="1:15" ht="15.75" customHeight="1">
      <c r="A162" s="326"/>
      <c r="B162" s="333"/>
      <c r="C162" s="333"/>
      <c r="D162" s="116"/>
      <c r="E162" s="116"/>
      <c r="F162" s="337"/>
      <c r="G162" s="93" t="e">
        <f>+VLOOKUP(F162,Participants!$A$1:$F$2547,2,FALSE)</f>
        <v>#N/A</v>
      </c>
      <c r="H162" s="93" t="e">
        <f>+VLOOKUP(F162,Participants!$A$1:$F$2547,4,FALSE)</f>
        <v>#N/A</v>
      </c>
      <c r="I162" s="93" t="e">
        <f>+VLOOKUP(F162,Participants!$A$1:$F$2547,5,FALSE)</f>
        <v>#N/A</v>
      </c>
      <c r="J162" s="93" t="e">
        <f>+VLOOKUP(F162,Participants!$A$1:$F$2547,3,FALSE)</f>
        <v>#N/A</v>
      </c>
      <c r="K162" s="93" t="e">
        <f>+VLOOKUP(F162,Participants!$A$1:$G$2547,7,FALSE)</f>
        <v>#N/A</v>
      </c>
      <c r="L162" s="94"/>
      <c r="M162" s="94"/>
      <c r="N162" s="338"/>
      <c r="O162" s="338"/>
    </row>
    <row r="163" spans="1:15" ht="15.75" customHeight="1">
      <c r="A163" s="326"/>
      <c r="B163" s="333"/>
      <c r="C163" s="333"/>
      <c r="D163" s="116"/>
      <c r="E163" s="116"/>
      <c r="F163" s="337"/>
      <c r="G163" s="93" t="e">
        <f>+VLOOKUP(F163,Participants!$A$1:$F$2547,2,FALSE)</f>
        <v>#N/A</v>
      </c>
      <c r="H163" s="93" t="e">
        <f>+VLOOKUP(F163,Participants!$A$1:$F$2547,4,FALSE)</f>
        <v>#N/A</v>
      </c>
      <c r="I163" s="93" t="e">
        <f>+VLOOKUP(F163,Participants!$A$1:$F$2547,5,FALSE)</f>
        <v>#N/A</v>
      </c>
      <c r="J163" s="93" t="e">
        <f>+VLOOKUP(F163,Participants!$A$1:$F$2547,3,FALSE)</f>
        <v>#N/A</v>
      </c>
      <c r="K163" s="93" t="e">
        <f>+VLOOKUP(F163,Participants!$A$1:$G$2547,7,FALSE)</f>
        <v>#N/A</v>
      </c>
      <c r="L163" s="94"/>
      <c r="M163" s="94"/>
      <c r="N163" s="338"/>
      <c r="O163" s="338"/>
    </row>
    <row r="164" spans="1:15" ht="15.75" customHeight="1">
      <c r="A164" s="329"/>
      <c r="B164" s="333"/>
      <c r="C164" s="333"/>
      <c r="D164" s="116"/>
      <c r="E164" s="116"/>
      <c r="F164" s="337"/>
      <c r="G164" s="93" t="e">
        <f>+VLOOKUP(F164,Participants!$A$1:$F$2547,2,FALSE)</f>
        <v>#N/A</v>
      </c>
      <c r="H164" s="93" t="e">
        <f>+VLOOKUP(F164,Participants!$A$1:$F$2547,4,FALSE)</f>
        <v>#N/A</v>
      </c>
      <c r="I164" s="93" t="e">
        <f>+VLOOKUP(F164,Participants!$A$1:$F$2547,5,FALSE)</f>
        <v>#N/A</v>
      </c>
      <c r="J164" s="93" t="e">
        <f>+VLOOKUP(F164,Participants!$A$1:$F$2547,3,FALSE)</f>
        <v>#N/A</v>
      </c>
      <c r="K164" s="93" t="e">
        <f>+VLOOKUP(F164,Participants!$A$1:$G$2547,7,FALSE)</f>
        <v>#N/A</v>
      </c>
      <c r="L164" s="94"/>
      <c r="M164" s="94"/>
      <c r="N164" s="338"/>
      <c r="O164" s="338"/>
    </row>
    <row r="165" spans="1:15" ht="15.75" customHeight="1">
      <c r="A165" s="329"/>
      <c r="B165" s="333"/>
      <c r="C165" s="333"/>
      <c r="D165" s="116"/>
      <c r="E165" s="116"/>
      <c r="F165" s="337"/>
      <c r="G165" s="93" t="e">
        <f>+VLOOKUP(F165,Participants!$A$1:$F$2547,2,FALSE)</f>
        <v>#N/A</v>
      </c>
      <c r="H165" s="93" t="e">
        <f>+VLOOKUP(F165,Participants!$A$1:$F$2547,4,FALSE)</f>
        <v>#N/A</v>
      </c>
      <c r="I165" s="93" t="e">
        <f>+VLOOKUP(F165,Participants!$A$1:$F$2547,5,FALSE)</f>
        <v>#N/A</v>
      </c>
      <c r="J165" s="93" t="e">
        <f>+VLOOKUP(F165,Participants!$A$1:$F$2547,3,FALSE)</f>
        <v>#N/A</v>
      </c>
      <c r="K165" s="93" t="e">
        <f>+VLOOKUP(F165,Participants!$A$1:$G$2547,7,FALSE)</f>
        <v>#N/A</v>
      </c>
      <c r="L165" s="94"/>
      <c r="M165" s="94"/>
      <c r="N165" s="338"/>
      <c r="O165" s="338"/>
    </row>
    <row r="166" spans="1:15" ht="15.75" customHeight="1">
      <c r="A166" s="329"/>
      <c r="B166" s="333"/>
      <c r="C166" s="333"/>
      <c r="D166" s="116"/>
      <c r="E166" s="116"/>
      <c r="F166" s="337"/>
      <c r="G166" s="93" t="e">
        <f>+VLOOKUP(F166,Participants!$A$1:$F$2547,2,FALSE)</f>
        <v>#N/A</v>
      </c>
      <c r="H166" s="93" t="e">
        <f>+VLOOKUP(F166,Participants!$A$1:$F$2547,4,FALSE)</f>
        <v>#N/A</v>
      </c>
      <c r="I166" s="93" t="e">
        <f>+VLOOKUP(F166,Participants!$A$1:$F$2547,5,FALSE)</f>
        <v>#N/A</v>
      </c>
      <c r="J166" s="93" t="e">
        <f>+VLOOKUP(F166,Participants!$A$1:$F$2547,3,FALSE)</f>
        <v>#N/A</v>
      </c>
      <c r="K166" s="93" t="e">
        <f>+VLOOKUP(F166,Participants!$A$1:$G$2547,7,FALSE)</f>
        <v>#N/A</v>
      </c>
      <c r="L166" s="94"/>
      <c r="M166" s="94"/>
      <c r="N166" s="338"/>
      <c r="O166" s="338"/>
    </row>
    <row r="167" spans="1:15" ht="15.75" customHeight="1">
      <c r="A167" s="329"/>
      <c r="B167" s="333"/>
      <c r="C167" s="333"/>
      <c r="D167" s="116"/>
      <c r="E167" s="116"/>
      <c r="F167" s="337"/>
      <c r="G167" s="93" t="e">
        <f>+VLOOKUP(F167,Participants!$A$1:$F$2547,2,FALSE)</f>
        <v>#N/A</v>
      </c>
      <c r="H167" s="93" t="e">
        <f>+VLOOKUP(F167,Participants!$A$1:$F$2547,4,FALSE)</f>
        <v>#N/A</v>
      </c>
      <c r="I167" s="93" t="e">
        <f>+VLOOKUP(F167,Participants!$A$1:$F$2547,5,FALSE)</f>
        <v>#N/A</v>
      </c>
      <c r="J167" s="93" t="e">
        <f>+VLOOKUP(F167,Participants!$A$1:$F$2547,3,FALSE)</f>
        <v>#N/A</v>
      </c>
      <c r="K167" s="93" t="e">
        <f>+VLOOKUP(F167,Participants!$A$1:$G$2547,7,FALSE)</f>
        <v>#N/A</v>
      </c>
      <c r="L167" s="94"/>
      <c r="M167" s="94"/>
      <c r="N167" s="338"/>
      <c r="O167" s="338"/>
    </row>
    <row r="168" spans="1:15" ht="15.75" customHeight="1">
      <c r="A168" s="329"/>
      <c r="B168" s="333"/>
      <c r="C168" s="333"/>
      <c r="D168" s="116"/>
      <c r="E168" s="116"/>
      <c r="F168" s="337"/>
      <c r="G168" s="93" t="e">
        <f>+VLOOKUP(F168,Participants!$A$1:$F$2547,2,FALSE)</f>
        <v>#N/A</v>
      </c>
      <c r="H168" s="93" t="e">
        <f>+VLOOKUP(F168,Participants!$A$1:$F$2547,4,FALSE)</f>
        <v>#N/A</v>
      </c>
      <c r="I168" s="93" t="e">
        <f>+VLOOKUP(F168,Participants!$A$1:$F$2547,5,FALSE)</f>
        <v>#N/A</v>
      </c>
      <c r="J168" s="93" t="e">
        <f>+VLOOKUP(F168,Participants!$A$1:$F$2547,3,FALSE)</f>
        <v>#N/A</v>
      </c>
      <c r="K168" s="93" t="e">
        <f>+VLOOKUP(F168,Participants!$A$1:$G$2547,7,FALSE)</f>
        <v>#N/A</v>
      </c>
      <c r="L168" s="94"/>
      <c r="M168" s="94"/>
      <c r="N168" s="338"/>
      <c r="O168" s="338"/>
    </row>
    <row r="169" spans="1:15" ht="15.75" customHeight="1">
      <c r="A169" s="326"/>
      <c r="B169" s="333"/>
      <c r="C169" s="333"/>
      <c r="D169" s="116"/>
      <c r="E169" s="116"/>
      <c r="F169" s="337"/>
      <c r="G169" s="93" t="e">
        <f>+VLOOKUP(F169,Participants!$A$1:$F$2547,2,FALSE)</f>
        <v>#N/A</v>
      </c>
      <c r="H169" s="93" t="e">
        <f>+VLOOKUP(F169,Participants!$A$1:$F$2547,4,FALSE)</f>
        <v>#N/A</v>
      </c>
      <c r="I169" s="93" t="e">
        <f>+VLOOKUP(F169,Participants!$A$1:$F$2547,5,FALSE)</f>
        <v>#N/A</v>
      </c>
      <c r="J169" s="93" t="e">
        <f>+VLOOKUP(F169,Participants!$A$1:$F$2547,3,FALSE)</f>
        <v>#N/A</v>
      </c>
      <c r="K169" s="93" t="e">
        <f>+VLOOKUP(F169,Participants!$A$1:$G$2547,7,FALSE)</f>
        <v>#N/A</v>
      </c>
      <c r="L169" s="94"/>
      <c r="M169" s="94"/>
      <c r="N169" s="338"/>
      <c r="O169" s="338"/>
    </row>
    <row r="170" spans="1:15" ht="15.75" customHeight="1">
      <c r="A170" s="326"/>
      <c r="B170" s="333"/>
      <c r="C170" s="333"/>
      <c r="D170" s="116"/>
      <c r="E170" s="116"/>
      <c r="F170" s="337"/>
      <c r="G170" s="93" t="e">
        <f>+VLOOKUP(F170,Participants!$A$1:$F$2547,2,FALSE)</f>
        <v>#N/A</v>
      </c>
      <c r="H170" s="93" t="e">
        <f>+VLOOKUP(F170,Participants!$A$1:$F$2547,4,FALSE)</f>
        <v>#N/A</v>
      </c>
      <c r="I170" s="93" t="e">
        <f>+VLOOKUP(F170,Participants!$A$1:$F$2547,5,FALSE)</f>
        <v>#N/A</v>
      </c>
      <c r="J170" s="93" t="e">
        <f>+VLOOKUP(F170,Participants!$A$1:$F$2547,3,FALSE)</f>
        <v>#N/A</v>
      </c>
      <c r="K170" s="93" t="e">
        <f>+VLOOKUP(F170,Participants!$A$1:$G$2547,7,FALSE)</f>
        <v>#N/A</v>
      </c>
      <c r="L170" s="94"/>
      <c r="M170" s="94"/>
      <c r="N170" s="338"/>
      <c r="O170" s="338"/>
    </row>
    <row r="171" spans="1:15" ht="15.75" customHeight="1">
      <c r="A171" s="326"/>
      <c r="B171" s="333"/>
      <c r="C171" s="333"/>
      <c r="D171" s="116"/>
      <c r="E171" s="116"/>
      <c r="F171" s="337"/>
      <c r="G171" s="93" t="e">
        <f>+VLOOKUP(F171,Participants!$A$1:$F$2547,2,FALSE)</f>
        <v>#N/A</v>
      </c>
      <c r="H171" s="93" t="e">
        <f>+VLOOKUP(F171,Participants!$A$1:$F$2547,4,FALSE)</f>
        <v>#N/A</v>
      </c>
      <c r="I171" s="93" t="e">
        <f>+VLOOKUP(F171,Participants!$A$1:$F$2547,5,FALSE)</f>
        <v>#N/A</v>
      </c>
      <c r="J171" s="93" t="e">
        <f>+VLOOKUP(F171,Participants!$A$1:$F$2547,3,FALSE)</f>
        <v>#N/A</v>
      </c>
      <c r="K171" s="93" t="e">
        <f>+VLOOKUP(F171,Participants!$A$1:$G$2547,7,FALSE)</f>
        <v>#N/A</v>
      </c>
      <c r="L171" s="94"/>
      <c r="M171" s="94"/>
      <c r="N171" s="338"/>
      <c r="O171" s="338"/>
    </row>
    <row r="172" spans="1:15" ht="15.75" customHeight="1">
      <c r="A172" s="326"/>
      <c r="B172" s="333"/>
      <c r="C172" s="333"/>
      <c r="D172" s="116"/>
      <c r="E172" s="116"/>
      <c r="F172" s="337"/>
      <c r="G172" s="93" t="e">
        <f>+VLOOKUP(F172,Participants!$A$1:$F$2547,2,FALSE)</f>
        <v>#N/A</v>
      </c>
      <c r="H172" s="93" t="e">
        <f>+VLOOKUP(F172,Participants!$A$1:$F$2547,4,FALSE)</f>
        <v>#N/A</v>
      </c>
      <c r="I172" s="93" t="e">
        <f>+VLOOKUP(F172,Participants!$A$1:$F$2547,5,FALSE)</f>
        <v>#N/A</v>
      </c>
      <c r="J172" s="93" t="e">
        <f>+VLOOKUP(F172,Participants!$A$1:$F$2547,3,FALSE)</f>
        <v>#N/A</v>
      </c>
      <c r="K172" s="93" t="e">
        <f>+VLOOKUP(F172,Participants!$A$1:$G$2547,7,FALSE)</f>
        <v>#N/A</v>
      </c>
      <c r="L172" s="94"/>
      <c r="M172" s="94"/>
      <c r="N172" s="338"/>
      <c r="O172" s="338"/>
    </row>
    <row r="173" spans="1:15" ht="15.75" customHeight="1">
      <c r="A173" s="326"/>
      <c r="B173" s="333"/>
      <c r="C173" s="333"/>
      <c r="D173" s="116"/>
      <c r="E173" s="116"/>
      <c r="F173" s="337"/>
      <c r="G173" s="93" t="e">
        <f>+VLOOKUP(F173,Participants!$A$1:$F$2547,2,FALSE)</f>
        <v>#N/A</v>
      </c>
      <c r="H173" s="93" t="e">
        <f>+VLOOKUP(F173,Participants!$A$1:$F$2547,4,FALSE)</f>
        <v>#N/A</v>
      </c>
      <c r="I173" s="93" t="e">
        <f>+VLOOKUP(F173,Participants!$A$1:$F$2547,5,FALSE)</f>
        <v>#N/A</v>
      </c>
      <c r="J173" s="93" t="e">
        <f>+VLOOKUP(F173,Participants!$A$1:$F$2547,3,FALSE)</f>
        <v>#N/A</v>
      </c>
      <c r="K173" s="93" t="e">
        <f>+VLOOKUP(F173,Participants!$A$1:$G$2547,7,FALSE)</f>
        <v>#N/A</v>
      </c>
      <c r="L173" s="94"/>
      <c r="M173" s="94"/>
      <c r="N173" s="338"/>
      <c r="O173" s="338"/>
    </row>
    <row r="174" spans="1:15" ht="15.75" customHeight="1">
      <c r="A174" s="322"/>
      <c r="B174" s="333"/>
      <c r="C174" s="333"/>
      <c r="D174" s="116"/>
      <c r="E174" s="116"/>
      <c r="F174" s="337"/>
      <c r="G174" s="93" t="e">
        <f>+VLOOKUP(F174,Participants!$A$1:$F$2547,2,FALSE)</f>
        <v>#N/A</v>
      </c>
      <c r="H174" s="93" t="e">
        <f>+VLOOKUP(F174,Participants!$A$1:$F$2547,4,FALSE)</f>
        <v>#N/A</v>
      </c>
      <c r="I174" s="93" t="e">
        <f>+VLOOKUP(F174,Participants!$A$1:$F$2547,5,FALSE)</f>
        <v>#N/A</v>
      </c>
      <c r="J174" s="93" t="e">
        <f>+VLOOKUP(F174,Participants!$A$1:$F$2547,3,FALSE)</f>
        <v>#N/A</v>
      </c>
      <c r="K174" s="93" t="e">
        <f>+VLOOKUP(F174,Participants!$A$1:$G$2547,7,FALSE)</f>
        <v>#N/A</v>
      </c>
      <c r="L174" s="94"/>
      <c r="M174" s="94"/>
      <c r="N174" s="338"/>
      <c r="O174" s="338"/>
    </row>
    <row r="175" spans="1:15" ht="15.75" customHeight="1">
      <c r="A175" s="329"/>
      <c r="B175" s="333"/>
      <c r="C175" s="333"/>
      <c r="D175" s="116"/>
      <c r="E175" s="116"/>
      <c r="F175" s="337"/>
      <c r="G175" s="93" t="e">
        <f>+VLOOKUP(F175,Participants!$A$1:$F$2547,2,FALSE)</f>
        <v>#N/A</v>
      </c>
      <c r="H175" s="93" t="e">
        <f>+VLOOKUP(F175,Participants!$A$1:$F$2547,4,FALSE)</f>
        <v>#N/A</v>
      </c>
      <c r="I175" s="93" t="e">
        <f>+VLOOKUP(F175,Participants!$A$1:$F$2547,5,FALSE)</f>
        <v>#N/A</v>
      </c>
      <c r="J175" s="93" t="e">
        <f>+VLOOKUP(F175,Participants!$A$1:$F$2547,3,FALSE)</f>
        <v>#N/A</v>
      </c>
      <c r="K175" s="93" t="e">
        <f>+VLOOKUP(F175,Participants!$A$1:$G$2547,7,FALSE)</f>
        <v>#N/A</v>
      </c>
      <c r="L175" s="94"/>
      <c r="M175" s="94"/>
      <c r="N175" s="338"/>
      <c r="O175" s="338"/>
    </row>
    <row r="176" spans="1:15" ht="15.75" customHeight="1">
      <c r="A176" s="322"/>
      <c r="B176" s="333"/>
      <c r="C176" s="333"/>
      <c r="D176" s="116"/>
      <c r="E176" s="116"/>
      <c r="F176" s="337"/>
      <c r="G176" s="93" t="e">
        <f>+VLOOKUP(F176,Participants!$A$1:$F$2547,2,FALSE)</f>
        <v>#N/A</v>
      </c>
      <c r="H176" s="93" t="e">
        <f>+VLOOKUP(F176,Participants!$A$1:$F$2547,4,FALSE)</f>
        <v>#N/A</v>
      </c>
      <c r="I176" s="93" t="e">
        <f>+VLOOKUP(F176,Participants!$A$1:$F$2547,5,FALSE)</f>
        <v>#N/A</v>
      </c>
      <c r="J176" s="93" t="e">
        <f>+VLOOKUP(F176,Participants!$A$1:$F$2547,3,FALSE)</f>
        <v>#N/A</v>
      </c>
      <c r="K176" s="93" t="e">
        <f>+VLOOKUP(F176,Participants!$A$1:$G$2547,7,FALSE)</f>
        <v>#N/A</v>
      </c>
      <c r="L176" s="94"/>
      <c r="M176" s="94"/>
      <c r="N176" s="338"/>
      <c r="O176" s="338"/>
    </row>
    <row r="177" spans="1:15" ht="15.75" customHeight="1">
      <c r="A177" s="322"/>
      <c r="B177" s="333"/>
      <c r="C177" s="333"/>
      <c r="D177" s="116"/>
      <c r="E177" s="116"/>
      <c r="F177" s="337"/>
      <c r="G177" s="93" t="e">
        <f>+VLOOKUP(F177,Participants!$A$1:$F$2547,2,FALSE)</f>
        <v>#N/A</v>
      </c>
      <c r="H177" s="93" t="e">
        <f>+VLOOKUP(F177,Participants!$A$1:$F$2547,4,FALSE)</f>
        <v>#N/A</v>
      </c>
      <c r="I177" s="93" t="e">
        <f>+VLOOKUP(F177,Participants!$A$1:$F$2547,5,FALSE)</f>
        <v>#N/A</v>
      </c>
      <c r="J177" s="93" t="e">
        <f>+VLOOKUP(F177,Participants!$A$1:$F$2547,3,FALSE)</f>
        <v>#N/A</v>
      </c>
      <c r="K177" s="93" t="e">
        <f>+VLOOKUP(F177,Participants!$A$1:$G$2547,7,FALSE)</f>
        <v>#N/A</v>
      </c>
      <c r="L177" s="94"/>
      <c r="M177" s="94"/>
      <c r="N177" s="338"/>
      <c r="O177" s="338"/>
    </row>
    <row r="178" spans="1:15" ht="15.75" customHeight="1">
      <c r="A178" s="322"/>
      <c r="B178" s="333"/>
      <c r="C178" s="333"/>
      <c r="D178" s="116"/>
      <c r="E178" s="116"/>
      <c r="F178" s="337"/>
      <c r="G178" s="93" t="e">
        <f>+VLOOKUP(F178,Participants!$A$1:$F$2547,2,FALSE)</f>
        <v>#N/A</v>
      </c>
      <c r="H178" s="93" t="e">
        <f>+VLOOKUP(F178,Participants!$A$1:$F$2547,4,FALSE)</f>
        <v>#N/A</v>
      </c>
      <c r="I178" s="93" t="e">
        <f>+VLOOKUP(F178,Participants!$A$1:$F$2547,5,FALSE)</f>
        <v>#N/A</v>
      </c>
      <c r="J178" s="93" t="e">
        <f>+VLOOKUP(F178,Participants!$A$1:$F$2547,3,FALSE)</f>
        <v>#N/A</v>
      </c>
      <c r="K178" s="93" t="e">
        <f>+VLOOKUP(F178,Participants!$A$1:$G$2547,7,FALSE)</f>
        <v>#N/A</v>
      </c>
      <c r="L178" s="94"/>
      <c r="M178" s="94"/>
      <c r="N178" s="338"/>
      <c r="O178" s="338"/>
    </row>
    <row r="179" spans="1:15" ht="15.75" customHeight="1">
      <c r="A179" s="324"/>
      <c r="B179" s="333"/>
      <c r="C179" s="333"/>
      <c r="D179" s="116"/>
      <c r="E179" s="116"/>
      <c r="F179" s="337"/>
      <c r="G179" s="93" t="e">
        <f>+VLOOKUP(F179,Participants!$A$1:$F$2547,2,FALSE)</f>
        <v>#N/A</v>
      </c>
      <c r="H179" s="93" t="e">
        <f>+VLOOKUP(F179,Participants!$A$1:$F$2547,4,FALSE)</f>
        <v>#N/A</v>
      </c>
      <c r="I179" s="93" t="e">
        <f>+VLOOKUP(F179,Participants!$A$1:$F$2547,5,FALSE)</f>
        <v>#N/A</v>
      </c>
      <c r="J179" s="93" t="e">
        <f>+VLOOKUP(F179,Participants!$A$1:$F$2547,3,FALSE)</f>
        <v>#N/A</v>
      </c>
      <c r="K179" s="93" t="e">
        <f>+VLOOKUP(F179,Participants!$A$1:$G$2547,7,FALSE)</f>
        <v>#N/A</v>
      </c>
      <c r="L179" s="94"/>
      <c r="M179" s="94"/>
      <c r="N179" s="338"/>
      <c r="O179" s="338"/>
    </row>
    <row r="180" spans="1:15" ht="15.75" customHeight="1">
      <c r="A180" s="324"/>
      <c r="B180" s="333"/>
      <c r="C180" s="333"/>
      <c r="D180" s="116"/>
      <c r="E180" s="116"/>
      <c r="F180" s="337"/>
      <c r="G180" s="93" t="e">
        <f>+VLOOKUP(F180,Participants!$A$1:$F$2547,2,FALSE)</f>
        <v>#N/A</v>
      </c>
      <c r="H180" s="93" t="e">
        <f>+VLOOKUP(F180,Participants!$A$1:$F$2547,4,FALSE)</f>
        <v>#N/A</v>
      </c>
      <c r="I180" s="93" t="e">
        <f>+VLOOKUP(F180,Participants!$A$1:$F$2547,5,FALSE)</f>
        <v>#N/A</v>
      </c>
      <c r="J180" s="93" t="e">
        <f>+VLOOKUP(F180,Participants!$A$1:$F$2547,3,FALSE)</f>
        <v>#N/A</v>
      </c>
      <c r="K180" s="93" t="e">
        <f>+VLOOKUP(F180,Participants!$A$1:$G$2547,7,FALSE)</f>
        <v>#N/A</v>
      </c>
      <c r="L180" s="94"/>
      <c r="M180" s="94"/>
      <c r="N180" s="338"/>
      <c r="O180" s="338"/>
    </row>
    <row r="181" spans="1:15" ht="15.75" customHeight="1">
      <c r="A181" s="324"/>
      <c r="B181" s="333"/>
      <c r="C181" s="333"/>
      <c r="D181" s="116"/>
      <c r="E181" s="116"/>
      <c r="F181" s="337"/>
      <c r="G181" s="93" t="e">
        <f>+VLOOKUP(F181,Participants!$A$1:$F$2547,2,FALSE)</f>
        <v>#N/A</v>
      </c>
      <c r="H181" s="93" t="e">
        <f>+VLOOKUP(F181,Participants!$A$1:$F$2547,4,FALSE)</f>
        <v>#N/A</v>
      </c>
      <c r="I181" s="93" t="e">
        <f>+VLOOKUP(F181,Participants!$A$1:$F$2547,5,FALSE)</f>
        <v>#N/A</v>
      </c>
      <c r="J181" s="93" t="e">
        <f>+VLOOKUP(F181,Participants!$A$1:$F$2547,3,FALSE)</f>
        <v>#N/A</v>
      </c>
      <c r="K181" s="93" t="e">
        <f>+VLOOKUP(F181,Participants!$A$1:$G$2547,7,FALSE)</f>
        <v>#N/A</v>
      </c>
      <c r="L181" s="94"/>
      <c r="M181" s="94"/>
      <c r="N181" s="338"/>
      <c r="O181" s="338"/>
    </row>
    <row r="182" spans="1:15" ht="15.75" customHeight="1">
      <c r="A182" s="324"/>
      <c r="B182" s="333"/>
      <c r="C182" s="333"/>
      <c r="D182" s="116"/>
      <c r="E182" s="116"/>
      <c r="F182" s="337"/>
      <c r="G182" s="93" t="e">
        <f>+VLOOKUP(F182,Participants!$A$1:$F$2547,2,FALSE)</f>
        <v>#N/A</v>
      </c>
      <c r="H182" s="93" t="e">
        <f>+VLOOKUP(F182,Participants!$A$1:$F$2547,4,FALSE)</f>
        <v>#N/A</v>
      </c>
      <c r="I182" s="93" t="e">
        <f>+VLOOKUP(F182,Participants!$A$1:$F$2547,5,FALSE)</f>
        <v>#N/A</v>
      </c>
      <c r="J182" s="93" t="e">
        <f>+VLOOKUP(F182,Participants!$A$1:$F$2547,3,FALSE)</f>
        <v>#N/A</v>
      </c>
      <c r="K182" s="93" t="e">
        <f>+VLOOKUP(F182,Participants!$A$1:$G$2547,7,FALSE)</f>
        <v>#N/A</v>
      </c>
      <c r="L182" s="94"/>
      <c r="M182" s="94"/>
      <c r="N182" s="338"/>
      <c r="O182" s="338"/>
    </row>
    <row r="183" spans="1:15" ht="15.75" customHeight="1">
      <c r="A183" s="324"/>
      <c r="B183" s="333"/>
      <c r="C183" s="333"/>
      <c r="D183" s="116"/>
      <c r="E183" s="116"/>
      <c r="F183" s="337"/>
      <c r="G183" s="93" t="e">
        <f>+VLOOKUP(F183,Participants!$A$1:$F$2547,2,FALSE)</f>
        <v>#N/A</v>
      </c>
      <c r="H183" s="93" t="e">
        <f>+VLOOKUP(F183,Participants!$A$1:$F$2547,4,FALSE)</f>
        <v>#N/A</v>
      </c>
      <c r="I183" s="93" t="e">
        <f>+VLOOKUP(F183,Participants!$A$1:$F$2547,5,FALSE)</f>
        <v>#N/A</v>
      </c>
      <c r="J183" s="93" t="e">
        <f>+VLOOKUP(F183,Participants!$A$1:$F$2547,3,FALSE)</f>
        <v>#N/A</v>
      </c>
      <c r="K183" s="93" t="e">
        <f>+VLOOKUP(F183,Participants!$A$1:$G$2547,7,FALSE)</f>
        <v>#N/A</v>
      </c>
      <c r="L183" s="94"/>
      <c r="M183" s="94"/>
      <c r="N183" s="338"/>
      <c r="O183" s="338"/>
    </row>
    <row r="184" spans="1:15" ht="15.75" customHeight="1">
      <c r="A184" s="329"/>
      <c r="B184" s="333"/>
      <c r="C184" s="333"/>
      <c r="D184" s="116"/>
      <c r="E184" s="116"/>
      <c r="F184" s="337"/>
      <c r="G184" s="93" t="e">
        <f>+VLOOKUP(F184,Participants!$A$1:$F$2547,2,FALSE)</f>
        <v>#N/A</v>
      </c>
      <c r="H184" s="93" t="e">
        <f>+VLOOKUP(F184,Participants!$A$1:$F$2547,4,FALSE)</f>
        <v>#N/A</v>
      </c>
      <c r="I184" s="93" t="e">
        <f>+VLOOKUP(F184,Participants!$A$1:$F$2547,5,FALSE)</f>
        <v>#N/A</v>
      </c>
      <c r="J184" s="93" t="e">
        <f>+VLOOKUP(F184,Participants!$A$1:$F$2547,3,FALSE)</f>
        <v>#N/A</v>
      </c>
      <c r="K184" s="93" t="e">
        <f>+VLOOKUP(F184,Participants!$A$1:$G$2547,7,FALSE)</f>
        <v>#N/A</v>
      </c>
      <c r="L184" s="94"/>
      <c r="M184" s="94"/>
      <c r="N184" s="338"/>
      <c r="O184" s="338"/>
    </row>
    <row r="185" spans="1:15" ht="15.75" customHeight="1">
      <c r="A185" s="322"/>
      <c r="B185" s="333"/>
      <c r="C185" s="333"/>
      <c r="D185" s="116"/>
      <c r="E185" s="116"/>
      <c r="F185" s="337"/>
      <c r="G185" s="93" t="e">
        <f>+VLOOKUP(F185,Participants!$A$1:$F$2547,2,FALSE)</f>
        <v>#N/A</v>
      </c>
      <c r="H185" s="93" t="e">
        <f>+VLOOKUP(F185,Participants!$A$1:$F$2547,4,FALSE)</f>
        <v>#N/A</v>
      </c>
      <c r="I185" s="93" t="e">
        <f>+VLOOKUP(F185,Participants!$A$1:$F$2547,5,FALSE)</f>
        <v>#N/A</v>
      </c>
      <c r="J185" s="93" t="e">
        <f>+VLOOKUP(F185,Participants!$A$1:$F$2547,3,FALSE)</f>
        <v>#N/A</v>
      </c>
      <c r="K185" s="93" t="e">
        <f>+VLOOKUP(F185,Participants!$A$1:$G$2547,7,FALSE)</f>
        <v>#N/A</v>
      </c>
      <c r="L185" s="94"/>
      <c r="M185" s="94"/>
      <c r="N185" s="338"/>
      <c r="O185" s="338"/>
    </row>
    <row r="186" spans="1:15" ht="15.75" customHeight="1">
      <c r="A186" s="322"/>
      <c r="B186" s="333"/>
      <c r="C186" s="333"/>
      <c r="D186" s="116"/>
      <c r="E186" s="116"/>
      <c r="F186" s="337"/>
      <c r="G186" s="93" t="e">
        <f>+VLOOKUP(F186,Participants!$A$1:$F$2547,2,FALSE)</f>
        <v>#N/A</v>
      </c>
      <c r="H186" s="93" t="e">
        <f>+VLOOKUP(F186,Participants!$A$1:$F$2547,4,FALSE)</f>
        <v>#N/A</v>
      </c>
      <c r="I186" s="93" t="e">
        <f>+VLOOKUP(F186,Participants!$A$1:$F$2547,5,FALSE)</f>
        <v>#N/A</v>
      </c>
      <c r="J186" s="93" t="e">
        <f>+VLOOKUP(F186,Participants!$A$1:$F$2547,3,FALSE)</f>
        <v>#N/A</v>
      </c>
      <c r="K186" s="93" t="e">
        <f>+VLOOKUP(F186,Participants!$A$1:$G$2547,7,FALSE)</f>
        <v>#N/A</v>
      </c>
      <c r="L186" s="94"/>
      <c r="M186" s="94"/>
      <c r="N186" s="338"/>
      <c r="O186" s="338"/>
    </row>
    <row r="187" spans="1:15" ht="15.75" customHeight="1">
      <c r="A187" s="322"/>
      <c r="B187" s="333"/>
      <c r="C187" s="333"/>
      <c r="D187" s="116"/>
      <c r="E187" s="116"/>
      <c r="F187" s="337"/>
      <c r="G187" s="93" t="e">
        <f>+VLOOKUP(F187,Participants!$A$1:$F$2547,2,FALSE)</f>
        <v>#N/A</v>
      </c>
      <c r="H187" s="93" t="e">
        <f>+VLOOKUP(F187,Participants!$A$1:$F$2547,4,FALSE)</f>
        <v>#N/A</v>
      </c>
      <c r="I187" s="93" t="e">
        <f>+VLOOKUP(F187,Participants!$A$1:$F$2547,5,FALSE)</f>
        <v>#N/A</v>
      </c>
      <c r="J187" s="93" t="e">
        <f>+VLOOKUP(F187,Participants!$A$1:$F$2547,3,FALSE)</f>
        <v>#N/A</v>
      </c>
      <c r="K187" s="93" t="e">
        <f>+VLOOKUP(F187,Participants!$A$1:$G$2547,7,FALSE)</f>
        <v>#N/A</v>
      </c>
      <c r="L187" s="94"/>
      <c r="M187" s="94"/>
      <c r="N187" s="338"/>
      <c r="O187" s="338"/>
    </row>
    <row r="188" spans="1:15" ht="15.75" customHeight="1">
      <c r="A188" s="322"/>
      <c r="B188" s="333"/>
      <c r="C188" s="333"/>
      <c r="D188" s="116"/>
      <c r="E188" s="116"/>
      <c r="F188" s="337"/>
      <c r="G188" s="93" t="e">
        <f>+VLOOKUP(F188,Participants!$A$1:$F$2547,2,FALSE)</f>
        <v>#N/A</v>
      </c>
      <c r="H188" s="93" t="e">
        <f>+VLOOKUP(F188,Participants!$A$1:$F$2547,4,FALSE)</f>
        <v>#N/A</v>
      </c>
      <c r="I188" s="93" t="e">
        <f>+VLOOKUP(F188,Participants!$A$1:$F$2547,5,FALSE)</f>
        <v>#N/A</v>
      </c>
      <c r="J188" s="93" t="e">
        <f>+VLOOKUP(F188,Participants!$A$1:$F$2547,3,FALSE)</f>
        <v>#N/A</v>
      </c>
      <c r="K188" s="93" t="e">
        <f>+VLOOKUP(F188,Participants!$A$1:$G$2547,7,FALSE)</f>
        <v>#N/A</v>
      </c>
      <c r="L188" s="94"/>
      <c r="M188" s="94"/>
      <c r="N188" s="338"/>
      <c r="O188" s="338"/>
    </row>
    <row r="189" spans="1:15" ht="15.75" customHeight="1">
      <c r="A189" s="324"/>
      <c r="B189" s="333"/>
      <c r="C189" s="333"/>
      <c r="D189" s="116"/>
      <c r="E189" s="116"/>
      <c r="F189" s="337"/>
      <c r="G189" s="93" t="e">
        <f>+VLOOKUP(F189,Participants!$A$1:$F$2547,2,FALSE)</f>
        <v>#N/A</v>
      </c>
      <c r="H189" s="93" t="e">
        <f>+VLOOKUP(F189,Participants!$A$1:$F$2547,4,FALSE)</f>
        <v>#N/A</v>
      </c>
      <c r="I189" s="93" t="e">
        <f>+VLOOKUP(F189,Participants!$A$1:$F$2547,5,FALSE)</f>
        <v>#N/A</v>
      </c>
      <c r="J189" s="93" t="e">
        <f>+VLOOKUP(F189,Participants!$A$1:$F$2547,3,FALSE)</f>
        <v>#N/A</v>
      </c>
      <c r="K189" s="93" t="e">
        <f>+VLOOKUP(F189,Participants!$A$1:$G$2547,7,FALSE)</f>
        <v>#N/A</v>
      </c>
      <c r="L189" s="94"/>
      <c r="M189" s="94"/>
      <c r="N189" s="338"/>
      <c r="O189" s="338"/>
    </row>
    <row r="190" spans="1:15" ht="15.75" customHeight="1">
      <c r="A190" s="324"/>
      <c r="B190" s="333"/>
      <c r="C190" s="333"/>
      <c r="D190" s="116"/>
      <c r="E190" s="116"/>
      <c r="F190" s="337"/>
      <c r="G190" s="93" t="e">
        <f>+VLOOKUP(F190,Participants!$A$1:$F$2547,2,FALSE)</f>
        <v>#N/A</v>
      </c>
      <c r="H190" s="93" t="e">
        <f>+VLOOKUP(F190,Participants!$A$1:$F$2547,4,FALSE)</f>
        <v>#N/A</v>
      </c>
      <c r="I190" s="93" t="e">
        <f>+VLOOKUP(F190,Participants!$A$1:$F$2547,5,FALSE)</f>
        <v>#N/A</v>
      </c>
      <c r="J190" s="93" t="e">
        <f>+VLOOKUP(F190,Participants!$A$1:$F$2547,3,FALSE)</f>
        <v>#N/A</v>
      </c>
      <c r="K190" s="93" t="e">
        <f>+VLOOKUP(F190,Participants!$A$1:$G$2547,7,FALSE)</f>
        <v>#N/A</v>
      </c>
      <c r="L190" s="94"/>
      <c r="M190" s="94"/>
      <c r="N190" s="338"/>
      <c r="O190" s="338"/>
    </row>
    <row r="191" spans="1:15" ht="15.75" customHeight="1">
      <c r="A191" s="324"/>
      <c r="B191" s="333"/>
      <c r="C191" s="333"/>
      <c r="D191" s="116"/>
      <c r="E191" s="116"/>
      <c r="F191" s="337"/>
      <c r="G191" s="93" t="e">
        <f>+VLOOKUP(F191,Participants!$A$1:$F$2547,2,FALSE)</f>
        <v>#N/A</v>
      </c>
      <c r="H191" s="93" t="e">
        <f>+VLOOKUP(F191,Participants!$A$1:$F$2547,4,FALSE)</f>
        <v>#N/A</v>
      </c>
      <c r="I191" s="93" t="e">
        <f>+VLOOKUP(F191,Participants!$A$1:$F$2547,5,FALSE)</f>
        <v>#N/A</v>
      </c>
      <c r="J191" s="93" t="e">
        <f>+VLOOKUP(F191,Participants!$A$1:$F$2547,3,FALSE)</f>
        <v>#N/A</v>
      </c>
      <c r="K191" s="93" t="e">
        <f>+VLOOKUP(F191,Participants!$A$1:$G$2547,7,FALSE)</f>
        <v>#N/A</v>
      </c>
      <c r="L191" s="94"/>
      <c r="M191" s="94"/>
      <c r="N191" s="338"/>
      <c r="O191" s="338"/>
    </row>
    <row r="192" spans="1:15" ht="15.75" customHeight="1">
      <c r="A192" s="324"/>
      <c r="B192" s="333"/>
      <c r="C192" s="333"/>
      <c r="D192" s="116"/>
      <c r="E192" s="116"/>
      <c r="F192" s="337"/>
      <c r="G192" s="93" t="e">
        <f>+VLOOKUP(F192,Participants!$A$1:$F$2547,2,FALSE)</f>
        <v>#N/A</v>
      </c>
      <c r="H192" s="93" t="e">
        <f>+VLOOKUP(F192,Participants!$A$1:$F$2547,4,FALSE)</f>
        <v>#N/A</v>
      </c>
      <c r="I192" s="93" t="e">
        <f>+VLOOKUP(F192,Participants!$A$1:$F$2547,5,FALSE)</f>
        <v>#N/A</v>
      </c>
      <c r="J192" s="93" t="e">
        <f>+VLOOKUP(F192,Participants!$A$1:$F$2547,3,FALSE)</f>
        <v>#N/A</v>
      </c>
      <c r="K192" s="93" t="e">
        <f>+VLOOKUP(F192,Participants!$A$1:$G$2547,7,FALSE)</f>
        <v>#N/A</v>
      </c>
      <c r="L192" s="94"/>
      <c r="M192" s="94"/>
      <c r="N192" s="338"/>
      <c r="O192" s="338"/>
    </row>
    <row r="193" spans="1:15" ht="15.75" customHeight="1">
      <c r="A193" s="324"/>
      <c r="B193" s="333"/>
      <c r="C193" s="333"/>
      <c r="D193" s="116"/>
      <c r="E193" s="116"/>
      <c r="F193" s="337"/>
      <c r="G193" s="93" t="e">
        <f>+VLOOKUP(F193,Participants!$A$1:$F$2547,2,FALSE)</f>
        <v>#N/A</v>
      </c>
      <c r="H193" s="93" t="e">
        <f>+VLOOKUP(F193,Participants!$A$1:$F$2547,4,FALSE)</f>
        <v>#N/A</v>
      </c>
      <c r="I193" s="93" t="e">
        <f>+VLOOKUP(F193,Participants!$A$1:$F$2547,5,FALSE)</f>
        <v>#N/A</v>
      </c>
      <c r="J193" s="93" t="e">
        <f>+VLOOKUP(F193,Participants!$A$1:$F$2547,3,FALSE)</f>
        <v>#N/A</v>
      </c>
      <c r="K193" s="93" t="e">
        <f>+VLOOKUP(F193,Participants!$A$1:$G$2547,7,FALSE)</f>
        <v>#N/A</v>
      </c>
      <c r="L193" s="94"/>
      <c r="M193" s="94"/>
      <c r="N193" s="338"/>
      <c r="O193" s="338"/>
    </row>
    <row r="194" spans="1:15" ht="15.75" customHeight="1">
      <c r="A194" s="325"/>
      <c r="B194" s="333"/>
      <c r="C194" s="333"/>
      <c r="D194" s="116"/>
      <c r="E194" s="116"/>
      <c r="F194" s="337"/>
      <c r="G194" s="93" t="e">
        <f>+VLOOKUP(F194,Participants!$A$1:$F$2547,2,FALSE)</f>
        <v>#N/A</v>
      </c>
      <c r="H194" s="93" t="e">
        <f>+VLOOKUP(F194,Participants!$A$1:$F$2547,4,FALSE)</f>
        <v>#N/A</v>
      </c>
      <c r="I194" s="93" t="e">
        <f>+VLOOKUP(F194,Participants!$A$1:$F$2547,5,FALSE)</f>
        <v>#N/A</v>
      </c>
      <c r="J194" s="93" t="e">
        <f>+VLOOKUP(F194,Participants!$A$1:$F$2547,3,FALSE)</f>
        <v>#N/A</v>
      </c>
      <c r="K194" s="93" t="e">
        <f>+VLOOKUP(F194,Participants!$A$1:$G$2547,7,FALSE)</f>
        <v>#N/A</v>
      </c>
      <c r="L194" s="94"/>
      <c r="M194" s="94"/>
      <c r="N194" s="338"/>
      <c r="O194" s="338"/>
    </row>
    <row r="195" spans="1:15" ht="15.75" customHeight="1">
      <c r="A195" s="325"/>
      <c r="B195" s="333"/>
      <c r="C195" s="333"/>
      <c r="D195" s="116"/>
      <c r="E195" s="116"/>
      <c r="F195" s="337"/>
      <c r="G195" s="93" t="e">
        <f>+VLOOKUP(F195,Participants!$A$1:$F$2547,2,FALSE)</f>
        <v>#N/A</v>
      </c>
      <c r="H195" s="93" t="e">
        <f>+VLOOKUP(F195,Participants!$A$1:$F$2547,4,FALSE)</f>
        <v>#N/A</v>
      </c>
      <c r="I195" s="93" t="e">
        <f>+VLOOKUP(F195,Participants!$A$1:$F$2547,5,FALSE)</f>
        <v>#N/A</v>
      </c>
      <c r="J195" s="93" t="e">
        <f>+VLOOKUP(F195,Participants!$A$1:$F$2547,3,FALSE)</f>
        <v>#N/A</v>
      </c>
      <c r="K195" s="93" t="e">
        <f>+VLOOKUP(F195,Participants!$A$1:$G$2547,7,FALSE)</f>
        <v>#N/A</v>
      </c>
      <c r="L195" s="94"/>
      <c r="M195" s="94"/>
      <c r="N195" s="338"/>
      <c r="O195" s="338"/>
    </row>
    <row r="196" spans="1:15" ht="15.75" customHeight="1">
      <c r="A196" s="325"/>
      <c r="B196" s="333"/>
      <c r="C196" s="333"/>
      <c r="D196" s="116"/>
      <c r="E196" s="116"/>
      <c r="F196" s="337"/>
      <c r="G196" s="93" t="e">
        <f>+VLOOKUP(F196,Participants!$A$1:$F$2547,2,FALSE)</f>
        <v>#N/A</v>
      </c>
      <c r="H196" s="93" t="e">
        <f>+VLOOKUP(F196,Participants!$A$1:$F$2547,4,FALSE)</f>
        <v>#N/A</v>
      </c>
      <c r="I196" s="93" t="e">
        <f>+VLOOKUP(F196,Participants!$A$1:$F$2547,5,FALSE)</f>
        <v>#N/A</v>
      </c>
      <c r="J196" s="93" t="e">
        <f>+VLOOKUP(F196,Participants!$A$1:$F$2547,3,FALSE)</f>
        <v>#N/A</v>
      </c>
      <c r="K196" s="93" t="e">
        <f>+VLOOKUP(F196,Participants!$A$1:$G$2547,7,FALSE)</f>
        <v>#N/A</v>
      </c>
      <c r="L196" s="94"/>
      <c r="M196" s="94"/>
      <c r="N196" s="338"/>
      <c r="O196" s="338"/>
    </row>
    <row r="197" spans="1:15" ht="15.75" customHeight="1">
      <c r="A197" s="325"/>
      <c r="B197" s="333"/>
      <c r="C197" s="333"/>
      <c r="D197" s="116"/>
      <c r="E197" s="116"/>
      <c r="F197" s="337"/>
      <c r="G197" s="93" t="e">
        <f>+VLOOKUP(F197,Participants!$A$1:$F$2547,2,FALSE)</f>
        <v>#N/A</v>
      </c>
      <c r="H197" s="93" t="e">
        <f>+VLOOKUP(F197,Participants!$A$1:$F$2547,4,FALSE)</f>
        <v>#N/A</v>
      </c>
      <c r="I197" s="93" t="e">
        <f>+VLOOKUP(F197,Participants!$A$1:$F$2547,5,FALSE)</f>
        <v>#N/A</v>
      </c>
      <c r="J197" s="93" t="e">
        <f>+VLOOKUP(F197,Participants!$A$1:$F$2547,3,FALSE)</f>
        <v>#N/A</v>
      </c>
      <c r="K197" s="93" t="e">
        <f>+VLOOKUP(F197,Participants!$A$1:$G$2547,7,FALSE)</f>
        <v>#N/A</v>
      </c>
      <c r="L197" s="94"/>
      <c r="M197" s="94"/>
      <c r="N197" s="338"/>
      <c r="O197" s="338"/>
    </row>
    <row r="198" spans="1:15" ht="15.75" customHeight="1">
      <c r="A198" s="325"/>
      <c r="B198" s="333"/>
      <c r="C198" s="333"/>
      <c r="D198" s="116"/>
      <c r="E198" s="116"/>
      <c r="F198" s="337"/>
      <c r="G198" s="93" t="e">
        <f>+VLOOKUP(F198,Participants!$A$1:$F$2547,2,FALSE)</f>
        <v>#N/A</v>
      </c>
      <c r="H198" s="93" t="e">
        <f>+VLOOKUP(F198,Participants!$A$1:$F$2547,4,FALSE)</f>
        <v>#N/A</v>
      </c>
      <c r="I198" s="93" t="e">
        <f>+VLOOKUP(F198,Participants!$A$1:$F$2547,5,FALSE)</f>
        <v>#N/A</v>
      </c>
      <c r="J198" s="93" t="e">
        <f>+VLOOKUP(F198,Participants!$A$1:$F$2547,3,FALSE)</f>
        <v>#N/A</v>
      </c>
      <c r="K198" s="93" t="e">
        <f>+VLOOKUP(F198,Participants!$A$1:$G$2547,7,FALSE)</f>
        <v>#N/A</v>
      </c>
      <c r="L198" s="94"/>
      <c r="M198" s="94"/>
      <c r="N198" s="338"/>
      <c r="O198" s="338"/>
    </row>
    <row r="199" spans="1:15" ht="15.75" customHeight="1">
      <c r="A199" s="324"/>
      <c r="B199" s="333"/>
      <c r="C199" s="333"/>
      <c r="D199" s="116"/>
      <c r="E199" s="116"/>
      <c r="F199" s="337"/>
      <c r="G199" s="93" t="e">
        <f>+VLOOKUP(F199,Participants!$A$1:$F$2547,2,FALSE)</f>
        <v>#N/A</v>
      </c>
      <c r="H199" s="93" t="e">
        <f>+VLOOKUP(F199,Participants!$A$1:$F$2547,4,FALSE)</f>
        <v>#N/A</v>
      </c>
      <c r="I199" s="93" t="e">
        <f>+VLOOKUP(F199,Participants!$A$1:$F$2547,5,FALSE)</f>
        <v>#N/A</v>
      </c>
      <c r="J199" s="93" t="e">
        <f>+VLOOKUP(F199,Participants!$A$1:$F$2547,3,FALSE)</f>
        <v>#N/A</v>
      </c>
      <c r="K199" s="93" t="e">
        <f>+VLOOKUP(F199,Participants!$A$1:$G$2547,7,FALSE)</f>
        <v>#N/A</v>
      </c>
      <c r="L199" s="94"/>
      <c r="M199" s="94"/>
      <c r="N199" s="338"/>
      <c r="O199" s="338"/>
    </row>
    <row r="200" spans="1:15" ht="15.75" customHeight="1">
      <c r="A200" s="324"/>
      <c r="B200" s="333"/>
      <c r="C200" s="333"/>
      <c r="D200" s="116"/>
      <c r="E200" s="116"/>
      <c r="F200" s="337"/>
      <c r="G200" s="93" t="e">
        <f>+VLOOKUP(F200,Participants!$A$1:$F$2547,2,FALSE)</f>
        <v>#N/A</v>
      </c>
      <c r="H200" s="93" t="e">
        <f>+VLOOKUP(F200,Participants!$A$1:$F$2547,4,FALSE)</f>
        <v>#N/A</v>
      </c>
      <c r="I200" s="93" t="e">
        <f>+VLOOKUP(F200,Participants!$A$1:$F$2547,5,FALSE)</f>
        <v>#N/A</v>
      </c>
      <c r="J200" s="93" t="e">
        <f>+VLOOKUP(F200,Participants!$A$1:$F$2547,3,FALSE)</f>
        <v>#N/A</v>
      </c>
      <c r="K200" s="93" t="e">
        <f>+VLOOKUP(F200,Participants!$A$1:$G$2547,7,FALSE)</f>
        <v>#N/A</v>
      </c>
      <c r="L200" s="94"/>
      <c r="M200" s="94"/>
      <c r="N200" s="338"/>
      <c r="O200" s="338"/>
    </row>
    <row r="201" spans="1:15" ht="15.75" customHeight="1">
      <c r="A201" s="324"/>
      <c r="B201" s="333"/>
      <c r="C201" s="333"/>
      <c r="D201" s="116"/>
      <c r="E201" s="116"/>
      <c r="F201" s="337"/>
      <c r="G201" s="93" t="e">
        <f>+VLOOKUP(F201,Participants!$A$1:$F$2547,2,FALSE)</f>
        <v>#N/A</v>
      </c>
      <c r="H201" s="93" t="e">
        <f>+VLOOKUP(F201,Participants!$A$1:$F$2547,4,FALSE)</f>
        <v>#N/A</v>
      </c>
      <c r="I201" s="93" t="e">
        <f>+VLOOKUP(F201,Participants!$A$1:$F$2547,5,FALSE)</f>
        <v>#N/A</v>
      </c>
      <c r="J201" s="93" t="e">
        <f>+VLOOKUP(F201,Participants!$A$1:$F$2547,3,FALSE)</f>
        <v>#N/A</v>
      </c>
      <c r="K201" s="93" t="e">
        <f>+VLOOKUP(F201,Participants!$A$1:$G$2547,7,FALSE)</f>
        <v>#N/A</v>
      </c>
      <c r="L201" s="94"/>
      <c r="M201" s="94"/>
      <c r="N201" s="338"/>
      <c r="O201" s="338"/>
    </row>
    <row r="202" spans="1:15" ht="15.75" customHeight="1">
      <c r="A202" s="324"/>
      <c r="B202" s="333"/>
      <c r="C202" s="333"/>
      <c r="D202" s="116"/>
      <c r="E202" s="116"/>
      <c r="F202" s="337"/>
      <c r="G202" s="93" t="e">
        <f>+VLOOKUP(F202,Participants!$A$1:$F$2547,2,FALSE)</f>
        <v>#N/A</v>
      </c>
      <c r="H202" s="93" t="e">
        <f>+VLOOKUP(F202,Participants!$A$1:$F$2547,4,FALSE)</f>
        <v>#N/A</v>
      </c>
      <c r="I202" s="93" t="e">
        <f>+VLOOKUP(F202,Participants!$A$1:$F$2547,5,FALSE)</f>
        <v>#N/A</v>
      </c>
      <c r="J202" s="93" t="e">
        <f>+VLOOKUP(F202,Participants!$A$1:$F$2547,3,FALSE)</f>
        <v>#N/A</v>
      </c>
      <c r="K202" s="93" t="e">
        <f>+VLOOKUP(F202,Participants!$A$1:$G$2547,7,FALSE)</f>
        <v>#N/A</v>
      </c>
      <c r="L202" s="94"/>
      <c r="M202" s="94"/>
      <c r="N202" s="338"/>
      <c r="O202" s="338"/>
    </row>
    <row r="203" spans="1:15" ht="15.75" customHeight="1">
      <c r="A203" s="324"/>
      <c r="B203" s="333"/>
      <c r="C203" s="333"/>
      <c r="D203" s="116"/>
      <c r="E203" s="116"/>
      <c r="F203" s="337"/>
      <c r="G203" s="93" t="e">
        <f>+VLOOKUP(F203,Participants!$A$1:$F$2547,2,FALSE)</f>
        <v>#N/A</v>
      </c>
      <c r="H203" s="93" t="e">
        <f>+VLOOKUP(F203,Participants!$A$1:$F$2547,4,FALSE)</f>
        <v>#N/A</v>
      </c>
      <c r="I203" s="93" t="e">
        <f>+VLOOKUP(F203,Participants!$A$1:$F$2547,5,FALSE)</f>
        <v>#N/A</v>
      </c>
      <c r="J203" s="93" t="e">
        <f>+VLOOKUP(F203,Participants!$A$1:$F$2547,3,FALSE)</f>
        <v>#N/A</v>
      </c>
      <c r="K203" s="93" t="e">
        <f>+VLOOKUP(F203,Participants!$A$1:$G$2547,7,FALSE)</f>
        <v>#N/A</v>
      </c>
      <c r="L203" s="94"/>
      <c r="M203" s="94"/>
      <c r="N203" s="338"/>
      <c r="O203" s="338"/>
    </row>
    <row r="204" spans="1:15" ht="15.75" customHeight="1">
      <c r="A204" s="329"/>
      <c r="B204" s="333"/>
      <c r="C204" s="333"/>
      <c r="D204" s="116"/>
      <c r="E204" s="116"/>
      <c r="F204" s="337"/>
      <c r="G204" s="93" t="e">
        <f>+VLOOKUP(F204,Participants!$A$1:$F$2547,2,FALSE)</f>
        <v>#N/A</v>
      </c>
      <c r="H204" s="93" t="e">
        <f>+VLOOKUP(F204,Participants!$A$1:$F$2547,4,FALSE)</f>
        <v>#N/A</v>
      </c>
      <c r="I204" s="93" t="e">
        <f>+VLOOKUP(F204,Participants!$A$1:$F$2547,5,FALSE)</f>
        <v>#N/A</v>
      </c>
      <c r="J204" s="93" t="e">
        <f>+VLOOKUP(F204,Participants!$A$1:$F$2547,3,FALSE)</f>
        <v>#N/A</v>
      </c>
      <c r="K204" s="93" t="e">
        <f>+VLOOKUP(F204,Participants!$A$1:$G$2547,7,FALSE)</f>
        <v>#N/A</v>
      </c>
      <c r="L204" s="94"/>
      <c r="M204" s="94"/>
      <c r="N204" s="338"/>
      <c r="O204" s="338"/>
    </row>
    <row r="205" spans="1:15" ht="15.75" customHeight="1">
      <c r="A205" s="329"/>
      <c r="B205" s="333"/>
      <c r="C205" s="333"/>
      <c r="D205" s="116"/>
      <c r="E205" s="116"/>
      <c r="F205" s="337"/>
      <c r="G205" s="93" t="e">
        <f>+VLOOKUP(F205,Participants!$A$1:$F$2547,2,FALSE)</f>
        <v>#N/A</v>
      </c>
      <c r="H205" s="93" t="e">
        <f>+VLOOKUP(F205,Participants!$A$1:$F$2547,4,FALSE)</f>
        <v>#N/A</v>
      </c>
      <c r="I205" s="93" t="e">
        <f>+VLOOKUP(F205,Participants!$A$1:$F$2547,5,FALSE)</f>
        <v>#N/A</v>
      </c>
      <c r="J205" s="93" t="e">
        <f>+VLOOKUP(F205,Participants!$A$1:$F$2547,3,FALSE)</f>
        <v>#N/A</v>
      </c>
      <c r="K205" s="93" t="e">
        <f>+VLOOKUP(F205,Participants!$A$1:$G$2547,7,FALSE)</f>
        <v>#N/A</v>
      </c>
      <c r="L205" s="94"/>
      <c r="M205" s="94"/>
      <c r="N205" s="338"/>
      <c r="O205" s="338"/>
    </row>
    <row r="206" spans="1:15" ht="15.75" customHeight="1">
      <c r="A206" s="329"/>
      <c r="B206" s="333"/>
      <c r="C206" s="333"/>
      <c r="D206" s="116"/>
      <c r="E206" s="116"/>
      <c r="F206" s="337"/>
      <c r="G206" s="93" t="e">
        <f>+VLOOKUP(F206,Participants!$A$1:$F$2547,2,FALSE)</f>
        <v>#N/A</v>
      </c>
      <c r="H206" s="93" t="e">
        <f>+VLOOKUP(F206,Participants!$A$1:$F$2547,4,FALSE)</f>
        <v>#N/A</v>
      </c>
      <c r="I206" s="93" t="e">
        <f>+VLOOKUP(F206,Participants!$A$1:$F$2547,5,FALSE)</f>
        <v>#N/A</v>
      </c>
      <c r="J206" s="93" t="e">
        <f>+VLOOKUP(F206,Participants!$A$1:$F$2547,3,FALSE)</f>
        <v>#N/A</v>
      </c>
      <c r="K206" s="93" t="e">
        <f>+VLOOKUP(F206,Participants!$A$1:$G$2547,7,FALSE)</f>
        <v>#N/A</v>
      </c>
      <c r="L206" s="94"/>
      <c r="M206" s="94"/>
      <c r="N206" s="338"/>
      <c r="O206" s="338"/>
    </row>
    <row r="207" spans="1:15" ht="15.75" customHeight="1">
      <c r="A207" s="329"/>
      <c r="B207" s="333"/>
      <c r="C207" s="333"/>
      <c r="D207" s="116"/>
      <c r="E207" s="116"/>
      <c r="F207" s="337"/>
      <c r="G207" s="93" t="e">
        <f>+VLOOKUP(F207,Participants!$A$1:$F$2547,2,FALSE)</f>
        <v>#N/A</v>
      </c>
      <c r="H207" s="93" t="e">
        <f>+VLOOKUP(F207,Participants!$A$1:$F$2547,4,FALSE)</f>
        <v>#N/A</v>
      </c>
      <c r="I207" s="93" t="e">
        <f>+VLOOKUP(F207,Participants!$A$1:$F$2547,5,FALSE)</f>
        <v>#N/A</v>
      </c>
      <c r="J207" s="93" t="e">
        <f>+VLOOKUP(F207,Participants!$A$1:$F$2547,3,FALSE)</f>
        <v>#N/A</v>
      </c>
      <c r="K207" s="93" t="e">
        <f>+VLOOKUP(F207,Participants!$A$1:$G$2547,7,FALSE)</f>
        <v>#N/A</v>
      </c>
      <c r="L207" s="94"/>
      <c r="M207" s="94"/>
      <c r="N207" s="338"/>
      <c r="O207" s="338"/>
    </row>
    <row r="208" spans="1:15" ht="15.75" customHeight="1">
      <c r="A208" s="329"/>
      <c r="B208" s="333"/>
      <c r="C208" s="333"/>
      <c r="D208" s="116"/>
      <c r="E208" s="116"/>
      <c r="F208" s="337"/>
      <c r="G208" s="93" t="e">
        <f>+VLOOKUP(F208,Participants!$A$1:$F$2547,2,FALSE)</f>
        <v>#N/A</v>
      </c>
      <c r="H208" s="93" t="e">
        <f>+VLOOKUP(F208,Participants!$A$1:$F$2547,4,FALSE)</f>
        <v>#N/A</v>
      </c>
      <c r="I208" s="93" t="e">
        <f>+VLOOKUP(F208,Participants!$A$1:$F$2547,5,FALSE)</f>
        <v>#N/A</v>
      </c>
      <c r="J208" s="93" t="e">
        <f>+VLOOKUP(F208,Participants!$A$1:$F$2547,3,FALSE)</f>
        <v>#N/A</v>
      </c>
      <c r="K208" s="93" t="e">
        <f>+VLOOKUP(F208,Participants!$A$1:$G$2547,7,FALSE)</f>
        <v>#N/A</v>
      </c>
      <c r="L208" s="94"/>
      <c r="M208" s="94"/>
      <c r="N208" s="338"/>
      <c r="O208" s="338"/>
    </row>
    <row r="209" spans="1:15" ht="15.75" customHeight="1">
      <c r="A209" s="324"/>
      <c r="B209" s="333"/>
      <c r="C209" s="333"/>
      <c r="D209" s="116"/>
      <c r="E209" s="116"/>
      <c r="F209" s="337"/>
      <c r="G209" s="93" t="e">
        <f>+VLOOKUP(F209,Participants!$A$1:$F$2547,2,FALSE)</f>
        <v>#N/A</v>
      </c>
      <c r="H209" s="93" t="e">
        <f>+VLOOKUP(F209,Participants!$A$1:$F$2547,4,FALSE)</f>
        <v>#N/A</v>
      </c>
      <c r="I209" s="93" t="e">
        <f>+VLOOKUP(F209,Participants!$A$1:$F$2547,5,FALSE)</f>
        <v>#N/A</v>
      </c>
      <c r="J209" s="93" t="e">
        <f>+VLOOKUP(F209,Participants!$A$1:$F$2547,3,FALSE)</f>
        <v>#N/A</v>
      </c>
      <c r="K209" s="93" t="e">
        <f>+VLOOKUP(F209,Participants!$A$1:$G$2547,7,FALSE)</f>
        <v>#N/A</v>
      </c>
      <c r="L209" s="94"/>
      <c r="M209" s="94"/>
      <c r="N209" s="338"/>
      <c r="O209" s="338"/>
    </row>
    <row r="210" spans="1:15" ht="15.75" customHeight="1">
      <c r="A210" s="324"/>
      <c r="B210" s="333"/>
      <c r="C210" s="333"/>
      <c r="D210" s="116"/>
      <c r="E210" s="116"/>
      <c r="F210" s="337"/>
      <c r="G210" s="93" t="e">
        <f>+VLOOKUP(F210,Participants!$A$1:$F$2547,2,FALSE)</f>
        <v>#N/A</v>
      </c>
      <c r="H210" s="93" t="e">
        <f>+VLOOKUP(F210,Participants!$A$1:$F$2547,4,FALSE)</f>
        <v>#N/A</v>
      </c>
      <c r="I210" s="93" t="e">
        <f>+VLOOKUP(F210,Participants!$A$1:$F$2547,5,FALSE)</f>
        <v>#N/A</v>
      </c>
      <c r="J210" s="93" t="e">
        <f>+VLOOKUP(F210,Participants!$A$1:$F$2547,3,FALSE)</f>
        <v>#N/A</v>
      </c>
      <c r="K210" s="93" t="e">
        <f>+VLOOKUP(F210,Participants!$A$1:$G$2547,7,FALSE)</f>
        <v>#N/A</v>
      </c>
      <c r="L210" s="94"/>
      <c r="M210" s="94"/>
      <c r="N210" s="338"/>
      <c r="O210" s="338"/>
    </row>
    <row r="211" spans="1:15" ht="15.75" customHeight="1">
      <c r="A211" s="324"/>
      <c r="B211" s="333"/>
      <c r="C211" s="333"/>
      <c r="D211" s="116"/>
      <c r="E211" s="116"/>
      <c r="F211" s="337"/>
      <c r="G211" s="93" t="e">
        <f>+VLOOKUP(F211,Participants!$A$1:$F$2547,2,FALSE)</f>
        <v>#N/A</v>
      </c>
      <c r="H211" s="93" t="e">
        <f>+VLOOKUP(F211,Participants!$A$1:$F$2547,4,FALSE)</f>
        <v>#N/A</v>
      </c>
      <c r="I211" s="93" t="e">
        <f>+VLOOKUP(F211,Participants!$A$1:$F$2547,5,FALSE)</f>
        <v>#N/A</v>
      </c>
      <c r="J211" s="93" t="e">
        <f>+VLOOKUP(F211,Participants!$A$1:$F$2547,3,FALSE)</f>
        <v>#N/A</v>
      </c>
      <c r="K211" s="93" t="e">
        <f>+VLOOKUP(F211,Participants!$A$1:$G$2547,7,FALSE)</f>
        <v>#N/A</v>
      </c>
      <c r="L211" s="94"/>
      <c r="M211" s="94"/>
      <c r="N211" s="338"/>
      <c r="O211" s="338"/>
    </row>
    <row r="212" spans="1:15" ht="15.75" customHeight="1">
      <c r="A212" s="324"/>
      <c r="B212" s="333"/>
      <c r="C212" s="333"/>
      <c r="D212" s="116"/>
      <c r="E212" s="116"/>
      <c r="F212" s="337"/>
      <c r="G212" s="93" t="e">
        <f>+VLOOKUP(F212,Participants!$A$1:$F$2547,2,FALSE)</f>
        <v>#N/A</v>
      </c>
      <c r="H212" s="93" t="e">
        <f>+VLOOKUP(F212,Participants!$A$1:$F$2547,4,FALSE)</f>
        <v>#N/A</v>
      </c>
      <c r="I212" s="93" t="e">
        <f>+VLOOKUP(F212,Participants!$A$1:$F$2547,5,FALSE)</f>
        <v>#N/A</v>
      </c>
      <c r="J212" s="93" t="e">
        <f>+VLOOKUP(F212,Participants!$A$1:$F$2547,3,FALSE)</f>
        <v>#N/A</v>
      </c>
      <c r="K212" s="93" t="e">
        <f>+VLOOKUP(F212,Participants!$A$1:$G$2547,7,FALSE)</f>
        <v>#N/A</v>
      </c>
      <c r="L212" s="94"/>
      <c r="M212" s="94"/>
      <c r="N212" s="338"/>
      <c r="O212" s="338"/>
    </row>
    <row r="213" spans="1:15" ht="15.75" customHeight="1">
      <c r="A213" s="324"/>
      <c r="B213" s="333"/>
      <c r="C213" s="333"/>
      <c r="D213" s="116"/>
      <c r="E213" s="116"/>
      <c r="F213" s="337"/>
      <c r="G213" s="93" t="e">
        <f>+VLOOKUP(F213,Participants!$A$1:$F$2547,2,FALSE)</f>
        <v>#N/A</v>
      </c>
      <c r="H213" s="93" t="e">
        <f>+VLOOKUP(F213,Participants!$A$1:$F$2547,4,FALSE)</f>
        <v>#N/A</v>
      </c>
      <c r="I213" s="93" t="e">
        <f>+VLOOKUP(F213,Participants!$A$1:$F$2547,5,FALSE)</f>
        <v>#N/A</v>
      </c>
      <c r="J213" s="93" t="e">
        <f>+VLOOKUP(F213,Participants!$A$1:$F$2547,3,FALSE)</f>
        <v>#N/A</v>
      </c>
      <c r="K213" s="93" t="e">
        <f>+VLOOKUP(F213,Participants!$A$1:$G$2547,7,FALSE)</f>
        <v>#N/A</v>
      </c>
      <c r="L213" s="94"/>
      <c r="M213" s="94"/>
      <c r="N213" s="338"/>
      <c r="O213" s="338"/>
    </row>
    <row r="214" spans="1:15" ht="15.75" customHeight="1">
      <c r="A214" s="329"/>
      <c r="B214" s="333"/>
      <c r="C214" s="333"/>
      <c r="D214" s="116"/>
      <c r="E214" s="116"/>
      <c r="F214" s="337"/>
      <c r="G214" s="93" t="e">
        <f>+VLOOKUP(F214,Participants!$A$1:$F$2547,2,FALSE)</f>
        <v>#N/A</v>
      </c>
      <c r="H214" s="93" t="e">
        <f>+VLOOKUP(F214,Participants!$A$1:$F$2547,4,FALSE)</f>
        <v>#N/A</v>
      </c>
      <c r="I214" s="93" t="e">
        <f>+VLOOKUP(F214,Participants!$A$1:$F$2547,5,FALSE)</f>
        <v>#N/A</v>
      </c>
      <c r="J214" s="93" t="e">
        <f>+VLOOKUP(F214,Participants!$A$1:$F$2547,3,FALSE)</f>
        <v>#N/A</v>
      </c>
      <c r="K214" s="93" t="e">
        <f>+VLOOKUP(F214,Participants!$A$1:$G$2547,7,FALSE)</f>
        <v>#N/A</v>
      </c>
      <c r="L214" s="94"/>
      <c r="M214" s="94"/>
      <c r="N214" s="338"/>
      <c r="O214" s="338"/>
    </row>
    <row r="215" spans="1:15" ht="15.75" customHeight="1">
      <c r="A215" s="329"/>
      <c r="B215" s="333"/>
      <c r="C215" s="333"/>
      <c r="D215" s="116"/>
      <c r="E215" s="116"/>
      <c r="F215" s="337"/>
      <c r="G215" s="93" t="e">
        <f>+VLOOKUP(F215,Participants!$A$1:$F$2547,2,FALSE)</f>
        <v>#N/A</v>
      </c>
      <c r="H215" s="93" t="e">
        <f>+VLOOKUP(F215,Participants!$A$1:$F$2547,4,FALSE)</f>
        <v>#N/A</v>
      </c>
      <c r="I215" s="93" t="e">
        <f>+VLOOKUP(F215,Participants!$A$1:$F$2547,5,FALSE)</f>
        <v>#N/A</v>
      </c>
      <c r="J215" s="93" t="e">
        <f>+VLOOKUP(F215,Participants!$A$1:$F$2547,3,FALSE)</f>
        <v>#N/A</v>
      </c>
      <c r="K215" s="93" t="e">
        <f>+VLOOKUP(F215,Participants!$A$1:$G$2547,7,FALSE)</f>
        <v>#N/A</v>
      </c>
      <c r="L215" s="94"/>
      <c r="M215" s="94"/>
      <c r="N215" s="338"/>
      <c r="O215" s="338"/>
    </row>
    <row r="216" spans="1:15" ht="15.75" customHeight="1">
      <c r="A216" s="329"/>
      <c r="B216" s="333"/>
      <c r="C216" s="333"/>
      <c r="D216" s="116"/>
      <c r="E216" s="116"/>
      <c r="F216" s="337"/>
      <c r="G216" s="93" t="e">
        <f>+VLOOKUP(F216,Participants!$A$1:$F$2547,2,FALSE)</f>
        <v>#N/A</v>
      </c>
      <c r="H216" s="93" t="e">
        <f>+VLOOKUP(F216,Participants!$A$1:$F$2547,4,FALSE)</f>
        <v>#N/A</v>
      </c>
      <c r="I216" s="93" t="e">
        <f>+VLOOKUP(F216,Participants!$A$1:$F$2547,5,FALSE)</f>
        <v>#N/A</v>
      </c>
      <c r="J216" s="93" t="e">
        <f>+VLOOKUP(F216,Participants!$A$1:$F$2547,3,FALSE)</f>
        <v>#N/A</v>
      </c>
      <c r="K216" s="93" t="e">
        <f>+VLOOKUP(F216,Participants!$A$1:$G$2547,7,FALSE)</f>
        <v>#N/A</v>
      </c>
      <c r="L216" s="94"/>
      <c r="M216" s="94"/>
      <c r="N216" s="338"/>
      <c r="O216" s="338"/>
    </row>
    <row r="217" spans="1:15" ht="15.75" customHeight="1">
      <c r="A217" s="329"/>
      <c r="B217" s="333"/>
      <c r="C217" s="333"/>
      <c r="D217" s="116"/>
      <c r="E217" s="116"/>
      <c r="F217" s="337"/>
      <c r="G217" s="93" t="e">
        <f>+VLOOKUP(F217,Participants!$A$1:$F$2547,2,FALSE)</f>
        <v>#N/A</v>
      </c>
      <c r="H217" s="93" t="e">
        <f>+VLOOKUP(F217,Participants!$A$1:$F$2547,4,FALSE)</f>
        <v>#N/A</v>
      </c>
      <c r="I217" s="93" t="e">
        <f>+VLOOKUP(F217,Participants!$A$1:$F$2547,5,FALSE)</f>
        <v>#N/A</v>
      </c>
      <c r="J217" s="93" t="e">
        <f>+VLOOKUP(F217,Participants!$A$1:$F$2547,3,FALSE)</f>
        <v>#N/A</v>
      </c>
      <c r="K217" s="93" t="e">
        <f>+VLOOKUP(F217,Participants!$A$1:$G$2547,7,FALSE)</f>
        <v>#N/A</v>
      </c>
      <c r="L217" s="94"/>
      <c r="M217" s="94"/>
      <c r="N217" s="338"/>
      <c r="O217" s="338"/>
    </row>
    <row r="218" spans="1:15" ht="15.75" customHeight="1">
      <c r="A218" s="329"/>
      <c r="B218" s="333"/>
      <c r="C218" s="333"/>
      <c r="D218" s="116"/>
      <c r="E218" s="116"/>
      <c r="F218" s="337"/>
      <c r="G218" s="93" t="e">
        <f>+VLOOKUP(F218,Participants!$A$1:$F$2547,2,FALSE)</f>
        <v>#N/A</v>
      </c>
      <c r="H218" s="93" t="e">
        <f>+VLOOKUP(F218,Participants!$A$1:$F$2547,4,FALSE)</f>
        <v>#N/A</v>
      </c>
      <c r="I218" s="93" t="e">
        <f>+VLOOKUP(F218,Participants!$A$1:$F$2547,5,FALSE)</f>
        <v>#N/A</v>
      </c>
      <c r="J218" s="93" t="e">
        <f>+VLOOKUP(F218,Participants!$A$1:$F$2547,3,FALSE)</f>
        <v>#N/A</v>
      </c>
      <c r="K218" s="93" t="e">
        <f>+VLOOKUP(F218,Participants!$A$1:$G$2547,7,FALSE)</f>
        <v>#N/A</v>
      </c>
      <c r="L218" s="94"/>
      <c r="M218" s="94"/>
      <c r="N218" s="338"/>
      <c r="O218" s="338"/>
    </row>
    <row r="219" spans="1:15" ht="15.75" customHeight="1">
      <c r="A219" s="332"/>
      <c r="B219" s="333"/>
      <c r="C219" s="333"/>
      <c r="D219" s="116"/>
      <c r="E219" s="116"/>
      <c r="F219" s="337"/>
      <c r="G219" s="93" t="e">
        <f>+VLOOKUP(F219,Participants!$A$1:$F$2547,2,FALSE)</f>
        <v>#N/A</v>
      </c>
      <c r="H219" s="93" t="e">
        <f>+VLOOKUP(F219,Participants!$A$1:$F$2547,4,FALSE)</f>
        <v>#N/A</v>
      </c>
      <c r="I219" s="93" t="e">
        <f>+VLOOKUP(F219,Participants!$A$1:$F$2547,5,FALSE)</f>
        <v>#N/A</v>
      </c>
      <c r="J219" s="93" t="e">
        <f>+VLOOKUP(F219,Participants!$A$1:$F$2547,3,FALSE)</f>
        <v>#N/A</v>
      </c>
      <c r="K219" s="93" t="e">
        <f>+VLOOKUP(F219,Participants!$A$1:$G$2547,7,FALSE)</f>
        <v>#N/A</v>
      </c>
      <c r="L219" s="94"/>
      <c r="M219" s="94"/>
      <c r="N219" s="338"/>
      <c r="O219" s="338"/>
    </row>
    <row r="220" spans="1:15" ht="15.75" customHeight="1">
      <c r="A220" s="332"/>
      <c r="B220" s="333"/>
      <c r="C220" s="333"/>
      <c r="D220" s="116"/>
      <c r="E220" s="116"/>
      <c r="F220" s="337"/>
      <c r="G220" s="93" t="e">
        <f>+VLOOKUP(F220,Participants!$A$1:$F$2547,2,FALSE)</f>
        <v>#N/A</v>
      </c>
      <c r="H220" s="93" t="e">
        <f>+VLOOKUP(F220,Participants!$A$1:$F$2547,4,FALSE)</f>
        <v>#N/A</v>
      </c>
      <c r="I220" s="93" t="e">
        <f>+VLOOKUP(F220,Participants!$A$1:$F$2547,5,FALSE)</f>
        <v>#N/A</v>
      </c>
      <c r="J220" s="93" t="e">
        <f>+VLOOKUP(F220,Participants!$A$1:$F$2547,3,FALSE)</f>
        <v>#N/A</v>
      </c>
      <c r="K220" s="93" t="e">
        <f>+VLOOKUP(F220,Participants!$A$1:$G$2547,7,FALSE)</f>
        <v>#N/A</v>
      </c>
      <c r="L220" s="94"/>
      <c r="M220" s="94"/>
      <c r="N220" s="338"/>
      <c r="O220" s="338"/>
    </row>
    <row r="221" spans="1:15" ht="15.75" customHeight="1">
      <c r="A221" s="332"/>
      <c r="B221" s="333"/>
      <c r="C221" s="333"/>
      <c r="D221" s="116"/>
      <c r="E221" s="116"/>
      <c r="F221" s="337"/>
      <c r="G221" s="93" t="e">
        <f>+VLOOKUP(F221,Participants!$A$1:$F$2547,2,FALSE)</f>
        <v>#N/A</v>
      </c>
      <c r="H221" s="93" t="e">
        <f>+VLOOKUP(F221,Participants!$A$1:$F$2547,4,FALSE)</f>
        <v>#N/A</v>
      </c>
      <c r="I221" s="93" t="e">
        <f>+VLOOKUP(F221,Participants!$A$1:$F$2547,5,FALSE)</f>
        <v>#N/A</v>
      </c>
      <c r="J221" s="93" t="e">
        <f>+VLOOKUP(F221,Participants!$A$1:$F$2547,3,FALSE)</f>
        <v>#N/A</v>
      </c>
      <c r="K221" s="93" t="e">
        <f>+VLOOKUP(F221,Participants!$A$1:$G$2547,7,FALSE)</f>
        <v>#N/A</v>
      </c>
      <c r="L221" s="94"/>
      <c r="M221" s="94"/>
      <c r="N221" s="338"/>
      <c r="O221" s="338"/>
    </row>
    <row r="222" spans="1:15" ht="15.75" customHeight="1">
      <c r="A222" s="332"/>
      <c r="B222" s="333"/>
      <c r="C222" s="333"/>
      <c r="D222" s="116"/>
      <c r="E222" s="116"/>
      <c r="F222" s="337"/>
      <c r="G222" s="93" t="e">
        <f>+VLOOKUP(F222,Participants!$A$1:$F$2547,2,FALSE)</f>
        <v>#N/A</v>
      </c>
      <c r="H222" s="93" t="e">
        <f>+VLOOKUP(F222,Participants!$A$1:$F$2547,4,FALSE)</f>
        <v>#N/A</v>
      </c>
      <c r="I222" s="93" t="e">
        <f>+VLOOKUP(F222,Participants!$A$1:$F$2547,5,FALSE)</f>
        <v>#N/A</v>
      </c>
      <c r="J222" s="93" t="e">
        <f>+VLOOKUP(F222,Participants!$A$1:$F$2547,3,FALSE)</f>
        <v>#N/A</v>
      </c>
      <c r="K222" s="93" t="e">
        <f>+VLOOKUP(F222,Participants!$A$1:$G$2547,7,FALSE)</f>
        <v>#N/A</v>
      </c>
      <c r="L222" s="94"/>
      <c r="M222" s="94"/>
      <c r="N222" s="338"/>
      <c r="O222" s="338"/>
    </row>
    <row r="223" spans="1:15" ht="15.75" customHeight="1">
      <c r="A223" s="332"/>
      <c r="B223" s="333"/>
      <c r="C223" s="333"/>
      <c r="D223" s="116"/>
      <c r="E223" s="116"/>
      <c r="F223" s="337"/>
      <c r="G223" s="93" t="e">
        <f>+VLOOKUP(F223,Participants!$A$1:$F$2547,2,FALSE)</f>
        <v>#N/A</v>
      </c>
      <c r="H223" s="93" t="e">
        <f>+VLOOKUP(F223,Participants!$A$1:$F$2547,4,FALSE)</f>
        <v>#N/A</v>
      </c>
      <c r="I223" s="93" t="e">
        <f>+VLOOKUP(F223,Participants!$A$1:$F$2547,5,FALSE)</f>
        <v>#N/A</v>
      </c>
      <c r="J223" s="93" t="e">
        <f>+VLOOKUP(F223,Participants!$A$1:$F$2547,3,FALSE)</f>
        <v>#N/A</v>
      </c>
      <c r="K223" s="93" t="e">
        <f>+VLOOKUP(F223,Participants!$A$1:$G$2547,7,FALSE)</f>
        <v>#N/A</v>
      </c>
      <c r="L223" s="94"/>
      <c r="M223" s="94"/>
      <c r="N223" s="338"/>
      <c r="O223" s="338"/>
    </row>
    <row r="224" spans="1:15" ht="15.75" customHeight="1">
      <c r="A224" s="329"/>
      <c r="B224" s="333"/>
      <c r="C224" s="333"/>
      <c r="D224" s="116"/>
      <c r="E224" s="116"/>
      <c r="F224" s="337"/>
      <c r="G224" s="93" t="e">
        <f>+VLOOKUP(F224,Participants!$A$1:$F$2547,2,FALSE)</f>
        <v>#N/A</v>
      </c>
      <c r="H224" s="93" t="e">
        <f>+VLOOKUP(F224,Participants!$A$1:$F$2547,4,FALSE)</f>
        <v>#N/A</v>
      </c>
      <c r="I224" s="93" t="e">
        <f>+VLOOKUP(F224,Participants!$A$1:$F$2547,5,FALSE)</f>
        <v>#N/A</v>
      </c>
      <c r="J224" s="93" t="e">
        <f>+VLOOKUP(F224,Participants!$A$1:$F$2547,3,FALSE)</f>
        <v>#N/A</v>
      </c>
      <c r="K224" s="93" t="e">
        <f>+VLOOKUP(F224,Participants!$A$1:$G$2547,7,FALSE)</f>
        <v>#N/A</v>
      </c>
      <c r="L224" s="94"/>
      <c r="M224" s="94"/>
      <c r="N224" s="338"/>
      <c r="O224" s="338"/>
    </row>
    <row r="225" spans="1:15" ht="15.75" customHeight="1">
      <c r="A225" s="329"/>
      <c r="B225" s="333"/>
      <c r="C225" s="333"/>
      <c r="D225" s="116"/>
      <c r="E225" s="116"/>
      <c r="F225" s="337"/>
      <c r="G225" s="93" t="e">
        <f>+VLOOKUP(F225,Participants!$A$1:$F$2547,2,FALSE)</f>
        <v>#N/A</v>
      </c>
      <c r="H225" s="93" t="e">
        <f>+VLOOKUP(F225,Participants!$A$1:$F$2547,4,FALSE)</f>
        <v>#N/A</v>
      </c>
      <c r="I225" s="93" t="e">
        <f>+VLOOKUP(F225,Participants!$A$1:$F$2547,5,FALSE)</f>
        <v>#N/A</v>
      </c>
      <c r="J225" s="93" t="e">
        <f>+VLOOKUP(F225,Participants!$A$1:$F$2547,3,FALSE)</f>
        <v>#N/A</v>
      </c>
      <c r="K225" s="93" t="e">
        <f>+VLOOKUP(F225,Participants!$A$1:$G$2547,7,FALSE)</f>
        <v>#N/A</v>
      </c>
      <c r="L225" s="94"/>
      <c r="M225" s="94"/>
      <c r="N225" s="338"/>
      <c r="O225" s="338"/>
    </row>
    <row r="226" spans="1:15" ht="15.75" customHeight="1">
      <c r="A226" s="329"/>
      <c r="B226" s="333"/>
      <c r="C226" s="333"/>
      <c r="D226" s="116"/>
      <c r="E226" s="116"/>
      <c r="F226" s="337"/>
      <c r="G226" s="93" t="e">
        <f>+VLOOKUP(F226,Participants!$A$1:$F$2547,2,FALSE)</f>
        <v>#N/A</v>
      </c>
      <c r="H226" s="93" t="e">
        <f>+VLOOKUP(F226,Participants!$A$1:$F$2547,4,FALSE)</f>
        <v>#N/A</v>
      </c>
      <c r="I226" s="93" t="e">
        <f>+VLOOKUP(F226,Participants!$A$1:$F$2547,5,FALSE)</f>
        <v>#N/A</v>
      </c>
      <c r="J226" s="93" t="e">
        <f>+VLOOKUP(F226,Participants!$A$1:$F$2547,3,FALSE)</f>
        <v>#N/A</v>
      </c>
      <c r="K226" s="93" t="e">
        <f>+VLOOKUP(F226,Participants!$A$1:$G$2547,7,FALSE)</f>
        <v>#N/A</v>
      </c>
      <c r="L226" s="94"/>
      <c r="M226" s="94"/>
      <c r="N226" s="338"/>
      <c r="O226" s="338"/>
    </row>
    <row r="227" spans="1:15" ht="15.75" customHeight="1">
      <c r="A227" s="329"/>
      <c r="B227" s="333"/>
      <c r="C227" s="333"/>
      <c r="D227" s="116"/>
      <c r="E227" s="116"/>
      <c r="F227" s="337"/>
      <c r="G227" s="93" t="e">
        <f>+VLOOKUP(F227,Participants!$A$1:$F$2547,2,FALSE)</f>
        <v>#N/A</v>
      </c>
      <c r="H227" s="93" t="e">
        <f>+VLOOKUP(F227,Participants!$A$1:$F$2547,4,FALSE)</f>
        <v>#N/A</v>
      </c>
      <c r="I227" s="93" t="e">
        <f>+VLOOKUP(F227,Participants!$A$1:$F$2547,5,FALSE)</f>
        <v>#N/A</v>
      </c>
      <c r="J227" s="93" t="e">
        <f>+VLOOKUP(F227,Participants!$A$1:$F$2547,3,FALSE)</f>
        <v>#N/A</v>
      </c>
      <c r="K227" s="93" t="e">
        <f>+VLOOKUP(F227,Participants!$A$1:$G$2547,7,FALSE)</f>
        <v>#N/A</v>
      </c>
      <c r="L227" s="94"/>
      <c r="M227" s="94"/>
      <c r="N227" s="338"/>
      <c r="O227" s="338"/>
    </row>
    <row r="228" spans="1:15" ht="15.75" customHeight="1">
      <c r="A228" s="329"/>
      <c r="B228" s="333"/>
      <c r="C228" s="333"/>
      <c r="D228" s="116"/>
      <c r="E228" s="116"/>
      <c r="F228" s="337"/>
      <c r="G228" s="93" t="e">
        <f>+VLOOKUP(F228,Participants!$A$1:$F$2547,2,FALSE)</f>
        <v>#N/A</v>
      </c>
      <c r="H228" s="93" t="e">
        <f>+VLOOKUP(F228,Participants!$A$1:$F$2547,4,FALSE)</f>
        <v>#N/A</v>
      </c>
      <c r="I228" s="93" t="e">
        <f>+VLOOKUP(F228,Participants!$A$1:$F$2547,5,FALSE)</f>
        <v>#N/A</v>
      </c>
      <c r="J228" s="93" t="e">
        <f>+VLOOKUP(F228,Participants!$A$1:$F$2547,3,FALSE)</f>
        <v>#N/A</v>
      </c>
      <c r="K228" s="93" t="e">
        <f>+VLOOKUP(F228,Participants!$A$1:$G$2547,7,FALSE)</f>
        <v>#N/A</v>
      </c>
      <c r="L228" s="94"/>
      <c r="M228" s="94"/>
      <c r="N228" s="338"/>
      <c r="O228" s="338"/>
    </row>
    <row r="229" spans="1:15" ht="15.75" customHeight="1">
      <c r="A229" s="324"/>
      <c r="B229" s="333"/>
      <c r="C229" s="333"/>
      <c r="D229" s="116"/>
      <c r="E229" s="116"/>
      <c r="F229" s="337"/>
      <c r="G229" s="93" t="e">
        <f>+VLOOKUP(F229,Participants!$A$1:$F$2547,2,FALSE)</f>
        <v>#N/A</v>
      </c>
      <c r="H229" s="93" t="e">
        <f>+VLOOKUP(F229,Participants!$A$1:$F$2547,4,FALSE)</f>
        <v>#N/A</v>
      </c>
      <c r="I229" s="93" t="e">
        <f>+VLOOKUP(F229,Participants!$A$1:$F$2547,5,FALSE)</f>
        <v>#N/A</v>
      </c>
      <c r="J229" s="93" t="e">
        <f>+VLOOKUP(F229,Participants!$A$1:$F$2547,3,FALSE)</f>
        <v>#N/A</v>
      </c>
      <c r="K229" s="93" t="e">
        <f>+VLOOKUP(F229,Participants!$A$1:$G$2547,7,FALSE)</f>
        <v>#N/A</v>
      </c>
      <c r="L229" s="94"/>
      <c r="M229" s="94"/>
      <c r="N229" s="338"/>
      <c r="O229" s="338"/>
    </row>
    <row r="230" spans="1:15" ht="15.75" customHeight="1">
      <c r="A230" s="324"/>
      <c r="B230" s="333"/>
      <c r="C230" s="333"/>
      <c r="D230" s="116"/>
      <c r="E230" s="116"/>
      <c r="F230" s="337"/>
      <c r="G230" s="93" t="e">
        <f>+VLOOKUP(F230,Participants!$A$1:$F$2547,2,FALSE)</f>
        <v>#N/A</v>
      </c>
      <c r="H230" s="93" t="e">
        <f>+VLOOKUP(F230,Participants!$A$1:$F$2547,4,FALSE)</f>
        <v>#N/A</v>
      </c>
      <c r="I230" s="93" t="e">
        <f>+VLOOKUP(F230,Participants!$A$1:$F$2547,5,FALSE)</f>
        <v>#N/A</v>
      </c>
      <c r="J230" s="93" t="e">
        <f>+VLOOKUP(F230,Participants!$A$1:$F$2547,3,FALSE)</f>
        <v>#N/A</v>
      </c>
      <c r="K230" s="93" t="e">
        <f>+VLOOKUP(F230,Participants!$A$1:$G$2547,7,FALSE)</f>
        <v>#N/A</v>
      </c>
      <c r="L230" s="94"/>
      <c r="M230" s="94"/>
      <c r="N230" s="338"/>
      <c r="O230" s="338"/>
    </row>
    <row r="231" spans="1:15" ht="15.75" customHeight="1">
      <c r="A231" s="324"/>
      <c r="B231" s="333"/>
      <c r="C231" s="333"/>
      <c r="D231" s="116"/>
      <c r="E231" s="116"/>
      <c r="F231" s="337"/>
      <c r="G231" s="93" t="e">
        <f>+VLOOKUP(F231,Participants!$A$1:$F$2547,2,FALSE)</f>
        <v>#N/A</v>
      </c>
      <c r="H231" s="93" t="e">
        <f>+VLOOKUP(F231,Participants!$A$1:$F$2547,4,FALSE)</f>
        <v>#N/A</v>
      </c>
      <c r="I231" s="93" t="e">
        <f>+VLOOKUP(F231,Participants!$A$1:$F$2547,5,FALSE)</f>
        <v>#N/A</v>
      </c>
      <c r="J231" s="93" t="e">
        <f>+VLOOKUP(F231,Participants!$A$1:$F$2547,3,FALSE)</f>
        <v>#N/A</v>
      </c>
      <c r="K231" s="93" t="e">
        <f>+VLOOKUP(F231,Participants!$A$1:$G$2547,7,FALSE)</f>
        <v>#N/A</v>
      </c>
      <c r="L231" s="94"/>
      <c r="M231" s="94"/>
      <c r="N231" s="338"/>
      <c r="O231" s="338"/>
    </row>
    <row r="232" spans="1:15" ht="15.75" customHeight="1">
      <c r="A232" s="324"/>
      <c r="B232" s="333"/>
      <c r="C232" s="333"/>
      <c r="D232" s="116"/>
      <c r="E232" s="116"/>
      <c r="F232" s="337"/>
      <c r="G232" s="93" t="e">
        <f>+VLOOKUP(F232,Participants!$A$1:$F$2547,2,FALSE)</f>
        <v>#N/A</v>
      </c>
      <c r="H232" s="93" t="e">
        <f>+VLOOKUP(F232,Participants!$A$1:$F$2547,4,FALSE)</f>
        <v>#N/A</v>
      </c>
      <c r="I232" s="93" t="e">
        <f>+VLOOKUP(F232,Participants!$A$1:$F$2547,5,FALSE)</f>
        <v>#N/A</v>
      </c>
      <c r="J232" s="93" t="e">
        <f>+VLOOKUP(F232,Participants!$A$1:$F$2547,3,FALSE)</f>
        <v>#N/A</v>
      </c>
      <c r="K232" s="93" t="e">
        <f>+VLOOKUP(F232,Participants!$A$1:$G$2547,7,FALSE)</f>
        <v>#N/A</v>
      </c>
      <c r="L232" s="94"/>
      <c r="M232" s="94"/>
      <c r="N232" s="338"/>
      <c r="O232" s="338"/>
    </row>
    <row r="233" spans="1:15" ht="15.75" customHeight="1">
      <c r="A233" s="324"/>
      <c r="B233" s="333"/>
      <c r="C233" s="333"/>
      <c r="D233" s="116"/>
      <c r="E233" s="116"/>
      <c r="F233" s="337"/>
      <c r="G233" s="93" t="e">
        <f>+VLOOKUP(F233,Participants!$A$1:$F$2547,2,FALSE)</f>
        <v>#N/A</v>
      </c>
      <c r="H233" s="93" t="e">
        <f>+VLOOKUP(F233,Participants!$A$1:$F$2547,4,FALSE)</f>
        <v>#N/A</v>
      </c>
      <c r="I233" s="93" t="e">
        <f>+VLOOKUP(F233,Participants!$A$1:$F$2547,5,FALSE)</f>
        <v>#N/A</v>
      </c>
      <c r="J233" s="93" t="e">
        <f>+VLOOKUP(F233,Participants!$A$1:$F$2547,3,FALSE)</f>
        <v>#N/A</v>
      </c>
      <c r="K233" s="93" t="e">
        <f>+VLOOKUP(F233,Participants!$A$1:$G$2547,7,FALSE)</f>
        <v>#N/A</v>
      </c>
      <c r="L233" s="94"/>
      <c r="M233" s="94"/>
      <c r="N233" s="338"/>
      <c r="O233" s="338"/>
    </row>
    <row r="234" spans="1:15" ht="15.75" customHeight="1">
      <c r="A234" s="329"/>
      <c r="B234" s="333"/>
      <c r="C234" s="333"/>
      <c r="D234" s="116"/>
      <c r="E234" s="116"/>
      <c r="F234" s="337"/>
      <c r="G234" s="93" t="e">
        <f>+VLOOKUP(F234,Participants!$A$1:$F$2547,2,FALSE)</f>
        <v>#N/A</v>
      </c>
      <c r="H234" s="93" t="e">
        <f>+VLOOKUP(F234,Participants!$A$1:$F$2547,4,FALSE)</f>
        <v>#N/A</v>
      </c>
      <c r="I234" s="93" t="e">
        <f>+VLOOKUP(F234,Participants!$A$1:$F$2547,5,FALSE)</f>
        <v>#N/A</v>
      </c>
      <c r="J234" s="93" t="e">
        <f>+VLOOKUP(F234,Participants!$A$1:$F$2547,3,FALSE)</f>
        <v>#N/A</v>
      </c>
      <c r="K234" s="93" t="e">
        <f>+VLOOKUP(F234,Participants!$A$1:$G$2547,7,FALSE)</f>
        <v>#N/A</v>
      </c>
      <c r="L234" s="94"/>
      <c r="M234" s="94"/>
      <c r="N234" s="338"/>
      <c r="O234" s="338"/>
    </row>
    <row r="235" spans="1:15" ht="15.75" customHeight="1">
      <c r="A235" s="329"/>
      <c r="B235" s="333"/>
      <c r="C235" s="333"/>
      <c r="D235" s="116"/>
      <c r="E235" s="116"/>
      <c r="F235" s="337"/>
      <c r="G235" s="93" t="e">
        <f>+VLOOKUP(F235,Participants!$A$1:$F$2547,2,FALSE)</f>
        <v>#N/A</v>
      </c>
      <c r="H235" s="93" t="e">
        <f>+VLOOKUP(F235,Participants!$A$1:$F$2547,4,FALSE)</f>
        <v>#N/A</v>
      </c>
      <c r="I235" s="93" t="e">
        <f>+VLOOKUP(F235,Participants!$A$1:$F$2547,5,FALSE)</f>
        <v>#N/A</v>
      </c>
      <c r="J235" s="93" t="e">
        <f>+VLOOKUP(F235,Participants!$A$1:$F$2547,3,FALSE)</f>
        <v>#N/A</v>
      </c>
      <c r="K235" s="93" t="e">
        <f>+VLOOKUP(F235,Participants!$A$1:$G$2547,7,FALSE)</f>
        <v>#N/A</v>
      </c>
      <c r="L235" s="94"/>
      <c r="M235" s="94"/>
      <c r="N235" s="338"/>
      <c r="O235" s="338"/>
    </row>
    <row r="236" spans="1:15" ht="15.75" customHeight="1">
      <c r="A236" s="329"/>
      <c r="B236" s="333"/>
      <c r="C236" s="333"/>
      <c r="D236" s="116"/>
      <c r="E236" s="116"/>
      <c r="F236" s="337"/>
      <c r="G236" s="93" t="e">
        <f>+VLOOKUP(F236,Participants!$A$1:$F$2547,2,FALSE)</f>
        <v>#N/A</v>
      </c>
      <c r="H236" s="93" t="e">
        <f>+VLOOKUP(F236,Participants!$A$1:$F$2547,4,FALSE)</f>
        <v>#N/A</v>
      </c>
      <c r="I236" s="93" t="e">
        <f>+VLOOKUP(F236,Participants!$A$1:$F$2547,5,FALSE)</f>
        <v>#N/A</v>
      </c>
      <c r="J236" s="93" t="e">
        <f>+VLOOKUP(F236,Participants!$A$1:$F$2547,3,FALSE)</f>
        <v>#N/A</v>
      </c>
      <c r="K236" s="93" t="e">
        <f>+VLOOKUP(F236,Participants!$A$1:$G$2547,7,FALSE)</f>
        <v>#N/A</v>
      </c>
      <c r="L236" s="94"/>
      <c r="M236" s="94"/>
      <c r="N236" s="338"/>
      <c r="O236" s="338"/>
    </row>
    <row r="237" spans="1:15" ht="15.75" customHeight="1">
      <c r="A237" s="329"/>
      <c r="B237" s="333"/>
      <c r="C237" s="333"/>
      <c r="D237" s="116"/>
      <c r="E237" s="116"/>
      <c r="F237" s="337"/>
      <c r="G237" s="93" t="e">
        <f>+VLOOKUP(F237,Participants!$A$1:$F$2547,2,FALSE)</f>
        <v>#N/A</v>
      </c>
      <c r="H237" s="93" t="e">
        <f>+VLOOKUP(F237,Participants!$A$1:$F$2547,4,FALSE)</f>
        <v>#N/A</v>
      </c>
      <c r="I237" s="93" t="e">
        <f>+VLOOKUP(F237,Participants!$A$1:$F$2547,5,FALSE)</f>
        <v>#N/A</v>
      </c>
      <c r="J237" s="93" t="e">
        <f>+VLOOKUP(F237,Participants!$A$1:$F$2547,3,FALSE)</f>
        <v>#N/A</v>
      </c>
      <c r="K237" s="93" t="e">
        <f>+VLOOKUP(F237,Participants!$A$1:$G$2547,7,FALSE)</f>
        <v>#N/A</v>
      </c>
      <c r="L237" s="94"/>
      <c r="M237" s="94"/>
      <c r="N237" s="338"/>
      <c r="O237" s="338"/>
    </row>
    <row r="238" spans="1:15" ht="15.75" customHeight="1">
      <c r="A238" s="329"/>
      <c r="B238" s="333"/>
      <c r="C238" s="333"/>
      <c r="D238" s="116"/>
      <c r="E238" s="116"/>
      <c r="F238" s="337"/>
      <c r="G238" s="93" t="e">
        <f>+VLOOKUP(F238,Participants!$A$1:$F$2547,2,FALSE)</f>
        <v>#N/A</v>
      </c>
      <c r="H238" s="93" t="e">
        <f>+VLOOKUP(F238,Participants!$A$1:$F$2547,4,FALSE)</f>
        <v>#N/A</v>
      </c>
      <c r="I238" s="93" t="e">
        <f>+VLOOKUP(F238,Participants!$A$1:$F$2547,5,FALSE)</f>
        <v>#N/A</v>
      </c>
      <c r="J238" s="93" t="e">
        <f>+VLOOKUP(F238,Participants!$A$1:$F$2547,3,FALSE)</f>
        <v>#N/A</v>
      </c>
      <c r="K238" s="93" t="e">
        <f>+VLOOKUP(F238,Participants!$A$1:$G$2547,7,FALSE)</f>
        <v>#N/A</v>
      </c>
      <c r="L238" s="94"/>
      <c r="M238" s="94"/>
      <c r="N238" s="338"/>
      <c r="O238" s="338"/>
    </row>
    <row r="239" spans="1:15" ht="15.75" customHeight="1">
      <c r="A239" s="339"/>
      <c r="B239" s="333"/>
      <c r="C239" s="333"/>
      <c r="D239" s="116"/>
      <c r="E239" s="116"/>
      <c r="F239" s="337"/>
      <c r="G239" s="93" t="e">
        <f>+VLOOKUP(F239,Participants!$A$1:$F$2547,2,FALSE)</f>
        <v>#N/A</v>
      </c>
      <c r="H239" s="93" t="e">
        <f>+VLOOKUP(F239,Participants!$A$1:$F$2547,4,FALSE)</f>
        <v>#N/A</v>
      </c>
      <c r="I239" s="93" t="e">
        <f>+VLOOKUP(F239,Participants!$A$1:$F$2547,5,FALSE)</f>
        <v>#N/A</v>
      </c>
      <c r="J239" s="93" t="e">
        <f>+VLOOKUP(F239,Participants!$A$1:$F$2547,3,FALSE)</f>
        <v>#N/A</v>
      </c>
      <c r="K239" s="93" t="e">
        <f>+VLOOKUP(F239,Participants!$A$1:$G$2547,7,FALSE)</f>
        <v>#N/A</v>
      </c>
      <c r="L239" s="94"/>
      <c r="M239" s="94"/>
      <c r="N239" s="338"/>
      <c r="O239" s="338"/>
    </row>
    <row r="240" spans="1:15" ht="15.75" customHeight="1">
      <c r="A240" s="339"/>
      <c r="B240" s="333"/>
      <c r="C240" s="333"/>
      <c r="D240" s="116"/>
      <c r="E240" s="116"/>
      <c r="F240" s="337"/>
      <c r="G240" s="93" t="e">
        <f>+VLOOKUP(F240,Participants!$A$1:$F$2547,2,FALSE)</f>
        <v>#N/A</v>
      </c>
      <c r="H240" s="93" t="e">
        <f>+VLOOKUP(F240,Participants!$A$1:$F$2547,4,FALSE)</f>
        <v>#N/A</v>
      </c>
      <c r="I240" s="93" t="e">
        <f>+VLOOKUP(F240,Participants!$A$1:$F$2547,5,FALSE)</f>
        <v>#N/A</v>
      </c>
      <c r="J240" s="93" t="e">
        <f>+VLOOKUP(F240,Participants!$A$1:$F$2547,3,FALSE)</f>
        <v>#N/A</v>
      </c>
      <c r="K240" s="93" t="e">
        <f>+VLOOKUP(F240,Participants!$A$1:$G$2547,7,FALSE)</f>
        <v>#N/A</v>
      </c>
      <c r="L240" s="94"/>
      <c r="M240" s="94"/>
      <c r="N240" s="338"/>
      <c r="O240" s="338"/>
    </row>
    <row r="241" spans="1:15" ht="15.75" customHeight="1">
      <c r="A241" s="339"/>
      <c r="B241" s="333"/>
      <c r="C241" s="333"/>
      <c r="D241" s="116"/>
      <c r="E241" s="116"/>
      <c r="F241" s="337"/>
      <c r="G241" s="93" t="e">
        <f>+VLOOKUP(F241,Participants!$A$1:$F$2547,2,FALSE)</f>
        <v>#N/A</v>
      </c>
      <c r="H241" s="93" t="e">
        <f>+VLOOKUP(F241,Participants!$A$1:$F$2547,4,FALSE)</f>
        <v>#N/A</v>
      </c>
      <c r="I241" s="93" t="e">
        <f>+VLOOKUP(F241,Participants!$A$1:$F$2547,5,FALSE)</f>
        <v>#N/A</v>
      </c>
      <c r="J241" s="93" t="e">
        <f>+VLOOKUP(F241,Participants!$A$1:$F$2547,3,FALSE)</f>
        <v>#N/A</v>
      </c>
      <c r="K241" s="93" t="e">
        <f>+VLOOKUP(F241,Participants!$A$1:$G$2547,7,FALSE)</f>
        <v>#N/A</v>
      </c>
      <c r="L241" s="94"/>
      <c r="M241" s="94"/>
      <c r="N241" s="338"/>
      <c r="O241" s="338"/>
    </row>
    <row r="242" spans="1:15" ht="15.75" customHeight="1">
      <c r="A242" s="339"/>
      <c r="B242" s="333"/>
      <c r="C242" s="333"/>
      <c r="D242" s="116"/>
      <c r="E242" s="116"/>
      <c r="F242" s="337"/>
      <c r="G242" s="93" t="e">
        <f>+VLOOKUP(F242,Participants!$A$1:$F$2547,2,FALSE)</f>
        <v>#N/A</v>
      </c>
      <c r="H242" s="93" t="e">
        <f>+VLOOKUP(F242,Participants!$A$1:$F$2547,4,FALSE)</f>
        <v>#N/A</v>
      </c>
      <c r="I242" s="93" t="e">
        <f>+VLOOKUP(F242,Participants!$A$1:$F$2547,5,FALSE)</f>
        <v>#N/A</v>
      </c>
      <c r="J242" s="93" t="e">
        <f>+VLOOKUP(F242,Participants!$A$1:$F$2547,3,FALSE)</f>
        <v>#N/A</v>
      </c>
      <c r="K242" s="93" t="e">
        <f>+VLOOKUP(F242,Participants!$A$1:$G$2547,7,FALSE)</f>
        <v>#N/A</v>
      </c>
      <c r="L242" s="94"/>
      <c r="M242" s="94"/>
      <c r="N242" s="338"/>
      <c r="O242" s="338"/>
    </row>
    <row r="243" spans="1:15" ht="15.75" customHeight="1">
      <c r="A243" s="339"/>
      <c r="B243" s="333"/>
      <c r="C243" s="333"/>
      <c r="D243" s="116"/>
      <c r="E243" s="116"/>
      <c r="F243" s="337"/>
      <c r="G243" s="93" t="e">
        <f>+VLOOKUP(F243,Participants!$A$1:$F$2547,2,FALSE)</f>
        <v>#N/A</v>
      </c>
      <c r="H243" s="93" t="e">
        <f>+VLOOKUP(F243,Participants!$A$1:$F$2547,4,FALSE)</f>
        <v>#N/A</v>
      </c>
      <c r="I243" s="93" t="e">
        <f>+VLOOKUP(F243,Participants!$A$1:$F$2547,5,FALSE)</f>
        <v>#N/A</v>
      </c>
      <c r="J243" s="93" t="e">
        <f>+VLOOKUP(F243,Participants!$A$1:$F$2547,3,FALSE)</f>
        <v>#N/A</v>
      </c>
      <c r="K243" s="93" t="e">
        <f>+VLOOKUP(F243,Participants!$A$1:$G$2547,7,FALSE)</f>
        <v>#N/A</v>
      </c>
      <c r="L243" s="94"/>
      <c r="M243" s="94"/>
      <c r="N243" s="338"/>
      <c r="O243" s="338"/>
    </row>
    <row r="244" spans="1:15" ht="15.75" customHeight="1">
      <c r="A244" s="116"/>
      <c r="B244" s="333"/>
      <c r="C244" s="333"/>
      <c r="D244" s="116"/>
      <c r="E244" s="116"/>
      <c r="F244" s="337"/>
      <c r="G244" s="93" t="e">
        <f>+VLOOKUP(F244,Participants!$A$1:$F$2547,2,FALSE)</f>
        <v>#N/A</v>
      </c>
      <c r="H244" s="93" t="e">
        <f>+VLOOKUP(F244,Participants!$A$1:$F$2547,4,FALSE)</f>
        <v>#N/A</v>
      </c>
      <c r="I244" s="93" t="e">
        <f>+VLOOKUP(F244,Participants!$A$1:$F$2547,5,FALSE)</f>
        <v>#N/A</v>
      </c>
      <c r="J244" s="93" t="e">
        <f>+VLOOKUP(F244,Participants!$A$1:$F$2547,3,FALSE)</f>
        <v>#N/A</v>
      </c>
      <c r="K244" s="93" t="e">
        <f>+VLOOKUP(F244,Participants!$A$1:$G$2547,7,FALSE)</f>
        <v>#N/A</v>
      </c>
      <c r="L244" s="94"/>
      <c r="M244" s="94"/>
      <c r="N244" s="338"/>
      <c r="O244" s="338"/>
    </row>
    <row r="245" spans="1:15" ht="15.75" customHeight="1">
      <c r="A245" s="116"/>
      <c r="B245" s="333"/>
      <c r="C245" s="333"/>
      <c r="D245" s="116"/>
      <c r="E245" s="116"/>
      <c r="F245" s="337"/>
      <c r="G245" s="93" t="e">
        <f>+VLOOKUP(F245,Participants!$A$1:$F$2547,2,FALSE)</f>
        <v>#N/A</v>
      </c>
      <c r="H245" s="93" t="e">
        <f>+VLOOKUP(F245,Participants!$A$1:$F$2547,4,FALSE)</f>
        <v>#N/A</v>
      </c>
      <c r="I245" s="93" t="e">
        <f>+VLOOKUP(F245,Participants!$A$1:$F$2547,5,FALSE)</f>
        <v>#N/A</v>
      </c>
      <c r="J245" s="93" t="e">
        <f>+VLOOKUP(F245,Participants!$A$1:$F$2547,3,FALSE)</f>
        <v>#N/A</v>
      </c>
      <c r="K245" s="93" t="e">
        <f>+VLOOKUP(F245,Participants!$A$1:$G$2547,7,FALSE)</f>
        <v>#N/A</v>
      </c>
      <c r="L245" s="94"/>
      <c r="M245" s="94"/>
      <c r="N245" s="338"/>
      <c r="O245" s="338"/>
    </row>
    <row r="246" spans="1:15" ht="15.75" customHeight="1">
      <c r="A246" s="116"/>
      <c r="B246" s="333"/>
      <c r="C246" s="333"/>
      <c r="D246" s="116"/>
      <c r="E246" s="116"/>
      <c r="F246" s="337"/>
      <c r="G246" s="93" t="e">
        <f>+VLOOKUP(F246,Participants!$A$1:$F$2547,2,FALSE)</f>
        <v>#N/A</v>
      </c>
      <c r="H246" s="93" t="e">
        <f>+VLOOKUP(F246,Participants!$A$1:$F$2547,4,FALSE)</f>
        <v>#N/A</v>
      </c>
      <c r="I246" s="93" t="e">
        <f>+VLOOKUP(F246,Participants!$A$1:$F$2547,5,FALSE)</f>
        <v>#N/A</v>
      </c>
      <c r="J246" s="93" t="e">
        <f>+VLOOKUP(F246,Participants!$A$1:$F$2547,3,FALSE)</f>
        <v>#N/A</v>
      </c>
      <c r="K246" s="93" t="e">
        <f>+VLOOKUP(F246,Participants!$A$1:$G$2547,7,FALSE)</f>
        <v>#N/A</v>
      </c>
      <c r="L246" s="94"/>
      <c r="M246" s="94"/>
      <c r="N246" s="338"/>
      <c r="O246" s="338"/>
    </row>
    <row r="247" spans="1:15" ht="15.75" customHeight="1">
      <c r="A247" s="116"/>
      <c r="B247" s="333"/>
      <c r="C247" s="333"/>
      <c r="D247" s="116"/>
      <c r="E247" s="116"/>
      <c r="F247" s="337"/>
      <c r="G247" s="93" t="e">
        <f>+VLOOKUP(F247,Participants!$A$1:$F$2547,2,FALSE)</f>
        <v>#N/A</v>
      </c>
      <c r="H247" s="93" t="e">
        <f>+VLOOKUP(F247,Participants!$A$1:$F$2547,4,FALSE)</f>
        <v>#N/A</v>
      </c>
      <c r="I247" s="93" t="e">
        <f>+VLOOKUP(F247,Participants!$A$1:$F$2547,5,FALSE)</f>
        <v>#N/A</v>
      </c>
      <c r="J247" s="93" t="e">
        <f>+VLOOKUP(F247,Participants!$A$1:$F$2547,3,FALSE)</f>
        <v>#N/A</v>
      </c>
      <c r="K247" s="93" t="e">
        <f>+VLOOKUP(F247,Participants!$A$1:$G$2547,7,FALSE)</f>
        <v>#N/A</v>
      </c>
      <c r="L247" s="94"/>
      <c r="M247" s="94"/>
      <c r="N247" s="338"/>
      <c r="O247" s="338"/>
    </row>
    <row r="248" spans="1:15" ht="15.75" customHeight="1">
      <c r="A248" s="116"/>
      <c r="B248" s="333"/>
      <c r="C248" s="333"/>
      <c r="D248" s="116"/>
      <c r="E248" s="116"/>
      <c r="F248" s="337"/>
      <c r="G248" s="93" t="e">
        <f>+VLOOKUP(F248,Participants!$A$1:$F$2547,2,FALSE)</f>
        <v>#N/A</v>
      </c>
      <c r="H248" s="93" t="e">
        <f>+VLOOKUP(F248,Participants!$A$1:$F$2547,4,FALSE)</f>
        <v>#N/A</v>
      </c>
      <c r="I248" s="93" t="e">
        <f>+VLOOKUP(F248,Participants!$A$1:$F$2547,5,FALSE)</f>
        <v>#N/A</v>
      </c>
      <c r="J248" s="93" t="e">
        <f>+VLOOKUP(F248,Participants!$A$1:$F$2547,3,FALSE)</f>
        <v>#N/A</v>
      </c>
      <c r="K248" s="93" t="e">
        <f>+VLOOKUP(F248,Participants!$A$1:$G$2547,7,FALSE)</f>
        <v>#N/A</v>
      </c>
      <c r="L248" s="94"/>
      <c r="M248" s="94"/>
      <c r="N248" s="338"/>
      <c r="O248" s="338"/>
    </row>
    <row r="249" spans="1:15" ht="15.75" customHeight="1">
      <c r="A249" s="116"/>
      <c r="B249" s="333"/>
      <c r="C249" s="333"/>
      <c r="D249" s="116"/>
      <c r="E249" s="116"/>
      <c r="F249" s="337"/>
      <c r="G249" s="93" t="e">
        <f>+VLOOKUP(F249,Participants!$A$1:$F$2547,2,FALSE)</f>
        <v>#N/A</v>
      </c>
      <c r="H249" s="93" t="e">
        <f>+VLOOKUP(F249,Participants!$A$1:$F$2547,4,FALSE)</f>
        <v>#N/A</v>
      </c>
      <c r="I249" s="93" t="e">
        <f>+VLOOKUP(F249,Participants!$A$1:$F$2547,5,FALSE)</f>
        <v>#N/A</v>
      </c>
      <c r="J249" s="93" t="e">
        <f>+VLOOKUP(F249,Participants!$A$1:$F$2547,3,FALSE)</f>
        <v>#N/A</v>
      </c>
      <c r="K249" s="93" t="e">
        <f>+VLOOKUP(F249,Participants!$A$1:$G$2547,7,FALSE)</f>
        <v>#N/A</v>
      </c>
      <c r="L249" s="94"/>
      <c r="M249" s="94"/>
      <c r="N249" s="338"/>
      <c r="O249" s="338"/>
    </row>
    <row r="250" spans="1:15" ht="15.75" customHeight="1">
      <c r="A250" s="116"/>
      <c r="B250" s="333"/>
      <c r="C250" s="333"/>
      <c r="D250" s="116"/>
      <c r="E250" s="116"/>
      <c r="F250" s="337"/>
      <c r="G250" s="93" t="e">
        <f>+VLOOKUP(F250,Participants!$A$1:$F$2547,2,FALSE)</f>
        <v>#N/A</v>
      </c>
      <c r="H250" s="93" t="e">
        <f>+VLOOKUP(F250,Participants!$A$1:$F$2547,4,FALSE)</f>
        <v>#N/A</v>
      </c>
      <c r="I250" s="93" t="e">
        <f>+VLOOKUP(F250,Participants!$A$1:$F$2547,5,FALSE)</f>
        <v>#N/A</v>
      </c>
      <c r="J250" s="93" t="e">
        <f>+VLOOKUP(F250,Participants!$A$1:$F$2547,3,FALSE)</f>
        <v>#N/A</v>
      </c>
      <c r="K250" s="93" t="e">
        <f>+VLOOKUP(F250,Participants!$A$1:$G$2547,7,FALSE)</f>
        <v>#N/A</v>
      </c>
      <c r="L250" s="94"/>
      <c r="M250" s="94"/>
      <c r="N250" s="338"/>
      <c r="O250" s="338"/>
    </row>
    <row r="251" spans="1:15" ht="15.75" customHeight="1">
      <c r="A251" s="116"/>
      <c r="B251" s="333"/>
      <c r="C251" s="333"/>
      <c r="D251" s="116"/>
      <c r="E251" s="116"/>
      <c r="F251" s="337"/>
      <c r="G251" s="93" t="e">
        <f>+VLOOKUP(F251,Participants!$A$1:$F$2547,2,FALSE)</f>
        <v>#N/A</v>
      </c>
      <c r="H251" s="93" t="e">
        <f>+VLOOKUP(F251,Participants!$A$1:$F$2547,4,FALSE)</f>
        <v>#N/A</v>
      </c>
      <c r="I251" s="93" t="e">
        <f>+VLOOKUP(F251,Participants!$A$1:$F$2547,5,FALSE)</f>
        <v>#N/A</v>
      </c>
      <c r="J251" s="93" t="e">
        <f>+VLOOKUP(F251,Participants!$A$1:$F$2547,3,FALSE)</f>
        <v>#N/A</v>
      </c>
      <c r="K251" s="93" t="e">
        <f>+VLOOKUP(F251,Participants!$A$1:$G$2547,7,FALSE)</f>
        <v>#N/A</v>
      </c>
      <c r="L251" s="94"/>
      <c r="M251" s="94"/>
      <c r="N251" s="338"/>
      <c r="O251" s="338"/>
    </row>
    <row r="252" spans="1:15" ht="15.75" customHeight="1">
      <c r="A252" s="116"/>
      <c r="B252" s="333"/>
      <c r="C252" s="333"/>
      <c r="D252" s="116"/>
      <c r="E252" s="116"/>
      <c r="F252" s="337"/>
      <c r="G252" s="93" t="e">
        <f>+VLOOKUP(F252,Participants!$A$1:$F$2547,2,FALSE)</f>
        <v>#N/A</v>
      </c>
      <c r="H252" s="93" t="e">
        <f>+VLOOKUP(F252,Participants!$A$1:$F$2547,4,FALSE)</f>
        <v>#N/A</v>
      </c>
      <c r="I252" s="93" t="e">
        <f>+VLOOKUP(F252,Participants!$A$1:$F$2547,5,FALSE)</f>
        <v>#N/A</v>
      </c>
      <c r="J252" s="93" t="e">
        <f>+VLOOKUP(F252,Participants!$A$1:$F$2547,3,FALSE)</f>
        <v>#N/A</v>
      </c>
      <c r="K252" s="93" t="e">
        <f>+VLOOKUP(F252,Participants!$A$1:$G$2547,7,FALSE)</f>
        <v>#N/A</v>
      </c>
      <c r="L252" s="94"/>
      <c r="M252" s="94"/>
      <c r="N252" s="338"/>
      <c r="O252" s="338"/>
    </row>
    <row r="253" spans="1:15" ht="15.75" customHeight="1">
      <c r="A253" s="116"/>
      <c r="B253" s="333"/>
      <c r="C253" s="333"/>
      <c r="D253" s="116"/>
      <c r="E253" s="116"/>
      <c r="F253" s="337"/>
      <c r="G253" s="93" t="e">
        <f>+VLOOKUP(F253,Participants!$A$1:$F$2547,2,FALSE)</f>
        <v>#N/A</v>
      </c>
      <c r="H253" s="93" t="e">
        <f>+VLOOKUP(F253,Participants!$A$1:$F$2547,4,FALSE)</f>
        <v>#N/A</v>
      </c>
      <c r="I253" s="93" t="e">
        <f>+VLOOKUP(F253,Participants!$A$1:$F$2547,5,FALSE)</f>
        <v>#N/A</v>
      </c>
      <c r="J253" s="93" t="e">
        <f>+VLOOKUP(F253,Participants!$A$1:$F$2547,3,FALSE)</f>
        <v>#N/A</v>
      </c>
      <c r="K253" s="93" t="e">
        <f>+VLOOKUP(F253,Participants!$A$1:$G$2547,7,FALSE)</f>
        <v>#N/A</v>
      </c>
      <c r="L253" s="94"/>
      <c r="M253" s="94"/>
      <c r="N253" s="338"/>
      <c r="O253" s="338"/>
    </row>
    <row r="254" spans="1:15" ht="15.75" customHeight="1">
      <c r="F254" s="121"/>
      <c r="L254" s="118"/>
      <c r="M254" s="118"/>
    </row>
    <row r="255" spans="1:15" ht="15.75" customHeight="1">
      <c r="F255" s="121"/>
      <c r="L255" s="118"/>
      <c r="M255" s="118"/>
    </row>
    <row r="256" spans="1:15" ht="15.75" customHeight="1">
      <c r="F256" s="121"/>
      <c r="L256" s="118"/>
      <c r="M256" s="118"/>
    </row>
    <row r="257" spans="6:13" ht="15.75" customHeight="1">
      <c r="F257" s="121"/>
      <c r="L257" s="118"/>
      <c r="M257" s="118"/>
    </row>
    <row r="258" spans="6:13" ht="15.75" customHeight="1">
      <c r="F258" s="121"/>
      <c r="L258" s="118"/>
      <c r="M258" s="118"/>
    </row>
    <row r="259" spans="6:13" ht="15.75" customHeight="1">
      <c r="F259" s="121"/>
      <c r="L259" s="118"/>
      <c r="M259" s="118"/>
    </row>
    <row r="260" spans="6:13" ht="15.75" customHeight="1">
      <c r="F260" s="121"/>
      <c r="L260" s="118"/>
      <c r="M260" s="118"/>
    </row>
    <row r="261" spans="6:13" ht="15.75" customHeight="1">
      <c r="F261" s="121"/>
      <c r="L261" s="118"/>
      <c r="M261" s="118"/>
    </row>
    <row r="262" spans="6:13" ht="15.75" customHeight="1">
      <c r="F262" s="121"/>
      <c r="L262" s="118"/>
      <c r="M262" s="118"/>
    </row>
    <row r="263" spans="6:13" ht="15.75" customHeight="1">
      <c r="F263" s="121"/>
      <c r="L263" s="118"/>
      <c r="M263" s="118"/>
    </row>
    <row r="264" spans="6:13" ht="15.75" customHeight="1">
      <c r="F264" s="121"/>
      <c r="L264" s="118"/>
      <c r="M264" s="118"/>
    </row>
    <row r="265" spans="6:13" ht="15.75" customHeight="1">
      <c r="F265" s="121"/>
      <c r="L265" s="118"/>
      <c r="M265" s="118"/>
    </row>
    <row r="266" spans="6:13" ht="15.75" customHeight="1">
      <c r="F266" s="121"/>
      <c r="L266" s="118"/>
      <c r="M266" s="118"/>
    </row>
    <row r="267" spans="6:13" ht="15.75" customHeight="1">
      <c r="F267" s="121"/>
      <c r="L267" s="118"/>
      <c r="M267" s="118"/>
    </row>
    <row r="268" spans="6:13" ht="15.75" customHeight="1">
      <c r="F268" s="121"/>
      <c r="L268" s="118"/>
      <c r="M268" s="118"/>
    </row>
    <row r="269" spans="6:13" ht="15.75" customHeight="1">
      <c r="F269" s="121"/>
      <c r="L269" s="118"/>
      <c r="M269" s="118"/>
    </row>
    <row r="270" spans="6:13" ht="15.75" customHeight="1">
      <c r="F270" s="121"/>
      <c r="L270" s="118"/>
      <c r="M270" s="118"/>
    </row>
    <row r="271" spans="6:13" ht="15.75" customHeight="1">
      <c r="F271" s="121"/>
      <c r="L271" s="118"/>
      <c r="M271" s="118"/>
    </row>
    <row r="272" spans="6:13" ht="15.75" customHeight="1">
      <c r="F272" s="121"/>
      <c r="L272" s="118"/>
      <c r="M272" s="118"/>
    </row>
    <row r="273" spans="6:13" ht="15.75" customHeight="1">
      <c r="F273" s="121"/>
      <c r="L273" s="118"/>
      <c r="M273" s="118"/>
    </row>
    <row r="274" spans="6:13" ht="15.75" customHeight="1">
      <c r="F274" s="121"/>
      <c r="L274" s="118"/>
      <c r="M274" s="118"/>
    </row>
    <row r="275" spans="6:13" ht="15.75" customHeight="1">
      <c r="F275" s="121"/>
      <c r="L275" s="118"/>
      <c r="M275" s="118"/>
    </row>
    <row r="276" spans="6:13" ht="15.75" customHeight="1">
      <c r="F276" s="121"/>
      <c r="L276" s="118"/>
      <c r="M276" s="118"/>
    </row>
    <row r="277" spans="6:13" ht="15.75" customHeight="1">
      <c r="F277" s="121"/>
      <c r="L277" s="118"/>
      <c r="M277" s="118"/>
    </row>
    <row r="278" spans="6:13" ht="15.75" customHeight="1">
      <c r="F278" s="121"/>
      <c r="L278" s="118"/>
      <c r="M278" s="118"/>
    </row>
    <row r="279" spans="6:13" ht="15.75" customHeight="1">
      <c r="F279" s="121"/>
      <c r="L279" s="118"/>
      <c r="M279" s="118"/>
    </row>
    <row r="280" spans="6:13" ht="15.75" customHeight="1">
      <c r="F280" s="121"/>
      <c r="L280" s="118"/>
      <c r="M280" s="118"/>
    </row>
    <row r="281" spans="6:13" ht="15.75" customHeight="1">
      <c r="F281" s="121"/>
      <c r="L281" s="118"/>
      <c r="M281" s="118"/>
    </row>
    <row r="282" spans="6:13" ht="15.75" customHeight="1">
      <c r="F282" s="121"/>
      <c r="L282" s="118"/>
      <c r="M282" s="118"/>
    </row>
    <row r="283" spans="6:13" ht="15.75" customHeight="1">
      <c r="F283" s="121"/>
      <c r="L283" s="118"/>
      <c r="M283" s="118"/>
    </row>
    <row r="284" spans="6:13" ht="15.75" customHeight="1">
      <c r="F284" s="121"/>
      <c r="L284" s="118"/>
      <c r="M284" s="118"/>
    </row>
    <row r="285" spans="6:13" ht="15.75" customHeight="1">
      <c r="F285" s="121"/>
      <c r="L285" s="118"/>
      <c r="M285" s="118"/>
    </row>
    <row r="286" spans="6:13" ht="15.75" customHeight="1">
      <c r="F286" s="121"/>
      <c r="L286" s="118"/>
      <c r="M286" s="118"/>
    </row>
    <row r="287" spans="6:13" ht="15.75" customHeight="1">
      <c r="F287" s="121"/>
      <c r="L287" s="118"/>
      <c r="M287" s="118"/>
    </row>
    <row r="288" spans="6:13" ht="15.75" customHeight="1">
      <c r="F288" s="121"/>
      <c r="L288" s="118"/>
      <c r="M288" s="118"/>
    </row>
    <row r="289" spans="6:13" ht="15.75" customHeight="1">
      <c r="F289" s="121"/>
      <c r="L289" s="118"/>
      <c r="M289" s="118"/>
    </row>
    <row r="290" spans="6:13" ht="15.75" customHeight="1">
      <c r="F290" s="121"/>
      <c r="L290" s="118"/>
      <c r="M290" s="118"/>
    </row>
    <row r="291" spans="6:13" ht="15.75" customHeight="1">
      <c r="F291" s="121"/>
      <c r="L291" s="118"/>
      <c r="M291" s="118"/>
    </row>
    <row r="292" spans="6:13" ht="15.75" customHeight="1">
      <c r="F292" s="121"/>
      <c r="L292" s="118"/>
      <c r="M292" s="118"/>
    </row>
    <row r="293" spans="6:13" ht="15.75" customHeight="1">
      <c r="F293" s="121"/>
      <c r="L293" s="118"/>
      <c r="M293" s="118"/>
    </row>
    <row r="294" spans="6:13" ht="15.75" customHeight="1">
      <c r="F294" s="121"/>
      <c r="L294" s="118"/>
      <c r="M294" s="118"/>
    </row>
    <row r="295" spans="6:13" ht="15.75" customHeight="1">
      <c r="F295" s="121"/>
      <c r="L295" s="118"/>
      <c r="M295" s="118"/>
    </row>
    <row r="296" spans="6:13" ht="15.75" customHeight="1">
      <c r="F296" s="121"/>
      <c r="L296" s="118"/>
      <c r="M296" s="118"/>
    </row>
    <row r="297" spans="6:13" ht="15.75" customHeight="1">
      <c r="F297" s="121"/>
      <c r="L297" s="118"/>
      <c r="M297" s="118"/>
    </row>
    <row r="298" spans="6:13" ht="15.75" customHeight="1">
      <c r="F298" s="121"/>
      <c r="L298" s="118"/>
      <c r="M298" s="118"/>
    </row>
    <row r="299" spans="6:13" ht="15.75" customHeight="1">
      <c r="F299" s="121"/>
      <c r="L299" s="118"/>
      <c r="M299" s="118"/>
    </row>
    <row r="300" spans="6:13" ht="15.75" customHeight="1">
      <c r="F300" s="121"/>
      <c r="L300" s="118"/>
      <c r="M300" s="118"/>
    </row>
    <row r="301" spans="6:13" ht="15.75" customHeight="1">
      <c r="F301" s="121"/>
      <c r="L301" s="118"/>
      <c r="M301" s="118"/>
    </row>
    <row r="302" spans="6:13" ht="15.75" customHeight="1">
      <c r="F302" s="121"/>
      <c r="L302" s="118"/>
      <c r="M302" s="118"/>
    </row>
    <row r="303" spans="6:13" ht="15.75" customHeight="1">
      <c r="F303" s="121"/>
      <c r="L303" s="118"/>
      <c r="M303" s="118"/>
    </row>
    <row r="304" spans="6:13" ht="15.75" customHeight="1">
      <c r="F304" s="121"/>
      <c r="L304" s="118"/>
      <c r="M304" s="118"/>
    </row>
    <row r="305" spans="6:13" ht="15.75" customHeight="1">
      <c r="F305" s="121"/>
      <c r="L305" s="118"/>
      <c r="M305" s="118"/>
    </row>
    <row r="306" spans="6:13" ht="15.75" customHeight="1">
      <c r="F306" s="121"/>
      <c r="L306" s="118"/>
      <c r="M306" s="118"/>
    </row>
    <row r="307" spans="6:13" ht="15.75" customHeight="1">
      <c r="F307" s="121"/>
      <c r="L307" s="118"/>
      <c r="M307" s="118"/>
    </row>
    <row r="308" spans="6:13" ht="15.75" customHeight="1">
      <c r="F308" s="121"/>
      <c r="L308" s="118"/>
      <c r="M308" s="118"/>
    </row>
    <row r="309" spans="6:13" ht="15.75" customHeight="1">
      <c r="F309" s="121"/>
      <c r="L309" s="118"/>
      <c r="M309" s="118"/>
    </row>
    <row r="310" spans="6:13" ht="15.75" customHeight="1">
      <c r="F310" s="121"/>
      <c r="L310" s="118"/>
      <c r="M310" s="118"/>
    </row>
    <row r="311" spans="6:13" ht="15.75" customHeight="1">
      <c r="F311" s="121"/>
      <c r="L311" s="118"/>
      <c r="M311" s="118"/>
    </row>
    <row r="312" spans="6:13" ht="15.75" customHeight="1">
      <c r="F312" s="121"/>
      <c r="L312" s="118"/>
      <c r="M312" s="118"/>
    </row>
    <row r="313" spans="6:13" ht="15.75" customHeight="1">
      <c r="F313" s="121"/>
      <c r="L313" s="118"/>
      <c r="M313" s="118"/>
    </row>
    <row r="314" spans="6:13" ht="15.75" customHeight="1">
      <c r="F314" s="121"/>
      <c r="L314" s="118"/>
      <c r="M314" s="118"/>
    </row>
    <row r="315" spans="6:13" ht="15.75" customHeight="1">
      <c r="F315" s="121"/>
      <c r="L315" s="118"/>
      <c r="M315" s="118"/>
    </row>
    <row r="316" spans="6:13" ht="15.75" customHeight="1">
      <c r="F316" s="121"/>
      <c r="L316" s="118"/>
      <c r="M316" s="118"/>
    </row>
    <row r="317" spans="6:13" ht="15.75" customHeight="1">
      <c r="F317" s="121"/>
      <c r="L317" s="118"/>
      <c r="M317" s="118"/>
    </row>
    <row r="318" spans="6:13" ht="15.75" customHeight="1">
      <c r="F318" s="121"/>
      <c r="L318" s="118"/>
      <c r="M318" s="118"/>
    </row>
    <row r="319" spans="6:13" ht="15.75" customHeight="1">
      <c r="F319" s="121"/>
      <c r="L319" s="118"/>
      <c r="M319" s="118"/>
    </row>
    <row r="320" spans="6:13" ht="15.75" customHeight="1">
      <c r="F320" s="121"/>
      <c r="L320" s="118"/>
      <c r="M320" s="118"/>
    </row>
    <row r="321" spans="6:13" ht="15.75" customHeight="1">
      <c r="F321" s="121"/>
      <c r="L321" s="118"/>
      <c r="M321" s="118"/>
    </row>
    <row r="322" spans="6:13" ht="15.75" customHeight="1">
      <c r="F322" s="121"/>
      <c r="L322" s="118"/>
      <c r="M322" s="118"/>
    </row>
    <row r="323" spans="6:13" ht="15.75" customHeight="1">
      <c r="F323" s="121"/>
      <c r="L323" s="118"/>
      <c r="M323" s="118"/>
    </row>
    <row r="324" spans="6:13" ht="15.75" customHeight="1">
      <c r="F324" s="121"/>
      <c r="L324" s="118"/>
      <c r="M324" s="118"/>
    </row>
    <row r="325" spans="6:13" ht="15.75" customHeight="1">
      <c r="F325" s="121"/>
      <c r="L325" s="118"/>
      <c r="M325" s="118"/>
    </row>
    <row r="326" spans="6:13" ht="15.75" customHeight="1">
      <c r="F326" s="121"/>
      <c r="L326" s="118"/>
      <c r="M326" s="118"/>
    </row>
    <row r="327" spans="6:13" ht="15.75" customHeight="1">
      <c r="F327" s="121"/>
      <c r="L327" s="118"/>
      <c r="M327" s="118"/>
    </row>
    <row r="328" spans="6:13" ht="15.75" customHeight="1">
      <c r="F328" s="121"/>
      <c r="L328" s="118"/>
      <c r="M328" s="118"/>
    </row>
    <row r="329" spans="6:13" ht="15.75" customHeight="1">
      <c r="F329" s="121"/>
      <c r="L329" s="118"/>
      <c r="M329" s="118"/>
    </row>
    <row r="330" spans="6:13" ht="15.75" customHeight="1">
      <c r="F330" s="121"/>
      <c r="L330" s="118"/>
      <c r="M330" s="118"/>
    </row>
    <row r="331" spans="6:13" ht="15.75" customHeight="1">
      <c r="F331" s="121"/>
      <c r="L331" s="118"/>
      <c r="M331" s="118"/>
    </row>
    <row r="332" spans="6:13" ht="15.75" customHeight="1">
      <c r="F332" s="121"/>
      <c r="L332" s="118"/>
      <c r="M332" s="118"/>
    </row>
    <row r="333" spans="6:13" ht="15.75" customHeight="1">
      <c r="F333" s="121"/>
      <c r="L333" s="118"/>
      <c r="M333" s="118"/>
    </row>
    <row r="334" spans="6:13" ht="15.75" customHeight="1">
      <c r="F334" s="121"/>
      <c r="L334" s="118"/>
      <c r="M334" s="118"/>
    </row>
    <row r="335" spans="6:13" ht="15.75" customHeight="1">
      <c r="F335" s="121"/>
      <c r="L335" s="118"/>
      <c r="M335" s="118"/>
    </row>
    <row r="336" spans="6:13" ht="15.75" customHeight="1">
      <c r="F336" s="121"/>
      <c r="L336" s="118"/>
      <c r="M336" s="118"/>
    </row>
    <row r="337" spans="6:13" ht="15.75" customHeight="1">
      <c r="F337" s="121"/>
      <c r="L337" s="118"/>
      <c r="M337" s="118"/>
    </row>
    <row r="338" spans="6:13" ht="15.75" customHeight="1">
      <c r="F338" s="121"/>
      <c r="L338" s="118"/>
      <c r="M338" s="118"/>
    </row>
    <row r="339" spans="6:13" ht="15.75" customHeight="1">
      <c r="F339" s="121"/>
      <c r="L339" s="118"/>
      <c r="M339" s="118"/>
    </row>
    <row r="340" spans="6:13" ht="15.75" customHeight="1">
      <c r="F340" s="121"/>
      <c r="L340" s="118"/>
      <c r="M340" s="118"/>
    </row>
    <row r="341" spans="6:13" ht="15.75" customHeight="1">
      <c r="F341" s="121"/>
      <c r="L341" s="118"/>
      <c r="M341" s="118"/>
    </row>
    <row r="342" spans="6:13" ht="15.75" customHeight="1">
      <c r="F342" s="121"/>
      <c r="L342" s="118"/>
      <c r="M342" s="118"/>
    </row>
    <row r="343" spans="6:13" ht="15.75" customHeight="1">
      <c r="F343" s="121"/>
      <c r="L343" s="118"/>
      <c r="M343" s="118"/>
    </row>
    <row r="344" spans="6:13" ht="15.75" customHeight="1">
      <c r="F344" s="121"/>
      <c r="L344" s="118"/>
      <c r="M344" s="118"/>
    </row>
    <row r="345" spans="6:13" ht="15.75" customHeight="1">
      <c r="F345" s="121"/>
      <c r="L345" s="118"/>
      <c r="M345" s="118"/>
    </row>
    <row r="346" spans="6:13" ht="15.75" customHeight="1">
      <c r="F346" s="121"/>
      <c r="L346" s="118"/>
      <c r="M346" s="118"/>
    </row>
    <row r="347" spans="6:13" ht="15.75" customHeight="1">
      <c r="F347" s="121"/>
      <c r="L347" s="118"/>
      <c r="M347" s="118"/>
    </row>
    <row r="348" spans="6:13" ht="15.75" customHeight="1">
      <c r="F348" s="121"/>
      <c r="L348" s="118"/>
      <c r="M348" s="118"/>
    </row>
    <row r="349" spans="6:13" ht="15.75" customHeight="1">
      <c r="F349" s="121"/>
      <c r="L349" s="118"/>
      <c r="M349" s="118"/>
    </row>
    <row r="350" spans="6:13" ht="15.75" customHeight="1">
      <c r="F350" s="121"/>
      <c r="L350" s="118"/>
      <c r="M350" s="118"/>
    </row>
    <row r="351" spans="6:13" ht="15.75" customHeight="1">
      <c r="F351" s="121"/>
      <c r="L351" s="118"/>
      <c r="M351" s="118"/>
    </row>
    <row r="352" spans="6:13" ht="15.75" customHeight="1">
      <c r="F352" s="121"/>
      <c r="L352" s="118"/>
      <c r="M352" s="118"/>
    </row>
    <row r="353" spans="6:13" ht="15.75" customHeight="1">
      <c r="F353" s="121"/>
      <c r="L353" s="118"/>
      <c r="M353" s="118"/>
    </row>
    <row r="354" spans="6:13" ht="15.75" customHeight="1">
      <c r="F354" s="121"/>
      <c r="L354" s="118"/>
      <c r="M354" s="118"/>
    </row>
    <row r="355" spans="6:13" ht="15.75" customHeight="1">
      <c r="F355" s="121"/>
      <c r="L355" s="118"/>
      <c r="M355" s="118"/>
    </row>
    <row r="356" spans="6:13" ht="15.75" customHeight="1">
      <c r="F356" s="121"/>
      <c r="L356" s="118"/>
      <c r="M356" s="118"/>
    </row>
    <row r="357" spans="6:13" ht="15.75" customHeight="1">
      <c r="F357" s="121"/>
      <c r="L357" s="118"/>
      <c r="M357" s="118"/>
    </row>
    <row r="358" spans="6:13" ht="15.75" customHeight="1">
      <c r="F358" s="121"/>
      <c r="L358" s="118"/>
      <c r="M358" s="118"/>
    </row>
    <row r="359" spans="6:13" ht="15.75" customHeight="1">
      <c r="F359" s="121"/>
      <c r="L359" s="118"/>
      <c r="M359" s="118"/>
    </row>
    <row r="360" spans="6:13" ht="15.75" customHeight="1">
      <c r="F360" s="121"/>
      <c r="L360" s="118"/>
      <c r="M360" s="118"/>
    </row>
    <row r="361" spans="6:13" ht="15.75" customHeight="1">
      <c r="F361" s="121"/>
      <c r="L361" s="118"/>
      <c r="M361" s="118"/>
    </row>
    <row r="362" spans="6:13" ht="15.75" customHeight="1">
      <c r="F362" s="121"/>
      <c r="L362" s="118"/>
      <c r="M362" s="118"/>
    </row>
    <row r="363" spans="6:13" ht="15.75" customHeight="1">
      <c r="F363" s="121"/>
      <c r="L363" s="118"/>
      <c r="M363" s="118"/>
    </row>
    <row r="364" spans="6:13" ht="15.75" customHeight="1">
      <c r="F364" s="121"/>
      <c r="L364" s="118"/>
      <c r="M364" s="118"/>
    </row>
    <row r="365" spans="6:13" ht="15.75" customHeight="1">
      <c r="F365" s="121"/>
      <c r="L365" s="118"/>
      <c r="M365" s="118"/>
    </row>
    <row r="366" spans="6:13" ht="15.75" customHeight="1">
      <c r="F366" s="121"/>
      <c r="L366" s="118"/>
      <c r="M366" s="118"/>
    </row>
    <row r="367" spans="6:13" ht="15.75" customHeight="1">
      <c r="F367" s="121"/>
      <c r="L367" s="118"/>
      <c r="M367" s="118"/>
    </row>
    <row r="368" spans="6:13" ht="15.75" customHeight="1">
      <c r="F368" s="121"/>
      <c r="L368" s="118"/>
      <c r="M368" s="118"/>
    </row>
    <row r="369" spans="6:13" ht="15.75" customHeight="1">
      <c r="F369" s="121"/>
      <c r="L369" s="118"/>
      <c r="M369" s="118"/>
    </row>
    <row r="370" spans="6:13" ht="15.75" customHeight="1">
      <c r="F370" s="121"/>
      <c r="L370" s="118"/>
      <c r="M370" s="118"/>
    </row>
    <row r="371" spans="6:13" ht="15.75" customHeight="1">
      <c r="F371" s="121"/>
      <c r="L371" s="118"/>
      <c r="M371" s="118"/>
    </row>
    <row r="372" spans="6:13" ht="15.75" customHeight="1">
      <c r="F372" s="121"/>
      <c r="L372" s="118"/>
      <c r="M372" s="118"/>
    </row>
    <row r="373" spans="6:13" ht="15.75" customHeight="1">
      <c r="F373" s="121"/>
      <c r="L373" s="118"/>
      <c r="M373" s="118"/>
    </row>
    <row r="374" spans="6:13" ht="15.75" customHeight="1">
      <c r="F374" s="121"/>
      <c r="L374" s="118"/>
      <c r="M374" s="118"/>
    </row>
    <row r="375" spans="6:13" ht="15.75" customHeight="1">
      <c r="F375" s="121"/>
      <c r="L375" s="118"/>
      <c r="M375" s="118"/>
    </row>
    <row r="376" spans="6:13" ht="15.75" customHeight="1">
      <c r="F376" s="121"/>
      <c r="L376" s="118"/>
      <c r="M376" s="118"/>
    </row>
    <row r="377" spans="6:13" ht="15.75" customHeight="1">
      <c r="F377" s="121"/>
      <c r="L377" s="118"/>
      <c r="M377" s="118"/>
    </row>
    <row r="378" spans="6:13" ht="15.75" customHeight="1">
      <c r="F378" s="121"/>
      <c r="L378" s="118"/>
      <c r="M378" s="118"/>
    </row>
    <row r="379" spans="6:13" ht="15.75" customHeight="1">
      <c r="F379" s="121"/>
      <c r="L379" s="118"/>
      <c r="M379" s="118"/>
    </row>
    <row r="380" spans="6:13" ht="15.75" customHeight="1">
      <c r="F380" s="121"/>
      <c r="L380" s="118"/>
      <c r="M380" s="118"/>
    </row>
    <row r="381" spans="6:13" ht="15.75" customHeight="1">
      <c r="F381" s="121"/>
      <c r="L381" s="118"/>
      <c r="M381" s="118"/>
    </row>
    <row r="382" spans="6:13" ht="15.75" customHeight="1">
      <c r="F382" s="121"/>
      <c r="L382" s="118"/>
      <c r="M382" s="118"/>
    </row>
    <row r="383" spans="6:13" ht="15.75" customHeight="1">
      <c r="F383" s="121"/>
      <c r="L383" s="118"/>
      <c r="M383" s="118"/>
    </row>
    <row r="384" spans="6:13" ht="15.75" customHeight="1">
      <c r="F384" s="121"/>
      <c r="L384" s="118"/>
      <c r="M384" s="118"/>
    </row>
    <row r="385" spans="6:13" ht="15.75" customHeight="1">
      <c r="F385" s="121"/>
      <c r="L385" s="118"/>
      <c r="M385" s="118"/>
    </row>
    <row r="386" spans="6:13" ht="15.75" customHeight="1">
      <c r="F386" s="121"/>
      <c r="L386" s="118"/>
      <c r="M386" s="118"/>
    </row>
    <row r="387" spans="6:13" ht="15.75" customHeight="1">
      <c r="F387" s="121"/>
      <c r="L387" s="118"/>
      <c r="M387" s="118"/>
    </row>
    <row r="388" spans="6:13" ht="15.75" customHeight="1">
      <c r="F388" s="121"/>
      <c r="L388" s="118"/>
      <c r="M388" s="118"/>
    </row>
    <row r="389" spans="6:13" ht="15.75" customHeight="1">
      <c r="F389" s="121"/>
      <c r="L389" s="118"/>
      <c r="M389" s="118"/>
    </row>
    <row r="390" spans="6:13" ht="15.75" customHeight="1">
      <c r="F390" s="121"/>
      <c r="L390" s="118"/>
      <c r="M390" s="118"/>
    </row>
    <row r="391" spans="6:13" ht="15.75" customHeight="1">
      <c r="F391" s="121"/>
      <c r="L391" s="118"/>
      <c r="M391" s="118"/>
    </row>
    <row r="392" spans="6:13" ht="15.75" customHeight="1">
      <c r="F392" s="121"/>
      <c r="L392" s="118"/>
      <c r="M392" s="118"/>
    </row>
    <row r="393" spans="6:13" ht="15.75" customHeight="1">
      <c r="F393" s="121"/>
      <c r="L393" s="118"/>
      <c r="M393" s="118"/>
    </row>
    <row r="394" spans="6:13" ht="15.75" customHeight="1">
      <c r="F394" s="121"/>
      <c r="L394" s="118"/>
      <c r="M394" s="118"/>
    </row>
    <row r="395" spans="6:13" ht="15.75" customHeight="1">
      <c r="F395" s="121"/>
      <c r="L395" s="118"/>
      <c r="M395" s="118"/>
    </row>
    <row r="396" spans="6:13" ht="15.75" customHeight="1">
      <c r="F396" s="121"/>
      <c r="L396" s="118"/>
      <c r="M396" s="118"/>
    </row>
    <row r="397" spans="6:13" ht="15.75" customHeight="1">
      <c r="F397" s="121"/>
      <c r="L397" s="118"/>
      <c r="M397" s="118"/>
    </row>
    <row r="398" spans="6:13" ht="15.75" customHeight="1">
      <c r="F398" s="121"/>
      <c r="L398" s="118"/>
      <c r="M398" s="118"/>
    </row>
    <row r="399" spans="6:13" ht="15.75" customHeight="1">
      <c r="F399" s="121"/>
      <c r="L399" s="118"/>
      <c r="M399" s="118"/>
    </row>
    <row r="400" spans="6:13" ht="15.75" customHeight="1">
      <c r="F400" s="121"/>
      <c r="L400" s="118"/>
      <c r="M400" s="118"/>
    </row>
    <row r="401" spans="1:24" ht="15.75" customHeight="1">
      <c r="F401" s="121"/>
      <c r="L401" s="118"/>
      <c r="M401" s="118"/>
    </row>
    <row r="402" spans="1:24" ht="15.75" customHeight="1">
      <c r="F402" s="121"/>
      <c r="L402" s="118"/>
      <c r="M402" s="118"/>
    </row>
    <row r="403" spans="1:24" ht="15.75" customHeight="1">
      <c r="F403" s="121"/>
      <c r="L403" s="118"/>
      <c r="M403" s="118"/>
    </row>
    <row r="404" spans="1:24" ht="15.75" customHeight="1">
      <c r="F404" s="121"/>
      <c r="L404" s="118"/>
      <c r="M404" s="118"/>
    </row>
    <row r="405" spans="1:24" ht="15.75" customHeight="1">
      <c r="B405" s="208" t="s">
        <v>8</v>
      </c>
      <c r="C405" s="208" t="s">
        <v>1580</v>
      </c>
      <c r="D405" s="208" t="s">
        <v>49</v>
      </c>
      <c r="E405" s="214" t="s">
        <v>58</v>
      </c>
      <c r="F405" s="215" t="s">
        <v>1581</v>
      </c>
      <c r="G405" s="208" t="s">
        <v>1582</v>
      </c>
      <c r="H405" s="208" t="s">
        <v>1583</v>
      </c>
      <c r="I405" s="208" t="s">
        <v>1584</v>
      </c>
      <c r="J405" s="208" t="s">
        <v>1585</v>
      </c>
      <c r="K405" s="208" t="s">
        <v>1586</v>
      </c>
      <c r="L405" s="208" t="s">
        <v>1587</v>
      </c>
      <c r="M405" s="208" t="s">
        <v>1588</v>
      </c>
      <c r="N405" s="208" t="s">
        <v>37</v>
      </c>
      <c r="O405" s="208" t="s">
        <v>40</v>
      </c>
      <c r="P405" s="208" t="s">
        <v>47</v>
      </c>
      <c r="Q405" s="208" t="s">
        <v>52</v>
      </c>
      <c r="R405" s="208" t="s">
        <v>70</v>
      </c>
      <c r="S405" s="208" t="s">
        <v>1589</v>
      </c>
      <c r="T405" s="208" t="s">
        <v>1590</v>
      </c>
      <c r="U405" s="208" t="s">
        <v>1591</v>
      </c>
      <c r="V405" s="208" t="s">
        <v>1592</v>
      </c>
      <c r="W405" s="208" t="s">
        <v>1593</v>
      </c>
      <c r="X405" s="208" t="s">
        <v>1594</v>
      </c>
    </row>
    <row r="406" spans="1:24" ht="15.75" customHeight="1">
      <c r="A406" s="216" t="s">
        <v>100</v>
      </c>
      <c r="B406" s="216" t="e">
        <f t="shared" ref="B406:W406" si="0">+SUMIF(#REF!,B$405,#REF!)</f>
        <v>#REF!</v>
      </c>
      <c r="C406" s="216" t="e">
        <f t="shared" si="0"/>
        <v>#REF!</v>
      </c>
      <c r="D406" s="216" t="e">
        <f t="shared" si="0"/>
        <v>#REF!</v>
      </c>
      <c r="E406" s="216" t="e">
        <f t="shared" si="0"/>
        <v>#REF!</v>
      </c>
      <c r="F406" s="121" t="e">
        <f t="shared" si="0"/>
        <v>#REF!</v>
      </c>
      <c r="G406" s="216" t="e">
        <f t="shared" si="0"/>
        <v>#REF!</v>
      </c>
      <c r="H406" s="216" t="e">
        <f t="shared" si="0"/>
        <v>#REF!</v>
      </c>
      <c r="I406" s="216" t="e">
        <f t="shared" si="0"/>
        <v>#REF!</v>
      </c>
      <c r="J406" s="216" t="e">
        <f t="shared" si="0"/>
        <v>#REF!</v>
      </c>
      <c r="K406" s="216" t="e">
        <f t="shared" si="0"/>
        <v>#REF!</v>
      </c>
      <c r="L406" s="216" t="e">
        <f t="shared" si="0"/>
        <v>#REF!</v>
      </c>
      <c r="M406" s="216" t="e">
        <f t="shared" si="0"/>
        <v>#REF!</v>
      </c>
      <c r="N406" s="216" t="e">
        <f t="shared" si="0"/>
        <v>#REF!</v>
      </c>
      <c r="O406" s="216" t="e">
        <f t="shared" si="0"/>
        <v>#REF!</v>
      </c>
      <c r="P406" s="216" t="e">
        <f t="shared" si="0"/>
        <v>#REF!</v>
      </c>
      <c r="Q406" s="216" t="e">
        <f t="shared" si="0"/>
        <v>#REF!</v>
      </c>
      <c r="R406" s="216" t="e">
        <f t="shared" si="0"/>
        <v>#REF!</v>
      </c>
      <c r="S406" s="216" t="e">
        <f t="shared" si="0"/>
        <v>#REF!</v>
      </c>
      <c r="T406" s="216" t="e">
        <f t="shared" si="0"/>
        <v>#REF!</v>
      </c>
      <c r="U406" s="216" t="e">
        <f t="shared" si="0"/>
        <v>#REF!</v>
      </c>
      <c r="V406" s="216" t="e">
        <f t="shared" si="0"/>
        <v>#REF!</v>
      </c>
      <c r="W406" s="216" t="e">
        <f t="shared" si="0"/>
        <v>#REF!</v>
      </c>
      <c r="X406" s="216" t="e">
        <f t="shared" ref="X406:X410" si="1">SUM(B406:W406)</f>
        <v>#REF!</v>
      </c>
    </row>
    <row r="407" spans="1:24" ht="15.75" customHeight="1">
      <c r="A407" s="216" t="s">
        <v>104</v>
      </c>
      <c r="B407" s="216">
        <f t="shared" ref="B407:W407" si="2">+SUMIF($H$3:$H$5,B$405,$M$3:$M$5)</f>
        <v>0</v>
      </c>
      <c r="C407" s="216">
        <f t="shared" si="2"/>
        <v>0</v>
      </c>
      <c r="D407" s="216">
        <f t="shared" si="2"/>
        <v>0</v>
      </c>
      <c r="E407" s="216">
        <f t="shared" si="2"/>
        <v>0</v>
      </c>
      <c r="F407" s="121">
        <f t="shared" si="2"/>
        <v>0</v>
      </c>
      <c r="G407" s="216">
        <f t="shared" si="2"/>
        <v>0</v>
      </c>
      <c r="H407" s="216">
        <f t="shared" si="2"/>
        <v>0</v>
      </c>
      <c r="I407" s="216">
        <f t="shared" si="2"/>
        <v>0</v>
      </c>
      <c r="J407" s="216">
        <f t="shared" si="2"/>
        <v>0</v>
      </c>
      <c r="K407" s="216">
        <f t="shared" si="2"/>
        <v>0</v>
      </c>
      <c r="L407" s="216">
        <f t="shared" si="2"/>
        <v>0</v>
      </c>
      <c r="M407" s="216">
        <f t="shared" si="2"/>
        <v>0</v>
      </c>
      <c r="N407" s="216">
        <f t="shared" si="2"/>
        <v>0</v>
      </c>
      <c r="O407" s="216">
        <f t="shared" si="2"/>
        <v>0</v>
      </c>
      <c r="P407" s="216">
        <f t="shared" si="2"/>
        <v>10</v>
      </c>
      <c r="Q407" s="216">
        <f t="shared" si="2"/>
        <v>0</v>
      </c>
      <c r="R407" s="216">
        <f t="shared" si="2"/>
        <v>0</v>
      </c>
      <c r="S407" s="216">
        <f t="shared" si="2"/>
        <v>0</v>
      </c>
      <c r="T407" s="216">
        <f t="shared" si="2"/>
        <v>0</v>
      </c>
      <c r="U407" s="216">
        <f t="shared" si="2"/>
        <v>0</v>
      </c>
      <c r="V407" s="216">
        <f t="shared" si="2"/>
        <v>0</v>
      </c>
      <c r="W407" s="216">
        <f t="shared" si="2"/>
        <v>0</v>
      </c>
      <c r="X407" s="216">
        <f t="shared" si="1"/>
        <v>10</v>
      </c>
    </row>
    <row r="408" spans="1:24" ht="15.75" customHeight="1">
      <c r="A408" s="216" t="s">
        <v>98</v>
      </c>
      <c r="B408" s="216" t="e">
        <f t="shared" ref="B408:W408" si="3">+SUMIF(#REF!,B$405,#REF!)</f>
        <v>#REF!</v>
      </c>
      <c r="C408" s="216" t="e">
        <f t="shared" si="3"/>
        <v>#REF!</v>
      </c>
      <c r="D408" s="216" t="e">
        <f t="shared" si="3"/>
        <v>#REF!</v>
      </c>
      <c r="E408" s="216" t="e">
        <f t="shared" si="3"/>
        <v>#REF!</v>
      </c>
      <c r="F408" s="121" t="e">
        <f t="shared" si="3"/>
        <v>#REF!</v>
      </c>
      <c r="G408" s="216" t="e">
        <f t="shared" si="3"/>
        <v>#REF!</v>
      </c>
      <c r="H408" s="216" t="e">
        <f t="shared" si="3"/>
        <v>#REF!</v>
      </c>
      <c r="I408" s="216" t="e">
        <f t="shared" si="3"/>
        <v>#REF!</v>
      </c>
      <c r="J408" s="216" t="e">
        <f t="shared" si="3"/>
        <v>#REF!</v>
      </c>
      <c r="K408" s="216" t="e">
        <f t="shared" si="3"/>
        <v>#REF!</v>
      </c>
      <c r="L408" s="216" t="e">
        <f t="shared" si="3"/>
        <v>#REF!</v>
      </c>
      <c r="M408" s="216" t="e">
        <f t="shared" si="3"/>
        <v>#REF!</v>
      </c>
      <c r="N408" s="216" t="e">
        <f t="shared" si="3"/>
        <v>#REF!</v>
      </c>
      <c r="O408" s="216" t="e">
        <f t="shared" si="3"/>
        <v>#REF!</v>
      </c>
      <c r="P408" s="216" t="e">
        <f t="shared" si="3"/>
        <v>#REF!</v>
      </c>
      <c r="Q408" s="216" t="e">
        <f t="shared" si="3"/>
        <v>#REF!</v>
      </c>
      <c r="R408" s="216" t="e">
        <f t="shared" si="3"/>
        <v>#REF!</v>
      </c>
      <c r="S408" s="216" t="e">
        <f t="shared" si="3"/>
        <v>#REF!</v>
      </c>
      <c r="T408" s="216" t="e">
        <f t="shared" si="3"/>
        <v>#REF!</v>
      </c>
      <c r="U408" s="216" t="e">
        <f t="shared" si="3"/>
        <v>#REF!</v>
      </c>
      <c r="V408" s="216" t="e">
        <f t="shared" si="3"/>
        <v>#REF!</v>
      </c>
      <c r="W408" s="216" t="e">
        <f t="shared" si="3"/>
        <v>#REF!</v>
      </c>
      <c r="X408" s="216" t="e">
        <f t="shared" si="1"/>
        <v>#REF!</v>
      </c>
    </row>
    <row r="409" spans="1:24" ht="15.75" customHeight="1">
      <c r="A409" s="216" t="s">
        <v>102</v>
      </c>
      <c r="B409" s="216">
        <f t="shared" ref="B409:W409" si="4">+SUMIF($H$6:$H$144,B$405,$M$6:$M$144)</f>
        <v>0</v>
      </c>
      <c r="C409" s="216">
        <f t="shared" si="4"/>
        <v>0</v>
      </c>
      <c r="D409" s="216">
        <f t="shared" si="4"/>
        <v>0</v>
      </c>
      <c r="E409" s="216">
        <f t="shared" si="4"/>
        <v>0</v>
      </c>
      <c r="F409" s="121">
        <f t="shared" si="4"/>
        <v>0</v>
      </c>
      <c r="G409" s="216">
        <f t="shared" si="4"/>
        <v>0</v>
      </c>
      <c r="H409" s="216">
        <f t="shared" si="4"/>
        <v>0</v>
      </c>
      <c r="I409" s="216">
        <f t="shared" si="4"/>
        <v>0</v>
      </c>
      <c r="J409" s="216">
        <f t="shared" si="4"/>
        <v>0</v>
      </c>
      <c r="K409" s="216">
        <f t="shared" si="4"/>
        <v>0</v>
      </c>
      <c r="L409" s="216">
        <f t="shared" si="4"/>
        <v>0</v>
      </c>
      <c r="M409" s="216">
        <f t="shared" si="4"/>
        <v>0</v>
      </c>
      <c r="N409" s="216">
        <f t="shared" si="4"/>
        <v>0</v>
      </c>
      <c r="O409" s="216">
        <f t="shared" si="4"/>
        <v>0</v>
      </c>
      <c r="P409" s="216">
        <f t="shared" si="4"/>
        <v>13</v>
      </c>
      <c r="Q409" s="216">
        <f t="shared" si="4"/>
        <v>0</v>
      </c>
      <c r="R409" s="216">
        <f t="shared" si="4"/>
        <v>35</v>
      </c>
      <c r="S409" s="216">
        <f t="shared" si="4"/>
        <v>0</v>
      </c>
      <c r="T409" s="216">
        <f t="shared" si="4"/>
        <v>0</v>
      </c>
      <c r="U409" s="216">
        <f t="shared" si="4"/>
        <v>0</v>
      </c>
      <c r="V409" s="216">
        <f t="shared" si="4"/>
        <v>0</v>
      </c>
      <c r="W409" s="216">
        <f t="shared" si="4"/>
        <v>0</v>
      </c>
      <c r="X409" s="216">
        <f t="shared" si="1"/>
        <v>48</v>
      </c>
    </row>
    <row r="410" spans="1:24" ht="15.75" customHeight="1">
      <c r="A410" s="216" t="s">
        <v>1594</v>
      </c>
      <c r="B410" s="216" t="e">
        <f t="shared" ref="B410:W410" si="5">SUM(B406:B409)</f>
        <v>#REF!</v>
      </c>
      <c r="C410" s="216" t="e">
        <f t="shared" si="5"/>
        <v>#REF!</v>
      </c>
      <c r="D410" s="216" t="e">
        <f t="shared" si="5"/>
        <v>#REF!</v>
      </c>
      <c r="E410" s="216" t="e">
        <f t="shared" si="5"/>
        <v>#REF!</v>
      </c>
      <c r="F410" s="121" t="e">
        <f t="shared" si="5"/>
        <v>#REF!</v>
      </c>
      <c r="G410" s="216" t="e">
        <f t="shared" si="5"/>
        <v>#REF!</v>
      </c>
      <c r="H410" s="216" t="e">
        <f t="shared" si="5"/>
        <v>#REF!</v>
      </c>
      <c r="I410" s="216" t="e">
        <f t="shared" si="5"/>
        <v>#REF!</v>
      </c>
      <c r="J410" s="216" t="e">
        <f t="shared" si="5"/>
        <v>#REF!</v>
      </c>
      <c r="K410" s="216" t="e">
        <f t="shared" si="5"/>
        <v>#REF!</v>
      </c>
      <c r="L410" s="216" t="e">
        <f t="shared" si="5"/>
        <v>#REF!</v>
      </c>
      <c r="M410" s="216" t="e">
        <f t="shared" si="5"/>
        <v>#REF!</v>
      </c>
      <c r="N410" s="216" t="e">
        <f t="shared" si="5"/>
        <v>#REF!</v>
      </c>
      <c r="O410" s="216" t="e">
        <f t="shared" si="5"/>
        <v>#REF!</v>
      </c>
      <c r="P410" s="216" t="e">
        <f t="shared" si="5"/>
        <v>#REF!</v>
      </c>
      <c r="Q410" s="216" t="e">
        <f t="shared" si="5"/>
        <v>#REF!</v>
      </c>
      <c r="R410" s="216" t="e">
        <f t="shared" si="5"/>
        <v>#REF!</v>
      </c>
      <c r="S410" s="216" t="e">
        <f t="shared" si="5"/>
        <v>#REF!</v>
      </c>
      <c r="T410" s="216" t="e">
        <f t="shared" si="5"/>
        <v>#REF!</v>
      </c>
      <c r="U410" s="216" t="e">
        <f t="shared" si="5"/>
        <v>#REF!</v>
      </c>
      <c r="V410" s="216" t="e">
        <f t="shared" si="5"/>
        <v>#REF!</v>
      </c>
      <c r="W410" s="216" t="e">
        <f t="shared" si="5"/>
        <v>#REF!</v>
      </c>
      <c r="X410" s="216" t="e">
        <f t="shared" si="1"/>
        <v>#REF!</v>
      </c>
    </row>
    <row r="411" spans="1:24" ht="15.75" customHeight="1">
      <c r="F411" s="121"/>
      <c r="L411" s="118"/>
      <c r="M411" s="118"/>
    </row>
    <row r="412" spans="1:24" ht="15.75" customHeight="1">
      <c r="F412" s="121"/>
      <c r="L412" s="118"/>
      <c r="M412" s="118"/>
    </row>
    <row r="413" spans="1:24" ht="15.75" customHeight="1">
      <c r="F413" s="121"/>
      <c r="L413" s="118"/>
      <c r="M413" s="118"/>
    </row>
    <row r="414" spans="1:24" ht="15.75" customHeight="1">
      <c r="F414" s="121"/>
      <c r="L414" s="118"/>
      <c r="M414" s="118"/>
    </row>
    <row r="415" spans="1:24" ht="15.75" customHeight="1">
      <c r="F415" s="121"/>
      <c r="L415" s="118"/>
      <c r="M415" s="118"/>
    </row>
    <row r="416" spans="1:24" ht="15.75" customHeight="1">
      <c r="F416" s="121"/>
      <c r="L416" s="118"/>
      <c r="M416" s="118"/>
    </row>
    <row r="417" spans="6:13" ht="15.75" customHeight="1">
      <c r="F417" s="121"/>
      <c r="L417" s="118"/>
      <c r="M417" s="118"/>
    </row>
    <row r="418" spans="6:13" ht="15.75" customHeight="1">
      <c r="F418" s="121"/>
      <c r="L418" s="118"/>
      <c r="M418" s="118"/>
    </row>
    <row r="419" spans="6:13" ht="15.75" customHeight="1">
      <c r="F419" s="121"/>
      <c r="L419" s="118"/>
      <c r="M419" s="118"/>
    </row>
    <row r="420" spans="6:13" ht="15.75" customHeight="1">
      <c r="F420" s="121"/>
      <c r="L420" s="118"/>
      <c r="M420" s="118"/>
    </row>
    <row r="421" spans="6:13" ht="15.75" customHeight="1">
      <c r="F421" s="121"/>
      <c r="L421" s="118"/>
      <c r="M421" s="118"/>
    </row>
    <row r="422" spans="6:13" ht="15.75" customHeight="1">
      <c r="F422" s="121"/>
      <c r="L422" s="118"/>
      <c r="M422" s="118"/>
    </row>
    <row r="423" spans="6:13" ht="15.75" customHeight="1">
      <c r="F423" s="121"/>
      <c r="L423" s="118"/>
      <c r="M423" s="118"/>
    </row>
    <row r="424" spans="6:13" ht="15.75" customHeight="1">
      <c r="F424" s="121"/>
      <c r="L424" s="118"/>
      <c r="M424" s="118"/>
    </row>
    <row r="425" spans="6:13" ht="15.75" customHeight="1">
      <c r="F425" s="121"/>
      <c r="L425" s="118"/>
      <c r="M425" s="118"/>
    </row>
    <row r="426" spans="6:13" ht="15.75" customHeight="1">
      <c r="F426" s="121"/>
      <c r="L426" s="118"/>
      <c r="M426" s="118"/>
    </row>
    <row r="427" spans="6:13" ht="15.75" customHeight="1">
      <c r="F427" s="121"/>
      <c r="L427" s="118"/>
      <c r="M427" s="118"/>
    </row>
    <row r="428" spans="6:13" ht="15.75" customHeight="1">
      <c r="F428" s="121"/>
      <c r="L428" s="118"/>
      <c r="M428" s="118"/>
    </row>
    <row r="429" spans="6:13" ht="15.75" customHeight="1">
      <c r="F429" s="121"/>
      <c r="L429" s="118"/>
      <c r="M429" s="118"/>
    </row>
    <row r="430" spans="6:13" ht="15.75" customHeight="1">
      <c r="F430" s="121"/>
      <c r="L430" s="118"/>
      <c r="M430" s="118"/>
    </row>
    <row r="431" spans="6:13" ht="15.75" customHeight="1">
      <c r="F431" s="121"/>
      <c r="L431" s="118"/>
      <c r="M431" s="118"/>
    </row>
    <row r="432" spans="6:13" ht="15.75" customHeight="1">
      <c r="F432" s="121"/>
      <c r="L432" s="118"/>
      <c r="M432" s="118"/>
    </row>
    <row r="433" spans="6:13" ht="15.75" customHeight="1">
      <c r="F433" s="121"/>
      <c r="L433" s="118"/>
      <c r="M433" s="118"/>
    </row>
    <row r="434" spans="6:13" ht="15.75" customHeight="1">
      <c r="F434" s="121"/>
      <c r="L434" s="118"/>
      <c r="M434" s="118"/>
    </row>
    <row r="435" spans="6:13" ht="15.75" customHeight="1">
      <c r="F435" s="121"/>
      <c r="L435" s="118"/>
      <c r="M435" s="118"/>
    </row>
    <row r="436" spans="6:13" ht="15.75" customHeight="1">
      <c r="F436" s="121"/>
      <c r="L436" s="118"/>
      <c r="M436" s="118"/>
    </row>
    <row r="437" spans="6:13" ht="15.75" customHeight="1">
      <c r="F437" s="121"/>
      <c r="L437" s="118"/>
      <c r="M437" s="118"/>
    </row>
    <row r="438" spans="6:13" ht="15.75" customHeight="1">
      <c r="F438" s="121"/>
      <c r="L438" s="118"/>
      <c r="M438" s="118"/>
    </row>
    <row r="439" spans="6:13" ht="15.75" customHeight="1">
      <c r="F439" s="121"/>
      <c r="L439" s="118"/>
      <c r="M439" s="118"/>
    </row>
    <row r="440" spans="6:13" ht="15.75" customHeight="1">
      <c r="F440" s="121"/>
      <c r="L440" s="118"/>
      <c r="M440" s="118"/>
    </row>
    <row r="441" spans="6:13" ht="15.75" customHeight="1">
      <c r="F441" s="121"/>
      <c r="L441" s="118"/>
      <c r="M441" s="118"/>
    </row>
    <row r="442" spans="6:13" ht="15.75" customHeight="1">
      <c r="F442" s="121"/>
      <c r="L442" s="118"/>
      <c r="M442" s="118"/>
    </row>
    <row r="443" spans="6:13" ht="15.75" customHeight="1">
      <c r="F443" s="121"/>
      <c r="L443" s="118"/>
      <c r="M443" s="118"/>
    </row>
    <row r="444" spans="6:13" ht="15.75" customHeight="1">
      <c r="F444" s="121"/>
      <c r="L444" s="118"/>
      <c r="M444" s="118"/>
    </row>
    <row r="445" spans="6:13" ht="15.75" customHeight="1">
      <c r="F445" s="121"/>
      <c r="L445" s="118"/>
      <c r="M445" s="118"/>
    </row>
    <row r="446" spans="6:13" ht="15.75" customHeight="1">
      <c r="F446" s="121"/>
      <c r="L446" s="118"/>
      <c r="M446" s="118"/>
    </row>
    <row r="447" spans="6:13" ht="15.75" customHeight="1">
      <c r="F447" s="121"/>
      <c r="L447" s="118"/>
      <c r="M447" s="118"/>
    </row>
    <row r="448" spans="6:13" ht="15.75" customHeight="1">
      <c r="F448" s="121"/>
      <c r="L448" s="118"/>
      <c r="M448" s="118"/>
    </row>
    <row r="449" spans="6:13" ht="15.75" customHeight="1">
      <c r="F449" s="121"/>
      <c r="L449" s="118"/>
      <c r="M449" s="118"/>
    </row>
    <row r="450" spans="6:13" ht="15.75" customHeight="1">
      <c r="F450" s="121"/>
      <c r="L450" s="118"/>
      <c r="M450" s="118"/>
    </row>
    <row r="451" spans="6:13" ht="15.75" customHeight="1">
      <c r="F451" s="121"/>
      <c r="L451" s="118"/>
      <c r="M451" s="118"/>
    </row>
    <row r="452" spans="6:13" ht="15.75" customHeight="1">
      <c r="F452" s="121"/>
      <c r="L452" s="118"/>
      <c r="M452" s="118"/>
    </row>
    <row r="453" spans="6:13" ht="15.75" customHeight="1">
      <c r="F453" s="121"/>
      <c r="L453" s="118"/>
      <c r="M453" s="118"/>
    </row>
    <row r="454" spans="6:13" ht="15.75" customHeight="1">
      <c r="F454" s="121"/>
      <c r="L454" s="118"/>
      <c r="M454" s="118"/>
    </row>
    <row r="455" spans="6:13" ht="15.75" customHeight="1">
      <c r="F455" s="121"/>
      <c r="L455" s="118"/>
      <c r="M455" s="118"/>
    </row>
    <row r="456" spans="6:13" ht="15.75" customHeight="1">
      <c r="F456" s="121"/>
      <c r="L456" s="118"/>
      <c r="M456" s="118"/>
    </row>
    <row r="457" spans="6:13" ht="15.75" customHeight="1">
      <c r="F457" s="121"/>
      <c r="L457" s="118"/>
      <c r="M457" s="118"/>
    </row>
    <row r="458" spans="6:13" ht="15.75" customHeight="1">
      <c r="F458" s="121"/>
      <c r="L458" s="118"/>
      <c r="M458" s="118"/>
    </row>
    <row r="459" spans="6:13" ht="15.75" customHeight="1">
      <c r="F459" s="121"/>
      <c r="L459" s="118"/>
      <c r="M459" s="118"/>
    </row>
    <row r="460" spans="6:13" ht="15.75" customHeight="1">
      <c r="F460" s="121"/>
      <c r="L460" s="118"/>
      <c r="M460" s="118"/>
    </row>
    <row r="461" spans="6:13" ht="15.75" customHeight="1">
      <c r="F461" s="121"/>
      <c r="L461" s="118"/>
      <c r="M461" s="118"/>
    </row>
    <row r="462" spans="6:13" ht="15.75" customHeight="1">
      <c r="F462" s="121"/>
      <c r="L462" s="118"/>
      <c r="M462" s="118"/>
    </row>
    <row r="463" spans="6:13" ht="15.75" customHeight="1">
      <c r="F463" s="121"/>
      <c r="L463" s="118"/>
      <c r="M463" s="118"/>
    </row>
    <row r="464" spans="6:13" ht="15.75" customHeight="1">
      <c r="F464" s="121"/>
      <c r="L464" s="118"/>
      <c r="M464" s="118"/>
    </row>
    <row r="465" spans="6:13" ht="15.75" customHeight="1">
      <c r="F465" s="121"/>
      <c r="L465" s="118"/>
      <c r="M465" s="118"/>
    </row>
    <row r="466" spans="6:13" ht="15.75" customHeight="1">
      <c r="F466" s="121"/>
      <c r="L466" s="118"/>
      <c r="M466" s="118"/>
    </row>
    <row r="467" spans="6:13" ht="15.75" customHeight="1">
      <c r="F467" s="121"/>
      <c r="L467" s="118"/>
      <c r="M467" s="118"/>
    </row>
    <row r="468" spans="6:13" ht="15.75" customHeight="1">
      <c r="F468" s="121"/>
      <c r="L468" s="118"/>
      <c r="M468" s="118"/>
    </row>
    <row r="469" spans="6:13" ht="15.75" customHeight="1">
      <c r="F469" s="121"/>
      <c r="L469" s="118"/>
      <c r="M469" s="118"/>
    </row>
    <row r="470" spans="6:13" ht="15.75" customHeight="1">
      <c r="F470" s="121"/>
      <c r="L470" s="118"/>
      <c r="M470" s="118"/>
    </row>
    <row r="471" spans="6:13" ht="15.75" customHeight="1">
      <c r="F471" s="121"/>
      <c r="L471" s="118"/>
      <c r="M471" s="118"/>
    </row>
    <row r="472" spans="6:13" ht="15.75" customHeight="1">
      <c r="F472" s="121"/>
      <c r="L472" s="118"/>
      <c r="M472" s="118"/>
    </row>
    <row r="473" spans="6:13" ht="15.75" customHeight="1">
      <c r="F473" s="121"/>
      <c r="L473" s="118"/>
      <c r="M473" s="118"/>
    </row>
    <row r="474" spans="6:13" ht="15.75" customHeight="1">
      <c r="F474" s="121"/>
      <c r="L474" s="118"/>
      <c r="M474" s="118"/>
    </row>
    <row r="475" spans="6:13" ht="15.75" customHeight="1">
      <c r="F475" s="121"/>
      <c r="L475" s="118"/>
      <c r="M475" s="118"/>
    </row>
    <row r="476" spans="6:13" ht="15.75" customHeight="1">
      <c r="F476" s="121"/>
      <c r="L476" s="118"/>
      <c r="M476" s="118"/>
    </row>
    <row r="477" spans="6:13" ht="15.75" customHeight="1">
      <c r="F477" s="121"/>
      <c r="L477" s="118"/>
      <c r="M477" s="118"/>
    </row>
    <row r="478" spans="6:13" ht="15.75" customHeight="1">
      <c r="F478" s="121"/>
      <c r="L478" s="118"/>
      <c r="M478" s="118"/>
    </row>
    <row r="479" spans="6:13" ht="15.75" customHeight="1">
      <c r="F479" s="121"/>
      <c r="L479" s="118"/>
      <c r="M479" s="118"/>
    </row>
    <row r="480" spans="6:13" ht="15.75" customHeight="1">
      <c r="F480" s="121"/>
      <c r="L480" s="118"/>
      <c r="M480" s="118"/>
    </row>
    <row r="481" spans="6:13" ht="15.75" customHeight="1">
      <c r="F481" s="121"/>
      <c r="L481" s="118"/>
      <c r="M481" s="118"/>
    </row>
    <row r="482" spans="6:13" ht="15.75" customHeight="1">
      <c r="F482" s="121"/>
      <c r="L482" s="118"/>
      <c r="M482" s="118"/>
    </row>
    <row r="483" spans="6:13" ht="15.75" customHeight="1">
      <c r="F483" s="121"/>
      <c r="L483" s="118"/>
      <c r="M483" s="118"/>
    </row>
    <row r="484" spans="6:13" ht="15.75" customHeight="1">
      <c r="F484" s="121"/>
      <c r="L484" s="118"/>
      <c r="M484" s="118"/>
    </row>
    <row r="485" spans="6:13" ht="15.75" customHeight="1">
      <c r="F485" s="121"/>
      <c r="L485" s="118"/>
      <c r="M485" s="118"/>
    </row>
    <row r="486" spans="6:13" ht="15.75" customHeight="1">
      <c r="F486" s="121"/>
      <c r="L486" s="118"/>
      <c r="M486" s="118"/>
    </row>
    <row r="487" spans="6:13" ht="15.75" customHeight="1">
      <c r="F487" s="121"/>
      <c r="L487" s="118"/>
      <c r="M487" s="118"/>
    </row>
    <row r="488" spans="6:13" ht="15.75" customHeight="1">
      <c r="F488" s="121"/>
      <c r="L488" s="118"/>
      <c r="M488" s="118"/>
    </row>
    <row r="489" spans="6:13" ht="15.75" customHeight="1">
      <c r="F489" s="121"/>
      <c r="L489" s="118"/>
      <c r="M489" s="118"/>
    </row>
    <row r="490" spans="6:13" ht="15.75" customHeight="1">
      <c r="F490" s="121"/>
      <c r="L490" s="118"/>
      <c r="M490" s="118"/>
    </row>
    <row r="491" spans="6:13" ht="15.75" customHeight="1">
      <c r="F491" s="121"/>
      <c r="L491" s="118"/>
      <c r="M491" s="118"/>
    </row>
    <row r="492" spans="6:13" ht="15.75" customHeight="1">
      <c r="F492" s="121"/>
      <c r="L492" s="118"/>
      <c r="M492" s="118"/>
    </row>
    <row r="493" spans="6:13" ht="15.75" customHeight="1">
      <c r="F493" s="121"/>
      <c r="L493" s="118"/>
      <c r="M493" s="118"/>
    </row>
    <row r="494" spans="6:13" ht="15.75" customHeight="1">
      <c r="F494" s="121"/>
      <c r="L494" s="118"/>
      <c r="M494" s="118"/>
    </row>
    <row r="495" spans="6:13" ht="15.75" customHeight="1">
      <c r="F495" s="121"/>
      <c r="L495" s="118"/>
      <c r="M495" s="118"/>
    </row>
    <row r="496" spans="6:13" ht="15.75" customHeight="1">
      <c r="F496" s="121"/>
      <c r="L496" s="118"/>
      <c r="M496" s="118"/>
    </row>
    <row r="497" spans="6:13" ht="15.75" customHeight="1">
      <c r="F497" s="121"/>
      <c r="L497" s="118"/>
      <c r="M497" s="118"/>
    </row>
    <row r="498" spans="6:13" ht="15.75" customHeight="1">
      <c r="F498" s="121"/>
      <c r="L498" s="118"/>
      <c r="M498" s="118"/>
    </row>
    <row r="499" spans="6:13" ht="15.75" customHeight="1">
      <c r="F499" s="121"/>
      <c r="L499" s="118"/>
      <c r="M499" s="118"/>
    </row>
    <row r="500" spans="6:13" ht="15.75" customHeight="1">
      <c r="F500" s="121"/>
      <c r="L500" s="118"/>
      <c r="M500" s="118"/>
    </row>
    <row r="501" spans="6:13" ht="15.75" customHeight="1">
      <c r="F501" s="121"/>
      <c r="L501" s="118"/>
      <c r="M501" s="118"/>
    </row>
    <row r="502" spans="6:13" ht="15.75" customHeight="1">
      <c r="F502" s="121"/>
      <c r="L502" s="118"/>
      <c r="M502" s="118"/>
    </row>
    <row r="503" spans="6:13" ht="15.75" customHeight="1">
      <c r="F503" s="121"/>
      <c r="L503" s="118"/>
      <c r="M503" s="118"/>
    </row>
    <row r="504" spans="6:13" ht="15.75" customHeight="1">
      <c r="F504" s="121"/>
      <c r="L504" s="118"/>
      <c r="M504" s="118"/>
    </row>
    <row r="505" spans="6:13" ht="15.75" customHeight="1">
      <c r="F505" s="121"/>
      <c r="L505" s="118"/>
      <c r="M505" s="118"/>
    </row>
    <row r="506" spans="6:13" ht="15.75" customHeight="1">
      <c r="F506" s="121"/>
      <c r="L506" s="118"/>
      <c r="M506" s="118"/>
    </row>
    <row r="507" spans="6:13" ht="15.75" customHeight="1">
      <c r="F507" s="121"/>
      <c r="L507" s="118"/>
      <c r="M507" s="118"/>
    </row>
    <row r="508" spans="6:13" ht="15.75" customHeight="1">
      <c r="F508" s="121"/>
      <c r="L508" s="118"/>
      <c r="M508" s="118"/>
    </row>
    <row r="509" spans="6:13" ht="15.75" customHeight="1">
      <c r="F509" s="121"/>
      <c r="L509" s="118"/>
      <c r="M509" s="118"/>
    </row>
    <row r="510" spans="6:13" ht="15.75" customHeight="1">
      <c r="F510" s="121"/>
      <c r="L510" s="118"/>
      <c r="M510" s="118"/>
    </row>
    <row r="511" spans="6:13" ht="15.75" customHeight="1">
      <c r="F511" s="121"/>
      <c r="L511" s="118"/>
      <c r="M511" s="118"/>
    </row>
    <row r="512" spans="6:13" ht="15.75" customHeight="1">
      <c r="F512" s="121"/>
      <c r="L512" s="118"/>
      <c r="M512" s="118"/>
    </row>
    <row r="513" spans="6:13" ht="15.75" customHeight="1">
      <c r="F513" s="121"/>
      <c r="L513" s="118"/>
      <c r="M513" s="118"/>
    </row>
    <row r="514" spans="6:13" ht="15.75" customHeight="1">
      <c r="F514" s="121"/>
      <c r="L514" s="118"/>
      <c r="M514" s="118"/>
    </row>
    <row r="515" spans="6:13" ht="15.75" customHeight="1">
      <c r="F515" s="121"/>
      <c r="L515" s="118"/>
      <c r="M515" s="118"/>
    </row>
    <row r="516" spans="6:13" ht="15.75" customHeight="1">
      <c r="F516" s="121"/>
      <c r="L516" s="118"/>
      <c r="M516" s="118"/>
    </row>
    <row r="517" spans="6:13" ht="15.75" customHeight="1">
      <c r="F517" s="121"/>
      <c r="L517" s="118"/>
      <c r="M517" s="118"/>
    </row>
    <row r="518" spans="6:13" ht="15.75" customHeight="1">
      <c r="F518" s="121"/>
      <c r="L518" s="118"/>
      <c r="M518" s="118"/>
    </row>
    <row r="519" spans="6:13" ht="15.75" customHeight="1">
      <c r="F519" s="121"/>
      <c r="L519" s="118"/>
      <c r="M519" s="118"/>
    </row>
    <row r="520" spans="6:13" ht="15.75" customHeight="1">
      <c r="F520" s="121"/>
      <c r="L520" s="118"/>
      <c r="M520" s="118"/>
    </row>
    <row r="521" spans="6:13" ht="15.75" customHeight="1">
      <c r="F521" s="121"/>
      <c r="L521" s="118"/>
      <c r="M521" s="118"/>
    </row>
    <row r="522" spans="6:13" ht="15.75" customHeight="1">
      <c r="F522" s="121"/>
      <c r="L522" s="118"/>
      <c r="M522" s="118"/>
    </row>
    <row r="523" spans="6:13" ht="15.75" customHeight="1">
      <c r="F523" s="121"/>
      <c r="L523" s="118"/>
      <c r="M523" s="118"/>
    </row>
    <row r="524" spans="6:13" ht="15.75" customHeight="1">
      <c r="F524" s="121"/>
      <c r="L524" s="118"/>
      <c r="M524" s="118"/>
    </row>
    <row r="525" spans="6:13" ht="15.75" customHeight="1">
      <c r="F525" s="121"/>
      <c r="L525" s="118"/>
      <c r="M525" s="118"/>
    </row>
    <row r="526" spans="6:13" ht="15.75" customHeight="1">
      <c r="F526" s="121"/>
      <c r="L526" s="118"/>
      <c r="M526" s="118"/>
    </row>
    <row r="527" spans="6:13" ht="15.75" customHeight="1">
      <c r="F527" s="121"/>
      <c r="L527" s="118"/>
      <c r="M527" s="118"/>
    </row>
    <row r="528" spans="6:13" ht="15.75" customHeight="1">
      <c r="F528" s="121"/>
      <c r="L528" s="118"/>
      <c r="M528" s="118"/>
    </row>
    <row r="529" spans="6:13" ht="15.75" customHeight="1">
      <c r="F529" s="121"/>
      <c r="L529" s="118"/>
      <c r="M529" s="118"/>
    </row>
    <row r="530" spans="6:13" ht="15.75" customHeight="1">
      <c r="F530" s="121"/>
      <c r="L530" s="118"/>
      <c r="M530" s="118"/>
    </row>
    <row r="531" spans="6:13" ht="15.75" customHeight="1">
      <c r="F531" s="121"/>
      <c r="L531" s="118"/>
      <c r="M531" s="118"/>
    </row>
    <row r="532" spans="6:13" ht="15.75" customHeight="1">
      <c r="F532" s="121"/>
      <c r="L532" s="118"/>
      <c r="M532" s="118"/>
    </row>
    <row r="533" spans="6:13" ht="15.75" customHeight="1">
      <c r="F533" s="121"/>
      <c r="L533" s="118"/>
      <c r="M533" s="118"/>
    </row>
    <row r="534" spans="6:13" ht="15.75" customHeight="1">
      <c r="F534" s="121"/>
      <c r="L534" s="118"/>
      <c r="M534" s="118"/>
    </row>
    <row r="535" spans="6:13" ht="15.75" customHeight="1">
      <c r="F535" s="121"/>
      <c r="L535" s="118"/>
      <c r="M535" s="118"/>
    </row>
    <row r="536" spans="6:13" ht="15.75" customHeight="1">
      <c r="F536" s="121"/>
      <c r="L536" s="118"/>
      <c r="M536" s="118"/>
    </row>
    <row r="537" spans="6:13" ht="15.75" customHeight="1">
      <c r="F537" s="121"/>
      <c r="L537" s="118"/>
      <c r="M537" s="118"/>
    </row>
    <row r="538" spans="6:13" ht="15.75" customHeight="1">
      <c r="F538" s="121"/>
      <c r="L538" s="118"/>
      <c r="M538" s="118"/>
    </row>
    <row r="539" spans="6:13" ht="15.75" customHeight="1">
      <c r="F539" s="121"/>
      <c r="L539" s="118"/>
      <c r="M539" s="118"/>
    </row>
    <row r="540" spans="6:13" ht="15.75" customHeight="1">
      <c r="F540" s="121"/>
      <c r="L540" s="118"/>
      <c r="M540" s="118"/>
    </row>
    <row r="541" spans="6:13" ht="15.75" customHeight="1">
      <c r="F541" s="121"/>
      <c r="L541" s="118"/>
      <c r="M541" s="118"/>
    </row>
    <row r="542" spans="6:13" ht="15.75" customHeight="1">
      <c r="F542" s="121"/>
      <c r="L542" s="118"/>
      <c r="M542" s="118"/>
    </row>
    <row r="543" spans="6:13" ht="15.75" customHeight="1">
      <c r="F543" s="121"/>
      <c r="L543" s="118"/>
      <c r="M543" s="118"/>
    </row>
    <row r="544" spans="6:13" ht="15.75" customHeight="1">
      <c r="F544" s="121"/>
      <c r="L544" s="118"/>
      <c r="M544" s="118"/>
    </row>
    <row r="545" spans="6:13" ht="15.75" customHeight="1">
      <c r="F545" s="121"/>
      <c r="L545" s="118"/>
      <c r="M545" s="118"/>
    </row>
    <row r="546" spans="6:13" ht="15.75" customHeight="1">
      <c r="F546" s="121"/>
      <c r="L546" s="118"/>
      <c r="M546" s="118"/>
    </row>
    <row r="547" spans="6:13" ht="15.75" customHeight="1">
      <c r="F547" s="121"/>
      <c r="L547" s="118"/>
      <c r="M547" s="118"/>
    </row>
    <row r="548" spans="6:13" ht="15.75" customHeight="1">
      <c r="F548" s="121"/>
      <c r="L548" s="118"/>
      <c r="M548" s="118"/>
    </row>
    <row r="549" spans="6:13" ht="15.75" customHeight="1">
      <c r="F549" s="121"/>
      <c r="L549" s="118"/>
      <c r="M549" s="118"/>
    </row>
    <row r="550" spans="6:13" ht="15.75" customHeight="1">
      <c r="F550" s="121"/>
      <c r="L550" s="118"/>
      <c r="M550" s="118"/>
    </row>
    <row r="551" spans="6:13" ht="15.75" customHeight="1">
      <c r="F551" s="121"/>
      <c r="L551" s="118"/>
      <c r="M551" s="118"/>
    </row>
    <row r="552" spans="6:13" ht="15.75" customHeight="1">
      <c r="F552" s="121"/>
      <c r="L552" s="118"/>
      <c r="M552" s="118"/>
    </row>
    <row r="553" spans="6:13" ht="15.75" customHeight="1">
      <c r="F553" s="121"/>
      <c r="L553" s="118"/>
      <c r="M553" s="118"/>
    </row>
    <row r="554" spans="6:13" ht="15.75" customHeight="1">
      <c r="F554" s="121"/>
      <c r="L554" s="118"/>
      <c r="M554" s="118"/>
    </row>
    <row r="555" spans="6:13" ht="15.75" customHeight="1">
      <c r="F555" s="121"/>
      <c r="L555" s="118"/>
      <c r="M555" s="118"/>
    </row>
    <row r="556" spans="6:13" ht="15.75" customHeight="1">
      <c r="F556" s="121"/>
      <c r="L556" s="118"/>
      <c r="M556" s="118"/>
    </row>
    <row r="557" spans="6:13" ht="15.75" customHeight="1">
      <c r="F557" s="121"/>
      <c r="L557" s="118"/>
      <c r="M557" s="118"/>
    </row>
    <row r="558" spans="6:13" ht="15.75" customHeight="1">
      <c r="F558" s="121"/>
      <c r="L558" s="118"/>
      <c r="M558" s="118"/>
    </row>
    <row r="559" spans="6:13" ht="15.75" customHeight="1">
      <c r="F559" s="121"/>
      <c r="L559" s="118"/>
      <c r="M559" s="118"/>
    </row>
    <row r="560" spans="6:13" ht="15.75" customHeight="1">
      <c r="F560" s="121"/>
      <c r="L560" s="118"/>
      <c r="M560" s="118"/>
    </row>
    <row r="561" spans="6:13" ht="15.75" customHeight="1">
      <c r="F561" s="121"/>
      <c r="L561" s="118"/>
      <c r="M561" s="118"/>
    </row>
    <row r="562" spans="6:13" ht="15.75" customHeight="1">
      <c r="F562" s="121"/>
      <c r="L562" s="118"/>
      <c r="M562" s="118"/>
    </row>
    <row r="563" spans="6:13" ht="15.75" customHeight="1">
      <c r="F563" s="121"/>
      <c r="L563" s="118"/>
      <c r="M563" s="118"/>
    </row>
    <row r="564" spans="6:13" ht="15.75" customHeight="1">
      <c r="F564" s="121"/>
      <c r="L564" s="118"/>
      <c r="M564" s="118"/>
    </row>
    <row r="565" spans="6:13" ht="15.75" customHeight="1">
      <c r="F565" s="121"/>
      <c r="L565" s="118"/>
      <c r="M565" s="118"/>
    </row>
    <row r="566" spans="6:13" ht="15.75" customHeight="1">
      <c r="F566" s="121"/>
      <c r="L566" s="118"/>
      <c r="M566" s="118"/>
    </row>
    <row r="567" spans="6:13" ht="15.75" customHeight="1">
      <c r="F567" s="121"/>
      <c r="L567" s="118"/>
      <c r="M567" s="118"/>
    </row>
    <row r="568" spans="6:13" ht="15.75" customHeight="1">
      <c r="F568" s="121"/>
      <c r="L568" s="118"/>
      <c r="M568" s="118"/>
    </row>
    <row r="569" spans="6:13" ht="15.75" customHeight="1">
      <c r="F569" s="121"/>
      <c r="L569" s="118"/>
      <c r="M569" s="118"/>
    </row>
    <row r="570" spans="6:13" ht="15.75" customHeight="1">
      <c r="F570" s="121"/>
      <c r="L570" s="118"/>
      <c r="M570" s="118"/>
    </row>
    <row r="571" spans="6:13" ht="15.75" customHeight="1">
      <c r="F571" s="121"/>
      <c r="L571" s="118"/>
      <c r="M571" s="118"/>
    </row>
    <row r="572" spans="6:13" ht="15.75" customHeight="1">
      <c r="F572" s="121"/>
      <c r="L572" s="118"/>
      <c r="M572" s="118"/>
    </row>
    <row r="573" spans="6:13" ht="15.75" customHeight="1">
      <c r="F573" s="121"/>
      <c r="L573" s="118"/>
      <c r="M573" s="118"/>
    </row>
    <row r="574" spans="6:13" ht="15.75" customHeight="1">
      <c r="F574" s="121"/>
      <c r="L574" s="118"/>
      <c r="M574" s="118"/>
    </row>
    <row r="575" spans="6:13" ht="15.75" customHeight="1">
      <c r="F575" s="121"/>
      <c r="L575" s="118"/>
      <c r="M575" s="118"/>
    </row>
    <row r="576" spans="6:13" ht="15.75" customHeight="1">
      <c r="F576" s="121"/>
      <c r="L576" s="118"/>
      <c r="M576" s="118"/>
    </row>
    <row r="577" spans="6:13" ht="15.75" customHeight="1">
      <c r="F577" s="121"/>
      <c r="L577" s="118"/>
      <c r="M577" s="118"/>
    </row>
    <row r="578" spans="6:13" ht="15.75" customHeight="1">
      <c r="F578" s="121"/>
      <c r="L578" s="118"/>
      <c r="M578" s="118"/>
    </row>
    <row r="579" spans="6:13" ht="15.75" customHeight="1">
      <c r="F579" s="121"/>
      <c r="L579" s="118"/>
      <c r="M579" s="118"/>
    </row>
    <row r="580" spans="6:13" ht="15.75" customHeight="1">
      <c r="F580" s="121"/>
      <c r="L580" s="118"/>
      <c r="M580" s="118"/>
    </row>
    <row r="581" spans="6:13" ht="15.75" customHeight="1">
      <c r="F581" s="121"/>
      <c r="L581" s="118"/>
      <c r="M581" s="118"/>
    </row>
    <row r="582" spans="6:13" ht="15.75" customHeight="1">
      <c r="F582" s="121"/>
      <c r="L582" s="118"/>
      <c r="M582" s="118"/>
    </row>
    <row r="583" spans="6:13" ht="15.75" customHeight="1">
      <c r="F583" s="121"/>
      <c r="L583" s="118"/>
      <c r="M583" s="118"/>
    </row>
    <row r="584" spans="6:13" ht="15.75" customHeight="1">
      <c r="F584" s="121"/>
      <c r="L584" s="118"/>
      <c r="M584" s="118"/>
    </row>
    <row r="585" spans="6:13" ht="15.75" customHeight="1">
      <c r="F585" s="121"/>
      <c r="L585" s="118"/>
      <c r="M585" s="118"/>
    </row>
    <row r="586" spans="6:13" ht="15.75" customHeight="1">
      <c r="F586" s="121"/>
      <c r="L586" s="118"/>
      <c r="M586" s="118"/>
    </row>
    <row r="587" spans="6:13" ht="15.75" customHeight="1">
      <c r="F587" s="121"/>
      <c r="L587" s="118"/>
      <c r="M587" s="118"/>
    </row>
    <row r="588" spans="6:13" ht="15.75" customHeight="1">
      <c r="F588" s="121"/>
      <c r="L588" s="118"/>
      <c r="M588" s="118"/>
    </row>
    <row r="589" spans="6:13" ht="15.75" customHeight="1">
      <c r="F589" s="121"/>
      <c r="L589" s="118"/>
      <c r="M589" s="118"/>
    </row>
    <row r="590" spans="6:13" ht="15.75" customHeight="1">
      <c r="F590" s="121"/>
      <c r="L590" s="118"/>
      <c r="M590" s="118"/>
    </row>
    <row r="591" spans="6:13" ht="15.75" customHeight="1">
      <c r="F591" s="121"/>
      <c r="L591" s="118"/>
      <c r="M591" s="118"/>
    </row>
    <row r="592" spans="6:13" ht="15.75" customHeight="1">
      <c r="F592" s="121"/>
      <c r="L592" s="118"/>
      <c r="M592" s="118"/>
    </row>
    <row r="593" spans="6:13" ht="15.75" customHeight="1">
      <c r="F593" s="121"/>
      <c r="L593" s="118"/>
      <c r="M593" s="118"/>
    </row>
    <row r="594" spans="6:13" ht="15.75" customHeight="1">
      <c r="F594" s="121"/>
      <c r="L594" s="118"/>
      <c r="M594" s="118"/>
    </row>
    <row r="595" spans="6:13" ht="15.75" customHeight="1">
      <c r="F595" s="121"/>
      <c r="L595" s="118"/>
      <c r="M595" s="118"/>
    </row>
    <row r="596" spans="6:13" ht="15.75" customHeight="1">
      <c r="F596" s="121"/>
      <c r="L596" s="118"/>
      <c r="M596" s="118"/>
    </row>
    <row r="597" spans="6:13" ht="15.75" customHeight="1">
      <c r="F597" s="121"/>
      <c r="L597" s="118"/>
      <c r="M597" s="118"/>
    </row>
    <row r="598" spans="6:13" ht="15.75" customHeight="1">
      <c r="F598" s="121"/>
      <c r="L598" s="118"/>
      <c r="M598" s="118"/>
    </row>
    <row r="599" spans="6:13" ht="15.75" customHeight="1">
      <c r="F599" s="121"/>
      <c r="L599" s="118"/>
      <c r="M599" s="118"/>
    </row>
    <row r="600" spans="6:13" ht="15.75" customHeight="1">
      <c r="F600" s="121"/>
      <c r="L600" s="118"/>
      <c r="M600" s="118"/>
    </row>
    <row r="601" spans="6:13" ht="15.75" customHeight="1">
      <c r="F601" s="121"/>
      <c r="L601" s="118"/>
      <c r="M601" s="118"/>
    </row>
    <row r="602" spans="6:13" ht="15.75" customHeight="1">
      <c r="F602" s="121"/>
      <c r="L602" s="118"/>
      <c r="M602" s="118"/>
    </row>
    <row r="603" spans="6:13" ht="15.75" customHeight="1">
      <c r="F603" s="121"/>
      <c r="L603" s="118"/>
      <c r="M603" s="118"/>
    </row>
    <row r="604" spans="6:13" ht="15.75" customHeight="1">
      <c r="F604" s="121"/>
      <c r="L604" s="118"/>
      <c r="M604" s="118"/>
    </row>
    <row r="605" spans="6:13" ht="15.75" customHeight="1">
      <c r="F605" s="121"/>
      <c r="L605" s="118"/>
      <c r="M605" s="118"/>
    </row>
    <row r="606" spans="6:13" ht="15.75" customHeight="1">
      <c r="F606" s="121"/>
      <c r="L606" s="118"/>
      <c r="M606" s="118"/>
    </row>
    <row r="607" spans="6:13" ht="15.75" customHeight="1">
      <c r="F607" s="121"/>
      <c r="L607" s="118"/>
      <c r="M607" s="118"/>
    </row>
    <row r="608" spans="6:13" ht="15.75" customHeight="1">
      <c r="F608" s="121"/>
      <c r="L608" s="118"/>
      <c r="M608" s="118"/>
    </row>
    <row r="609" spans="6:13" ht="15.75" customHeight="1">
      <c r="F609" s="121"/>
      <c r="L609" s="118"/>
      <c r="M609" s="118"/>
    </row>
    <row r="610" spans="6:13" ht="15.75" customHeight="1">
      <c r="F610" s="121"/>
      <c r="L610" s="118"/>
      <c r="M610" s="118"/>
    </row>
    <row r="611" spans="6:13" ht="15.75" customHeight="1">
      <c r="F611" s="121"/>
      <c r="L611" s="118"/>
      <c r="M611" s="118"/>
    </row>
    <row r="612" spans="6:13" ht="15.75" customHeight="1">
      <c r="F612" s="121"/>
      <c r="L612" s="118"/>
      <c r="M612" s="118"/>
    </row>
    <row r="613" spans="6:13" ht="15.75" customHeight="1">
      <c r="F613" s="121"/>
      <c r="L613" s="118"/>
      <c r="M613" s="118"/>
    </row>
    <row r="614" spans="6:13" ht="15.75" customHeight="1">
      <c r="F614" s="121"/>
      <c r="L614" s="118"/>
      <c r="M614" s="118"/>
    </row>
    <row r="615" spans="6:13" ht="15.75" customHeight="1">
      <c r="F615" s="121"/>
      <c r="L615" s="118"/>
      <c r="M615" s="118"/>
    </row>
    <row r="616" spans="6:13" ht="15.75" customHeight="1">
      <c r="F616" s="121"/>
      <c r="L616" s="118"/>
      <c r="M616" s="118"/>
    </row>
    <row r="617" spans="6:13" ht="15.75" customHeight="1">
      <c r="F617" s="121"/>
      <c r="L617" s="118"/>
      <c r="M617" s="118"/>
    </row>
    <row r="618" spans="6:13" ht="15.75" customHeight="1">
      <c r="F618" s="121"/>
      <c r="L618" s="118"/>
      <c r="M618" s="118"/>
    </row>
    <row r="619" spans="6:13" ht="15.75" customHeight="1">
      <c r="F619" s="121"/>
      <c r="L619" s="118"/>
      <c r="M619" s="118"/>
    </row>
    <row r="620" spans="6:13" ht="15.75" customHeight="1">
      <c r="F620" s="121"/>
      <c r="L620" s="118"/>
      <c r="M620" s="118"/>
    </row>
    <row r="621" spans="6:13" ht="15.75" customHeight="1">
      <c r="F621" s="121"/>
      <c r="L621" s="118"/>
      <c r="M621" s="118"/>
    </row>
    <row r="622" spans="6:13" ht="15.75" customHeight="1">
      <c r="F622" s="121"/>
      <c r="L622" s="118"/>
      <c r="M622" s="118"/>
    </row>
    <row r="623" spans="6:13" ht="15.75" customHeight="1">
      <c r="F623" s="121"/>
      <c r="L623" s="118"/>
      <c r="M623" s="118"/>
    </row>
    <row r="624" spans="6:13" ht="15.75" customHeight="1">
      <c r="F624" s="121"/>
      <c r="L624" s="118"/>
      <c r="M624" s="118"/>
    </row>
    <row r="625" spans="6:13" ht="15.75" customHeight="1">
      <c r="F625" s="121"/>
      <c r="L625" s="118"/>
      <c r="M625" s="118"/>
    </row>
    <row r="626" spans="6:13" ht="15.75" customHeight="1">
      <c r="F626" s="121"/>
      <c r="L626" s="118"/>
      <c r="M626" s="118"/>
    </row>
    <row r="627" spans="6:13" ht="15.75" customHeight="1">
      <c r="F627" s="121"/>
      <c r="L627" s="118"/>
      <c r="M627" s="118"/>
    </row>
    <row r="628" spans="6:13" ht="15.75" customHeight="1">
      <c r="F628" s="121"/>
      <c r="L628" s="118"/>
      <c r="M628" s="118"/>
    </row>
    <row r="629" spans="6:13" ht="15.75" customHeight="1">
      <c r="F629" s="121"/>
      <c r="L629" s="118"/>
      <c r="M629" s="118"/>
    </row>
    <row r="630" spans="6:13" ht="15.75" customHeight="1">
      <c r="F630" s="121"/>
      <c r="L630" s="118"/>
      <c r="M630" s="118"/>
    </row>
    <row r="631" spans="6:13" ht="15.75" customHeight="1">
      <c r="F631" s="121"/>
      <c r="L631" s="118"/>
      <c r="M631" s="118"/>
    </row>
    <row r="632" spans="6:13" ht="15.75" customHeight="1">
      <c r="F632" s="121"/>
      <c r="L632" s="118"/>
      <c r="M632" s="118"/>
    </row>
    <row r="633" spans="6:13" ht="15.75" customHeight="1">
      <c r="F633" s="121"/>
      <c r="L633" s="118"/>
      <c r="M633" s="118"/>
    </row>
    <row r="634" spans="6:13" ht="15.75" customHeight="1">
      <c r="F634" s="121"/>
      <c r="L634" s="118"/>
      <c r="M634" s="118"/>
    </row>
    <row r="635" spans="6:13" ht="15.75" customHeight="1">
      <c r="F635" s="121"/>
      <c r="L635" s="118"/>
      <c r="M635" s="118"/>
    </row>
    <row r="636" spans="6:13" ht="15.75" customHeight="1">
      <c r="F636" s="121"/>
      <c r="L636" s="118"/>
      <c r="M636" s="118"/>
    </row>
    <row r="637" spans="6:13" ht="15.75" customHeight="1">
      <c r="F637" s="121"/>
      <c r="L637" s="118"/>
      <c r="M637" s="118"/>
    </row>
    <row r="638" spans="6:13" ht="15.75" customHeight="1">
      <c r="F638" s="121"/>
      <c r="L638" s="118"/>
      <c r="M638" s="118"/>
    </row>
    <row r="639" spans="6:13" ht="15.75" customHeight="1">
      <c r="F639" s="121"/>
      <c r="L639" s="118"/>
      <c r="M639" s="118"/>
    </row>
    <row r="640" spans="6:13" ht="15.75" customHeight="1">
      <c r="F640" s="121"/>
      <c r="L640" s="118"/>
      <c r="M640" s="118"/>
    </row>
    <row r="641" spans="6:13" ht="15.75" customHeight="1">
      <c r="F641" s="121"/>
      <c r="L641" s="118"/>
      <c r="M641" s="118"/>
    </row>
    <row r="642" spans="6:13" ht="15.75" customHeight="1">
      <c r="F642" s="121"/>
      <c r="L642" s="118"/>
      <c r="M642" s="118"/>
    </row>
    <row r="643" spans="6:13" ht="15.75" customHeight="1">
      <c r="F643" s="121"/>
      <c r="L643" s="118"/>
      <c r="M643" s="118"/>
    </row>
    <row r="644" spans="6:13" ht="15.75" customHeight="1">
      <c r="F644" s="121"/>
      <c r="L644" s="118"/>
      <c r="M644" s="118"/>
    </row>
    <row r="645" spans="6:13" ht="15.75" customHeight="1">
      <c r="F645" s="121"/>
      <c r="L645" s="118"/>
      <c r="M645" s="118"/>
    </row>
    <row r="646" spans="6:13" ht="15.75" customHeight="1">
      <c r="F646" s="121"/>
      <c r="L646" s="118"/>
      <c r="M646" s="118"/>
    </row>
    <row r="647" spans="6:13" ht="15.75" customHeight="1">
      <c r="F647" s="121"/>
      <c r="L647" s="118"/>
      <c r="M647" s="118"/>
    </row>
    <row r="648" spans="6:13" ht="15.75" customHeight="1">
      <c r="F648" s="121"/>
      <c r="L648" s="118"/>
      <c r="M648" s="118"/>
    </row>
    <row r="649" spans="6:13" ht="15.75" customHeight="1">
      <c r="F649" s="121"/>
      <c r="L649" s="118"/>
      <c r="M649" s="118"/>
    </row>
    <row r="650" spans="6:13" ht="15.75" customHeight="1">
      <c r="F650" s="121"/>
      <c r="L650" s="118"/>
      <c r="M650" s="118"/>
    </row>
    <row r="651" spans="6:13" ht="15.75" customHeight="1">
      <c r="F651" s="121"/>
      <c r="L651" s="118"/>
      <c r="M651" s="118"/>
    </row>
    <row r="652" spans="6:13" ht="15.75" customHeight="1">
      <c r="F652" s="121"/>
      <c r="L652" s="118"/>
      <c r="M652" s="118"/>
    </row>
    <row r="653" spans="6:13" ht="15.75" customHeight="1">
      <c r="F653" s="121"/>
      <c r="L653" s="118"/>
      <c r="M653" s="118"/>
    </row>
    <row r="654" spans="6:13" ht="15.75" customHeight="1">
      <c r="F654" s="121"/>
      <c r="L654" s="118"/>
      <c r="M654" s="118"/>
    </row>
    <row r="655" spans="6:13" ht="15.75" customHeight="1">
      <c r="F655" s="121"/>
      <c r="L655" s="118"/>
      <c r="M655" s="118"/>
    </row>
    <row r="656" spans="6:13" ht="15.75" customHeight="1">
      <c r="F656" s="121"/>
      <c r="L656" s="118"/>
      <c r="M656" s="118"/>
    </row>
    <row r="657" spans="6:13" ht="15.75" customHeight="1">
      <c r="F657" s="121"/>
      <c r="L657" s="118"/>
      <c r="M657" s="118"/>
    </row>
    <row r="658" spans="6:13" ht="15.75" customHeight="1">
      <c r="F658" s="121"/>
      <c r="L658" s="118"/>
      <c r="M658" s="118"/>
    </row>
    <row r="659" spans="6:13" ht="15.75" customHeight="1">
      <c r="F659" s="121"/>
      <c r="L659" s="118"/>
      <c r="M659" s="118"/>
    </row>
    <row r="660" spans="6:13" ht="15.75" customHeight="1">
      <c r="F660" s="121"/>
      <c r="L660" s="118"/>
      <c r="M660" s="118"/>
    </row>
    <row r="661" spans="6:13" ht="15.75" customHeight="1">
      <c r="F661" s="121"/>
      <c r="L661" s="118"/>
      <c r="M661" s="118"/>
    </row>
    <row r="662" spans="6:13" ht="15.75" customHeight="1">
      <c r="F662" s="121"/>
      <c r="L662" s="118"/>
      <c r="M662" s="118"/>
    </row>
    <row r="663" spans="6:13" ht="15.75" customHeight="1">
      <c r="F663" s="121"/>
      <c r="L663" s="118"/>
      <c r="M663" s="118"/>
    </row>
    <row r="664" spans="6:13" ht="15.75" customHeight="1">
      <c r="F664" s="121"/>
      <c r="L664" s="118"/>
      <c r="M664" s="118"/>
    </row>
    <row r="665" spans="6:13" ht="15.75" customHeight="1">
      <c r="F665" s="121"/>
      <c r="L665" s="118"/>
      <c r="M665" s="118"/>
    </row>
    <row r="666" spans="6:13" ht="15.75" customHeight="1">
      <c r="F666" s="121"/>
      <c r="L666" s="118"/>
      <c r="M666" s="118"/>
    </row>
    <row r="667" spans="6:13" ht="15.75" customHeight="1">
      <c r="F667" s="121"/>
      <c r="L667" s="118"/>
      <c r="M667" s="118"/>
    </row>
    <row r="668" spans="6:13" ht="15.75" customHeight="1">
      <c r="F668" s="121"/>
      <c r="L668" s="118"/>
      <c r="M668" s="118"/>
    </row>
    <row r="669" spans="6:13" ht="15.75" customHeight="1">
      <c r="F669" s="121"/>
      <c r="L669" s="118"/>
      <c r="M669" s="118"/>
    </row>
    <row r="670" spans="6:13" ht="15.75" customHeight="1">
      <c r="F670" s="121"/>
      <c r="L670" s="118"/>
      <c r="M670" s="118"/>
    </row>
    <row r="671" spans="6:13" ht="15.75" customHeight="1">
      <c r="F671" s="121"/>
      <c r="L671" s="118"/>
      <c r="M671" s="118"/>
    </row>
    <row r="672" spans="6:13" ht="15.75" customHeight="1">
      <c r="F672" s="121"/>
      <c r="L672" s="118"/>
      <c r="M672" s="118"/>
    </row>
    <row r="673" spans="6:13" ht="15.75" customHeight="1">
      <c r="F673" s="121"/>
      <c r="L673" s="118"/>
      <c r="M673" s="118"/>
    </row>
    <row r="674" spans="6:13" ht="15.75" customHeight="1">
      <c r="F674" s="121"/>
      <c r="L674" s="118"/>
      <c r="M674" s="118"/>
    </row>
    <row r="675" spans="6:13" ht="15.75" customHeight="1">
      <c r="F675" s="121"/>
      <c r="L675" s="118"/>
      <c r="M675" s="118"/>
    </row>
    <row r="676" spans="6:13" ht="15.75" customHeight="1">
      <c r="F676" s="121"/>
      <c r="L676" s="118"/>
      <c r="M676" s="118"/>
    </row>
    <row r="677" spans="6:13" ht="15.75" customHeight="1">
      <c r="F677" s="121"/>
      <c r="L677" s="118"/>
      <c r="M677" s="118"/>
    </row>
    <row r="678" spans="6:13" ht="15.75" customHeight="1">
      <c r="F678" s="121"/>
      <c r="L678" s="118"/>
      <c r="M678" s="118"/>
    </row>
    <row r="679" spans="6:13" ht="15.75" customHeight="1">
      <c r="F679" s="121"/>
      <c r="L679" s="118"/>
      <c r="M679" s="118"/>
    </row>
    <row r="680" spans="6:13" ht="15.75" customHeight="1">
      <c r="F680" s="121"/>
      <c r="L680" s="118"/>
      <c r="M680" s="118"/>
    </row>
    <row r="681" spans="6:13" ht="15.75" customHeight="1">
      <c r="F681" s="121"/>
      <c r="L681" s="118"/>
      <c r="M681" s="118"/>
    </row>
    <row r="682" spans="6:13" ht="15.75" customHeight="1">
      <c r="F682" s="121"/>
      <c r="L682" s="118"/>
      <c r="M682" s="118"/>
    </row>
    <row r="683" spans="6:13" ht="15.75" customHeight="1">
      <c r="F683" s="121"/>
      <c r="L683" s="118"/>
      <c r="M683" s="118"/>
    </row>
    <row r="684" spans="6:13" ht="15.75" customHeight="1">
      <c r="F684" s="121"/>
      <c r="L684" s="118"/>
      <c r="M684" s="118"/>
    </row>
    <row r="685" spans="6:13" ht="15.75" customHeight="1">
      <c r="F685" s="121"/>
      <c r="L685" s="118"/>
      <c r="M685" s="118"/>
    </row>
    <row r="686" spans="6:13" ht="15.75" customHeight="1">
      <c r="F686" s="121"/>
      <c r="L686" s="118"/>
      <c r="M686" s="118"/>
    </row>
    <row r="687" spans="6:13" ht="15.75" customHeight="1">
      <c r="F687" s="121"/>
      <c r="L687" s="118"/>
      <c r="M687" s="118"/>
    </row>
    <row r="688" spans="6:13" ht="15.75" customHeight="1">
      <c r="F688" s="121"/>
      <c r="L688" s="118"/>
      <c r="M688" s="118"/>
    </row>
    <row r="689" spans="6:13" ht="15.75" customHeight="1">
      <c r="F689" s="121"/>
      <c r="L689" s="118"/>
      <c r="M689" s="118"/>
    </row>
    <row r="690" spans="6:13" ht="15.75" customHeight="1">
      <c r="F690" s="121"/>
      <c r="L690" s="118"/>
      <c r="M690" s="118"/>
    </row>
    <row r="691" spans="6:13" ht="15.75" customHeight="1">
      <c r="F691" s="121"/>
      <c r="L691" s="118"/>
      <c r="M691" s="118"/>
    </row>
    <row r="692" spans="6:13" ht="15.75" customHeight="1">
      <c r="F692" s="121"/>
      <c r="L692" s="118"/>
      <c r="M692" s="118"/>
    </row>
    <row r="693" spans="6:13" ht="15.75" customHeight="1">
      <c r="F693" s="121"/>
      <c r="L693" s="118"/>
      <c r="M693" s="118"/>
    </row>
    <row r="694" spans="6:13" ht="15.75" customHeight="1">
      <c r="F694" s="121"/>
      <c r="L694" s="118"/>
      <c r="M694" s="118"/>
    </row>
    <row r="695" spans="6:13" ht="15.75" customHeight="1">
      <c r="F695" s="121"/>
      <c r="L695" s="118"/>
      <c r="M695" s="118"/>
    </row>
    <row r="696" spans="6:13" ht="15.75" customHeight="1">
      <c r="F696" s="121"/>
      <c r="L696" s="118"/>
      <c r="M696" s="118"/>
    </row>
    <row r="697" spans="6:13" ht="15.75" customHeight="1">
      <c r="F697" s="121"/>
      <c r="L697" s="118"/>
      <c r="M697" s="118"/>
    </row>
    <row r="698" spans="6:13" ht="15.75" customHeight="1">
      <c r="F698" s="121"/>
      <c r="L698" s="118"/>
      <c r="M698" s="118"/>
    </row>
    <row r="699" spans="6:13" ht="15.75" customHeight="1">
      <c r="F699" s="121"/>
      <c r="L699" s="118"/>
      <c r="M699" s="118"/>
    </row>
    <row r="700" spans="6:13" ht="15.75" customHeight="1">
      <c r="F700" s="121"/>
      <c r="L700" s="118"/>
      <c r="M700" s="118"/>
    </row>
    <row r="701" spans="6:13" ht="15.75" customHeight="1">
      <c r="F701" s="121"/>
      <c r="L701" s="118"/>
      <c r="M701" s="118"/>
    </row>
    <row r="702" spans="6:13" ht="15.75" customHeight="1">
      <c r="F702" s="121"/>
      <c r="L702" s="118"/>
      <c r="M702" s="118"/>
    </row>
    <row r="703" spans="6:13" ht="15.75" customHeight="1">
      <c r="F703" s="121"/>
      <c r="L703" s="118"/>
      <c r="M703" s="118"/>
    </row>
    <row r="704" spans="6:13" ht="15.75" customHeight="1">
      <c r="F704" s="121"/>
      <c r="L704" s="118"/>
      <c r="M704" s="118"/>
    </row>
    <row r="705" spans="6:13" ht="15.75" customHeight="1">
      <c r="F705" s="121"/>
      <c r="L705" s="118"/>
      <c r="M705" s="118"/>
    </row>
    <row r="706" spans="6:13" ht="15.75" customHeight="1">
      <c r="F706" s="121"/>
      <c r="L706" s="118"/>
      <c r="M706" s="118"/>
    </row>
    <row r="707" spans="6:13" ht="15.75" customHeight="1">
      <c r="F707" s="121"/>
      <c r="L707" s="118"/>
      <c r="M707" s="118"/>
    </row>
    <row r="708" spans="6:13" ht="15.75" customHeight="1">
      <c r="F708" s="121"/>
      <c r="L708" s="118"/>
      <c r="M708" s="118"/>
    </row>
    <row r="709" spans="6:13" ht="15.75" customHeight="1">
      <c r="F709" s="121"/>
      <c r="L709" s="118"/>
      <c r="M709" s="118"/>
    </row>
    <row r="710" spans="6:13" ht="15.75" customHeight="1">
      <c r="F710" s="121"/>
      <c r="L710" s="118"/>
      <c r="M710" s="118"/>
    </row>
    <row r="711" spans="6:13" ht="15.75" customHeight="1">
      <c r="F711" s="121"/>
      <c r="L711" s="118"/>
      <c r="M711" s="118"/>
    </row>
    <row r="712" spans="6:13" ht="15.75" customHeight="1">
      <c r="F712" s="121"/>
      <c r="L712" s="118"/>
      <c r="M712" s="118"/>
    </row>
    <row r="713" spans="6:13" ht="15.75" customHeight="1">
      <c r="F713" s="121"/>
      <c r="L713" s="118"/>
      <c r="M713" s="118"/>
    </row>
    <row r="714" spans="6:13" ht="15.75" customHeight="1">
      <c r="F714" s="121"/>
      <c r="L714" s="118"/>
      <c r="M714" s="118"/>
    </row>
    <row r="715" spans="6:13" ht="15.75" customHeight="1">
      <c r="F715" s="121"/>
      <c r="L715" s="118"/>
      <c r="M715" s="118"/>
    </row>
    <row r="716" spans="6:13" ht="15.75" customHeight="1">
      <c r="F716" s="121"/>
      <c r="L716" s="118"/>
      <c r="M716" s="118"/>
    </row>
    <row r="717" spans="6:13" ht="15.75" customHeight="1">
      <c r="F717" s="121"/>
      <c r="L717" s="118"/>
      <c r="M717" s="118"/>
    </row>
    <row r="718" spans="6:13" ht="15.75" customHeight="1">
      <c r="F718" s="121"/>
      <c r="L718" s="118"/>
      <c r="M718" s="118"/>
    </row>
    <row r="719" spans="6:13" ht="15.75" customHeight="1">
      <c r="F719" s="121"/>
      <c r="L719" s="118"/>
      <c r="M719" s="118"/>
    </row>
    <row r="720" spans="6:13" ht="15.75" customHeight="1">
      <c r="F720" s="121"/>
      <c r="L720" s="118"/>
      <c r="M720" s="118"/>
    </row>
    <row r="721" spans="6:13" ht="15.75" customHeight="1">
      <c r="F721" s="121"/>
      <c r="L721" s="118"/>
      <c r="M721" s="118"/>
    </row>
    <row r="722" spans="6:13" ht="15.75" customHeight="1">
      <c r="F722" s="121"/>
      <c r="L722" s="118"/>
      <c r="M722" s="118"/>
    </row>
    <row r="723" spans="6:13" ht="15.75" customHeight="1">
      <c r="F723" s="121"/>
      <c r="L723" s="118"/>
      <c r="M723" s="118"/>
    </row>
    <row r="724" spans="6:13" ht="15.75" customHeight="1">
      <c r="F724" s="121"/>
      <c r="L724" s="118"/>
      <c r="M724" s="118"/>
    </row>
    <row r="725" spans="6:13" ht="15.75" customHeight="1">
      <c r="F725" s="121"/>
      <c r="L725" s="118"/>
      <c r="M725" s="118"/>
    </row>
    <row r="726" spans="6:13" ht="15.75" customHeight="1">
      <c r="F726" s="121"/>
      <c r="L726" s="118"/>
      <c r="M726" s="118"/>
    </row>
    <row r="727" spans="6:13" ht="15.75" customHeight="1">
      <c r="F727" s="121"/>
      <c r="L727" s="118"/>
      <c r="M727" s="118"/>
    </row>
    <row r="728" spans="6:13" ht="15.75" customHeight="1">
      <c r="F728" s="121"/>
      <c r="L728" s="118"/>
      <c r="M728" s="118"/>
    </row>
    <row r="729" spans="6:13" ht="15.75" customHeight="1">
      <c r="F729" s="121"/>
      <c r="L729" s="118"/>
      <c r="M729" s="118"/>
    </row>
    <row r="730" spans="6:13" ht="15.75" customHeight="1">
      <c r="F730" s="121"/>
      <c r="L730" s="118"/>
      <c r="M730" s="118"/>
    </row>
    <row r="731" spans="6:13" ht="15.75" customHeight="1">
      <c r="F731" s="121"/>
      <c r="L731" s="118"/>
      <c r="M731" s="118"/>
    </row>
    <row r="732" spans="6:13" ht="15.75" customHeight="1">
      <c r="F732" s="121"/>
      <c r="L732" s="118"/>
      <c r="M732" s="118"/>
    </row>
    <row r="733" spans="6:13" ht="15.75" customHeight="1">
      <c r="F733" s="121"/>
      <c r="L733" s="118"/>
      <c r="M733" s="118"/>
    </row>
    <row r="734" spans="6:13" ht="15.75" customHeight="1">
      <c r="F734" s="121"/>
      <c r="L734" s="118"/>
      <c r="M734" s="118"/>
    </row>
    <row r="735" spans="6:13" ht="15.75" customHeight="1">
      <c r="F735" s="121"/>
      <c r="L735" s="118"/>
      <c r="M735" s="118"/>
    </row>
    <row r="736" spans="6:13" ht="15.75" customHeight="1">
      <c r="F736" s="121"/>
      <c r="L736" s="118"/>
      <c r="M736" s="118"/>
    </row>
    <row r="737" spans="6:13" ht="15.75" customHeight="1">
      <c r="F737" s="121"/>
      <c r="L737" s="118"/>
      <c r="M737" s="118"/>
    </row>
    <row r="738" spans="6:13" ht="15.75" customHeight="1">
      <c r="F738" s="121"/>
      <c r="L738" s="118"/>
      <c r="M738" s="118"/>
    </row>
    <row r="739" spans="6:13" ht="15.75" customHeight="1">
      <c r="F739" s="121"/>
      <c r="L739" s="118"/>
      <c r="M739" s="118"/>
    </row>
    <row r="740" spans="6:13" ht="15.75" customHeight="1">
      <c r="F740" s="121"/>
      <c r="L740" s="118"/>
      <c r="M740" s="118"/>
    </row>
    <row r="741" spans="6:13" ht="15.75" customHeight="1">
      <c r="F741" s="121"/>
      <c r="L741" s="118"/>
      <c r="M741" s="118"/>
    </row>
    <row r="742" spans="6:13" ht="15.75" customHeight="1">
      <c r="F742" s="121"/>
      <c r="L742" s="118"/>
      <c r="M742" s="118"/>
    </row>
    <row r="743" spans="6:13" ht="15.75" customHeight="1">
      <c r="F743" s="121"/>
      <c r="L743" s="118"/>
      <c r="M743" s="118"/>
    </row>
    <row r="744" spans="6:13" ht="15.75" customHeight="1">
      <c r="F744" s="121"/>
      <c r="L744" s="118"/>
      <c r="M744" s="118"/>
    </row>
    <row r="745" spans="6:13" ht="15.75" customHeight="1">
      <c r="F745" s="121"/>
      <c r="L745" s="118"/>
      <c r="M745" s="118"/>
    </row>
    <row r="746" spans="6:13" ht="15.75" customHeight="1">
      <c r="F746" s="121"/>
      <c r="L746" s="118"/>
      <c r="M746" s="118"/>
    </row>
    <row r="747" spans="6:13" ht="15.75" customHeight="1">
      <c r="F747" s="121"/>
      <c r="L747" s="118"/>
      <c r="M747" s="118"/>
    </row>
    <row r="748" spans="6:13" ht="15.75" customHeight="1">
      <c r="F748" s="121"/>
      <c r="L748" s="118"/>
      <c r="M748" s="118"/>
    </row>
    <row r="749" spans="6:13" ht="15.75" customHeight="1">
      <c r="F749" s="121"/>
      <c r="L749" s="118"/>
      <c r="M749" s="118"/>
    </row>
    <row r="750" spans="6:13" ht="15.75" customHeight="1">
      <c r="F750" s="121"/>
      <c r="L750" s="118"/>
      <c r="M750" s="118"/>
    </row>
    <row r="751" spans="6:13" ht="15.75" customHeight="1">
      <c r="F751" s="121"/>
      <c r="L751" s="118"/>
      <c r="M751" s="118"/>
    </row>
    <row r="752" spans="6:13" ht="15.75" customHeight="1">
      <c r="F752" s="121"/>
      <c r="L752" s="118"/>
      <c r="M752" s="118"/>
    </row>
    <row r="753" spans="6:13" ht="15.75" customHeight="1">
      <c r="F753" s="121"/>
      <c r="L753" s="118"/>
      <c r="M753" s="118"/>
    </row>
    <row r="754" spans="6:13" ht="15.75" customHeight="1">
      <c r="F754" s="121"/>
      <c r="L754" s="118"/>
      <c r="M754" s="118"/>
    </row>
    <row r="755" spans="6:13" ht="15.75" customHeight="1">
      <c r="F755" s="121"/>
      <c r="L755" s="118"/>
      <c r="M755" s="118"/>
    </row>
    <row r="756" spans="6:13" ht="15.75" customHeight="1">
      <c r="F756" s="121"/>
      <c r="L756" s="118"/>
      <c r="M756" s="118"/>
    </row>
    <row r="757" spans="6:13" ht="15.75" customHeight="1">
      <c r="F757" s="121"/>
      <c r="L757" s="118"/>
      <c r="M757" s="118"/>
    </row>
    <row r="758" spans="6:13" ht="15.75" customHeight="1">
      <c r="F758" s="121"/>
      <c r="L758" s="118"/>
      <c r="M758" s="118"/>
    </row>
    <row r="759" spans="6:13" ht="15.75" customHeight="1">
      <c r="F759" s="121"/>
      <c r="L759" s="118"/>
      <c r="M759" s="118"/>
    </row>
    <row r="760" spans="6:13" ht="15.75" customHeight="1">
      <c r="F760" s="121"/>
      <c r="L760" s="118"/>
      <c r="M760" s="118"/>
    </row>
    <row r="761" spans="6:13" ht="15.75" customHeight="1">
      <c r="F761" s="121"/>
      <c r="L761" s="118"/>
      <c r="M761" s="118"/>
    </row>
    <row r="762" spans="6:13" ht="15.75" customHeight="1">
      <c r="F762" s="121"/>
      <c r="L762" s="118"/>
      <c r="M762" s="118"/>
    </row>
    <row r="763" spans="6:13" ht="15.75" customHeight="1">
      <c r="F763" s="121"/>
      <c r="L763" s="118"/>
      <c r="M763" s="118"/>
    </row>
    <row r="764" spans="6:13" ht="15.75" customHeight="1">
      <c r="F764" s="121"/>
      <c r="L764" s="118"/>
      <c r="M764" s="118"/>
    </row>
    <row r="765" spans="6:13" ht="15.75" customHeight="1">
      <c r="F765" s="121"/>
      <c r="L765" s="118"/>
      <c r="M765" s="118"/>
    </row>
    <row r="766" spans="6:13" ht="15.75" customHeight="1">
      <c r="F766" s="121"/>
      <c r="L766" s="118"/>
      <c r="M766" s="118"/>
    </row>
    <row r="767" spans="6:13" ht="15.75" customHeight="1">
      <c r="F767" s="121"/>
      <c r="L767" s="118"/>
      <c r="M767" s="118"/>
    </row>
    <row r="768" spans="6:13" ht="15.75" customHeight="1">
      <c r="F768" s="121"/>
      <c r="L768" s="118"/>
      <c r="M768" s="118"/>
    </row>
    <row r="769" spans="6:13" ht="15.75" customHeight="1">
      <c r="F769" s="121"/>
      <c r="L769" s="118"/>
      <c r="M769" s="118"/>
    </row>
    <row r="770" spans="6:13" ht="15.75" customHeight="1">
      <c r="F770" s="121"/>
      <c r="L770" s="118"/>
      <c r="M770" s="118"/>
    </row>
    <row r="771" spans="6:13" ht="15.75" customHeight="1">
      <c r="F771" s="121"/>
      <c r="L771" s="118"/>
      <c r="M771" s="118"/>
    </row>
    <row r="772" spans="6:13" ht="15.75" customHeight="1">
      <c r="F772" s="121"/>
      <c r="L772" s="118"/>
      <c r="M772" s="118"/>
    </row>
    <row r="773" spans="6:13" ht="15.75" customHeight="1">
      <c r="F773" s="121"/>
      <c r="L773" s="118"/>
      <c r="M773" s="118"/>
    </row>
    <row r="774" spans="6:13" ht="15.75" customHeight="1">
      <c r="F774" s="121"/>
      <c r="L774" s="118"/>
      <c r="M774" s="118"/>
    </row>
    <row r="775" spans="6:13" ht="15.75" customHeight="1">
      <c r="F775" s="121"/>
      <c r="L775" s="118"/>
      <c r="M775" s="118"/>
    </row>
    <row r="776" spans="6:13" ht="15.75" customHeight="1">
      <c r="F776" s="121"/>
      <c r="L776" s="118"/>
      <c r="M776" s="118"/>
    </row>
    <row r="777" spans="6:13" ht="15.75" customHeight="1">
      <c r="F777" s="121"/>
      <c r="L777" s="118"/>
      <c r="M777" s="118"/>
    </row>
    <row r="778" spans="6:13" ht="15.75" customHeight="1">
      <c r="F778" s="121"/>
      <c r="L778" s="118"/>
      <c r="M778" s="118"/>
    </row>
    <row r="779" spans="6:13" ht="15.75" customHeight="1">
      <c r="F779" s="121"/>
      <c r="L779" s="118"/>
      <c r="M779" s="118"/>
    </row>
    <row r="780" spans="6:13" ht="15.75" customHeight="1">
      <c r="F780" s="121"/>
      <c r="L780" s="118"/>
      <c r="M780" s="118"/>
    </row>
    <row r="781" spans="6:13" ht="15.75" customHeight="1">
      <c r="F781" s="121"/>
      <c r="L781" s="118"/>
      <c r="M781" s="118"/>
    </row>
    <row r="782" spans="6:13" ht="15.75" customHeight="1">
      <c r="F782" s="121"/>
      <c r="L782" s="118"/>
      <c r="M782" s="118"/>
    </row>
    <row r="783" spans="6:13" ht="15.75" customHeight="1">
      <c r="F783" s="121"/>
      <c r="L783" s="118"/>
      <c r="M783" s="118"/>
    </row>
    <row r="784" spans="6:13" ht="15.75" customHeight="1">
      <c r="F784" s="121"/>
      <c r="L784" s="118"/>
      <c r="M784" s="118"/>
    </row>
    <row r="785" spans="6:13" ht="15.75" customHeight="1">
      <c r="F785" s="121"/>
      <c r="L785" s="118"/>
      <c r="M785" s="118"/>
    </row>
    <row r="786" spans="6:13" ht="15.75" customHeight="1">
      <c r="F786" s="121"/>
      <c r="L786" s="118"/>
      <c r="M786" s="118"/>
    </row>
    <row r="787" spans="6:13" ht="15.75" customHeight="1">
      <c r="F787" s="121"/>
      <c r="L787" s="118"/>
      <c r="M787" s="118"/>
    </row>
    <row r="788" spans="6:13" ht="15.75" customHeight="1">
      <c r="F788" s="121"/>
      <c r="L788" s="118"/>
      <c r="M788" s="118"/>
    </row>
    <row r="789" spans="6:13" ht="15.75" customHeight="1">
      <c r="F789" s="121"/>
      <c r="L789" s="118"/>
      <c r="M789" s="118"/>
    </row>
    <row r="790" spans="6:13" ht="15.75" customHeight="1">
      <c r="F790" s="121"/>
      <c r="L790" s="118"/>
      <c r="M790" s="118"/>
    </row>
    <row r="791" spans="6:13" ht="15.75" customHeight="1">
      <c r="F791" s="121"/>
      <c r="L791" s="118"/>
      <c r="M791" s="118"/>
    </row>
    <row r="792" spans="6:13" ht="15.75" customHeight="1">
      <c r="F792" s="121"/>
      <c r="L792" s="118"/>
      <c r="M792" s="118"/>
    </row>
    <row r="793" spans="6:13" ht="15.75" customHeight="1">
      <c r="F793" s="121"/>
      <c r="L793" s="118"/>
      <c r="M793" s="118"/>
    </row>
    <row r="794" spans="6:13" ht="15.75" customHeight="1">
      <c r="F794" s="121"/>
      <c r="L794" s="118"/>
      <c r="M794" s="118"/>
    </row>
    <row r="795" spans="6:13" ht="15.75" customHeight="1">
      <c r="F795" s="121"/>
      <c r="L795" s="118"/>
      <c r="M795" s="118"/>
    </row>
    <row r="796" spans="6:13" ht="15.75" customHeight="1">
      <c r="F796" s="121"/>
      <c r="L796" s="118"/>
      <c r="M796" s="118"/>
    </row>
    <row r="797" spans="6:13" ht="15.75" customHeight="1">
      <c r="F797" s="121"/>
      <c r="L797" s="118"/>
      <c r="M797" s="118"/>
    </row>
    <row r="798" spans="6:13" ht="15.75" customHeight="1">
      <c r="F798" s="121"/>
      <c r="L798" s="118"/>
      <c r="M798" s="118"/>
    </row>
    <row r="799" spans="6:13" ht="15.75" customHeight="1">
      <c r="F799" s="121"/>
      <c r="L799" s="118"/>
      <c r="M799" s="118"/>
    </row>
    <row r="800" spans="6:13" ht="15.75" customHeight="1">
      <c r="F800" s="121"/>
      <c r="L800" s="118"/>
      <c r="M800" s="118"/>
    </row>
    <row r="801" spans="6:13" ht="15.75" customHeight="1">
      <c r="F801" s="121"/>
      <c r="L801" s="118"/>
      <c r="M801" s="118"/>
    </row>
    <row r="802" spans="6:13" ht="15.75" customHeight="1">
      <c r="F802" s="121"/>
      <c r="L802" s="118"/>
      <c r="M802" s="118"/>
    </row>
    <row r="803" spans="6:13" ht="15.75" customHeight="1">
      <c r="F803" s="121"/>
      <c r="L803" s="118"/>
      <c r="M803" s="118"/>
    </row>
    <row r="804" spans="6:13" ht="15.75" customHeight="1">
      <c r="F804" s="121"/>
      <c r="L804" s="118"/>
      <c r="M804" s="118"/>
    </row>
    <row r="805" spans="6:13" ht="15.75" customHeight="1">
      <c r="F805" s="121"/>
      <c r="L805" s="118"/>
      <c r="M805" s="118"/>
    </row>
    <row r="806" spans="6:13" ht="15.75" customHeight="1">
      <c r="F806" s="121"/>
      <c r="L806" s="118"/>
      <c r="M806" s="118"/>
    </row>
    <row r="807" spans="6:13" ht="15.75" customHeight="1">
      <c r="F807" s="121"/>
      <c r="L807" s="118"/>
      <c r="M807" s="118"/>
    </row>
    <row r="808" spans="6:13" ht="15.75" customHeight="1">
      <c r="F808" s="121"/>
      <c r="L808" s="118"/>
      <c r="M808" s="118"/>
    </row>
    <row r="809" spans="6:13" ht="15.75" customHeight="1">
      <c r="F809" s="121"/>
      <c r="L809" s="118"/>
      <c r="M809" s="118"/>
    </row>
    <row r="810" spans="6:13" ht="15.75" customHeight="1">
      <c r="F810" s="121"/>
      <c r="L810" s="118"/>
      <c r="M810" s="118"/>
    </row>
    <row r="811" spans="6:13" ht="15.75" customHeight="1">
      <c r="F811" s="121"/>
      <c r="L811" s="118"/>
      <c r="M811" s="118"/>
    </row>
    <row r="812" spans="6:13" ht="15.75" customHeight="1">
      <c r="F812" s="121"/>
      <c r="L812" s="118"/>
      <c r="M812" s="118"/>
    </row>
    <row r="813" spans="6:13" ht="15.75" customHeight="1">
      <c r="F813" s="121"/>
      <c r="L813" s="118"/>
      <c r="M813" s="118"/>
    </row>
    <row r="814" spans="6:13" ht="15.75" customHeight="1">
      <c r="F814" s="121"/>
      <c r="L814" s="118"/>
      <c r="M814" s="118"/>
    </row>
    <row r="815" spans="6:13" ht="15.75" customHeight="1">
      <c r="F815" s="121"/>
      <c r="L815" s="118"/>
      <c r="M815" s="118"/>
    </row>
    <row r="816" spans="6:13" ht="15.75" customHeight="1">
      <c r="F816" s="121"/>
      <c r="L816" s="118"/>
      <c r="M816" s="118"/>
    </row>
    <row r="817" spans="6:13" ht="15.75" customHeight="1">
      <c r="F817" s="121"/>
      <c r="L817" s="118"/>
      <c r="M817" s="118"/>
    </row>
    <row r="818" spans="6:13" ht="15.75" customHeight="1">
      <c r="F818" s="121"/>
      <c r="L818" s="118"/>
      <c r="M818" s="118"/>
    </row>
    <row r="819" spans="6:13" ht="15.75" customHeight="1">
      <c r="F819" s="121"/>
      <c r="L819" s="118"/>
      <c r="M819" s="118"/>
    </row>
    <row r="820" spans="6:13" ht="15.75" customHeight="1">
      <c r="F820" s="121"/>
      <c r="L820" s="118"/>
      <c r="M820" s="118"/>
    </row>
    <row r="821" spans="6:13" ht="15.75" customHeight="1">
      <c r="F821" s="121"/>
      <c r="L821" s="118"/>
      <c r="M821" s="118"/>
    </row>
    <row r="822" spans="6:13" ht="15.75" customHeight="1">
      <c r="F822" s="121"/>
      <c r="L822" s="118"/>
      <c r="M822" s="118"/>
    </row>
    <row r="823" spans="6:13" ht="15.75" customHeight="1">
      <c r="F823" s="121"/>
      <c r="L823" s="118"/>
      <c r="M823" s="118"/>
    </row>
    <row r="824" spans="6:13" ht="15.75" customHeight="1">
      <c r="F824" s="121"/>
      <c r="L824" s="118"/>
      <c r="M824" s="118"/>
    </row>
    <row r="825" spans="6:13" ht="15.75" customHeight="1">
      <c r="F825" s="121"/>
      <c r="L825" s="118"/>
      <c r="M825" s="118"/>
    </row>
    <row r="826" spans="6:13" ht="15.75" customHeight="1">
      <c r="F826" s="121"/>
      <c r="L826" s="118"/>
      <c r="M826" s="118"/>
    </row>
    <row r="827" spans="6:13" ht="15.75" customHeight="1">
      <c r="F827" s="121"/>
      <c r="L827" s="118"/>
      <c r="M827" s="118"/>
    </row>
    <row r="828" spans="6:13" ht="15.75" customHeight="1">
      <c r="F828" s="121"/>
      <c r="L828" s="118"/>
      <c r="M828" s="118"/>
    </row>
    <row r="829" spans="6:13" ht="15.75" customHeight="1">
      <c r="F829" s="121"/>
      <c r="L829" s="118"/>
      <c r="M829" s="118"/>
    </row>
    <row r="830" spans="6:13" ht="15.75" customHeight="1">
      <c r="F830" s="121"/>
      <c r="L830" s="118"/>
      <c r="M830" s="118"/>
    </row>
    <row r="831" spans="6:13" ht="15.75" customHeight="1">
      <c r="F831" s="121"/>
      <c r="L831" s="118"/>
      <c r="M831" s="118"/>
    </row>
    <row r="832" spans="6:13" ht="15.75" customHeight="1">
      <c r="F832" s="121"/>
      <c r="L832" s="118"/>
      <c r="M832" s="118"/>
    </row>
    <row r="833" spans="6:13" ht="15.75" customHeight="1">
      <c r="F833" s="121"/>
      <c r="L833" s="118"/>
      <c r="M833" s="118"/>
    </row>
    <row r="834" spans="6:13" ht="15.75" customHeight="1">
      <c r="F834" s="121"/>
      <c r="L834" s="118"/>
      <c r="M834" s="118"/>
    </row>
    <row r="835" spans="6:13" ht="15.75" customHeight="1">
      <c r="F835" s="121"/>
      <c r="L835" s="118"/>
      <c r="M835" s="118"/>
    </row>
    <row r="836" spans="6:13" ht="15.75" customHeight="1">
      <c r="F836" s="121"/>
      <c r="L836" s="118"/>
      <c r="M836" s="118"/>
    </row>
    <row r="837" spans="6:13" ht="15.75" customHeight="1">
      <c r="F837" s="121"/>
      <c r="L837" s="118"/>
      <c r="M837" s="118"/>
    </row>
    <row r="838" spans="6:13" ht="15.75" customHeight="1">
      <c r="F838" s="121"/>
      <c r="L838" s="118"/>
      <c r="M838" s="118"/>
    </row>
    <row r="839" spans="6:13" ht="15.75" customHeight="1">
      <c r="F839" s="121"/>
      <c r="L839" s="118"/>
      <c r="M839" s="118"/>
    </row>
    <row r="840" spans="6:13" ht="15.75" customHeight="1">
      <c r="F840" s="121"/>
      <c r="L840" s="118"/>
      <c r="M840" s="118"/>
    </row>
    <row r="841" spans="6:13" ht="15.75" customHeight="1">
      <c r="F841" s="121"/>
      <c r="L841" s="118"/>
      <c r="M841" s="118"/>
    </row>
    <row r="842" spans="6:13" ht="15.75" customHeight="1">
      <c r="F842" s="121"/>
      <c r="L842" s="118"/>
      <c r="M842" s="118"/>
    </row>
    <row r="843" spans="6:13" ht="15.75" customHeight="1">
      <c r="F843" s="121"/>
      <c r="L843" s="118"/>
      <c r="M843" s="118"/>
    </row>
    <row r="844" spans="6:13" ht="15.75" customHeight="1">
      <c r="F844" s="121"/>
      <c r="L844" s="118"/>
      <c r="M844" s="118"/>
    </row>
    <row r="845" spans="6:13" ht="15.75" customHeight="1">
      <c r="F845" s="121"/>
      <c r="L845" s="118"/>
      <c r="M845" s="118"/>
    </row>
    <row r="846" spans="6:13" ht="15.75" customHeight="1">
      <c r="F846" s="121"/>
      <c r="L846" s="118"/>
      <c r="M846" s="118"/>
    </row>
    <row r="847" spans="6:13" ht="15.75" customHeight="1">
      <c r="F847" s="121"/>
      <c r="L847" s="118"/>
      <c r="M847" s="118"/>
    </row>
    <row r="848" spans="6:13" ht="15.75" customHeight="1">
      <c r="F848" s="121"/>
      <c r="L848" s="118"/>
      <c r="M848" s="118"/>
    </row>
    <row r="849" spans="6:13" ht="15.75" customHeight="1">
      <c r="F849" s="121"/>
      <c r="L849" s="118"/>
      <c r="M849" s="118"/>
    </row>
    <row r="850" spans="6:13" ht="15.75" customHeight="1">
      <c r="F850" s="121"/>
      <c r="L850" s="118"/>
      <c r="M850" s="118"/>
    </row>
    <row r="851" spans="6:13" ht="15.75" customHeight="1">
      <c r="F851" s="121"/>
      <c r="L851" s="118"/>
      <c r="M851" s="118"/>
    </row>
    <row r="852" spans="6:13" ht="15.75" customHeight="1">
      <c r="F852" s="121"/>
      <c r="L852" s="118"/>
      <c r="M852" s="118"/>
    </row>
    <row r="853" spans="6:13" ht="15.75" customHeight="1">
      <c r="F853" s="121"/>
      <c r="L853" s="118"/>
      <c r="M853" s="118"/>
    </row>
    <row r="854" spans="6:13" ht="15.75" customHeight="1">
      <c r="F854" s="121"/>
      <c r="L854" s="118"/>
      <c r="M854" s="118"/>
    </row>
    <row r="855" spans="6:13" ht="15.75" customHeight="1">
      <c r="F855" s="121"/>
      <c r="L855" s="118"/>
      <c r="M855" s="118"/>
    </row>
    <row r="856" spans="6:13" ht="15.75" customHeight="1">
      <c r="F856" s="121"/>
      <c r="L856" s="118"/>
      <c r="M856" s="118"/>
    </row>
    <row r="857" spans="6:13" ht="15.75" customHeight="1">
      <c r="F857" s="121"/>
      <c r="L857" s="118"/>
      <c r="M857" s="118"/>
    </row>
    <row r="858" spans="6:13" ht="15.75" customHeight="1">
      <c r="F858" s="121"/>
      <c r="L858" s="118"/>
      <c r="M858" s="118"/>
    </row>
    <row r="859" spans="6:13" ht="15.75" customHeight="1">
      <c r="F859" s="121"/>
      <c r="L859" s="118"/>
      <c r="M859" s="118"/>
    </row>
    <row r="860" spans="6:13" ht="15.75" customHeight="1">
      <c r="F860" s="121"/>
      <c r="L860" s="118"/>
      <c r="M860" s="118"/>
    </row>
    <row r="861" spans="6:13" ht="15.75" customHeight="1">
      <c r="F861" s="121"/>
      <c r="L861" s="118"/>
      <c r="M861" s="118"/>
    </row>
    <row r="862" spans="6:13" ht="15.75" customHeight="1">
      <c r="F862" s="121"/>
      <c r="L862" s="118"/>
      <c r="M862" s="118"/>
    </row>
    <row r="863" spans="6:13" ht="15.75" customHeight="1">
      <c r="F863" s="121"/>
      <c r="L863" s="118"/>
      <c r="M863" s="118"/>
    </row>
    <row r="864" spans="6:13" ht="15.75" customHeight="1">
      <c r="F864" s="121"/>
      <c r="L864" s="118"/>
      <c r="M864" s="118"/>
    </row>
    <row r="865" spans="6:13" ht="15.75" customHeight="1">
      <c r="F865" s="121"/>
      <c r="L865" s="118"/>
      <c r="M865" s="118"/>
    </row>
    <row r="866" spans="6:13" ht="15.75" customHeight="1">
      <c r="F866" s="121"/>
      <c r="L866" s="118"/>
      <c r="M866" s="118"/>
    </row>
    <row r="867" spans="6:13" ht="15.75" customHeight="1">
      <c r="F867" s="121"/>
      <c r="L867" s="118"/>
      <c r="M867" s="118"/>
    </row>
    <row r="868" spans="6:13" ht="15.75" customHeight="1">
      <c r="F868" s="121"/>
      <c r="L868" s="118"/>
      <c r="M868" s="118"/>
    </row>
    <row r="869" spans="6:13" ht="15.75" customHeight="1">
      <c r="F869" s="121"/>
      <c r="L869" s="118"/>
      <c r="M869" s="118"/>
    </row>
    <row r="870" spans="6:13" ht="15.75" customHeight="1">
      <c r="F870" s="121"/>
      <c r="L870" s="118"/>
      <c r="M870" s="118"/>
    </row>
    <row r="871" spans="6:13" ht="15.75" customHeight="1">
      <c r="F871" s="121"/>
      <c r="L871" s="118"/>
      <c r="M871" s="118"/>
    </row>
    <row r="872" spans="6:13" ht="15.75" customHeight="1">
      <c r="F872" s="121"/>
      <c r="L872" s="118"/>
      <c r="M872" s="118"/>
    </row>
    <row r="873" spans="6:13" ht="15.75" customHeight="1">
      <c r="F873" s="121"/>
      <c r="L873" s="118"/>
      <c r="M873" s="118"/>
    </row>
    <row r="874" spans="6:13" ht="15.75" customHeight="1">
      <c r="F874" s="121"/>
      <c r="L874" s="118"/>
      <c r="M874" s="118"/>
    </row>
    <row r="875" spans="6:13" ht="15.75" customHeight="1">
      <c r="F875" s="121"/>
      <c r="L875" s="118"/>
      <c r="M875" s="118"/>
    </row>
    <row r="876" spans="6:13" ht="15.75" customHeight="1">
      <c r="F876" s="121"/>
      <c r="L876" s="118"/>
      <c r="M876" s="118"/>
    </row>
    <row r="877" spans="6:13" ht="15.75" customHeight="1">
      <c r="F877" s="121"/>
      <c r="L877" s="118"/>
      <c r="M877" s="118"/>
    </row>
    <row r="878" spans="6:13" ht="15.75" customHeight="1">
      <c r="F878" s="121"/>
      <c r="L878" s="118"/>
      <c r="M878" s="118"/>
    </row>
    <row r="879" spans="6:13" ht="15.75" customHeight="1">
      <c r="F879" s="121"/>
      <c r="L879" s="118"/>
      <c r="M879" s="118"/>
    </row>
    <row r="880" spans="6:13" ht="15.75" customHeight="1">
      <c r="F880" s="121"/>
      <c r="L880" s="118"/>
      <c r="M880" s="118"/>
    </row>
    <row r="881" spans="6:13" ht="15.75" customHeight="1">
      <c r="F881" s="121"/>
      <c r="L881" s="118"/>
      <c r="M881" s="118"/>
    </row>
    <row r="882" spans="6:13" ht="15.75" customHeight="1">
      <c r="F882" s="121"/>
      <c r="L882" s="118"/>
      <c r="M882" s="118"/>
    </row>
    <row r="883" spans="6:13" ht="15.75" customHeight="1">
      <c r="F883" s="121"/>
      <c r="L883" s="118"/>
      <c r="M883" s="118"/>
    </row>
    <row r="884" spans="6:13" ht="15.75" customHeight="1">
      <c r="F884" s="121"/>
      <c r="L884" s="118"/>
      <c r="M884" s="118"/>
    </row>
    <row r="885" spans="6:13" ht="15.75" customHeight="1">
      <c r="F885" s="121"/>
      <c r="L885" s="118"/>
      <c r="M885" s="118"/>
    </row>
    <row r="886" spans="6:13" ht="15.75" customHeight="1">
      <c r="F886" s="121"/>
      <c r="L886" s="118"/>
      <c r="M886" s="118"/>
    </row>
    <row r="887" spans="6:13" ht="15.75" customHeight="1">
      <c r="F887" s="121"/>
      <c r="L887" s="118"/>
      <c r="M887" s="118"/>
    </row>
    <row r="888" spans="6:13" ht="15.75" customHeight="1">
      <c r="F888" s="121"/>
      <c r="L888" s="118"/>
      <c r="M888" s="118"/>
    </row>
    <row r="889" spans="6:13" ht="15.75" customHeight="1">
      <c r="F889" s="121"/>
      <c r="L889" s="118"/>
      <c r="M889" s="118"/>
    </row>
    <row r="890" spans="6:13" ht="15.75" customHeight="1">
      <c r="F890" s="121"/>
      <c r="L890" s="118"/>
      <c r="M890" s="118"/>
    </row>
    <row r="891" spans="6:13" ht="15.75" customHeight="1">
      <c r="F891" s="121"/>
      <c r="L891" s="118"/>
      <c r="M891" s="118"/>
    </row>
    <row r="892" spans="6:13" ht="15.75" customHeight="1">
      <c r="F892" s="121"/>
      <c r="L892" s="118"/>
      <c r="M892" s="118"/>
    </row>
    <row r="893" spans="6:13" ht="15.75" customHeight="1">
      <c r="F893" s="121"/>
      <c r="L893" s="118"/>
      <c r="M893" s="118"/>
    </row>
    <row r="894" spans="6:13" ht="15.75" customHeight="1">
      <c r="F894" s="121"/>
      <c r="L894" s="118"/>
      <c r="M894" s="118"/>
    </row>
    <row r="895" spans="6:13" ht="15.75" customHeight="1">
      <c r="F895" s="121"/>
      <c r="L895" s="118"/>
      <c r="M895" s="118"/>
    </row>
    <row r="896" spans="6:13" ht="15.75" customHeight="1">
      <c r="F896" s="121"/>
      <c r="L896" s="118"/>
      <c r="M896" s="118"/>
    </row>
    <row r="897" spans="6:13" ht="15.75" customHeight="1">
      <c r="F897" s="121"/>
      <c r="L897" s="118"/>
      <c r="M897" s="118"/>
    </row>
    <row r="898" spans="6:13" ht="15.75" customHeight="1">
      <c r="F898" s="121"/>
      <c r="L898" s="118"/>
      <c r="M898" s="118"/>
    </row>
    <row r="899" spans="6:13" ht="15.75" customHeight="1">
      <c r="F899" s="121"/>
      <c r="L899" s="118"/>
      <c r="M899" s="118"/>
    </row>
    <row r="900" spans="6:13" ht="15.75" customHeight="1">
      <c r="F900" s="121"/>
      <c r="L900" s="118"/>
      <c r="M900" s="118"/>
    </row>
    <row r="901" spans="6:13" ht="15.75" customHeight="1">
      <c r="F901" s="121"/>
      <c r="L901" s="118"/>
      <c r="M901" s="118"/>
    </row>
    <row r="902" spans="6:13" ht="15.75" customHeight="1">
      <c r="F902" s="121"/>
      <c r="L902" s="118"/>
      <c r="M902" s="118"/>
    </row>
    <row r="903" spans="6:13" ht="15.75" customHeight="1">
      <c r="F903" s="121"/>
      <c r="L903" s="118"/>
      <c r="M903" s="118"/>
    </row>
    <row r="904" spans="6:13" ht="15.75" customHeight="1">
      <c r="F904" s="121"/>
      <c r="L904" s="118"/>
      <c r="M904" s="118"/>
    </row>
    <row r="905" spans="6:13" ht="15.75" customHeight="1">
      <c r="F905" s="121"/>
      <c r="L905" s="118"/>
      <c r="M905" s="118"/>
    </row>
    <row r="906" spans="6:13" ht="15.75" customHeight="1">
      <c r="F906" s="121"/>
      <c r="L906" s="118"/>
      <c r="M906" s="118"/>
    </row>
    <row r="907" spans="6:13" ht="15.75" customHeight="1">
      <c r="F907" s="121"/>
      <c r="L907" s="118"/>
      <c r="M907" s="118"/>
    </row>
    <row r="908" spans="6:13" ht="15.75" customHeight="1">
      <c r="F908" s="121"/>
      <c r="L908" s="118"/>
      <c r="M908" s="118"/>
    </row>
    <row r="909" spans="6:13" ht="15.75" customHeight="1">
      <c r="F909" s="121"/>
      <c r="L909" s="118"/>
      <c r="M909" s="118"/>
    </row>
    <row r="910" spans="6:13" ht="15.75" customHeight="1">
      <c r="F910" s="121"/>
      <c r="L910" s="118"/>
      <c r="M910" s="118"/>
    </row>
    <row r="911" spans="6:13" ht="15.75" customHeight="1">
      <c r="F911" s="121"/>
      <c r="L911" s="118"/>
      <c r="M911" s="118"/>
    </row>
    <row r="912" spans="6:13" ht="15.75" customHeight="1">
      <c r="F912" s="121"/>
      <c r="L912" s="118"/>
      <c r="M912" s="118"/>
    </row>
    <row r="913" spans="6:13" ht="15.75" customHeight="1">
      <c r="F913" s="121"/>
      <c r="L913" s="118"/>
      <c r="M913" s="118"/>
    </row>
    <row r="914" spans="6:13" ht="15.75" customHeight="1">
      <c r="F914" s="121"/>
      <c r="L914" s="118"/>
      <c r="M914" s="118"/>
    </row>
    <row r="915" spans="6:13" ht="15.75" customHeight="1">
      <c r="F915" s="121"/>
      <c r="L915" s="118"/>
      <c r="M915" s="118"/>
    </row>
    <row r="916" spans="6:13" ht="15.75" customHeight="1">
      <c r="F916" s="121"/>
      <c r="L916" s="118"/>
      <c r="M916" s="118"/>
    </row>
    <row r="917" spans="6:13" ht="15.75" customHeight="1">
      <c r="F917" s="121"/>
      <c r="L917" s="118"/>
      <c r="M917" s="118"/>
    </row>
    <row r="918" spans="6:13" ht="15.75" customHeight="1">
      <c r="F918" s="121"/>
      <c r="L918" s="118"/>
      <c r="M918" s="118"/>
    </row>
    <row r="919" spans="6:13" ht="15.75" customHeight="1">
      <c r="F919" s="121"/>
      <c r="L919" s="118"/>
      <c r="M919" s="118"/>
    </row>
    <row r="920" spans="6:13" ht="15.75" customHeight="1">
      <c r="F920" s="121"/>
      <c r="L920" s="118"/>
      <c r="M920" s="118"/>
    </row>
    <row r="921" spans="6:13" ht="15.75" customHeight="1">
      <c r="F921" s="121"/>
      <c r="L921" s="118"/>
      <c r="M921" s="118"/>
    </row>
    <row r="922" spans="6:13" ht="15.75" customHeight="1">
      <c r="F922" s="121"/>
      <c r="L922" s="118"/>
      <c r="M922" s="118"/>
    </row>
    <row r="923" spans="6:13" ht="15.75" customHeight="1">
      <c r="F923" s="121"/>
      <c r="L923" s="118"/>
      <c r="M923" s="118"/>
    </row>
    <row r="924" spans="6:13" ht="15.75" customHeight="1">
      <c r="F924" s="121"/>
      <c r="L924" s="118"/>
      <c r="M924" s="118"/>
    </row>
    <row r="925" spans="6:13" ht="15.75" customHeight="1">
      <c r="F925" s="121"/>
      <c r="L925" s="118"/>
      <c r="M925" s="118"/>
    </row>
    <row r="926" spans="6:13" ht="15.75" customHeight="1">
      <c r="F926" s="121"/>
      <c r="L926" s="118"/>
      <c r="M926" s="118"/>
    </row>
    <row r="927" spans="6:13" ht="15.75" customHeight="1">
      <c r="F927" s="121"/>
      <c r="L927" s="118"/>
      <c r="M927" s="118"/>
    </row>
    <row r="928" spans="6:13" ht="15.75" customHeight="1">
      <c r="F928" s="121"/>
      <c r="L928" s="118"/>
      <c r="M928" s="118"/>
    </row>
    <row r="929" spans="6:13" ht="15.75" customHeight="1">
      <c r="F929" s="121"/>
      <c r="L929" s="118"/>
      <c r="M929" s="118"/>
    </row>
    <row r="930" spans="6:13" ht="15.75" customHeight="1">
      <c r="F930" s="121"/>
      <c r="L930" s="118"/>
      <c r="M930" s="118"/>
    </row>
    <row r="931" spans="6:13" ht="15.75" customHeight="1">
      <c r="F931" s="121"/>
      <c r="L931" s="118"/>
      <c r="M931" s="118"/>
    </row>
    <row r="932" spans="6:13" ht="15.75" customHeight="1">
      <c r="F932" s="121"/>
      <c r="L932" s="118"/>
      <c r="M932" s="118"/>
    </row>
    <row r="933" spans="6:13" ht="15.75" customHeight="1">
      <c r="F933" s="121"/>
      <c r="L933" s="118"/>
      <c r="M933" s="118"/>
    </row>
    <row r="934" spans="6:13" ht="15.75" customHeight="1">
      <c r="F934" s="121"/>
      <c r="L934" s="118"/>
      <c r="M934" s="118"/>
    </row>
    <row r="935" spans="6:13" ht="15.75" customHeight="1">
      <c r="F935" s="121"/>
      <c r="L935" s="118"/>
      <c r="M935" s="118"/>
    </row>
    <row r="936" spans="6:13" ht="15.75" customHeight="1">
      <c r="F936" s="121"/>
      <c r="L936" s="118"/>
      <c r="M936" s="118"/>
    </row>
    <row r="937" spans="6:13" ht="15.75" customHeight="1">
      <c r="F937" s="121"/>
      <c r="L937" s="118"/>
      <c r="M937" s="118"/>
    </row>
    <row r="938" spans="6:13" ht="15.75" customHeight="1">
      <c r="F938" s="121"/>
      <c r="L938" s="118"/>
      <c r="M938" s="118"/>
    </row>
    <row r="939" spans="6:13" ht="15.75" customHeight="1">
      <c r="F939" s="121"/>
      <c r="L939" s="118"/>
      <c r="M939" s="118"/>
    </row>
    <row r="940" spans="6:13" ht="15.75" customHeight="1">
      <c r="F940" s="121"/>
      <c r="L940" s="118"/>
      <c r="M940" s="118"/>
    </row>
    <row r="941" spans="6:13" ht="15.75" customHeight="1">
      <c r="F941" s="121"/>
      <c r="L941" s="118"/>
      <c r="M941" s="118"/>
    </row>
    <row r="942" spans="6:13" ht="15.75" customHeight="1">
      <c r="F942" s="121"/>
      <c r="L942" s="118"/>
      <c r="M942" s="118"/>
    </row>
    <row r="943" spans="6:13" ht="15.75" customHeight="1">
      <c r="F943" s="121"/>
      <c r="L943" s="118"/>
      <c r="M943" s="118"/>
    </row>
    <row r="944" spans="6:13" ht="15.75" customHeight="1">
      <c r="F944" s="121"/>
      <c r="L944" s="118"/>
      <c r="M944" s="118"/>
    </row>
    <row r="945" spans="6:13" ht="15.75" customHeight="1">
      <c r="F945" s="121"/>
      <c r="L945" s="118"/>
      <c r="M945" s="118"/>
    </row>
    <row r="946" spans="6:13" ht="15.75" customHeight="1">
      <c r="F946" s="121"/>
      <c r="L946" s="118"/>
      <c r="M946" s="118"/>
    </row>
    <row r="947" spans="6:13" ht="15.75" customHeight="1">
      <c r="F947" s="121"/>
      <c r="L947" s="118"/>
      <c r="M947" s="118"/>
    </row>
    <row r="948" spans="6:13" ht="15.75" customHeight="1">
      <c r="F948" s="121"/>
      <c r="L948" s="118"/>
      <c r="M948" s="118"/>
    </row>
    <row r="949" spans="6:13" ht="15.75" customHeight="1">
      <c r="F949" s="121"/>
      <c r="L949" s="118"/>
      <c r="M949" s="118"/>
    </row>
    <row r="950" spans="6:13" ht="15.75" customHeight="1">
      <c r="F950" s="121"/>
      <c r="L950" s="118"/>
      <c r="M950" s="118"/>
    </row>
    <row r="951" spans="6:13" ht="15.75" customHeight="1">
      <c r="F951" s="121"/>
      <c r="L951" s="118"/>
      <c r="M951" s="118"/>
    </row>
    <row r="952" spans="6:13" ht="15.75" customHeight="1">
      <c r="F952" s="121"/>
      <c r="L952" s="118"/>
      <c r="M952" s="118"/>
    </row>
    <row r="953" spans="6:13" ht="15.75" customHeight="1">
      <c r="F953" s="121"/>
      <c r="L953" s="118"/>
      <c r="M953" s="118"/>
    </row>
    <row r="954" spans="6:13" ht="15.75" customHeight="1">
      <c r="F954" s="121"/>
      <c r="L954" s="118"/>
      <c r="M954" s="118"/>
    </row>
    <row r="955" spans="6:13" ht="15.75" customHeight="1">
      <c r="F955" s="121"/>
      <c r="L955" s="118"/>
      <c r="M955" s="118"/>
    </row>
    <row r="956" spans="6:13" ht="15.75" customHeight="1">
      <c r="F956" s="121"/>
      <c r="L956" s="118"/>
      <c r="M956" s="118"/>
    </row>
    <row r="957" spans="6:13" ht="15.75" customHeight="1">
      <c r="F957" s="121"/>
      <c r="L957" s="118"/>
      <c r="M957" s="118"/>
    </row>
    <row r="958" spans="6:13" ht="15.75" customHeight="1">
      <c r="F958" s="121"/>
      <c r="L958" s="118"/>
      <c r="M958" s="118"/>
    </row>
    <row r="959" spans="6:13" ht="15.75" customHeight="1">
      <c r="F959" s="121"/>
      <c r="L959" s="118"/>
      <c r="M959" s="118"/>
    </row>
    <row r="960" spans="6:13" ht="15.75" customHeight="1">
      <c r="F960" s="121"/>
      <c r="L960" s="118"/>
      <c r="M960" s="118"/>
    </row>
    <row r="961" spans="6:13" ht="15.75" customHeight="1">
      <c r="F961" s="121"/>
      <c r="L961" s="118"/>
      <c r="M961" s="118"/>
    </row>
    <row r="962" spans="6:13" ht="15.75" customHeight="1">
      <c r="F962" s="121"/>
      <c r="L962" s="118"/>
      <c r="M962" s="118"/>
    </row>
    <row r="963" spans="6:13" ht="15.75" customHeight="1">
      <c r="F963" s="121"/>
      <c r="L963" s="118"/>
      <c r="M963" s="118"/>
    </row>
    <row r="964" spans="6:13" ht="15.75" customHeight="1">
      <c r="F964" s="121"/>
      <c r="L964" s="118"/>
      <c r="M964" s="118"/>
    </row>
    <row r="965" spans="6:13" ht="15.75" customHeight="1">
      <c r="F965" s="121"/>
      <c r="L965" s="118"/>
      <c r="M965" s="118"/>
    </row>
    <row r="966" spans="6:13" ht="15.75" customHeight="1">
      <c r="F966" s="121"/>
      <c r="L966" s="118"/>
      <c r="M966" s="118"/>
    </row>
    <row r="967" spans="6:13" ht="15.75" customHeight="1">
      <c r="F967" s="121"/>
      <c r="L967" s="118"/>
      <c r="M967" s="118"/>
    </row>
    <row r="968" spans="6:13" ht="15.75" customHeight="1">
      <c r="F968" s="121"/>
      <c r="L968" s="118"/>
      <c r="M968" s="118"/>
    </row>
    <row r="969" spans="6:13" ht="15.75" customHeight="1">
      <c r="F969" s="121"/>
      <c r="L969" s="118"/>
      <c r="M969" s="118"/>
    </row>
    <row r="970" spans="6:13" ht="15.75" customHeight="1">
      <c r="F970" s="121"/>
      <c r="L970" s="118"/>
      <c r="M970" s="118"/>
    </row>
    <row r="971" spans="6:13" ht="15.75" customHeight="1">
      <c r="F971" s="121"/>
      <c r="L971" s="118"/>
      <c r="M971" s="118"/>
    </row>
    <row r="972" spans="6:13" ht="15.75" customHeight="1">
      <c r="F972" s="121"/>
      <c r="L972" s="118"/>
      <c r="M972" s="118"/>
    </row>
    <row r="973" spans="6:13" ht="15.75" customHeight="1">
      <c r="F973" s="121"/>
      <c r="L973" s="118"/>
      <c r="M973" s="118"/>
    </row>
    <row r="974" spans="6:13" ht="15.75" customHeight="1">
      <c r="F974" s="121"/>
      <c r="L974" s="118"/>
      <c r="M974" s="118"/>
    </row>
    <row r="975" spans="6:13" ht="15.75" customHeight="1">
      <c r="F975" s="121"/>
      <c r="L975" s="118"/>
      <c r="M975" s="118"/>
    </row>
    <row r="976" spans="6:13" ht="15.75" customHeight="1">
      <c r="F976" s="121"/>
      <c r="L976" s="118"/>
      <c r="M976" s="118"/>
    </row>
    <row r="977" spans="6:13" ht="15.75" customHeight="1">
      <c r="F977" s="121"/>
      <c r="L977" s="118"/>
      <c r="M977" s="118"/>
    </row>
    <row r="978" spans="6:13" ht="15.75" customHeight="1">
      <c r="F978" s="121"/>
      <c r="L978" s="118"/>
      <c r="M978" s="118"/>
    </row>
    <row r="979" spans="6:13" ht="15.75" customHeight="1">
      <c r="F979" s="121"/>
      <c r="L979" s="118"/>
      <c r="M979" s="118"/>
    </row>
    <row r="980" spans="6:13" ht="15.75" customHeight="1">
      <c r="F980" s="121"/>
      <c r="L980" s="118"/>
      <c r="M980" s="118"/>
    </row>
    <row r="981" spans="6:13" ht="15.75" customHeight="1">
      <c r="F981" s="121"/>
      <c r="L981" s="118"/>
      <c r="M981" s="118"/>
    </row>
    <row r="982" spans="6:13" ht="15.75" customHeight="1">
      <c r="F982" s="121"/>
      <c r="L982" s="118"/>
      <c r="M982" s="118"/>
    </row>
    <row r="983" spans="6:13" ht="15.75" customHeight="1">
      <c r="F983" s="121"/>
      <c r="L983" s="118"/>
      <c r="M983" s="118"/>
    </row>
    <row r="984" spans="6:13" ht="15.75" customHeight="1">
      <c r="F984" s="121"/>
      <c r="L984" s="118"/>
      <c r="M984" s="118"/>
    </row>
    <row r="985" spans="6:13" ht="15.75" customHeight="1">
      <c r="F985" s="121"/>
      <c r="L985" s="118"/>
      <c r="M985" s="118"/>
    </row>
    <row r="986" spans="6:13" ht="15.75" customHeight="1">
      <c r="F986" s="121"/>
      <c r="L986" s="118"/>
      <c r="M986" s="118"/>
    </row>
    <row r="987" spans="6:13" ht="15.75" customHeight="1">
      <c r="F987" s="121"/>
      <c r="L987" s="118"/>
      <c r="M987" s="118"/>
    </row>
    <row r="988" spans="6:13" ht="15.75" customHeight="1">
      <c r="F988" s="121"/>
      <c r="L988" s="118"/>
      <c r="M988" s="118"/>
    </row>
    <row r="989" spans="6:13" ht="15.75" customHeight="1">
      <c r="F989" s="121"/>
      <c r="L989" s="118"/>
      <c r="M989" s="118"/>
    </row>
    <row r="990" spans="6:13" ht="15.75" customHeight="1">
      <c r="F990" s="121"/>
      <c r="L990" s="118"/>
      <c r="M990" s="118"/>
    </row>
  </sheetData>
  <mergeCells count="1">
    <mergeCell ref="N1:O1"/>
  </mergeCells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981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/>
  <cols>
    <col min="1" max="1" width="17.125" customWidth="1"/>
    <col min="2" max="5" width="9.75" customWidth="1"/>
    <col min="6" max="6" width="7.875" customWidth="1"/>
    <col min="7" max="7" width="18.5" customWidth="1"/>
    <col min="8" max="10" width="7.5" customWidth="1"/>
    <col min="11" max="11" width="12" customWidth="1"/>
    <col min="12" max="28" width="7.5" customWidth="1"/>
  </cols>
  <sheetData>
    <row r="1" spans="1:15">
      <c r="A1" s="206" t="s">
        <v>1799</v>
      </c>
      <c r="B1" s="298"/>
      <c r="C1" s="298"/>
      <c r="D1" s="340"/>
      <c r="E1" s="341"/>
      <c r="F1" s="179"/>
      <c r="G1" s="180"/>
      <c r="H1" s="180"/>
      <c r="I1" s="179"/>
      <c r="J1" s="179"/>
      <c r="K1" s="179"/>
      <c r="N1" s="547" t="s">
        <v>1800</v>
      </c>
      <c r="O1" s="548"/>
    </row>
    <row r="2" spans="1:15">
      <c r="A2" s="317" t="s">
        <v>1799</v>
      </c>
      <c r="B2" s="342" t="s">
        <v>1801</v>
      </c>
      <c r="C2" s="342" t="s">
        <v>1802</v>
      </c>
      <c r="D2" s="342" t="s">
        <v>1803</v>
      </c>
      <c r="E2" s="319"/>
      <c r="F2" s="343" t="s">
        <v>1796</v>
      </c>
      <c r="G2" s="219" t="s">
        <v>1</v>
      </c>
      <c r="H2" s="219" t="s">
        <v>3</v>
      </c>
      <c r="I2" s="290" t="s">
        <v>4</v>
      </c>
      <c r="J2" s="290" t="s">
        <v>2</v>
      </c>
      <c r="K2" s="290" t="s">
        <v>6</v>
      </c>
      <c r="L2" s="291" t="s">
        <v>1295</v>
      </c>
      <c r="M2" s="344" t="s">
        <v>1296</v>
      </c>
      <c r="N2" s="345" t="s">
        <v>1797</v>
      </c>
      <c r="O2" s="345" t="s">
        <v>1798</v>
      </c>
    </row>
    <row r="3" spans="1:15">
      <c r="A3" s="346"/>
      <c r="B3" s="347"/>
      <c r="C3" s="347"/>
      <c r="D3" s="348"/>
      <c r="E3" s="348"/>
      <c r="F3" s="349">
        <v>457</v>
      </c>
      <c r="G3" s="116" t="str">
        <f>+VLOOKUP(F3,Participants!$A$1:$F$2547,2,FALSE)</f>
        <v>Garin Goob</v>
      </c>
      <c r="H3" s="116" t="str">
        <f>+VLOOKUP(F3,Participants!$A$1:$F$2547,4,FALSE)</f>
        <v>ELZ</v>
      </c>
      <c r="I3" s="138" t="str">
        <f>+VLOOKUP(F3,Participants!$A$1:$F$2547,5,FALSE)</f>
        <v>M</v>
      </c>
      <c r="J3" s="138">
        <f>+VLOOKUP(F3,Participants!$A$1:$F$2547,3,FALSE)</f>
        <v>4</v>
      </c>
      <c r="K3" s="138" t="str">
        <f>+VLOOKUP(F3,Participants!$A$1:$G$2547,7,FALSE)</f>
        <v>DEV BOYS</v>
      </c>
      <c r="L3" s="113">
        <v>1</v>
      </c>
      <c r="M3" s="113">
        <v>10</v>
      </c>
      <c r="N3" s="350">
        <v>10</v>
      </c>
      <c r="O3" s="350">
        <v>5</v>
      </c>
    </row>
    <row r="4" spans="1:15">
      <c r="A4" s="351"/>
      <c r="B4" s="352"/>
      <c r="C4" s="352"/>
      <c r="D4" s="353"/>
      <c r="E4" s="353"/>
      <c r="F4" s="354">
        <v>837</v>
      </c>
      <c r="G4" s="128" t="str">
        <f>+VLOOKUP(F4,Participants!$A$1:$F$2547,2,FALSE)</f>
        <v>Griffin Betz</v>
      </c>
      <c r="H4" s="128" t="str">
        <f>+VLOOKUP(F4,Participants!$A$1:$F$2547,4,FALSE)</f>
        <v>STL</v>
      </c>
      <c r="I4" s="129" t="str">
        <f>+VLOOKUP(F4,Participants!$A$1:$F$2547,5,FALSE)</f>
        <v>M</v>
      </c>
      <c r="J4" s="129">
        <f>+VLOOKUP(F4,Participants!$A$1:$F$2547,3,FALSE)</f>
        <v>4</v>
      </c>
      <c r="K4" s="129" t="str">
        <f>+VLOOKUP(F4,Participants!$A$1:$G$2547,7,FALSE)</f>
        <v>DEV BOYS</v>
      </c>
      <c r="L4" s="355">
        <v>2</v>
      </c>
      <c r="M4" s="355">
        <v>7</v>
      </c>
      <c r="N4" s="356">
        <v>10</v>
      </c>
      <c r="O4" s="356">
        <v>0</v>
      </c>
    </row>
    <row r="5" spans="1:15">
      <c r="A5" s="346"/>
      <c r="B5" s="352"/>
      <c r="C5" s="352"/>
      <c r="D5" s="353"/>
      <c r="E5" s="353"/>
      <c r="F5" s="354">
        <v>835</v>
      </c>
      <c r="G5" s="128" t="str">
        <f>+VLOOKUP(F5,Participants!$A$1:$F$2547,2,FALSE)</f>
        <v>Gabriel Peretin</v>
      </c>
      <c r="H5" s="128" t="str">
        <f>+VLOOKUP(F5,Participants!$A$1:$F$2547,4,FALSE)</f>
        <v>STL</v>
      </c>
      <c r="I5" s="129" t="str">
        <f>+VLOOKUP(F5,Participants!$A$1:$F$2547,5,FALSE)</f>
        <v>M</v>
      </c>
      <c r="J5" s="129">
        <f>+VLOOKUP(F5,Participants!$A$1:$F$2547,3,FALSE)</f>
        <v>4</v>
      </c>
      <c r="K5" s="129" t="str">
        <f>+VLOOKUP(F5,Participants!$A$1:$G$2547,7,FALSE)</f>
        <v>DEV BOYS</v>
      </c>
      <c r="L5" s="355">
        <v>2</v>
      </c>
      <c r="M5" s="355">
        <v>7</v>
      </c>
      <c r="N5" s="356">
        <v>10</v>
      </c>
      <c r="O5" s="356">
        <v>0</v>
      </c>
    </row>
    <row r="6" spans="1:15">
      <c r="A6" s="357"/>
      <c r="B6" s="352"/>
      <c r="C6" s="352"/>
      <c r="D6" s="353"/>
      <c r="E6" s="353"/>
      <c r="F6" s="354">
        <v>841</v>
      </c>
      <c r="G6" s="128" t="str">
        <f>+VLOOKUP(F6,Participants!$A$1:$F$2547,2,FALSE)</f>
        <v>Jackson Kollar</v>
      </c>
      <c r="H6" s="128" t="str">
        <f>+VLOOKUP(F6,Participants!$A$1:$F$2547,4,FALSE)</f>
        <v>STL</v>
      </c>
      <c r="I6" s="129" t="str">
        <f>+VLOOKUP(F6,Participants!$A$1:$F$2547,5,FALSE)</f>
        <v>M</v>
      </c>
      <c r="J6" s="129">
        <f>+VLOOKUP(F6,Participants!$A$1:$F$2547,3,FALSE)</f>
        <v>3</v>
      </c>
      <c r="K6" s="129" t="str">
        <f>+VLOOKUP(F6,Participants!$A$1:$G$2547,7,FALSE)</f>
        <v>DEV BOYS</v>
      </c>
      <c r="L6" s="355">
        <v>4</v>
      </c>
      <c r="M6" s="355">
        <v>5</v>
      </c>
      <c r="N6" s="356">
        <v>9</v>
      </c>
      <c r="O6" s="356">
        <v>9</v>
      </c>
    </row>
    <row r="7" spans="1:15">
      <c r="A7" s="346"/>
      <c r="B7" s="352"/>
      <c r="C7" s="352"/>
      <c r="D7" s="353"/>
      <c r="E7" s="353"/>
      <c r="F7" s="354">
        <v>750</v>
      </c>
      <c r="G7" s="128" t="str">
        <f>+VLOOKUP(F7,Participants!$A$1:$F$2547,2,FALSE)</f>
        <v>Peter Stickman</v>
      </c>
      <c r="H7" s="128" t="str">
        <f>+VLOOKUP(F7,Participants!$A$1:$F$2547,4,FALSE)</f>
        <v>SPS</v>
      </c>
      <c r="I7" s="129" t="str">
        <f>+VLOOKUP(F7,Participants!$A$1:$F$2547,5,FALSE)</f>
        <v>M</v>
      </c>
      <c r="J7" s="129">
        <f>+VLOOKUP(F7,Participants!$A$1:$F$2547,3,FALSE)</f>
        <v>2</v>
      </c>
      <c r="K7" s="129" t="str">
        <f>+VLOOKUP(F7,Participants!$A$1:$G$2547,7,FALSE)</f>
        <v>DEV BOYS</v>
      </c>
      <c r="L7" s="355">
        <v>5</v>
      </c>
      <c r="M7" s="355">
        <v>4</v>
      </c>
      <c r="N7" s="356">
        <v>9</v>
      </c>
      <c r="O7" s="356">
        <v>6</v>
      </c>
    </row>
    <row r="8" spans="1:15">
      <c r="A8" s="358"/>
      <c r="B8" s="352"/>
      <c r="C8" s="352"/>
      <c r="D8" s="353"/>
      <c r="E8" s="353"/>
      <c r="F8" s="354">
        <v>102</v>
      </c>
      <c r="G8" s="128" t="str">
        <f>+VLOOKUP(F8,Participants!$A$1:$F$2547,2,FALSE)</f>
        <v>Camden Douglass</v>
      </c>
      <c r="H8" s="128" t="str">
        <f>+VLOOKUP(F8,Participants!$A$1:$F$2547,4,FALSE)</f>
        <v>AGS</v>
      </c>
      <c r="I8" s="129" t="str">
        <f>+VLOOKUP(F8,Participants!$A$1:$F$2547,5,FALSE)</f>
        <v>M</v>
      </c>
      <c r="J8" s="129">
        <f>+VLOOKUP(F8,Participants!$A$1:$F$2547,3,FALSE)</f>
        <v>3</v>
      </c>
      <c r="K8" s="129" t="str">
        <f>+VLOOKUP(F8,Participants!$A$1:$G$2547,7,FALSE)</f>
        <v>DEV BOYS</v>
      </c>
      <c r="L8" s="355">
        <v>6</v>
      </c>
      <c r="M8" s="355">
        <v>3</v>
      </c>
      <c r="N8" s="356">
        <v>9</v>
      </c>
      <c r="O8" s="356">
        <v>5</v>
      </c>
    </row>
    <row r="9" spans="1:15">
      <c r="A9" s="358"/>
      <c r="B9" s="352"/>
      <c r="C9" s="352"/>
      <c r="D9" s="353"/>
      <c r="E9" s="353"/>
      <c r="F9" s="354">
        <v>555</v>
      </c>
      <c r="G9" s="128" t="str">
        <f>+VLOOKUP(F9,Participants!$A$1:$F$2547,2,FALSE)</f>
        <v>Declan McCullough</v>
      </c>
      <c r="H9" s="128" t="str">
        <f>+VLOOKUP(F9,Participants!$A$1:$F$2547,4,FALSE)</f>
        <v>JAM</v>
      </c>
      <c r="I9" s="129" t="str">
        <f>+VLOOKUP(F9,Participants!$A$1:$F$2547,5,FALSE)</f>
        <v>M</v>
      </c>
      <c r="J9" s="129">
        <f>+VLOOKUP(F9,Participants!$A$1:$F$2547,3,FALSE)</f>
        <v>4</v>
      </c>
      <c r="K9" s="129" t="str">
        <f>+VLOOKUP(F9,Participants!$A$1:$G$2547,7,FALSE)</f>
        <v>DEV BOYS</v>
      </c>
      <c r="L9" s="355">
        <v>7</v>
      </c>
      <c r="M9" s="355">
        <v>2</v>
      </c>
      <c r="N9" s="356">
        <v>9</v>
      </c>
      <c r="O9" s="356">
        <v>3</v>
      </c>
    </row>
    <row r="10" spans="1:15">
      <c r="A10" s="346"/>
      <c r="B10" s="352"/>
      <c r="C10" s="352"/>
      <c r="D10" s="353"/>
      <c r="E10" s="353"/>
      <c r="F10" s="354">
        <v>855</v>
      </c>
      <c r="G10" s="128" t="str">
        <f>+VLOOKUP(F10,Participants!$A$1:$F$2547,2,FALSE)</f>
        <v>Sam Mozes</v>
      </c>
      <c r="H10" s="128" t="str">
        <f>+VLOOKUP(F10,Participants!$A$1:$F$2547,4,FALSE)</f>
        <v>STL</v>
      </c>
      <c r="I10" s="129" t="str">
        <f>+VLOOKUP(F10,Participants!$A$1:$F$2547,5,FALSE)</f>
        <v>M</v>
      </c>
      <c r="J10" s="129">
        <f>+VLOOKUP(F10,Participants!$A$1:$F$2547,3,FALSE)</f>
        <v>4</v>
      </c>
      <c r="K10" s="129" t="str">
        <f>+VLOOKUP(F10,Participants!$A$1:$G$2547,7,FALSE)</f>
        <v>DEV BOYS</v>
      </c>
      <c r="L10" s="355">
        <v>8</v>
      </c>
      <c r="M10" s="355">
        <v>1</v>
      </c>
      <c r="N10" s="356">
        <v>8</v>
      </c>
      <c r="O10" s="356">
        <v>9</v>
      </c>
    </row>
    <row r="11" spans="1:15">
      <c r="A11" s="359"/>
      <c r="B11" s="347"/>
      <c r="C11" s="347"/>
      <c r="D11" s="348"/>
      <c r="E11" s="348"/>
      <c r="F11" s="349">
        <v>461</v>
      </c>
      <c r="G11" s="116" t="str">
        <f>+VLOOKUP(F11,Participants!$A$1:$F$2547,2,FALSE)</f>
        <v>Max Lorentz</v>
      </c>
      <c r="H11" s="116" t="str">
        <f>+VLOOKUP(F11,Participants!$A$1:$F$2547,4,FALSE)</f>
        <v>ELZ</v>
      </c>
      <c r="I11" s="138" t="str">
        <f>+VLOOKUP(F11,Participants!$A$1:$F$2547,5,FALSE)</f>
        <v>M</v>
      </c>
      <c r="J11" s="138">
        <f>+VLOOKUP(F11,Participants!$A$1:$F$2547,3,FALSE)</f>
        <v>4</v>
      </c>
      <c r="K11" s="138" t="str">
        <f>+VLOOKUP(F11,Participants!$A$1:$G$2547,7,FALSE)</f>
        <v>DEV BOYS</v>
      </c>
      <c r="L11" s="360"/>
      <c r="M11" s="360"/>
      <c r="N11" s="350">
        <v>8</v>
      </c>
      <c r="O11" s="350">
        <v>7</v>
      </c>
    </row>
    <row r="12" spans="1:15" ht="15.75" customHeight="1">
      <c r="A12" s="346"/>
      <c r="B12" s="347"/>
      <c r="C12" s="347"/>
      <c r="D12" s="348"/>
      <c r="E12" s="348"/>
      <c r="F12" s="349">
        <v>455</v>
      </c>
      <c r="G12" s="116" t="str">
        <f>+VLOOKUP(F12,Participants!$A$1:$F$2547,2,FALSE)</f>
        <v>Cole Donnelly</v>
      </c>
      <c r="H12" s="116" t="str">
        <f>+VLOOKUP(F12,Participants!$A$1:$F$2547,4,FALSE)</f>
        <v>ELZ</v>
      </c>
      <c r="I12" s="138" t="str">
        <f>+VLOOKUP(F12,Participants!$A$1:$F$2547,5,FALSE)</f>
        <v>M</v>
      </c>
      <c r="J12" s="138">
        <f>+VLOOKUP(F12,Participants!$A$1:$F$2547,3,FALSE)</f>
        <v>4</v>
      </c>
      <c r="K12" s="138" t="str">
        <f>+VLOOKUP(F12,Participants!$A$1:$G$2547,7,FALSE)</f>
        <v>DEV BOYS</v>
      </c>
      <c r="L12" s="360"/>
      <c r="M12" s="360"/>
      <c r="N12" s="350">
        <v>8</v>
      </c>
      <c r="O12" s="350">
        <v>6</v>
      </c>
    </row>
    <row r="13" spans="1:15" ht="15.75" customHeight="1">
      <c r="A13" s="351"/>
      <c r="B13" s="352"/>
      <c r="C13" s="352"/>
      <c r="D13" s="353"/>
      <c r="E13" s="353"/>
      <c r="F13" s="354">
        <v>839</v>
      </c>
      <c r="G13" s="128" t="str">
        <f>+VLOOKUP(F13,Participants!$A$1:$F$2547,2,FALSE)</f>
        <v>Ilya Belldina</v>
      </c>
      <c r="H13" s="128" t="str">
        <f>+VLOOKUP(F13,Participants!$A$1:$F$2547,4,FALSE)</f>
        <v>STL</v>
      </c>
      <c r="I13" s="129" t="str">
        <f>+VLOOKUP(F13,Participants!$A$1:$F$2547,5,FALSE)</f>
        <v>M</v>
      </c>
      <c r="J13" s="129">
        <f>+VLOOKUP(F13,Participants!$A$1:$F$2547,3,FALSE)</f>
        <v>3</v>
      </c>
      <c r="K13" s="129" t="str">
        <f>+VLOOKUP(F13,Participants!$A$1:$G$2547,7,FALSE)</f>
        <v>DEV BOYS</v>
      </c>
      <c r="L13" s="353"/>
      <c r="M13" s="353"/>
      <c r="N13" s="356">
        <v>8</v>
      </c>
      <c r="O13" s="356">
        <v>5</v>
      </c>
    </row>
    <row r="14" spans="1:15" ht="15.75" customHeight="1">
      <c r="A14" s="358"/>
      <c r="B14" s="352"/>
      <c r="C14" s="352"/>
      <c r="D14" s="353"/>
      <c r="E14" s="353"/>
      <c r="F14" s="354">
        <v>838</v>
      </c>
      <c r="G14" s="128" t="str">
        <f>+VLOOKUP(F14,Participants!$A$1:$F$2547,2,FALSE)</f>
        <v>Ian Maentz</v>
      </c>
      <c r="H14" s="128" t="str">
        <f>+VLOOKUP(F14,Participants!$A$1:$F$2547,4,FALSE)</f>
        <v>STL</v>
      </c>
      <c r="I14" s="129" t="str">
        <f>+VLOOKUP(F14,Participants!$A$1:$F$2547,5,FALSE)</f>
        <v>M</v>
      </c>
      <c r="J14" s="129">
        <f>+VLOOKUP(F14,Participants!$A$1:$F$2547,3,FALSE)</f>
        <v>3</v>
      </c>
      <c r="K14" s="129" t="str">
        <f>+VLOOKUP(F14,Participants!$A$1:$G$2547,7,FALSE)</f>
        <v>DEV BOYS</v>
      </c>
      <c r="L14" s="353"/>
      <c r="M14" s="353"/>
      <c r="N14" s="356">
        <v>8</v>
      </c>
      <c r="O14" s="356">
        <v>4</v>
      </c>
    </row>
    <row r="15" spans="1:15" ht="15.75" customHeight="1">
      <c r="A15" s="357"/>
      <c r="B15" s="352"/>
      <c r="C15" s="352"/>
      <c r="D15" s="353"/>
      <c r="E15" s="353"/>
      <c r="F15" s="349">
        <v>947</v>
      </c>
      <c r="G15" s="128" t="str">
        <f>+VLOOKUP(F15,Participants!$A$1:$F$2547,2,FALSE)</f>
        <v>Liam Lawson</v>
      </c>
      <c r="H15" s="128" t="str">
        <f>+VLOOKUP(F15,Participants!$A$1:$F$2547,4,FALSE)</f>
        <v>STT</v>
      </c>
      <c r="I15" s="129" t="str">
        <f>+VLOOKUP(F15,Participants!$A$1:$F$2547,5,FALSE)</f>
        <v>M</v>
      </c>
      <c r="J15" s="129">
        <f>+VLOOKUP(F15,Participants!$A$1:$F$2547,3,FALSE)</f>
        <v>4</v>
      </c>
      <c r="K15" s="129" t="str">
        <f>+VLOOKUP(F15,Participants!$A$1:$G$2547,7,FALSE)</f>
        <v>DEV BOYS</v>
      </c>
      <c r="L15" s="353"/>
      <c r="M15" s="355"/>
      <c r="N15" s="356">
        <v>8</v>
      </c>
      <c r="O15" s="356">
        <v>3</v>
      </c>
    </row>
    <row r="16" spans="1:15" ht="15.75" customHeight="1">
      <c r="A16" s="351"/>
      <c r="B16" s="352"/>
      <c r="C16" s="352"/>
      <c r="D16" s="353"/>
      <c r="E16" s="353"/>
      <c r="F16" s="354">
        <v>852</v>
      </c>
      <c r="G16" s="128" t="str">
        <f>+VLOOKUP(F16,Participants!$A$1:$F$2547,2,FALSE)</f>
        <v>Reece Anderson</v>
      </c>
      <c r="H16" s="128" t="str">
        <f>+VLOOKUP(F16,Participants!$A$1:$F$2547,4,FALSE)</f>
        <v>STL</v>
      </c>
      <c r="I16" s="129" t="str">
        <f>+VLOOKUP(F16,Participants!$A$1:$F$2547,5,FALSE)</f>
        <v>M</v>
      </c>
      <c r="J16" s="129">
        <f>+VLOOKUP(F16,Participants!$A$1:$F$2547,3,FALSE)</f>
        <v>2</v>
      </c>
      <c r="K16" s="129" t="str">
        <f>+VLOOKUP(F16,Participants!$A$1:$G$2547,7,FALSE)</f>
        <v>DEV BOYS</v>
      </c>
      <c r="L16" s="353"/>
      <c r="M16" s="353"/>
      <c r="N16" s="356">
        <v>8</v>
      </c>
      <c r="O16" s="356">
        <v>2</v>
      </c>
    </row>
    <row r="17" spans="1:15" ht="15.75" customHeight="1">
      <c r="A17" s="351"/>
      <c r="B17" s="352"/>
      <c r="C17" s="352"/>
      <c r="D17" s="353"/>
      <c r="E17" s="353"/>
      <c r="F17" s="354">
        <v>853</v>
      </c>
      <c r="G17" s="128" t="str">
        <f>+VLOOKUP(F17,Participants!$A$1:$F$2547,2,FALSE)</f>
        <v>Ronan Koch</v>
      </c>
      <c r="H17" s="128" t="str">
        <f>+VLOOKUP(F17,Participants!$A$1:$F$2547,4,FALSE)</f>
        <v>STL</v>
      </c>
      <c r="I17" s="129" t="str">
        <f>+VLOOKUP(F17,Participants!$A$1:$F$2547,5,FALSE)</f>
        <v>M</v>
      </c>
      <c r="J17" s="129">
        <f>+VLOOKUP(F17,Participants!$A$1:$F$2547,3,FALSE)</f>
        <v>3</v>
      </c>
      <c r="K17" s="129" t="str">
        <f>+VLOOKUP(F17,Participants!$A$1:$G$2547,7,FALSE)</f>
        <v>DEV BOYS</v>
      </c>
      <c r="L17" s="353"/>
      <c r="M17" s="353"/>
      <c r="N17" s="356">
        <v>7</v>
      </c>
      <c r="O17" s="356">
        <v>11</v>
      </c>
    </row>
    <row r="18" spans="1:15" ht="15.75" customHeight="1">
      <c r="A18" s="361"/>
      <c r="B18" s="352"/>
      <c r="C18" s="352"/>
      <c r="D18" s="353"/>
      <c r="E18" s="353"/>
      <c r="F18" s="349">
        <v>255</v>
      </c>
      <c r="G18" s="128" t="str">
        <f>+VLOOKUP(F18,Participants!$A$1:$F$2547,2,FALSE)</f>
        <v>William Yester</v>
      </c>
      <c r="H18" s="128" t="str">
        <f>+VLOOKUP(F18,Participants!$A$1:$F$2547,4,FALSE)</f>
        <v>AMA</v>
      </c>
      <c r="I18" s="129" t="str">
        <f>+VLOOKUP(F18,Participants!$A$1:$F$2547,5,FALSE)</f>
        <v>M</v>
      </c>
      <c r="J18" s="129">
        <f>+VLOOKUP(F18,Participants!$A$1:$F$2547,3,FALSE)</f>
        <v>4</v>
      </c>
      <c r="K18" s="129" t="str">
        <f>+VLOOKUP(F18,Participants!$A$1:$G$2547,7,FALSE)</f>
        <v>DEV BOYS</v>
      </c>
      <c r="L18" s="353"/>
      <c r="M18" s="355"/>
      <c r="N18" s="356">
        <v>7</v>
      </c>
      <c r="O18" s="356">
        <v>11</v>
      </c>
    </row>
    <row r="19" spans="1:15" ht="15.75" customHeight="1">
      <c r="A19" s="357"/>
      <c r="B19" s="352"/>
      <c r="C19" s="352"/>
      <c r="D19" s="353"/>
      <c r="E19" s="353"/>
      <c r="F19" s="354">
        <v>257</v>
      </c>
      <c r="G19" s="128" t="str">
        <f>+VLOOKUP(F19,Participants!$A$1:$F$2547,2,FALSE)</f>
        <v>Wyatt Nanz</v>
      </c>
      <c r="H19" s="128" t="str">
        <f>+VLOOKUP(F19,Participants!$A$1:$F$2547,4,FALSE)</f>
        <v>AMA</v>
      </c>
      <c r="I19" s="129" t="str">
        <f>+VLOOKUP(F19,Participants!$A$1:$F$2547,5,FALSE)</f>
        <v>M</v>
      </c>
      <c r="J19" s="129">
        <f>+VLOOKUP(F19,Participants!$A$1:$F$2547,3,FALSE)</f>
        <v>2</v>
      </c>
      <c r="K19" s="129" t="str">
        <f>+VLOOKUP(F19,Participants!$A$1:$G$2547,7,FALSE)</f>
        <v>DEV BOYS</v>
      </c>
      <c r="L19" s="353"/>
      <c r="M19" s="353"/>
      <c r="N19" s="356">
        <v>7</v>
      </c>
      <c r="O19" s="356">
        <v>9</v>
      </c>
    </row>
    <row r="20" spans="1:15" ht="15.75" customHeight="1">
      <c r="A20" s="358"/>
      <c r="B20" s="352"/>
      <c r="C20" s="352"/>
      <c r="D20" s="353"/>
      <c r="E20" s="353"/>
      <c r="F20" s="354">
        <v>940</v>
      </c>
      <c r="G20" s="128" t="str">
        <f>+VLOOKUP(F20,Participants!$A$1:$F$2547,2,FALSE)</f>
        <v>Beau Peterson</v>
      </c>
      <c r="H20" s="128" t="str">
        <f>+VLOOKUP(F20,Participants!$A$1:$F$2547,4,FALSE)</f>
        <v>STT</v>
      </c>
      <c r="I20" s="129" t="str">
        <f>+VLOOKUP(F20,Participants!$A$1:$F$2547,5,FALSE)</f>
        <v>M</v>
      </c>
      <c r="J20" s="129">
        <f>+VLOOKUP(F20,Participants!$A$1:$F$2547,3,FALSE)</f>
        <v>4</v>
      </c>
      <c r="K20" s="129" t="str">
        <f>+VLOOKUP(F20,Participants!$A$1:$G$2547,7,FALSE)</f>
        <v>DEV BOYS</v>
      </c>
      <c r="L20" s="353"/>
      <c r="M20" s="353"/>
      <c r="N20" s="356">
        <v>7</v>
      </c>
      <c r="O20" s="356">
        <v>7</v>
      </c>
    </row>
    <row r="21" spans="1:15" ht="15.75" customHeight="1">
      <c r="A21" s="351"/>
      <c r="B21" s="352"/>
      <c r="C21" s="352"/>
      <c r="D21" s="353"/>
      <c r="E21" s="353"/>
      <c r="F21" s="354">
        <v>746</v>
      </c>
      <c r="G21" s="128" t="str">
        <f>+VLOOKUP(F21,Participants!$A$1:$F$2547,2,FALSE)</f>
        <v>Grady Molinero</v>
      </c>
      <c r="H21" s="128" t="str">
        <f>+VLOOKUP(F21,Participants!$A$1:$F$2547,4,FALSE)</f>
        <v>SPS</v>
      </c>
      <c r="I21" s="129" t="str">
        <f>+VLOOKUP(F21,Participants!$A$1:$F$2547,5,FALSE)</f>
        <v>M</v>
      </c>
      <c r="J21" s="129">
        <f>+VLOOKUP(F21,Participants!$A$1:$F$2547,3,FALSE)</f>
        <v>3</v>
      </c>
      <c r="K21" s="129" t="str">
        <f>+VLOOKUP(F21,Participants!$A$1:$G$2547,7,FALSE)</f>
        <v>DEV BOYS</v>
      </c>
      <c r="L21" s="353"/>
      <c r="M21" s="353"/>
      <c r="N21" s="356">
        <v>7</v>
      </c>
      <c r="O21" s="356">
        <v>6</v>
      </c>
    </row>
    <row r="22" spans="1:15" ht="15.75" customHeight="1">
      <c r="A22" s="358"/>
      <c r="B22" s="352"/>
      <c r="C22" s="352"/>
      <c r="D22" s="353"/>
      <c r="E22" s="353"/>
      <c r="F22" s="354">
        <v>816</v>
      </c>
      <c r="G22" s="128" t="str">
        <f>+VLOOKUP(F22,Participants!$A$1:$F$2547,2,FALSE)</f>
        <v>Baron Siewe</v>
      </c>
      <c r="H22" s="128" t="str">
        <f>+VLOOKUP(F22,Participants!$A$1:$F$2547,4,FALSE)</f>
        <v>STL</v>
      </c>
      <c r="I22" s="129" t="str">
        <f>+VLOOKUP(F22,Participants!$A$1:$F$2547,5,FALSE)</f>
        <v>M</v>
      </c>
      <c r="J22" s="129">
        <f>+VLOOKUP(F22,Participants!$A$1:$F$2547,3,FALSE)</f>
        <v>4</v>
      </c>
      <c r="K22" s="129" t="str">
        <f>+VLOOKUP(F22,Participants!$A$1:$G$2547,7,FALSE)</f>
        <v>DEV BOYS</v>
      </c>
      <c r="L22" s="353"/>
      <c r="M22" s="353"/>
      <c r="N22" s="356">
        <v>7</v>
      </c>
      <c r="O22" s="356">
        <v>6</v>
      </c>
    </row>
    <row r="23" spans="1:15" ht="15.75" customHeight="1">
      <c r="A23" s="358"/>
      <c r="B23" s="352"/>
      <c r="C23" s="352"/>
      <c r="D23" s="353"/>
      <c r="E23" s="353"/>
      <c r="F23" s="354">
        <v>834</v>
      </c>
      <c r="G23" s="128" t="str">
        <f>+VLOOKUP(F23,Participants!$A$1:$F$2547,2,FALSE)</f>
        <v>Elijah Eckenrode</v>
      </c>
      <c r="H23" s="128" t="str">
        <f>+VLOOKUP(F23,Participants!$A$1:$F$2547,4,FALSE)</f>
        <v>STL</v>
      </c>
      <c r="I23" s="129" t="str">
        <f>+VLOOKUP(F23,Participants!$A$1:$F$2547,5,FALSE)</f>
        <v>M</v>
      </c>
      <c r="J23" s="129">
        <f>+VLOOKUP(F23,Participants!$A$1:$F$2547,3,FALSE)</f>
        <v>4</v>
      </c>
      <c r="K23" s="129" t="str">
        <f>+VLOOKUP(F23,Participants!$A$1:$G$2547,7,FALSE)</f>
        <v>DEV BOYS</v>
      </c>
      <c r="L23" s="353"/>
      <c r="M23" s="353"/>
      <c r="N23" s="356">
        <v>7</v>
      </c>
      <c r="O23" s="356">
        <v>5</v>
      </c>
    </row>
    <row r="24" spans="1:15" ht="15.75" customHeight="1">
      <c r="A24" s="357"/>
      <c r="B24" s="352"/>
      <c r="C24" s="352"/>
      <c r="D24" s="353"/>
      <c r="E24" s="353"/>
      <c r="F24" s="349">
        <v>944</v>
      </c>
      <c r="G24" s="128" t="str">
        <f>+VLOOKUP(F24,Participants!$A$1:$F$2547,2,FALSE)</f>
        <v>Hunter Peterson</v>
      </c>
      <c r="H24" s="128" t="str">
        <f>+VLOOKUP(F24,Participants!$A$1:$F$2547,4,FALSE)</f>
        <v>STT</v>
      </c>
      <c r="I24" s="129" t="str">
        <f>+VLOOKUP(F24,Participants!$A$1:$F$2547,5,FALSE)</f>
        <v>M</v>
      </c>
      <c r="J24" s="129">
        <f>+VLOOKUP(F24,Participants!$A$1:$F$2547,3,FALSE)</f>
        <v>3</v>
      </c>
      <c r="K24" s="129" t="str">
        <f>+VLOOKUP(F24,Participants!$A$1:$G$2547,7,FALSE)</f>
        <v>DEV BOYS</v>
      </c>
      <c r="L24" s="353"/>
      <c r="M24" s="355"/>
      <c r="N24" s="356">
        <v>7</v>
      </c>
      <c r="O24" s="356">
        <v>3</v>
      </c>
    </row>
    <row r="25" spans="1:15" ht="15.75" customHeight="1">
      <c r="A25" s="357"/>
      <c r="B25" s="352"/>
      <c r="C25" s="352"/>
      <c r="D25" s="353"/>
      <c r="E25" s="353"/>
      <c r="F25" s="354">
        <v>844</v>
      </c>
      <c r="G25" s="128" t="str">
        <f>+VLOOKUP(F25,Participants!$A$1:$F$2547,2,FALSE)</f>
        <v>Liam ginsburg</v>
      </c>
      <c r="H25" s="128" t="str">
        <f>+VLOOKUP(F25,Participants!$A$1:$F$2547,4,FALSE)</f>
        <v>STL</v>
      </c>
      <c r="I25" s="129" t="str">
        <f>+VLOOKUP(F25,Participants!$A$1:$F$2547,5,FALSE)</f>
        <v>M</v>
      </c>
      <c r="J25" s="129">
        <f>+VLOOKUP(F25,Participants!$A$1:$F$2547,3,FALSE)</f>
        <v>2</v>
      </c>
      <c r="K25" s="129" t="str">
        <f>+VLOOKUP(F25,Participants!$A$1:$G$2547,7,FALSE)</f>
        <v>DEV BOYS</v>
      </c>
      <c r="L25" s="355"/>
      <c r="M25" s="355"/>
      <c r="N25" s="356">
        <v>7</v>
      </c>
      <c r="O25" s="356">
        <v>2</v>
      </c>
    </row>
    <row r="26" spans="1:15" ht="15.75" customHeight="1">
      <c r="A26" s="351"/>
      <c r="B26" s="352"/>
      <c r="C26" s="352"/>
      <c r="D26" s="353"/>
      <c r="E26" s="353"/>
      <c r="F26" s="354">
        <v>832</v>
      </c>
      <c r="G26" s="128" t="str">
        <f>+VLOOKUP(F26,Participants!$A$1:$F$2547,2,FALSE)</f>
        <v>Declan O’Meara</v>
      </c>
      <c r="H26" s="128" t="str">
        <f>+VLOOKUP(F26,Participants!$A$1:$F$2547,4,FALSE)</f>
        <v>STL</v>
      </c>
      <c r="I26" s="129" t="str">
        <f>+VLOOKUP(F26,Participants!$A$1:$F$2547,5,FALSE)</f>
        <v>M</v>
      </c>
      <c r="J26" s="129">
        <f>+VLOOKUP(F26,Participants!$A$1:$F$2547,3,FALSE)</f>
        <v>3</v>
      </c>
      <c r="K26" s="129" t="str">
        <f>+VLOOKUP(F26,Participants!$A$1:$G$2547,7,FALSE)</f>
        <v>DEV BOYS</v>
      </c>
      <c r="L26" s="353"/>
      <c r="M26" s="353"/>
      <c r="N26" s="356">
        <v>7</v>
      </c>
      <c r="O26" s="356">
        <v>2</v>
      </c>
    </row>
    <row r="27" spans="1:15" ht="15.75" customHeight="1">
      <c r="A27" s="361"/>
      <c r="B27" s="352"/>
      <c r="C27" s="352"/>
      <c r="D27" s="353"/>
      <c r="E27" s="353"/>
      <c r="F27" s="349">
        <v>228</v>
      </c>
      <c r="G27" s="128" t="str">
        <f>+VLOOKUP(F27,Participants!$A$1:$F$2547,2,FALSE)</f>
        <v>Gavin Shaffer</v>
      </c>
      <c r="H27" s="128" t="str">
        <f>+VLOOKUP(F27,Participants!$A$1:$F$2547,4,FALSE)</f>
        <v>AMA</v>
      </c>
      <c r="I27" s="129" t="str">
        <f>+VLOOKUP(F27,Participants!$A$1:$F$2547,5,FALSE)</f>
        <v>M</v>
      </c>
      <c r="J27" s="129">
        <f>+VLOOKUP(F27,Participants!$A$1:$F$2547,3,FALSE)</f>
        <v>4</v>
      </c>
      <c r="K27" s="129" t="str">
        <f>+VLOOKUP(F27,Participants!$A$1:$G$2547,7,FALSE)</f>
        <v>DEV BOYS</v>
      </c>
      <c r="L27" s="353"/>
      <c r="M27" s="355"/>
      <c r="N27" s="356">
        <v>7</v>
      </c>
      <c r="O27" s="356">
        <v>1</v>
      </c>
    </row>
    <row r="28" spans="1:15" ht="15.75" customHeight="1">
      <c r="A28" s="346"/>
      <c r="B28" s="352"/>
      <c r="C28" s="352"/>
      <c r="D28" s="353"/>
      <c r="E28" s="353"/>
      <c r="F28" s="354">
        <v>741</v>
      </c>
      <c r="G28" s="128" t="str">
        <f>+VLOOKUP(F28,Participants!$A$1:$F$2547,2,FALSE)</f>
        <v>Daniel Talerico</v>
      </c>
      <c r="H28" s="128" t="str">
        <f>+VLOOKUP(F28,Participants!$A$1:$F$2547,4,FALSE)</f>
        <v>SPS</v>
      </c>
      <c r="I28" s="129" t="str">
        <f>+VLOOKUP(F28,Participants!$A$1:$F$2547,5,FALSE)</f>
        <v>M</v>
      </c>
      <c r="J28" s="129">
        <f>+VLOOKUP(F28,Participants!$A$1:$F$2547,3,FALSE)</f>
        <v>4</v>
      </c>
      <c r="K28" s="129" t="str">
        <f>+VLOOKUP(F28,Participants!$A$1:$G$2547,7,FALSE)</f>
        <v>DEV BOYS</v>
      </c>
      <c r="L28" s="353"/>
      <c r="M28" s="353"/>
      <c r="N28" s="356">
        <v>7</v>
      </c>
      <c r="O28" s="356">
        <v>0</v>
      </c>
    </row>
    <row r="29" spans="1:15" ht="15.75" customHeight="1">
      <c r="A29" s="357"/>
      <c r="B29" s="347"/>
      <c r="C29" s="347"/>
      <c r="D29" s="348"/>
      <c r="E29" s="348"/>
      <c r="F29" s="349">
        <v>498</v>
      </c>
      <c r="G29" s="116" t="str">
        <f>+VLOOKUP(F29,Participants!$A$1:$F$2547,2,FALSE)</f>
        <v>James Urban</v>
      </c>
      <c r="H29" s="116" t="str">
        <f>+VLOOKUP(F29,Participants!$A$1:$F$2547,4,FALSE)</f>
        <v>GRE</v>
      </c>
      <c r="I29" s="138" t="str">
        <f>+VLOOKUP(F29,Participants!$A$1:$F$2547,5,FALSE)</f>
        <v>M</v>
      </c>
      <c r="J29" s="138">
        <f>+VLOOKUP(F29,Participants!$A$1:$F$2547,3,FALSE)</f>
        <v>1</v>
      </c>
      <c r="K29" s="138" t="str">
        <f>+VLOOKUP(F29,Participants!$A$1:$G$2547,7,FALSE)</f>
        <v>DEV BOYS</v>
      </c>
      <c r="L29" s="360"/>
      <c r="M29" s="360"/>
      <c r="N29" s="350">
        <v>6</v>
      </c>
      <c r="O29" s="350">
        <v>9</v>
      </c>
    </row>
    <row r="30" spans="1:15" ht="15.75" customHeight="1">
      <c r="A30" s="357"/>
      <c r="B30" s="347"/>
      <c r="C30" s="347"/>
      <c r="D30" s="348"/>
      <c r="E30" s="348"/>
      <c r="F30" s="349">
        <v>556</v>
      </c>
      <c r="G30" s="116" t="str">
        <f>+VLOOKUP(F30,Participants!$A$1:$F$2547,2,FALSE)</f>
        <v>Dominic Gauntner</v>
      </c>
      <c r="H30" s="116" t="str">
        <f>+VLOOKUP(F30,Participants!$A$1:$F$2547,4,FALSE)</f>
        <v>JAM</v>
      </c>
      <c r="I30" s="138" t="str">
        <f>+VLOOKUP(F30,Participants!$A$1:$F$2547,5,FALSE)</f>
        <v>M</v>
      </c>
      <c r="J30" s="138">
        <f>+VLOOKUP(F30,Participants!$A$1:$F$2547,3,FALSE)</f>
        <v>2</v>
      </c>
      <c r="K30" s="138" t="str">
        <f>+VLOOKUP(F30,Participants!$A$1:$G$2547,7,FALSE)</f>
        <v>DEV BOYS</v>
      </c>
      <c r="L30" s="360"/>
      <c r="M30" s="360"/>
      <c r="N30" s="350">
        <v>6</v>
      </c>
      <c r="O30" s="350">
        <v>8</v>
      </c>
    </row>
    <row r="31" spans="1:15" ht="15.75" customHeight="1">
      <c r="A31" s="351"/>
      <c r="B31" s="352"/>
      <c r="C31" s="352"/>
      <c r="D31" s="353"/>
      <c r="E31" s="353"/>
      <c r="F31" s="354">
        <v>108</v>
      </c>
      <c r="G31" s="128" t="str">
        <f>+VLOOKUP(F31,Participants!$A$1:$F$2547,2,FALSE)</f>
        <v>Joseph Davoli</v>
      </c>
      <c r="H31" s="128" t="str">
        <f>+VLOOKUP(F31,Participants!$A$1:$F$2547,4,FALSE)</f>
        <v>AGS</v>
      </c>
      <c r="I31" s="129" t="str">
        <f>+VLOOKUP(F31,Participants!$A$1:$F$2547,5,FALSE)</f>
        <v>M</v>
      </c>
      <c r="J31" s="129">
        <f>+VLOOKUP(F31,Participants!$A$1:$F$2547,3,FALSE)</f>
        <v>3</v>
      </c>
      <c r="K31" s="129" t="str">
        <f>+VLOOKUP(F31,Participants!$A$1:$G$2547,7,FALSE)</f>
        <v>DEV BOYS</v>
      </c>
      <c r="L31" s="353"/>
      <c r="M31" s="353"/>
      <c r="N31" s="356">
        <v>6</v>
      </c>
      <c r="O31" s="356">
        <v>6</v>
      </c>
    </row>
    <row r="32" spans="1:15" ht="15.75" customHeight="1">
      <c r="A32" s="351"/>
      <c r="B32" s="352"/>
      <c r="C32" s="352"/>
      <c r="D32" s="353"/>
      <c r="E32" s="353"/>
      <c r="F32" s="354">
        <v>105</v>
      </c>
      <c r="G32" s="128" t="str">
        <f>+VLOOKUP(F32,Participants!$A$1:$F$2547,2,FALSE)</f>
        <v>Declan Ireland</v>
      </c>
      <c r="H32" s="128" t="str">
        <f>+VLOOKUP(F32,Participants!$A$1:$F$2547,4,FALSE)</f>
        <v>AGS</v>
      </c>
      <c r="I32" s="129" t="str">
        <f>+VLOOKUP(F32,Participants!$A$1:$F$2547,5,FALSE)</f>
        <v>M</v>
      </c>
      <c r="J32" s="129">
        <f>+VLOOKUP(F32,Participants!$A$1:$F$2547,3,FALSE)</f>
        <v>3</v>
      </c>
      <c r="K32" s="129" t="str">
        <f>+VLOOKUP(F32,Participants!$A$1:$G$2547,7,FALSE)</f>
        <v>DEV BOYS</v>
      </c>
      <c r="L32" s="353"/>
      <c r="M32" s="353"/>
      <c r="N32" s="356">
        <v>6</v>
      </c>
      <c r="O32" s="356">
        <v>6</v>
      </c>
    </row>
    <row r="33" spans="1:15" ht="15.75" customHeight="1">
      <c r="A33" s="346"/>
      <c r="B33" s="352"/>
      <c r="C33" s="352"/>
      <c r="D33" s="353"/>
      <c r="E33" s="353"/>
      <c r="F33" s="354">
        <v>744</v>
      </c>
      <c r="G33" s="128" t="str">
        <f>+VLOOKUP(F33,Participants!$A$1:$F$2547,2,FALSE)</f>
        <v>Gavin Lenigan</v>
      </c>
      <c r="H33" s="128" t="str">
        <f>+VLOOKUP(F33,Participants!$A$1:$F$2547,4,FALSE)</f>
        <v>SPS</v>
      </c>
      <c r="I33" s="129" t="str">
        <f>+VLOOKUP(F33,Participants!$A$1:$F$2547,5,FALSE)</f>
        <v>M</v>
      </c>
      <c r="J33" s="129">
        <f>+VLOOKUP(F33,Participants!$A$1:$F$2547,3,FALSE)</f>
        <v>3</v>
      </c>
      <c r="K33" s="129" t="str">
        <f>+VLOOKUP(F33,Participants!$A$1:$G$2547,7,FALSE)</f>
        <v>DEV BOYS</v>
      </c>
      <c r="L33" s="353"/>
      <c r="M33" s="353"/>
      <c r="N33" s="356">
        <v>6</v>
      </c>
      <c r="O33" s="356">
        <v>3</v>
      </c>
    </row>
    <row r="34" spans="1:15" ht="15.75" customHeight="1">
      <c r="A34" s="357"/>
      <c r="B34" s="352"/>
      <c r="C34" s="352"/>
      <c r="D34" s="353"/>
      <c r="E34" s="353"/>
      <c r="F34" s="354">
        <v>833</v>
      </c>
      <c r="G34" s="128" t="str">
        <f>+VLOOKUP(F34,Participants!$A$1:$F$2547,2,FALSE)</f>
        <v>Duke Siewe</v>
      </c>
      <c r="H34" s="128" t="str">
        <f>+VLOOKUP(F34,Participants!$A$1:$F$2547,4,FALSE)</f>
        <v>STL</v>
      </c>
      <c r="I34" s="129" t="str">
        <f>+VLOOKUP(F34,Participants!$A$1:$F$2547,5,FALSE)</f>
        <v>M</v>
      </c>
      <c r="J34" s="129">
        <f>+VLOOKUP(F34,Participants!$A$1:$F$2547,3,FALSE)</f>
        <v>2</v>
      </c>
      <c r="K34" s="129" t="str">
        <f>+VLOOKUP(F34,Participants!$A$1:$G$2547,7,FALSE)</f>
        <v>DEV BOYS</v>
      </c>
      <c r="L34" s="353"/>
      <c r="M34" s="353"/>
      <c r="N34" s="356">
        <v>6</v>
      </c>
      <c r="O34" s="356">
        <v>3</v>
      </c>
    </row>
    <row r="35" spans="1:15" ht="15.75" customHeight="1">
      <c r="A35" s="358"/>
      <c r="B35" s="352"/>
      <c r="C35" s="352"/>
      <c r="D35" s="353"/>
      <c r="E35" s="353"/>
      <c r="F35" s="354">
        <v>225</v>
      </c>
      <c r="G35" s="128" t="str">
        <f>+VLOOKUP(F35,Participants!$A$1:$F$2547,2,FALSE)</f>
        <v>Evan Shaffer</v>
      </c>
      <c r="H35" s="128" t="str">
        <f>+VLOOKUP(F35,Participants!$A$1:$F$2547,4,FALSE)</f>
        <v>AMA</v>
      </c>
      <c r="I35" s="129" t="str">
        <f>+VLOOKUP(F35,Participants!$A$1:$F$2547,5,FALSE)</f>
        <v>M</v>
      </c>
      <c r="J35" s="129">
        <f>+VLOOKUP(F35,Participants!$A$1:$F$2547,3,FALSE)</f>
        <v>1</v>
      </c>
      <c r="K35" s="129" t="str">
        <f>+VLOOKUP(F35,Participants!$A$1:$G$2547,7,FALSE)</f>
        <v>DEV BOYS</v>
      </c>
      <c r="L35" s="353"/>
      <c r="M35" s="353"/>
      <c r="N35" s="356">
        <v>6</v>
      </c>
      <c r="O35" s="356">
        <v>1</v>
      </c>
    </row>
    <row r="36" spans="1:15" ht="15.75" customHeight="1">
      <c r="A36" s="361"/>
      <c r="B36" s="352"/>
      <c r="C36" s="352"/>
      <c r="D36" s="353"/>
      <c r="E36" s="353"/>
      <c r="F36" s="349">
        <v>112</v>
      </c>
      <c r="G36" s="128" t="str">
        <f>+VLOOKUP(F36,Participants!$A$1:$F$2547,2,FALSE)</f>
        <v>Walker Hankinson</v>
      </c>
      <c r="H36" s="128" t="str">
        <f>+VLOOKUP(F36,Participants!$A$1:$F$2547,4,FALSE)</f>
        <v>AGS</v>
      </c>
      <c r="I36" s="129" t="str">
        <f>+VLOOKUP(F36,Participants!$A$1:$F$2547,5,FALSE)</f>
        <v>M</v>
      </c>
      <c r="J36" s="129">
        <f>+VLOOKUP(F36,Participants!$A$1:$F$2547,3,FALSE)</f>
        <v>3</v>
      </c>
      <c r="K36" s="129" t="str">
        <f>+VLOOKUP(F36,Participants!$A$1:$G$2547,7,FALSE)</f>
        <v>DEV BOYS</v>
      </c>
      <c r="L36" s="353"/>
      <c r="M36" s="355"/>
      <c r="N36" s="356">
        <v>6</v>
      </c>
      <c r="O36" s="356">
        <v>1</v>
      </c>
    </row>
    <row r="37" spans="1:15" ht="15.75" customHeight="1">
      <c r="A37" s="357"/>
      <c r="B37" s="347"/>
      <c r="C37" s="347"/>
      <c r="D37" s="348"/>
      <c r="E37" s="348"/>
      <c r="F37" s="349">
        <v>110</v>
      </c>
      <c r="G37" s="116" t="str">
        <f>+VLOOKUP(F37,Participants!$A$1:$F$2547,2,FALSE)</f>
        <v>Lucas Wertelet</v>
      </c>
      <c r="H37" s="116" t="str">
        <f>+VLOOKUP(F37,Participants!$A$1:$F$2547,4,FALSE)</f>
        <v>AGS</v>
      </c>
      <c r="I37" s="138" t="str">
        <f>+VLOOKUP(F37,Participants!$A$1:$F$2547,5,FALSE)</f>
        <v>M</v>
      </c>
      <c r="J37" s="138">
        <f>+VLOOKUP(F37,Participants!$A$1:$F$2547,3,FALSE)</f>
        <v>3</v>
      </c>
      <c r="K37" s="138" t="str">
        <f>+VLOOKUP(F37,Participants!$A$1:$G$2547,7,FALSE)</f>
        <v>DEV BOYS</v>
      </c>
      <c r="L37" s="360"/>
      <c r="M37" s="113"/>
      <c r="N37" s="350">
        <v>6</v>
      </c>
      <c r="O37" s="350">
        <v>0</v>
      </c>
    </row>
    <row r="38" spans="1:15" ht="15.75" customHeight="1">
      <c r="A38" s="346"/>
      <c r="B38" s="347"/>
      <c r="C38" s="347"/>
      <c r="D38" s="348"/>
      <c r="E38" s="348"/>
      <c r="F38" s="349">
        <v>512</v>
      </c>
      <c r="G38" s="116" t="str">
        <f>+VLOOKUP(F38,Participants!$A$1:$F$2547,2,FALSE)</f>
        <v>Blaise Karlovik</v>
      </c>
      <c r="H38" s="116" t="str">
        <f>+VLOOKUP(F38,Participants!$A$1:$F$2547,4,FALSE)</f>
        <v>GRE</v>
      </c>
      <c r="I38" s="138" t="str">
        <f>+VLOOKUP(F38,Participants!$A$1:$F$2547,5,FALSE)</f>
        <v>M</v>
      </c>
      <c r="J38" s="138">
        <f>+VLOOKUP(F38,Participants!$A$1:$F$2547,3,FALSE)</f>
        <v>3</v>
      </c>
      <c r="K38" s="138" t="str">
        <f>+VLOOKUP(F38,Participants!$A$1:$G$2547,7,FALSE)</f>
        <v>DEV BOYS</v>
      </c>
      <c r="L38" s="360"/>
      <c r="M38" s="360"/>
      <c r="N38" s="350">
        <v>5</v>
      </c>
      <c r="O38" s="350">
        <v>11</v>
      </c>
    </row>
    <row r="39" spans="1:15" ht="15.75" customHeight="1">
      <c r="A39" s="358"/>
      <c r="B39" s="352"/>
      <c r="C39" s="352"/>
      <c r="D39" s="353"/>
      <c r="E39" s="353"/>
      <c r="F39" s="354">
        <v>817</v>
      </c>
      <c r="G39" s="128" t="str">
        <f>+VLOOKUP(F39,Participants!$A$1:$F$2547,2,FALSE)</f>
        <v>Barrett Schilling</v>
      </c>
      <c r="H39" s="128" t="str">
        <f>+VLOOKUP(F39,Participants!$A$1:$F$2547,4,FALSE)</f>
        <v>STL</v>
      </c>
      <c r="I39" s="129" t="str">
        <f>+VLOOKUP(F39,Participants!$A$1:$F$2547,5,FALSE)</f>
        <v>M</v>
      </c>
      <c r="J39" s="129">
        <f>+VLOOKUP(F39,Participants!$A$1:$F$2547,3,FALSE)</f>
        <v>3</v>
      </c>
      <c r="K39" s="129" t="str">
        <f>+VLOOKUP(F39,Participants!$A$1:$G$2547,7,FALSE)</f>
        <v>DEV BOYS</v>
      </c>
      <c r="L39" s="353"/>
      <c r="M39" s="353"/>
      <c r="N39" s="356">
        <v>5</v>
      </c>
      <c r="O39" s="356">
        <v>8</v>
      </c>
    </row>
    <row r="40" spans="1:15" ht="15.75" customHeight="1">
      <c r="A40" s="346"/>
      <c r="B40" s="347"/>
      <c r="C40" s="347"/>
      <c r="D40" s="348"/>
      <c r="E40" s="348"/>
      <c r="F40" s="349">
        <v>233</v>
      </c>
      <c r="G40" s="116" t="str">
        <f>+VLOOKUP(F40,Participants!$A$1:$F$2547,2,FALSE)</f>
        <v>Jackson Yester</v>
      </c>
      <c r="H40" s="116" t="str">
        <f>+VLOOKUP(F40,Participants!$A$1:$F$2547,4,FALSE)</f>
        <v>AMA</v>
      </c>
      <c r="I40" s="138" t="str">
        <f>+VLOOKUP(F40,Participants!$A$1:$F$2547,5,FALSE)</f>
        <v>M</v>
      </c>
      <c r="J40" s="138">
        <f>+VLOOKUP(F40,Participants!$A$1:$F$2547,3,FALSE)</f>
        <v>1</v>
      </c>
      <c r="K40" s="138" t="str">
        <f>+VLOOKUP(F40,Participants!$A$1:$G$2547,7,FALSE)</f>
        <v>DEV BOYS</v>
      </c>
      <c r="L40" s="360"/>
      <c r="M40" s="360"/>
      <c r="N40" s="350">
        <v>5</v>
      </c>
      <c r="O40" s="350">
        <v>7</v>
      </c>
    </row>
    <row r="41" spans="1:15" ht="15.75" customHeight="1">
      <c r="A41" s="346"/>
      <c r="B41" s="347"/>
      <c r="C41" s="347"/>
      <c r="D41" s="348"/>
      <c r="E41" s="348"/>
      <c r="F41" s="349">
        <v>848</v>
      </c>
      <c r="G41" s="116" t="str">
        <f>+VLOOKUP(F41,Participants!$A$1:$F$2547,2,FALSE)</f>
        <v>Dax Hawkins</v>
      </c>
      <c r="H41" s="116" t="str">
        <f>+VLOOKUP(F41,Participants!$A$1:$F$2547,4,FALSE)</f>
        <v>STL</v>
      </c>
      <c r="I41" s="138" t="str">
        <f>+VLOOKUP(F41,Participants!$A$1:$F$2547,5,FALSE)</f>
        <v>M</v>
      </c>
      <c r="J41" s="138" t="str">
        <f>+VLOOKUP(F41,Participants!$A$1:$F$2547,3,FALSE)</f>
        <v>K</v>
      </c>
      <c r="K41" s="138" t="str">
        <f>+VLOOKUP(F41,Participants!$A$1:$G$2547,7,FALSE)</f>
        <v>DEV BOYS</v>
      </c>
      <c r="L41" s="360"/>
      <c r="M41" s="360"/>
      <c r="N41" s="350">
        <v>5</v>
      </c>
      <c r="O41" s="350">
        <v>7</v>
      </c>
    </row>
    <row r="42" spans="1:15" ht="15.75" customHeight="1">
      <c r="A42" s="346"/>
      <c r="B42" s="347"/>
      <c r="C42" s="347"/>
      <c r="D42" s="348"/>
      <c r="E42" s="348"/>
      <c r="F42" s="349">
        <v>458</v>
      </c>
      <c r="G42" s="116" t="str">
        <f>+VLOOKUP(F42,Participants!$A$1:$F$2547,2,FALSE)</f>
        <v>Igor Sokolov</v>
      </c>
      <c r="H42" s="116" t="str">
        <f>+VLOOKUP(F42,Participants!$A$1:$F$2547,4,FALSE)</f>
        <v>ELZ</v>
      </c>
      <c r="I42" s="138" t="str">
        <f>+VLOOKUP(F42,Participants!$A$1:$F$2547,5,FALSE)</f>
        <v>M</v>
      </c>
      <c r="J42" s="138">
        <f>+VLOOKUP(F42,Participants!$A$1:$F$2547,3,FALSE)</f>
        <v>3</v>
      </c>
      <c r="K42" s="138" t="str">
        <f>+VLOOKUP(F42,Participants!$A$1:$G$2547,7,FALSE)</f>
        <v>DEV BOYS</v>
      </c>
      <c r="L42" s="360"/>
      <c r="M42" s="360"/>
      <c r="N42" s="350">
        <v>5</v>
      </c>
      <c r="O42" s="350">
        <v>6</v>
      </c>
    </row>
    <row r="43" spans="1:15" ht="15.75" customHeight="1">
      <c r="A43" s="358"/>
      <c r="B43" s="352"/>
      <c r="C43" s="352"/>
      <c r="D43" s="353"/>
      <c r="E43" s="353"/>
      <c r="F43" s="354">
        <v>742</v>
      </c>
      <c r="G43" s="128" t="str">
        <f>+VLOOKUP(F43,Participants!$A$1:$F$2547,2,FALSE)</f>
        <v>Dylan Ford</v>
      </c>
      <c r="H43" s="128" t="str">
        <f>+VLOOKUP(F43,Participants!$A$1:$F$2547,4,FALSE)</f>
        <v>SPS</v>
      </c>
      <c r="I43" s="129" t="str">
        <f>+VLOOKUP(F43,Participants!$A$1:$F$2547,5,FALSE)</f>
        <v>M</v>
      </c>
      <c r="J43" s="129">
        <f>+VLOOKUP(F43,Participants!$A$1:$F$2547,3,FALSE)</f>
        <v>4</v>
      </c>
      <c r="K43" s="129" t="str">
        <f>+VLOOKUP(F43,Participants!$A$1:$G$2547,7,FALSE)</f>
        <v>DEV BOYS</v>
      </c>
      <c r="L43" s="353"/>
      <c r="M43" s="353"/>
      <c r="N43" s="356">
        <v>5</v>
      </c>
      <c r="O43" s="356">
        <v>5</v>
      </c>
    </row>
    <row r="44" spans="1:15" ht="15.75" customHeight="1">
      <c r="A44" s="346"/>
      <c r="B44" s="347"/>
      <c r="C44" s="347"/>
      <c r="D44" s="348"/>
      <c r="E44" s="348"/>
      <c r="F44" s="349">
        <v>223</v>
      </c>
      <c r="G44" s="116" t="str">
        <f>+VLOOKUP(F44,Participants!$A$1:$F$2547,2,FALSE)</f>
        <v>Dylan Smith</v>
      </c>
      <c r="H44" s="116" t="str">
        <f>+VLOOKUP(F44,Participants!$A$1:$F$2547,4,FALSE)</f>
        <v>AMA</v>
      </c>
      <c r="I44" s="138" t="str">
        <f>+VLOOKUP(F44,Participants!$A$1:$F$2547,5,FALSE)</f>
        <v>M</v>
      </c>
      <c r="J44" s="138">
        <f>+VLOOKUP(F44,Participants!$A$1:$F$2547,3,FALSE)</f>
        <v>1</v>
      </c>
      <c r="K44" s="138" t="str">
        <f>+VLOOKUP(F44,Participants!$A$1:$G$2547,7,FALSE)</f>
        <v>DEV BOYS</v>
      </c>
      <c r="L44" s="360"/>
      <c r="M44" s="360"/>
      <c r="N44" s="350">
        <v>5</v>
      </c>
      <c r="O44" s="350">
        <v>3</v>
      </c>
    </row>
    <row r="45" spans="1:15" ht="15.75" customHeight="1">
      <c r="A45" s="346"/>
      <c r="B45" s="347"/>
      <c r="C45" s="347"/>
      <c r="D45" s="348"/>
      <c r="E45" s="348"/>
      <c r="F45" s="349">
        <v>752</v>
      </c>
      <c r="G45" s="116" t="str">
        <f>+VLOOKUP(F45,Participants!$A$1:$F$2547,2,FALSE)</f>
        <v>Ryan Stickman</v>
      </c>
      <c r="H45" s="116" t="str">
        <f>+VLOOKUP(F45,Participants!$A$1:$F$2547,4,FALSE)</f>
        <v>SPS</v>
      </c>
      <c r="I45" s="138" t="str">
        <f>+VLOOKUP(F45,Participants!$A$1:$F$2547,5,FALSE)</f>
        <v>M</v>
      </c>
      <c r="J45" s="138">
        <f>+VLOOKUP(F45,Participants!$A$1:$F$2547,3,FALSE)</f>
        <v>2</v>
      </c>
      <c r="K45" s="138" t="str">
        <f>+VLOOKUP(F45,Participants!$A$1:$G$2547,7,FALSE)</f>
        <v>DEV BOYS</v>
      </c>
      <c r="L45" s="360"/>
      <c r="M45" s="360"/>
      <c r="N45" s="350">
        <v>5</v>
      </c>
      <c r="O45" s="350">
        <v>2</v>
      </c>
    </row>
    <row r="46" spans="1:15" ht="15.75" customHeight="1">
      <c r="A46" s="346"/>
      <c r="B46" s="347"/>
      <c r="C46" s="347"/>
      <c r="D46" s="348"/>
      <c r="E46" s="348"/>
      <c r="F46" s="349">
        <v>215</v>
      </c>
      <c r="G46" s="116" t="str">
        <f>+VLOOKUP(F46,Participants!$A$1:$F$2547,2,FALSE)</f>
        <v>Aidan Reilly</v>
      </c>
      <c r="H46" s="116" t="str">
        <f>+VLOOKUP(F46,Participants!$A$1:$F$2547,4,FALSE)</f>
        <v>AMA</v>
      </c>
      <c r="I46" s="138" t="str">
        <f>+VLOOKUP(F46,Participants!$A$1:$F$2547,5,FALSE)</f>
        <v>M</v>
      </c>
      <c r="J46" s="138">
        <f>+VLOOKUP(F46,Participants!$A$1:$F$2547,3,FALSE)</f>
        <v>1</v>
      </c>
      <c r="K46" s="138" t="str">
        <f>+VLOOKUP(F46,Participants!$A$1:$G$2547,7,FALSE)</f>
        <v>DEV BOYS</v>
      </c>
      <c r="L46" s="360"/>
      <c r="M46" s="360"/>
      <c r="N46" s="350">
        <v>5</v>
      </c>
      <c r="O46" s="350">
        <v>1</v>
      </c>
    </row>
    <row r="47" spans="1:15" ht="15.75" customHeight="1">
      <c r="A47" s="357"/>
      <c r="B47" s="347"/>
      <c r="C47" s="347"/>
      <c r="D47" s="348"/>
      <c r="E47" s="348"/>
      <c r="F47" s="349">
        <v>238</v>
      </c>
      <c r="G47" s="116" t="str">
        <f>+VLOOKUP(F47,Participants!$A$1:$F$2547,2,FALSE)</f>
        <v>Leo Christoforetti</v>
      </c>
      <c r="H47" s="116" t="str">
        <f>+VLOOKUP(F47,Participants!$A$1:$F$2547,4,FALSE)</f>
        <v>AMA</v>
      </c>
      <c r="I47" s="138" t="str">
        <f>+VLOOKUP(F47,Participants!$A$1:$F$2547,5,FALSE)</f>
        <v>M</v>
      </c>
      <c r="J47" s="138">
        <f>+VLOOKUP(F47,Participants!$A$1:$F$2547,3,FALSE)</f>
        <v>2</v>
      </c>
      <c r="K47" s="138" t="str">
        <f>+VLOOKUP(F47,Participants!$A$1:$G$2547,7,FALSE)</f>
        <v>DEV BOYS</v>
      </c>
      <c r="L47" s="360"/>
      <c r="M47" s="360"/>
      <c r="N47" s="350">
        <v>5</v>
      </c>
      <c r="O47" s="350">
        <v>1</v>
      </c>
    </row>
    <row r="48" spans="1:15" ht="15.75" customHeight="1">
      <c r="A48" s="346"/>
      <c r="B48" s="347"/>
      <c r="C48" s="347"/>
      <c r="D48" s="348"/>
      <c r="E48" s="348"/>
      <c r="F48" s="349">
        <v>756</v>
      </c>
      <c r="G48" s="116" t="str">
        <f>+VLOOKUP(F48,Participants!$A$1:$F$2547,2,FALSE)</f>
        <v>Zeke Harris</v>
      </c>
      <c r="H48" s="116" t="str">
        <f>+VLOOKUP(F48,Participants!$A$1:$F$2547,4,FALSE)</f>
        <v>SPS</v>
      </c>
      <c r="I48" s="138" t="str">
        <f>+VLOOKUP(F48,Participants!$A$1:$F$2547,5,FALSE)</f>
        <v>M</v>
      </c>
      <c r="J48" s="138" t="str">
        <f>+VLOOKUP(F48,Participants!$A$1:$F$2547,3,FALSE)</f>
        <v>k</v>
      </c>
      <c r="K48" s="138" t="str">
        <f>+VLOOKUP(F48,Participants!$A$1:$G$2547,7,FALSE)</f>
        <v>DEV BOYS</v>
      </c>
      <c r="L48" s="360"/>
      <c r="M48" s="360"/>
      <c r="N48" s="350">
        <v>5</v>
      </c>
      <c r="O48" s="350">
        <v>1</v>
      </c>
    </row>
    <row r="49" spans="1:15" ht="15.75" customHeight="1">
      <c r="A49" s="358"/>
      <c r="B49" s="352"/>
      <c r="C49" s="352"/>
      <c r="D49" s="353"/>
      <c r="E49" s="353"/>
      <c r="F49" s="354">
        <v>752</v>
      </c>
      <c r="G49" s="128" t="str">
        <f>+VLOOKUP(F49,Participants!$A$1:$F$2547,2,FALSE)</f>
        <v>Ryan Stickman</v>
      </c>
      <c r="H49" s="128" t="str">
        <f>+VLOOKUP(F49,Participants!$A$1:$F$2547,4,FALSE)</f>
        <v>SPS</v>
      </c>
      <c r="I49" s="129" t="str">
        <f>+VLOOKUP(F49,Participants!$A$1:$F$2547,5,FALSE)</f>
        <v>M</v>
      </c>
      <c r="J49" s="129">
        <f>+VLOOKUP(F49,Participants!$A$1:$F$2547,3,FALSE)</f>
        <v>2</v>
      </c>
      <c r="K49" s="129" t="str">
        <f>+VLOOKUP(F49,Participants!$A$1:$G$2547,7,FALSE)</f>
        <v>DEV BOYS</v>
      </c>
      <c r="L49" s="353"/>
      <c r="M49" s="353"/>
      <c r="N49" s="356">
        <v>4</v>
      </c>
      <c r="O49" s="356">
        <v>11</v>
      </c>
    </row>
    <row r="50" spans="1:15" ht="15.75" customHeight="1">
      <c r="A50" s="346"/>
      <c r="B50" s="347"/>
      <c r="C50" s="347"/>
      <c r="D50" s="348"/>
      <c r="E50" s="348"/>
      <c r="F50" s="349">
        <v>561</v>
      </c>
      <c r="G50" s="116" t="str">
        <f>+VLOOKUP(F50,Participants!$A$1:$F$2547,2,FALSE)</f>
        <v>Nate Tottenham</v>
      </c>
      <c r="H50" s="116" t="str">
        <f>+VLOOKUP(F50,Participants!$A$1:$F$2547,4,FALSE)</f>
        <v>JAM</v>
      </c>
      <c r="I50" s="138" t="str">
        <f>+VLOOKUP(F50,Participants!$A$1:$F$2547,5,FALSE)</f>
        <v>M</v>
      </c>
      <c r="J50" s="138">
        <f>+VLOOKUP(F50,Participants!$A$1:$F$2547,3,FALSE)</f>
        <v>3</v>
      </c>
      <c r="K50" s="138" t="str">
        <f>+VLOOKUP(F50,Participants!$A$1:$G$2547,7,FALSE)</f>
        <v>DEV BOYS</v>
      </c>
      <c r="L50" s="360"/>
      <c r="M50" s="360"/>
      <c r="N50" s="350">
        <v>4</v>
      </c>
      <c r="O50" s="350">
        <v>11</v>
      </c>
    </row>
    <row r="51" spans="1:15" ht="15.75" customHeight="1">
      <c r="A51" s="357"/>
      <c r="B51" s="352"/>
      <c r="C51" s="352"/>
      <c r="D51" s="353"/>
      <c r="E51" s="353"/>
      <c r="F51" s="354">
        <v>749</v>
      </c>
      <c r="G51" s="128" t="str">
        <f>+VLOOKUP(F51,Participants!$A$1:$F$2547,2,FALSE)</f>
        <v>Nicholas Pawlos</v>
      </c>
      <c r="H51" s="128" t="str">
        <f>+VLOOKUP(F51,Participants!$A$1:$F$2547,4,FALSE)</f>
        <v>SPS</v>
      </c>
      <c r="I51" s="129" t="str">
        <f>+VLOOKUP(F51,Participants!$A$1:$F$2547,5,FALSE)</f>
        <v>M</v>
      </c>
      <c r="J51" s="129">
        <f>+VLOOKUP(F51,Participants!$A$1:$F$2547,3,FALSE)</f>
        <v>1</v>
      </c>
      <c r="K51" s="129" t="str">
        <f>+VLOOKUP(F51,Participants!$A$1:$G$2547,7,FALSE)</f>
        <v>DEV BOYS</v>
      </c>
      <c r="L51" s="353"/>
      <c r="M51" s="353"/>
      <c r="N51" s="356">
        <v>4</v>
      </c>
      <c r="O51" s="356">
        <v>9</v>
      </c>
    </row>
    <row r="52" spans="1:15" ht="15.75" customHeight="1">
      <c r="A52" s="359"/>
      <c r="B52" s="347"/>
      <c r="C52" s="347"/>
      <c r="D52" s="348"/>
      <c r="E52" s="348"/>
      <c r="F52" s="349">
        <v>221</v>
      </c>
      <c r="G52" s="116" t="str">
        <f>+VLOOKUP(F52,Participants!$A$1:$F$2547,2,FALSE)</f>
        <v>Davin Harris</v>
      </c>
      <c r="H52" s="116" t="str">
        <f>+VLOOKUP(F52,Participants!$A$1:$F$2547,4,FALSE)</f>
        <v>AMA</v>
      </c>
      <c r="I52" s="138" t="str">
        <f>+VLOOKUP(F52,Participants!$A$1:$F$2547,5,FALSE)</f>
        <v>M</v>
      </c>
      <c r="J52" s="138" t="str">
        <f>+VLOOKUP(F52,Participants!$A$1:$F$2547,3,FALSE)</f>
        <v>K</v>
      </c>
      <c r="K52" s="138" t="str">
        <f>+VLOOKUP(F52,Participants!$A$1:$G$2547,7,FALSE)</f>
        <v>DEV BOYS</v>
      </c>
      <c r="L52" s="360"/>
      <c r="M52" s="360"/>
      <c r="N52" s="350">
        <v>4</v>
      </c>
      <c r="O52" s="350">
        <v>9</v>
      </c>
    </row>
    <row r="53" spans="1:15" ht="15.75" customHeight="1">
      <c r="A53" s="346"/>
      <c r="B53" s="347"/>
      <c r="C53" s="347"/>
      <c r="D53" s="348"/>
      <c r="E53" s="348"/>
      <c r="F53" s="349">
        <v>245</v>
      </c>
      <c r="G53" s="116" t="str">
        <f>+VLOOKUP(F53,Participants!$A$1:$F$2547,2,FALSE)</f>
        <v>Michael Dziezgowski</v>
      </c>
      <c r="H53" s="116" t="str">
        <f>+VLOOKUP(F53,Participants!$A$1:$F$2547,4,FALSE)</f>
        <v>AMA</v>
      </c>
      <c r="I53" s="138" t="str">
        <f>+VLOOKUP(F53,Participants!$A$1:$F$2547,5,FALSE)</f>
        <v>M</v>
      </c>
      <c r="J53" s="138">
        <f>+VLOOKUP(F53,Participants!$A$1:$F$2547,3,FALSE)</f>
        <v>2</v>
      </c>
      <c r="K53" s="138" t="str">
        <f>+VLOOKUP(F53,Participants!$A$1:$G$2547,7,FALSE)</f>
        <v>DEV BOYS</v>
      </c>
      <c r="L53" s="360"/>
      <c r="M53" s="360"/>
      <c r="N53" s="350">
        <v>4</v>
      </c>
      <c r="O53" s="350">
        <v>8</v>
      </c>
    </row>
    <row r="54" spans="1:15" ht="15.75" customHeight="1">
      <c r="A54" s="362"/>
      <c r="B54" s="347"/>
      <c r="C54" s="347"/>
      <c r="D54" s="348"/>
      <c r="E54" s="348"/>
      <c r="F54" s="349">
        <v>752</v>
      </c>
      <c r="G54" s="116" t="str">
        <f>+VLOOKUP(F54,Participants!$A$1:$F$2547,2,FALSE)</f>
        <v>Ryan Stickman</v>
      </c>
      <c r="H54" s="116" t="str">
        <f>+VLOOKUP(F54,Participants!$A$1:$F$2547,4,FALSE)</f>
        <v>SPS</v>
      </c>
      <c r="I54" s="138" t="str">
        <f>+VLOOKUP(F54,Participants!$A$1:$F$2547,5,FALSE)</f>
        <v>M</v>
      </c>
      <c r="J54" s="138">
        <f>+VLOOKUP(F54,Participants!$A$1:$F$2547,3,FALSE)</f>
        <v>2</v>
      </c>
      <c r="K54" s="138" t="str">
        <f>+VLOOKUP(F54,Participants!$A$1:$G$2547,7,FALSE)</f>
        <v>DEV BOYS</v>
      </c>
      <c r="L54" s="360"/>
      <c r="M54" s="360"/>
      <c r="N54" s="350">
        <v>4</v>
      </c>
      <c r="O54" s="350">
        <v>8</v>
      </c>
    </row>
    <row r="55" spans="1:15" ht="15.75" customHeight="1">
      <c r="A55" s="357"/>
      <c r="B55" s="352"/>
      <c r="C55" s="352"/>
      <c r="D55" s="353"/>
      <c r="E55" s="353"/>
      <c r="F55" s="349">
        <v>754</v>
      </c>
      <c r="G55" s="128" t="str">
        <f>+VLOOKUP(F55,Participants!$A$1:$F$2547,2,FALSE)</f>
        <v>Wilder Sargent</v>
      </c>
      <c r="H55" s="128" t="str">
        <f>+VLOOKUP(F55,Participants!$A$1:$F$2547,4,FALSE)</f>
        <v>SPS</v>
      </c>
      <c r="I55" s="129" t="str">
        <f>+VLOOKUP(F55,Participants!$A$1:$F$2547,5,FALSE)</f>
        <v>M</v>
      </c>
      <c r="J55" s="129">
        <f>+VLOOKUP(F55,Participants!$A$1:$F$2547,3,FALSE)</f>
        <v>2</v>
      </c>
      <c r="K55" s="129" t="str">
        <f>+VLOOKUP(F55,Participants!$A$1:$G$2547,7,FALSE)</f>
        <v>DEV BOYS</v>
      </c>
      <c r="L55" s="353"/>
      <c r="M55" s="355"/>
      <c r="N55" s="356">
        <v>4</v>
      </c>
      <c r="O55" s="356">
        <v>5</v>
      </c>
    </row>
    <row r="56" spans="1:15" ht="15.75" customHeight="1">
      <c r="A56" s="358"/>
      <c r="B56" s="352"/>
      <c r="C56" s="352"/>
      <c r="D56" s="353"/>
      <c r="E56" s="353"/>
      <c r="F56" s="354">
        <v>561</v>
      </c>
      <c r="G56" s="128" t="str">
        <f>+VLOOKUP(F56,Participants!$A$1:$F$2547,2,FALSE)</f>
        <v>Nate Tottenham</v>
      </c>
      <c r="H56" s="128" t="str">
        <f>+VLOOKUP(F56,Participants!$A$1:$F$2547,4,FALSE)</f>
        <v>JAM</v>
      </c>
      <c r="I56" s="129" t="str">
        <f>+VLOOKUP(F56,Participants!$A$1:$F$2547,5,FALSE)</f>
        <v>M</v>
      </c>
      <c r="J56" s="129">
        <f>+VLOOKUP(F56,Participants!$A$1:$F$2547,3,FALSE)</f>
        <v>3</v>
      </c>
      <c r="K56" s="129" t="str">
        <f>+VLOOKUP(F56,Participants!$A$1:$G$2547,7,FALSE)</f>
        <v>DEV BOYS</v>
      </c>
      <c r="L56" s="353"/>
      <c r="M56" s="353"/>
      <c r="N56" s="356">
        <v>4</v>
      </c>
      <c r="O56" s="356">
        <v>0</v>
      </c>
    </row>
    <row r="57" spans="1:15" ht="15.75" customHeight="1">
      <c r="A57" s="357"/>
      <c r="B57" s="347"/>
      <c r="C57" s="347"/>
      <c r="D57" s="348"/>
      <c r="E57" s="348"/>
      <c r="F57" s="349">
        <v>244</v>
      </c>
      <c r="G57" s="116" t="str">
        <f>+VLOOKUP(F57,Participants!$A$1:$F$2547,2,FALSE)</f>
        <v>Maximus Gerber</v>
      </c>
      <c r="H57" s="116" t="str">
        <f>+VLOOKUP(F57,Participants!$A$1:$F$2547,4,FALSE)</f>
        <v>AMA</v>
      </c>
      <c r="I57" s="138" t="str">
        <f>+VLOOKUP(F57,Participants!$A$1:$F$2547,5,FALSE)</f>
        <v>M</v>
      </c>
      <c r="J57" s="138">
        <f>+VLOOKUP(F57,Participants!$A$1:$F$2547,3,FALSE)</f>
        <v>2</v>
      </c>
      <c r="K57" s="138" t="str">
        <f>+VLOOKUP(F57,Participants!$A$1:$G$2547,7,FALSE)</f>
        <v>DEV BOYS</v>
      </c>
      <c r="L57" s="360"/>
      <c r="M57" s="360"/>
      <c r="N57" s="350">
        <v>3</v>
      </c>
      <c r="O57" s="350">
        <v>10</v>
      </c>
    </row>
    <row r="58" spans="1:15" ht="15.75" customHeight="1">
      <c r="A58" s="346"/>
      <c r="B58" s="347"/>
      <c r="C58" s="347"/>
      <c r="D58" s="348"/>
      <c r="E58" s="348"/>
      <c r="F58" s="349">
        <v>225</v>
      </c>
      <c r="G58" s="116" t="str">
        <f>+VLOOKUP(F58,Participants!$A$1:$F$2547,2,FALSE)</f>
        <v>Evan Shaffer</v>
      </c>
      <c r="H58" s="116" t="str">
        <f>+VLOOKUP(F58,Participants!$A$1:$F$2547,4,FALSE)</f>
        <v>AMA</v>
      </c>
      <c r="I58" s="138" t="str">
        <f>+VLOOKUP(F58,Participants!$A$1:$F$2547,5,FALSE)</f>
        <v>M</v>
      </c>
      <c r="J58" s="138">
        <f>+VLOOKUP(F58,Participants!$A$1:$F$2547,3,FALSE)</f>
        <v>1</v>
      </c>
      <c r="K58" s="138" t="str">
        <f>+VLOOKUP(F58,Participants!$A$1:$G$2547,7,FALSE)</f>
        <v>DEV BOYS</v>
      </c>
      <c r="L58" s="360"/>
      <c r="M58" s="360"/>
      <c r="N58" s="350">
        <v>3</v>
      </c>
      <c r="O58" s="350">
        <v>6</v>
      </c>
    </row>
    <row r="59" spans="1:15" ht="15.75" customHeight="1">
      <c r="A59" s="351"/>
      <c r="B59" s="352"/>
      <c r="C59" s="352"/>
      <c r="D59" s="353"/>
      <c r="E59" s="353"/>
      <c r="F59" s="354">
        <v>753</v>
      </c>
      <c r="G59" s="128" t="str">
        <f>+VLOOKUP(F59,Participants!$A$1:$F$2547,2,FALSE)</f>
        <v>Tiernan Magee</v>
      </c>
      <c r="H59" s="128" t="str">
        <f>+VLOOKUP(F59,Participants!$A$1:$F$2547,4,FALSE)</f>
        <v>SPS</v>
      </c>
      <c r="I59" s="129" t="str">
        <f>+VLOOKUP(F59,Participants!$A$1:$F$2547,5,FALSE)</f>
        <v>M</v>
      </c>
      <c r="J59" s="129">
        <f>+VLOOKUP(F59,Participants!$A$1:$F$2547,3,FALSE)</f>
        <v>3</v>
      </c>
      <c r="K59" s="129" t="str">
        <f>+VLOOKUP(F59,Participants!$A$1:$G$2547,7,FALSE)</f>
        <v>DEV BOYS</v>
      </c>
      <c r="L59" s="353"/>
      <c r="M59" s="353"/>
      <c r="N59" s="356" t="s">
        <v>9</v>
      </c>
      <c r="O59" s="356" t="s">
        <v>9</v>
      </c>
    </row>
    <row r="60" spans="1:15" ht="15.75" customHeight="1">
      <c r="A60" s="358"/>
      <c r="B60" s="352"/>
      <c r="C60" s="352"/>
      <c r="D60" s="353"/>
      <c r="E60" s="353"/>
      <c r="F60" s="354">
        <v>101</v>
      </c>
      <c r="G60" s="128" t="str">
        <f>+VLOOKUP(F60,Participants!$A$1:$F$2547,2,FALSE)</f>
        <v>August Stuckeman</v>
      </c>
      <c r="H60" s="128" t="str">
        <f>+VLOOKUP(F60,Participants!$A$1:$F$2547,4,FALSE)</f>
        <v>AGS</v>
      </c>
      <c r="I60" s="129" t="str">
        <f>+VLOOKUP(F60,Participants!$A$1:$F$2547,5,FALSE)</f>
        <v>M</v>
      </c>
      <c r="J60" s="129">
        <f>+VLOOKUP(F60,Participants!$A$1:$F$2547,3,FALSE)</f>
        <v>3</v>
      </c>
      <c r="K60" s="129" t="str">
        <f>+VLOOKUP(F60,Participants!$A$1:$G$2547,7,FALSE)</f>
        <v>DEV BOYS</v>
      </c>
      <c r="L60" s="353"/>
      <c r="M60" s="353"/>
      <c r="N60" s="356" t="s">
        <v>9</v>
      </c>
      <c r="O60" s="356" t="s">
        <v>9</v>
      </c>
    </row>
    <row r="61" spans="1:15" ht="15.75" customHeight="1">
      <c r="A61" s="357"/>
      <c r="B61" s="352"/>
      <c r="C61" s="352"/>
      <c r="D61" s="353"/>
      <c r="E61" s="353"/>
      <c r="F61" s="354">
        <v>221</v>
      </c>
      <c r="G61" s="128" t="str">
        <f>+VLOOKUP(F61,Participants!$A$1:$F$2547,2,FALSE)</f>
        <v>Davin Harris</v>
      </c>
      <c r="H61" s="128" t="str">
        <f>+VLOOKUP(F61,Participants!$A$1:$F$2547,4,FALSE)</f>
        <v>AMA</v>
      </c>
      <c r="I61" s="129" t="str">
        <f>+VLOOKUP(F61,Participants!$A$1:$F$2547,5,FALSE)</f>
        <v>M</v>
      </c>
      <c r="J61" s="129" t="str">
        <f>+VLOOKUP(F61,Participants!$A$1:$F$2547,3,FALSE)</f>
        <v>K</v>
      </c>
      <c r="K61" s="129" t="str">
        <f>+VLOOKUP(F61,Participants!$A$1:$G$2547,7,FALSE)</f>
        <v>DEV BOYS</v>
      </c>
      <c r="L61" s="353"/>
      <c r="M61" s="353"/>
      <c r="N61" s="356" t="s">
        <v>9</v>
      </c>
      <c r="O61" s="356" t="s">
        <v>9</v>
      </c>
    </row>
    <row r="62" spans="1:15" ht="15.75" customHeight="1">
      <c r="A62" s="357"/>
      <c r="B62" s="352"/>
      <c r="C62" s="352"/>
      <c r="D62" s="353"/>
      <c r="E62" s="353"/>
      <c r="F62" s="354">
        <v>739</v>
      </c>
      <c r="G62" s="128" t="str">
        <f>+VLOOKUP(F62,Participants!$A$1:$F$2547,2,FALSE)</f>
        <v>Alex Stickman</v>
      </c>
      <c r="H62" s="128" t="str">
        <f>+VLOOKUP(F62,Participants!$A$1:$F$2547,4,FALSE)</f>
        <v>SPS</v>
      </c>
      <c r="I62" s="129" t="str">
        <f>+VLOOKUP(F62,Participants!$A$1:$F$2547,5,FALSE)</f>
        <v>M</v>
      </c>
      <c r="J62" s="129">
        <f>+VLOOKUP(F62,Participants!$A$1:$F$2547,3,FALSE)</f>
        <v>2</v>
      </c>
      <c r="K62" s="129" t="str">
        <f>+VLOOKUP(F62,Participants!$A$1:$G$2547,7,FALSE)</f>
        <v>DEV BOYS</v>
      </c>
      <c r="L62" s="353"/>
      <c r="M62" s="353"/>
      <c r="N62" s="356" t="s">
        <v>9</v>
      </c>
      <c r="O62" s="356" t="s">
        <v>9</v>
      </c>
    </row>
    <row r="63" spans="1:15" ht="15.75" customHeight="1">
      <c r="A63" s="346"/>
      <c r="B63" s="352"/>
      <c r="C63" s="352"/>
      <c r="D63" s="353"/>
      <c r="E63" s="353"/>
      <c r="F63" s="354">
        <v>249</v>
      </c>
      <c r="G63" s="128" t="str">
        <f>+VLOOKUP(F63,Participants!$A$1:$F$2547,2,FALSE)</f>
        <v>Parker Davenport</v>
      </c>
      <c r="H63" s="128" t="str">
        <f>+VLOOKUP(F63,Participants!$A$1:$F$2547,4,FALSE)</f>
        <v>AMA</v>
      </c>
      <c r="I63" s="129" t="str">
        <f>+VLOOKUP(F63,Participants!$A$1:$F$2547,5,FALSE)</f>
        <v>M</v>
      </c>
      <c r="J63" s="129">
        <f>+VLOOKUP(F63,Participants!$A$1:$F$2547,3,FALSE)</f>
        <v>4</v>
      </c>
      <c r="K63" s="129" t="str">
        <f>+VLOOKUP(F63,Participants!$A$1:$G$2547,7,FALSE)</f>
        <v>DEV BOYS</v>
      </c>
      <c r="L63" s="353"/>
      <c r="M63" s="353"/>
      <c r="N63" s="356" t="s">
        <v>9</v>
      </c>
      <c r="O63" s="356" t="s">
        <v>9</v>
      </c>
    </row>
    <row r="64" spans="1:15" ht="15.75" customHeight="1">
      <c r="A64" s="357"/>
      <c r="B64" s="352"/>
      <c r="C64" s="352"/>
      <c r="D64" s="353"/>
      <c r="E64" s="353"/>
      <c r="F64" s="349">
        <v>740</v>
      </c>
      <c r="G64" s="128" t="str">
        <f>+VLOOKUP(F64,Participants!$A$1:$F$2547,2,FALSE)</f>
        <v>Brian Sites</v>
      </c>
      <c r="H64" s="128" t="str">
        <f>+VLOOKUP(F64,Participants!$A$1:$F$2547,4,FALSE)</f>
        <v>SPS</v>
      </c>
      <c r="I64" s="129" t="str">
        <f>+VLOOKUP(F64,Participants!$A$1:$F$2547,5,FALSE)</f>
        <v>M</v>
      </c>
      <c r="J64" s="129">
        <f>+VLOOKUP(F64,Participants!$A$1:$F$2547,3,FALSE)</f>
        <v>1</v>
      </c>
      <c r="K64" s="129" t="str">
        <f>+VLOOKUP(F64,Participants!$A$1:$G$2547,7,FALSE)</f>
        <v>DEV BOYS</v>
      </c>
      <c r="L64" s="353"/>
      <c r="M64" s="355"/>
      <c r="N64" s="356" t="s">
        <v>9</v>
      </c>
      <c r="O64" s="356" t="s">
        <v>9</v>
      </c>
    </row>
    <row r="65" spans="1:15" ht="15.75" customHeight="1">
      <c r="A65" s="361"/>
      <c r="B65" s="352"/>
      <c r="C65" s="352"/>
      <c r="D65" s="353"/>
      <c r="E65" s="353"/>
      <c r="F65" s="349">
        <v>103</v>
      </c>
      <c r="G65" s="128" t="str">
        <f>+VLOOKUP(F65,Participants!$A$1:$F$2547,2,FALSE)</f>
        <v>David DelFiandra</v>
      </c>
      <c r="H65" s="128" t="str">
        <f>+VLOOKUP(F65,Participants!$A$1:$F$2547,4,FALSE)</f>
        <v>AGS</v>
      </c>
      <c r="I65" s="129" t="str">
        <f>+VLOOKUP(F65,Participants!$A$1:$F$2547,5,FALSE)</f>
        <v>M</v>
      </c>
      <c r="J65" s="129">
        <f>+VLOOKUP(F65,Participants!$A$1:$F$2547,3,FALSE)</f>
        <v>4</v>
      </c>
      <c r="K65" s="129" t="str">
        <f>+VLOOKUP(F65,Participants!$A$1:$G$2547,7,FALSE)</f>
        <v>DEV BOYS</v>
      </c>
      <c r="L65" s="353"/>
      <c r="M65" s="355"/>
      <c r="N65" s="356" t="s">
        <v>9</v>
      </c>
      <c r="O65" s="356" t="s">
        <v>9</v>
      </c>
    </row>
    <row r="66" spans="1:15">
      <c r="A66" s="357"/>
      <c r="B66" s="363"/>
      <c r="C66" s="347"/>
      <c r="D66" s="348"/>
      <c r="E66" s="348"/>
      <c r="F66" s="349">
        <v>104</v>
      </c>
      <c r="G66" s="116" t="str">
        <f>+VLOOKUP(F66,Participants!$A$1:$F$2547,2,FALSE)</f>
        <v>David Johnson</v>
      </c>
      <c r="H66" s="116" t="str">
        <f>+VLOOKUP(F66,Participants!$A$1:$F$2547,4,FALSE)</f>
        <v>AGS</v>
      </c>
      <c r="I66" s="138" t="str">
        <f>+VLOOKUP(F66,Participants!$A$1:$F$2547,5,FALSE)</f>
        <v>M</v>
      </c>
      <c r="J66" s="138">
        <f>+VLOOKUP(F66,Participants!$A$1:$F$2547,3,FALSE)</f>
        <v>3</v>
      </c>
      <c r="K66" s="138" t="str">
        <f>+VLOOKUP(F66,Participants!$A$1:$G$2547,7,FALSE)</f>
        <v>DEV BOYS</v>
      </c>
      <c r="L66" s="360"/>
      <c r="M66" s="360"/>
      <c r="N66" s="350" t="s">
        <v>9</v>
      </c>
      <c r="O66" s="350" t="s">
        <v>9</v>
      </c>
    </row>
    <row r="67" spans="1:15">
      <c r="A67" s="357"/>
      <c r="B67" s="347"/>
      <c r="C67" s="347"/>
      <c r="D67" s="348"/>
      <c r="E67" s="348"/>
      <c r="F67" s="349">
        <v>231</v>
      </c>
      <c r="G67" s="116" t="str">
        <f>+VLOOKUP(F67,Participants!$A$1:$F$2547,2,FALSE)</f>
        <v>Isaac DeFilippo</v>
      </c>
      <c r="H67" s="116" t="str">
        <f>+VLOOKUP(F67,Participants!$A$1:$F$2547,4,FALSE)</f>
        <v>AMA</v>
      </c>
      <c r="I67" s="138" t="str">
        <f>+VLOOKUP(F67,Participants!$A$1:$F$2547,5,FALSE)</f>
        <v>M</v>
      </c>
      <c r="J67" s="138" t="str">
        <f>+VLOOKUP(F67,Participants!$A$1:$F$2547,3,FALSE)</f>
        <v>K</v>
      </c>
      <c r="K67" s="138" t="str">
        <f>+VLOOKUP(F67,Participants!$A$1:$G$2547,7,FALSE)</f>
        <v>DEV BOYS</v>
      </c>
      <c r="L67" s="360"/>
      <c r="M67" s="360"/>
      <c r="N67" s="350" t="s">
        <v>9</v>
      </c>
      <c r="O67" s="350" t="s">
        <v>9</v>
      </c>
    </row>
    <row r="68" spans="1:15">
      <c r="A68" s="357"/>
      <c r="B68" s="347"/>
      <c r="C68" s="347"/>
      <c r="D68" s="348"/>
      <c r="E68" s="348"/>
      <c r="F68" s="349">
        <v>216</v>
      </c>
      <c r="G68" s="116" t="str">
        <f>+VLOOKUP(F68,Participants!$A$1:$F$2547,2,FALSE)</f>
        <v>Alex Petterson</v>
      </c>
      <c r="H68" s="116" t="str">
        <f>+VLOOKUP(F68,Participants!$A$1:$F$2547,4,FALSE)</f>
        <v>AMA</v>
      </c>
      <c r="I68" s="138" t="str">
        <f>+VLOOKUP(F68,Participants!$A$1:$F$2547,5,FALSE)</f>
        <v>M</v>
      </c>
      <c r="J68" s="138">
        <f>+VLOOKUP(F68,Participants!$A$1:$F$2547,3,FALSE)</f>
        <v>3</v>
      </c>
      <c r="K68" s="138" t="str">
        <f>+VLOOKUP(F68,Participants!$A$1:$G$2547,7,FALSE)</f>
        <v>DEV BOYS</v>
      </c>
      <c r="L68" s="360"/>
      <c r="M68" s="360"/>
      <c r="N68" s="350" t="s">
        <v>9</v>
      </c>
      <c r="O68" s="350" t="s">
        <v>9</v>
      </c>
    </row>
    <row r="69" spans="1:15">
      <c r="A69" s="346"/>
      <c r="B69" s="347"/>
      <c r="C69" s="347"/>
      <c r="D69" s="348"/>
      <c r="E69" s="348"/>
      <c r="F69" s="349">
        <v>217</v>
      </c>
      <c r="G69" s="116" t="str">
        <f>+VLOOKUP(F69,Participants!$A$1:$F$2547,2,FALSE)</f>
        <v>Bracken Graves</v>
      </c>
      <c r="H69" s="116" t="str">
        <f>+VLOOKUP(F69,Participants!$A$1:$F$2547,4,FALSE)</f>
        <v>AMA</v>
      </c>
      <c r="I69" s="138" t="str">
        <f>+VLOOKUP(F69,Participants!$A$1:$F$2547,5,FALSE)</f>
        <v>M</v>
      </c>
      <c r="J69" s="138" t="str">
        <f>+VLOOKUP(F69,Participants!$A$1:$F$2547,3,FALSE)</f>
        <v>K</v>
      </c>
      <c r="K69" s="138" t="str">
        <f>+VLOOKUP(F69,Participants!$A$1:$G$2547,7,FALSE)</f>
        <v>DEV BOYS</v>
      </c>
      <c r="L69" s="360"/>
      <c r="M69" s="360"/>
      <c r="N69" s="350" t="s">
        <v>9</v>
      </c>
      <c r="O69" s="350" t="s">
        <v>9</v>
      </c>
    </row>
    <row r="70" spans="1:15">
      <c r="A70" s="357"/>
      <c r="B70" s="347"/>
      <c r="C70" s="347"/>
      <c r="D70" s="348"/>
      <c r="E70" s="348"/>
      <c r="F70" s="349">
        <v>247</v>
      </c>
      <c r="G70" s="116" t="str">
        <f>+VLOOKUP(F70,Participants!$A$1:$F$2547,2,FALSE)</f>
        <v>Nico Dambrogio</v>
      </c>
      <c r="H70" s="116" t="str">
        <f>+VLOOKUP(F70,Participants!$A$1:$F$2547,4,FALSE)</f>
        <v>AMA</v>
      </c>
      <c r="I70" s="138" t="str">
        <f>+VLOOKUP(F70,Participants!$A$1:$F$2547,5,FALSE)</f>
        <v>M</v>
      </c>
      <c r="J70" s="138">
        <f>+VLOOKUP(F70,Participants!$A$1:$F$2547,3,FALSE)</f>
        <v>1</v>
      </c>
      <c r="K70" s="138" t="str">
        <f>+VLOOKUP(F70,Participants!$A$1:$G$2547,7,FALSE)</f>
        <v>DEV BOYS</v>
      </c>
      <c r="L70" s="360"/>
      <c r="M70" s="360"/>
      <c r="N70" s="350" t="s">
        <v>9</v>
      </c>
      <c r="O70" s="350" t="s">
        <v>9</v>
      </c>
    </row>
    <row r="71" spans="1:15">
      <c r="A71" s="357"/>
      <c r="B71" s="347"/>
      <c r="C71" s="347"/>
      <c r="D71" s="348"/>
      <c r="E71" s="348"/>
      <c r="F71" s="349">
        <v>227</v>
      </c>
      <c r="G71" s="116" t="str">
        <f>+VLOOKUP(F71,Participants!$A$1:$F$2547,2,FALSE)</f>
        <v>Gavin Phillips</v>
      </c>
      <c r="H71" s="116" t="str">
        <f>+VLOOKUP(F71,Participants!$A$1:$F$2547,4,FALSE)</f>
        <v>AMA</v>
      </c>
      <c r="I71" s="138" t="str">
        <f>+VLOOKUP(F71,Participants!$A$1:$F$2547,5,FALSE)</f>
        <v>M</v>
      </c>
      <c r="J71" s="138" t="str">
        <f>+VLOOKUP(F71,Participants!$A$1:$F$2547,3,FALSE)</f>
        <v>K</v>
      </c>
      <c r="K71" s="138" t="str">
        <f>+VLOOKUP(F71,Participants!$A$1:$G$2547,7,FALSE)</f>
        <v>DEV BOYS</v>
      </c>
      <c r="L71" s="360"/>
      <c r="M71" s="360"/>
      <c r="N71" s="350" t="s">
        <v>9</v>
      </c>
      <c r="O71" s="350" t="s">
        <v>9</v>
      </c>
    </row>
    <row r="72" spans="1:15">
      <c r="A72" s="346"/>
      <c r="B72" s="347"/>
      <c r="C72" s="347"/>
      <c r="D72" s="348"/>
      <c r="E72" s="348"/>
      <c r="F72" s="349">
        <v>479</v>
      </c>
      <c r="G72" s="116" t="str">
        <f>+VLOOKUP(F72,Participants!$A$1:$F$2547,2,FALSE)</f>
        <v>Troy Rebish</v>
      </c>
      <c r="H72" s="116" t="str">
        <f>+VLOOKUP(F72,Participants!$A$1:$F$2547,4,FALSE)</f>
        <v>ELZ</v>
      </c>
      <c r="I72" s="138" t="str">
        <f>+VLOOKUP(F72,Participants!$A$1:$F$2547,5,FALSE)</f>
        <v>M</v>
      </c>
      <c r="J72" s="138">
        <f>+VLOOKUP(F72,Participants!$A$1:$F$2547,3,FALSE)</f>
        <v>3</v>
      </c>
      <c r="K72" s="138" t="str">
        <f>+VLOOKUP(F72,Participants!$A$1:$G$2547,7,FALSE)</f>
        <v>DEV BOYS</v>
      </c>
      <c r="L72" s="360"/>
      <c r="M72" s="360"/>
      <c r="N72" s="350" t="s">
        <v>9</v>
      </c>
      <c r="O72" s="350" t="s">
        <v>9</v>
      </c>
    </row>
    <row r="73" spans="1:15">
      <c r="A73" s="346"/>
      <c r="B73" s="347"/>
      <c r="C73" s="347"/>
      <c r="D73" s="348"/>
      <c r="E73" s="348"/>
      <c r="F73" s="349">
        <v>555</v>
      </c>
      <c r="G73" s="116" t="str">
        <f>+VLOOKUP(F73,Participants!$A$1:$F$2547,2,FALSE)</f>
        <v>Declan McCullough</v>
      </c>
      <c r="H73" s="116" t="str">
        <f>+VLOOKUP(F73,Participants!$A$1:$F$2547,4,FALSE)</f>
        <v>JAM</v>
      </c>
      <c r="I73" s="138" t="str">
        <f>+VLOOKUP(F73,Participants!$A$1:$F$2547,5,FALSE)</f>
        <v>M</v>
      </c>
      <c r="J73" s="138">
        <f>+VLOOKUP(F73,Participants!$A$1:$F$2547,3,FALSE)</f>
        <v>4</v>
      </c>
      <c r="K73" s="138" t="str">
        <f>+VLOOKUP(F73,Participants!$A$1:$G$2547,7,FALSE)</f>
        <v>DEV BOYS</v>
      </c>
      <c r="L73" s="360"/>
      <c r="M73" s="360"/>
      <c r="N73" s="350" t="s">
        <v>9</v>
      </c>
      <c r="O73" s="350" t="s">
        <v>9</v>
      </c>
    </row>
    <row r="74" spans="1:15" ht="15.75" customHeight="1">
      <c r="A74" s="359"/>
      <c r="B74" s="347"/>
      <c r="C74" s="347"/>
      <c r="D74" s="348"/>
      <c r="E74" s="348"/>
      <c r="F74" s="349">
        <v>910</v>
      </c>
      <c r="G74" s="116" t="str">
        <f>+VLOOKUP(F74,Participants!$A$1:$F$2547,2,FALSE)</f>
        <v>Peter Hrisiak</v>
      </c>
      <c r="H74" s="116" t="str">
        <f>+VLOOKUP(F74,Participants!$A$1:$F$2547,4,FALSE)</f>
        <v>STL</v>
      </c>
      <c r="I74" s="138" t="str">
        <f>+VLOOKUP(F74,Participants!$A$1:$F$2547,5,FALSE)</f>
        <v>M</v>
      </c>
      <c r="J74" s="138" t="str">
        <f>+VLOOKUP(F74,Participants!$A$1:$F$2547,3,FALSE)</f>
        <v>K</v>
      </c>
      <c r="K74" s="138" t="str">
        <f>+VLOOKUP(F74,Participants!$A$1:$G$2547,7,FALSE)</f>
        <v>DEV BOYS</v>
      </c>
      <c r="L74" s="360"/>
      <c r="M74" s="360"/>
      <c r="N74" s="350" t="s">
        <v>9</v>
      </c>
      <c r="O74" s="350" t="s">
        <v>9</v>
      </c>
    </row>
    <row r="75" spans="1:15" ht="15.75" customHeight="1">
      <c r="A75" s="359"/>
      <c r="B75" s="347"/>
      <c r="C75" s="347"/>
      <c r="D75" s="348"/>
      <c r="E75" s="348"/>
      <c r="F75" s="349">
        <v>755</v>
      </c>
      <c r="G75" s="116" t="str">
        <f>+VLOOKUP(F75,Participants!$A$1:$F$2547,2,FALSE)</f>
        <v>Will Batts</v>
      </c>
      <c r="H75" s="116" t="str">
        <f>+VLOOKUP(F75,Participants!$A$1:$F$2547,4,FALSE)</f>
        <v>SPS</v>
      </c>
      <c r="I75" s="138" t="str">
        <f>+VLOOKUP(F75,Participants!$A$1:$F$2547,5,FALSE)</f>
        <v>M</v>
      </c>
      <c r="J75" s="138">
        <f>+VLOOKUP(F75,Participants!$A$1:$F$2547,3,FALSE)</f>
        <v>1</v>
      </c>
      <c r="K75" s="138" t="str">
        <f>+VLOOKUP(F75,Participants!$A$1:$G$2547,7,FALSE)</f>
        <v>DEV BOYS</v>
      </c>
      <c r="L75" s="360"/>
      <c r="M75" s="360"/>
      <c r="N75" s="350" t="s">
        <v>9</v>
      </c>
      <c r="O75" s="350" t="s">
        <v>9</v>
      </c>
    </row>
    <row r="76" spans="1:15" ht="15.75" customHeight="1">
      <c r="A76" s="359"/>
      <c r="B76" s="347"/>
      <c r="C76" s="347"/>
      <c r="D76" s="348"/>
      <c r="E76" s="348"/>
      <c r="F76" s="349">
        <v>745</v>
      </c>
      <c r="G76" s="116" t="str">
        <f>+VLOOKUP(F76,Participants!$A$1:$F$2547,2,FALSE)</f>
        <v>Gerritt Austrawski</v>
      </c>
      <c r="H76" s="116" t="str">
        <f>+VLOOKUP(F76,Participants!$A$1:$F$2547,4,FALSE)</f>
        <v>SPS</v>
      </c>
      <c r="I76" s="138" t="str">
        <f>+VLOOKUP(F76,Participants!$A$1:$F$2547,5,FALSE)</f>
        <v>M</v>
      </c>
      <c r="J76" s="138" t="str">
        <f>+VLOOKUP(F76,Participants!$A$1:$F$2547,3,FALSE)</f>
        <v>K</v>
      </c>
      <c r="K76" s="138" t="str">
        <f>+VLOOKUP(F76,Participants!$A$1:$G$2547,7,FALSE)</f>
        <v>DEV BOYS</v>
      </c>
      <c r="L76" s="360"/>
      <c r="M76" s="360"/>
      <c r="N76" s="350" t="s">
        <v>9</v>
      </c>
      <c r="O76" s="350" t="s">
        <v>9</v>
      </c>
    </row>
    <row r="77" spans="1:15" ht="15.75" customHeight="1">
      <c r="A77" s="362"/>
      <c r="B77" s="347"/>
      <c r="C77" s="347"/>
      <c r="D77" s="348"/>
      <c r="E77" s="348"/>
      <c r="F77" s="349">
        <v>751</v>
      </c>
      <c r="G77" s="116" t="str">
        <f>+VLOOKUP(F77,Participants!$A$1:$F$2547,2,FALSE)</f>
        <v>Quincy Harris</v>
      </c>
      <c r="H77" s="116" t="str">
        <f>+VLOOKUP(F77,Participants!$A$1:$F$2547,4,FALSE)</f>
        <v>SPS</v>
      </c>
      <c r="I77" s="138" t="str">
        <f>+VLOOKUP(F77,Participants!$A$1:$F$2547,5,FALSE)</f>
        <v>M</v>
      </c>
      <c r="J77" s="138" t="str">
        <f>+VLOOKUP(F77,Participants!$A$1:$F$2547,3,FALSE)</f>
        <v>K</v>
      </c>
      <c r="K77" s="138" t="str">
        <f>+VLOOKUP(F77,Participants!$A$1:$G$2547,7,FALSE)</f>
        <v>DEV BOYS</v>
      </c>
      <c r="L77" s="360"/>
      <c r="M77" s="360"/>
      <c r="N77" s="350" t="s">
        <v>9</v>
      </c>
      <c r="O77" s="350" t="s">
        <v>9</v>
      </c>
    </row>
    <row r="78" spans="1:15" ht="15.75" customHeight="1">
      <c r="A78" s="364"/>
      <c r="B78" s="365"/>
      <c r="C78" s="365"/>
      <c r="D78" s="366"/>
      <c r="E78" s="366"/>
      <c r="F78" s="367"/>
      <c r="G78" s="366"/>
      <c r="H78" s="366"/>
      <c r="I78" s="368"/>
      <c r="J78" s="368"/>
      <c r="K78" s="368"/>
      <c r="L78" s="274"/>
      <c r="M78" s="274"/>
      <c r="N78" s="367"/>
      <c r="O78" s="367"/>
    </row>
    <row r="79" spans="1:15" ht="15.75" customHeight="1">
      <c r="A79" s="346"/>
      <c r="B79" s="347"/>
      <c r="C79" s="347"/>
      <c r="D79" s="348"/>
      <c r="E79" s="348"/>
      <c r="F79" s="349">
        <v>174</v>
      </c>
      <c r="G79" s="116" t="str">
        <f>+VLOOKUP(F79,Participants!$A$1:$F$2547,2,FALSE)</f>
        <v>Amber Wittkopp</v>
      </c>
      <c r="H79" s="116" t="str">
        <f>+VLOOKUP(F79,Participants!$A$1:$F$2547,4,FALSE)</f>
        <v>AMA</v>
      </c>
      <c r="I79" s="138" t="str">
        <f>+VLOOKUP(F79,Participants!$A$1:$F$2547,5,FALSE)</f>
        <v>F</v>
      </c>
      <c r="J79" s="138">
        <f>+VLOOKUP(F79,Participants!$A$1:$F$2547,3,FALSE)</f>
        <v>3</v>
      </c>
      <c r="K79" s="138" t="str">
        <f>+VLOOKUP(F79,Participants!$A$1:$G$2547,7,FALSE)</f>
        <v>DEV GIRLS</v>
      </c>
      <c r="L79" s="113">
        <v>1</v>
      </c>
      <c r="M79" s="113">
        <v>10</v>
      </c>
      <c r="N79" s="350">
        <v>10</v>
      </c>
      <c r="O79" s="350">
        <v>11</v>
      </c>
    </row>
    <row r="80" spans="1:15" ht="15.75" customHeight="1">
      <c r="A80" s="351"/>
      <c r="B80" s="352"/>
      <c r="C80" s="352"/>
      <c r="D80" s="353"/>
      <c r="E80" s="353"/>
      <c r="F80" s="354">
        <v>730</v>
      </c>
      <c r="G80" s="128" t="str">
        <f>+VLOOKUP(F80,Participants!$A$1:$F$2547,2,FALSE)</f>
        <v>Macie Trombetta</v>
      </c>
      <c r="H80" s="128" t="str">
        <f>+VLOOKUP(F80,Participants!$A$1:$F$2547,4,FALSE)</f>
        <v>SPS</v>
      </c>
      <c r="I80" s="129" t="str">
        <f>+VLOOKUP(F80,Participants!$A$1:$F$2547,5,FALSE)</f>
        <v>F</v>
      </c>
      <c r="J80" s="129">
        <f>+VLOOKUP(F80,Participants!$A$1:$F$2547,3,FALSE)</f>
        <v>4</v>
      </c>
      <c r="K80" s="129" t="str">
        <f>+VLOOKUP(F80,Participants!$A$1:$G$2547,7,FALSE)</f>
        <v>DEV GIRLS</v>
      </c>
      <c r="L80" s="355">
        <v>2</v>
      </c>
      <c r="M80" s="355">
        <v>8</v>
      </c>
      <c r="N80" s="356">
        <v>8</v>
      </c>
      <c r="O80" s="356">
        <v>4</v>
      </c>
    </row>
    <row r="81" spans="1:15" ht="15.75" customHeight="1">
      <c r="A81" s="357"/>
      <c r="B81" s="347"/>
      <c r="C81" s="347"/>
      <c r="D81" s="348"/>
      <c r="E81" s="348"/>
      <c r="F81" s="349">
        <v>198</v>
      </c>
      <c r="G81" s="116" t="str">
        <f>+VLOOKUP(F81,Participants!$A$1:$F$2547,2,FALSE)</f>
        <v>Lauren Daley</v>
      </c>
      <c r="H81" s="116" t="str">
        <f>+VLOOKUP(F81,Participants!$A$1:$F$2547,4,FALSE)</f>
        <v>AMA</v>
      </c>
      <c r="I81" s="138" t="str">
        <f>+VLOOKUP(F81,Participants!$A$1:$F$2547,5,FALSE)</f>
        <v>F</v>
      </c>
      <c r="J81" s="138">
        <f>+VLOOKUP(F81,Participants!$A$1:$F$2547,3,FALSE)</f>
        <v>3</v>
      </c>
      <c r="K81" s="138" t="str">
        <f>+VLOOKUP(F81,Participants!$A$1:$G$2547,7,FALSE)</f>
        <v>DEV GIRLS</v>
      </c>
      <c r="L81" s="113">
        <v>3</v>
      </c>
      <c r="M81" s="113">
        <v>6</v>
      </c>
      <c r="N81" s="350">
        <v>8</v>
      </c>
      <c r="O81" s="350">
        <v>3</v>
      </c>
    </row>
    <row r="82" spans="1:15" ht="15.75" customHeight="1">
      <c r="A82" s="358"/>
      <c r="B82" s="352"/>
      <c r="C82" s="352"/>
      <c r="D82" s="353"/>
      <c r="E82" s="353"/>
      <c r="F82" s="354">
        <v>1150</v>
      </c>
      <c r="G82" s="128" t="str">
        <f>+VLOOKUP(F82,Participants!$A$1:$F$2547,2,FALSE)</f>
        <v>Naomi Moses</v>
      </c>
      <c r="H82" s="128" t="str">
        <f>+VLOOKUP(F82,Participants!$A$1:$F$2547,4,FALSE)</f>
        <v>MCA</v>
      </c>
      <c r="I82" s="129" t="str">
        <f>+VLOOKUP(F82,Participants!$A$1:$F$2547,5,FALSE)</f>
        <v>F</v>
      </c>
      <c r="J82" s="129">
        <f>+VLOOKUP(F82,Participants!$A$1:$F$2547,3,FALSE)</f>
        <v>4</v>
      </c>
      <c r="K82" s="129" t="str">
        <f>+VLOOKUP(F82,Participants!$A$1:$G$2547,7,FALSE)</f>
        <v>DEV GIRLS</v>
      </c>
      <c r="L82" s="355">
        <v>4</v>
      </c>
      <c r="M82" s="355">
        <v>4.5</v>
      </c>
      <c r="N82" s="356">
        <v>7</v>
      </c>
      <c r="O82" s="356">
        <v>11</v>
      </c>
    </row>
    <row r="83" spans="1:15" ht="15.75" customHeight="1">
      <c r="A83" s="362"/>
      <c r="B83" s="347"/>
      <c r="C83" s="347"/>
      <c r="D83" s="348"/>
      <c r="E83" s="348"/>
      <c r="F83" s="349">
        <v>186</v>
      </c>
      <c r="G83" s="116" t="str">
        <f>+VLOOKUP(F83,Participants!$A$1:$F$2547,2,FALSE)</f>
        <v>Elly O'Keefe</v>
      </c>
      <c r="H83" s="116" t="str">
        <f>+VLOOKUP(F83,Participants!$A$1:$F$2547,4,FALSE)</f>
        <v>AMA</v>
      </c>
      <c r="I83" s="138" t="str">
        <f>+VLOOKUP(F83,Participants!$A$1:$F$2547,5,FALSE)</f>
        <v>F</v>
      </c>
      <c r="J83" s="138">
        <f>+VLOOKUP(F83,Participants!$A$1:$F$2547,3,FALSE)</f>
        <v>3</v>
      </c>
      <c r="K83" s="138" t="str">
        <f>+VLOOKUP(F83,Participants!$A$1:$G$2547,7,FALSE)</f>
        <v>DEV GIRLS</v>
      </c>
      <c r="L83" s="113">
        <v>4</v>
      </c>
      <c r="M83" s="113">
        <v>4.5</v>
      </c>
      <c r="N83" s="350">
        <v>7</v>
      </c>
      <c r="O83" s="350">
        <v>11</v>
      </c>
    </row>
    <row r="84" spans="1:15" ht="15.75" customHeight="1">
      <c r="A84" s="362"/>
      <c r="B84" s="347"/>
      <c r="C84" s="347"/>
      <c r="D84" s="348"/>
      <c r="E84" s="348"/>
      <c r="F84" s="349">
        <v>182</v>
      </c>
      <c r="G84" s="116" t="str">
        <f>+VLOOKUP(F84,Participants!$A$1:$F$2547,2,FALSE)</f>
        <v>Cecilia Hazel</v>
      </c>
      <c r="H84" s="116" t="str">
        <f>+VLOOKUP(F84,Participants!$A$1:$F$2547,4,FALSE)</f>
        <v>AMA</v>
      </c>
      <c r="I84" s="138" t="str">
        <f>+VLOOKUP(F84,Participants!$A$1:$F$2547,5,FALSE)</f>
        <v>F</v>
      </c>
      <c r="J84" s="138">
        <f>+VLOOKUP(F84,Participants!$A$1:$F$2547,3,FALSE)</f>
        <v>2</v>
      </c>
      <c r="K84" s="138" t="str">
        <f>+VLOOKUP(F84,Participants!$A$1:$G$2547,7,FALSE)</f>
        <v>DEV GIRLS</v>
      </c>
      <c r="L84" s="113">
        <v>6</v>
      </c>
      <c r="M84" s="113">
        <v>3</v>
      </c>
      <c r="N84" s="350">
        <v>7</v>
      </c>
      <c r="O84" s="350">
        <v>9</v>
      </c>
    </row>
    <row r="85" spans="1:15" ht="15.75" customHeight="1">
      <c r="A85" s="357"/>
      <c r="B85" s="347"/>
      <c r="C85" s="347"/>
      <c r="D85" s="348"/>
      <c r="E85" s="348"/>
      <c r="F85" s="349">
        <v>928</v>
      </c>
      <c r="G85" s="116" t="str">
        <f>+VLOOKUP(F85,Participants!$A$1:$F$2547,2,FALSE)</f>
        <v>Lexi Pearce</v>
      </c>
      <c r="H85" s="116" t="str">
        <f>+VLOOKUP(F85,Participants!$A$1:$F$2547,4,FALSE)</f>
        <v>STT</v>
      </c>
      <c r="I85" s="138" t="str">
        <f>+VLOOKUP(F85,Participants!$A$1:$F$2547,5,FALSE)</f>
        <v>F</v>
      </c>
      <c r="J85" s="138">
        <f>+VLOOKUP(F85,Participants!$A$1:$F$2547,3,FALSE)</f>
        <v>4</v>
      </c>
      <c r="K85" s="138" t="str">
        <f>+VLOOKUP(F85,Participants!$A$1:$G$2547,7,FALSE)</f>
        <v>DEV GIRLS</v>
      </c>
      <c r="L85" s="113">
        <v>7</v>
      </c>
      <c r="M85" s="113">
        <v>1.5</v>
      </c>
      <c r="N85" s="350">
        <v>7</v>
      </c>
      <c r="O85" s="350">
        <v>7</v>
      </c>
    </row>
    <row r="86" spans="1:15" ht="15.75" customHeight="1">
      <c r="A86" s="362"/>
      <c r="B86" s="347"/>
      <c r="C86" s="347"/>
      <c r="D86" s="348"/>
      <c r="E86" s="348"/>
      <c r="F86" s="349">
        <v>729</v>
      </c>
      <c r="G86" s="116" t="str">
        <f>+VLOOKUP(F86,Participants!$A$1:$F$2547,2,FALSE)</f>
        <v>Juliet Snover</v>
      </c>
      <c r="H86" s="116" t="str">
        <f>+VLOOKUP(F86,Participants!$A$1:$F$2547,4,FALSE)</f>
        <v>SPS</v>
      </c>
      <c r="I86" s="138" t="str">
        <f>+VLOOKUP(F86,Participants!$A$1:$F$2547,5,FALSE)</f>
        <v>F</v>
      </c>
      <c r="J86" s="138">
        <f>+VLOOKUP(F86,Participants!$A$1:$F$2547,3,FALSE)</f>
        <v>4</v>
      </c>
      <c r="K86" s="138" t="str">
        <f>+VLOOKUP(F86,Participants!$A$1:$G$2547,7,FALSE)</f>
        <v>DEV GIRLS</v>
      </c>
      <c r="L86" s="113">
        <v>7</v>
      </c>
      <c r="M86" s="113">
        <v>1.5</v>
      </c>
      <c r="N86" s="350">
        <v>7</v>
      </c>
      <c r="O86" s="350">
        <v>7</v>
      </c>
    </row>
    <row r="87" spans="1:15" ht="15.75" customHeight="1">
      <c r="A87" s="362"/>
      <c r="B87" s="347"/>
      <c r="C87" s="347"/>
      <c r="D87" s="348"/>
      <c r="E87" s="348"/>
      <c r="F87" s="349">
        <v>450</v>
      </c>
      <c r="G87" s="116" t="str">
        <f>+VLOOKUP(F87,Participants!$A$1:$F$2547,2,FALSE)</f>
        <v>Danna Zamarripa</v>
      </c>
      <c r="H87" s="116" t="str">
        <f>+VLOOKUP(F87,Participants!$A$1:$F$2547,4,FALSE)</f>
        <v>ELZ</v>
      </c>
      <c r="I87" s="138" t="str">
        <f>+VLOOKUP(F87,Participants!$A$1:$F$2547,5,FALSE)</f>
        <v>F</v>
      </c>
      <c r="J87" s="138">
        <f>+VLOOKUP(F87,Participants!$A$1:$F$2547,3,FALSE)</f>
        <v>4</v>
      </c>
      <c r="K87" s="138" t="str">
        <f>+VLOOKUP(F87,Participants!$A$1:$G$2547,7,FALSE)</f>
        <v>DEV GIRLS</v>
      </c>
      <c r="L87" s="360"/>
      <c r="M87" s="360"/>
      <c r="N87" s="350">
        <v>7</v>
      </c>
      <c r="O87" s="350">
        <v>7</v>
      </c>
    </row>
    <row r="88" spans="1:15" ht="15.75" customHeight="1">
      <c r="A88" s="357"/>
      <c r="B88" s="347"/>
      <c r="C88" s="347"/>
      <c r="D88" s="348"/>
      <c r="E88" s="348"/>
      <c r="F88" s="349">
        <v>920</v>
      </c>
      <c r="G88" s="116" t="str">
        <f>+VLOOKUP(F88,Participants!$A$1:$F$2547,2,FALSE)</f>
        <v>Ellie Moss</v>
      </c>
      <c r="H88" s="116" t="str">
        <f>+VLOOKUP(F88,Participants!$A$1:$F$2547,4,FALSE)</f>
        <v>STT</v>
      </c>
      <c r="I88" s="138" t="str">
        <f>+VLOOKUP(F88,Participants!$A$1:$F$2547,5,FALSE)</f>
        <v>F</v>
      </c>
      <c r="J88" s="138">
        <f>+VLOOKUP(F88,Participants!$A$1:$F$2547,3,FALSE)</f>
        <v>4</v>
      </c>
      <c r="K88" s="138" t="str">
        <f>+VLOOKUP(F88,Participants!$A$1:$G$2547,7,FALSE)</f>
        <v>DEV GIRLS</v>
      </c>
      <c r="L88" s="360"/>
      <c r="M88" s="360"/>
      <c r="N88" s="350">
        <v>7</v>
      </c>
      <c r="O88" s="350">
        <v>6</v>
      </c>
    </row>
    <row r="89" spans="1:15" ht="15.75" customHeight="1">
      <c r="A89" s="362"/>
      <c r="B89" s="347"/>
      <c r="C89" s="347"/>
      <c r="D89" s="348"/>
      <c r="E89" s="348"/>
      <c r="F89" s="349">
        <v>192</v>
      </c>
      <c r="G89" s="116" t="str">
        <f>+VLOOKUP(F89,Participants!$A$1:$F$2547,2,FALSE)</f>
        <v>Gemma Silvis</v>
      </c>
      <c r="H89" s="116" t="str">
        <f>+VLOOKUP(F89,Participants!$A$1:$F$2547,4,FALSE)</f>
        <v>AMA</v>
      </c>
      <c r="I89" s="138" t="str">
        <f>+VLOOKUP(F89,Participants!$A$1:$F$2547,5,FALSE)</f>
        <v>F</v>
      </c>
      <c r="J89" s="138">
        <f>+VLOOKUP(F89,Participants!$A$1:$F$2547,3,FALSE)</f>
        <v>2</v>
      </c>
      <c r="K89" s="138" t="str">
        <f>+VLOOKUP(F89,Participants!$A$1:$G$2547,7,FALSE)</f>
        <v>DEV GIRLS</v>
      </c>
      <c r="L89" s="360"/>
      <c r="M89" s="360"/>
      <c r="N89" s="350">
        <v>7</v>
      </c>
      <c r="O89" s="350">
        <v>5</v>
      </c>
    </row>
    <row r="90" spans="1:15" ht="15.75" customHeight="1">
      <c r="A90" s="357"/>
      <c r="B90" s="347"/>
      <c r="C90" s="347"/>
      <c r="D90" s="348"/>
      <c r="E90" s="348"/>
      <c r="F90" s="349">
        <v>178</v>
      </c>
      <c r="G90" s="116" t="str">
        <f>+VLOOKUP(F90,Participants!$A$1:$F$2547,2,FALSE)</f>
        <v>Audrey Conquest</v>
      </c>
      <c r="H90" s="116" t="str">
        <f>+VLOOKUP(F90,Participants!$A$1:$F$2547,4,FALSE)</f>
        <v>AMA</v>
      </c>
      <c r="I90" s="138" t="str">
        <f>+VLOOKUP(F90,Participants!$A$1:$F$2547,5,FALSE)</f>
        <v>F</v>
      </c>
      <c r="J90" s="138">
        <f>+VLOOKUP(F90,Participants!$A$1:$F$2547,3,FALSE)</f>
        <v>3</v>
      </c>
      <c r="K90" s="138" t="str">
        <f>+VLOOKUP(F90,Participants!$A$1:$G$2547,7,FALSE)</f>
        <v>DEV GIRLS</v>
      </c>
      <c r="L90" s="360"/>
      <c r="M90" s="360"/>
      <c r="N90" s="350">
        <v>7</v>
      </c>
      <c r="O90" s="350">
        <v>4</v>
      </c>
    </row>
    <row r="91" spans="1:15" ht="15.75" customHeight="1">
      <c r="A91" s="346"/>
      <c r="B91" s="347"/>
      <c r="C91" s="347"/>
      <c r="D91" s="348"/>
      <c r="E91" s="348"/>
      <c r="F91" s="349">
        <v>178</v>
      </c>
      <c r="G91" s="116" t="str">
        <f>+VLOOKUP(F91,Participants!$A$1:$F$2547,2,FALSE)</f>
        <v>Audrey Conquest</v>
      </c>
      <c r="H91" s="116" t="str">
        <f>+VLOOKUP(F91,Participants!$A$1:$F$2547,4,FALSE)</f>
        <v>AMA</v>
      </c>
      <c r="I91" s="138" t="str">
        <f>+VLOOKUP(F91,Participants!$A$1:$F$2547,5,FALSE)</f>
        <v>F</v>
      </c>
      <c r="J91" s="138">
        <f>+VLOOKUP(F91,Participants!$A$1:$F$2547,3,FALSE)</f>
        <v>3</v>
      </c>
      <c r="K91" s="138" t="str">
        <f>+VLOOKUP(F91,Participants!$A$1:$G$2547,7,FALSE)</f>
        <v>DEV GIRLS</v>
      </c>
      <c r="L91" s="360"/>
      <c r="M91" s="360"/>
      <c r="N91" s="350">
        <v>7</v>
      </c>
      <c r="O91" s="350">
        <v>4</v>
      </c>
    </row>
    <row r="92" spans="1:15" ht="15.75" customHeight="1">
      <c r="A92" s="362"/>
      <c r="B92" s="347"/>
      <c r="C92" s="347"/>
      <c r="D92" s="348"/>
      <c r="E92" s="348"/>
      <c r="F92" s="349">
        <v>90</v>
      </c>
      <c r="G92" s="116" t="str">
        <f>+VLOOKUP(F92,Participants!$A$1:$F$2547,2,FALSE)</f>
        <v>Abigail Williams</v>
      </c>
      <c r="H92" s="116" t="str">
        <f>+VLOOKUP(F92,Participants!$A$1:$F$2547,4,FALSE)</f>
        <v>AGS</v>
      </c>
      <c r="I92" s="138" t="str">
        <f>+VLOOKUP(F92,Participants!$A$1:$F$2547,5,FALSE)</f>
        <v>F</v>
      </c>
      <c r="J92" s="138">
        <f>+VLOOKUP(F92,Participants!$A$1:$F$2547,3,FALSE)</f>
        <v>3</v>
      </c>
      <c r="K92" s="138" t="str">
        <f>+VLOOKUP(F92,Participants!$A$1:$G$2547,7,FALSE)</f>
        <v>DEV GIRLS</v>
      </c>
      <c r="L92" s="360"/>
      <c r="M92" s="360"/>
      <c r="N92" s="350">
        <v>7</v>
      </c>
      <c r="O92" s="350">
        <v>1</v>
      </c>
    </row>
    <row r="93" spans="1:15" ht="15.75" customHeight="1">
      <c r="A93" s="346"/>
      <c r="B93" s="347"/>
      <c r="C93" s="347"/>
      <c r="D93" s="348"/>
      <c r="E93" s="348"/>
      <c r="F93" s="349">
        <v>728</v>
      </c>
      <c r="G93" s="116" t="str">
        <f>+VLOOKUP(F93,Participants!$A$1:$F$2547,2,FALSE)</f>
        <v>Julia Lane</v>
      </c>
      <c r="H93" s="116" t="str">
        <f>+VLOOKUP(F93,Participants!$A$1:$F$2547,4,FALSE)</f>
        <v>SPS</v>
      </c>
      <c r="I93" s="138" t="str">
        <f>+VLOOKUP(F93,Participants!$A$1:$F$2547,5,FALSE)</f>
        <v>F</v>
      </c>
      <c r="J93" s="138">
        <f>+VLOOKUP(F93,Participants!$A$1:$F$2547,3,FALSE)</f>
        <v>2</v>
      </c>
      <c r="K93" s="138" t="str">
        <f>+VLOOKUP(F93,Participants!$A$1:$G$2547,7,FALSE)</f>
        <v>DEV GIRLS</v>
      </c>
      <c r="L93" s="360"/>
      <c r="M93" s="360"/>
      <c r="N93" s="350">
        <v>7</v>
      </c>
      <c r="O93" s="350">
        <v>1</v>
      </c>
    </row>
    <row r="94" spans="1:15" ht="15.75" customHeight="1">
      <c r="A94" s="362"/>
      <c r="B94" s="347"/>
      <c r="C94" s="347"/>
      <c r="D94" s="348"/>
      <c r="E94" s="348"/>
      <c r="F94" s="349">
        <v>822</v>
      </c>
      <c r="G94" s="116" t="str">
        <f>+VLOOKUP(F94,Participants!$A$1:$F$2547,2,FALSE)</f>
        <v>Addie Brogan</v>
      </c>
      <c r="H94" s="116" t="str">
        <f>+VLOOKUP(F94,Participants!$A$1:$F$2547,4,FALSE)</f>
        <v>STL</v>
      </c>
      <c r="I94" s="138" t="str">
        <f>+VLOOKUP(F94,Participants!$A$1:$F$2547,5,FALSE)</f>
        <v>F</v>
      </c>
      <c r="J94" s="138">
        <f>+VLOOKUP(F94,Participants!$A$1:$F$2547,3,FALSE)</f>
        <v>4</v>
      </c>
      <c r="K94" s="138" t="str">
        <f>+VLOOKUP(F94,Participants!$A$1:$G$2547,7,FALSE)</f>
        <v>DEV GIRLS</v>
      </c>
      <c r="L94" s="360"/>
      <c r="M94" s="360"/>
      <c r="N94" s="350">
        <v>7</v>
      </c>
      <c r="O94" s="350">
        <v>1</v>
      </c>
    </row>
    <row r="95" spans="1:15" ht="15.75" customHeight="1">
      <c r="A95" s="362"/>
      <c r="B95" s="347"/>
      <c r="C95" s="347"/>
      <c r="D95" s="348"/>
      <c r="E95" s="348"/>
      <c r="F95" s="349">
        <v>827</v>
      </c>
      <c r="G95" s="116" t="str">
        <f>+VLOOKUP(F95,Participants!$A$1:$F$2547,2,FALSE)</f>
        <v>Rachel Friday</v>
      </c>
      <c r="H95" s="116" t="str">
        <f>+VLOOKUP(F95,Participants!$A$1:$F$2547,4,FALSE)</f>
        <v>STL</v>
      </c>
      <c r="I95" s="138" t="str">
        <f>+VLOOKUP(F95,Participants!$A$1:$F$2547,5,FALSE)</f>
        <v>F</v>
      </c>
      <c r="J95" s="138">
        <f>+VLOOKUP(F95,Participants!$A$1:$F$2547,3,FALSE)</f>
        <v>4</v>
      </c>
      <c r="K95" s="138" t="str">
        <f>+VLOOKUP(F95,Participants!$A$1:$G$2547,7,FALSE)</f>
        <v>DEV GIRLS</v>
      </c>
      <c r="L95" s="360"/>
      <c r="M95" s="360"/>
      <c r="N95" s="350">
        <v>7</v>
      </c>
      <c r="O95" s="350">
        <v>0</v>
      </c>
    </row>
    <row r="96" spans="1:15" ht="15.75" customHeight="1">
      <c r="A96" s="362"/>
      <c r="B96" s="347"/>
      <c r="C96" s="347"/>
      <c r="D96" s="348"/>
      <c r="E96" s="348"/>
      <c r="F96" s="349">
        <v>207</v>
      </c>
      <c r="G96" s="116" t="str">
        <f>+VLOOKUP(F96,Participants!$A$1:$F$2547,2,FALSE)</f>
        <v>Nora Silvis</v>
      </c>
      <c r="H96" s="116" t="str">
        <f>+VLOOKUP(F96,Participants!$A$1:$F$2547,4,FALSE)</f>
        <v>AMA</v>
      </c>
      <c r="I96" s="138" t="str">
        <f>+VLOOKUP(F96,Participants!$A$1:$F$2547,5,FALSE)</f>
        <v>F</v>
      </c>
      <c r="J96" s="138">
        <f>+VLOOKUP(F96,Participants!$A$1:$F$2547,3,FALSE)</f>
        <v>3</v>
      </c>
      <c r="K96" s="138" t="str">
        <f>+VLOOKUP(F96,Participants!$A$1:$G$2547,7,FALSE)</f>
        <v>DEV GIRLS</v>
      </c>
      <c r="L96" s="360"/>
      <c r="M96" s="360"/>
      <c r="N96" s="350">
        <v>6</v>
      </c>
      <c r="O96" s="350">
        <v>10</v>
      </c>
    </row>
    <row r="97" spans="1:15" ht="15.75" customHeight="1">
      <c r="A97" s="346"/>
      <c r="B97" s="347"/>
      <c r="C97" s="347"/>
      <c r="D97" s="348"/>
      <c r="E97" s="348"/>
      <c r="F97" s="349">
        <v>195</v>
      </c>
      <c r="G97" s="116" t="str">
        <f>+VLOOKUP(F97,Participants!$A$1:$F$2547,2,FALSE)</f>
        <v>Hannah Ripley</v>
      </c>
      <c r="H97" s="116" t="str">
        <f>+VLOOKUP(F97,Participants!$A$1:$F$2547,4,FALSE)</f>
        <v>AMA</v>
      </c>
      <c r="I97" s="138" t="str">
        <f>+VLOOKUP(F97,Participants!$A$1:$F$2547,5,FALSE)</f>
        <v>F</v>
      </c>
      <c r="J97" s="138">
        <f>+VLOOKUP(F97,Participants!$A$1:$F$2547,3,FALSE)</f>
        <v>4</v>
      </c>
      <c r="K97" s="138" t="str">
        <f>+VLOOKUP(F97,Participants!$A$1:$G$2547,7,FALSE)</f>
        <v>DEV GIRLS</v>
      </c>
      <c r="L97" s="360"/>
      <c r="M97" s="360"/>
      <c r="N97" s="350">
        <v>6</v>
      </c>
      <c r="O97" s="350">
        <v>8</v>
      </c>
    </row>
    <row r="98" spans="1:15" ht="15.75" customHeight="1">
      <c r="A98" s="362"/>
      <c r="B98" s="347"/>
      <c r="C98" s="347"/>
      <c r="D98" s="348"/>
      <c r="E98" s="348"/>
      <c r="F98" s="349">
        <v>197</v>
      </c>
      <c r="G98" s="116" t="str">
        <f>+VLOOKUP(F98,Participants!$A$1:$F$2547,2,FALSE)</f>
        <v>Kelly O'Keefe</v>
      </c>
      <c r="H98" s="116" t="str">
        <f>+VLOOKUP(F98,Participants!$A$1:$F$2547,4,FALSE)</f>
        <v>AMA</v>
      </c>
      <c r="I98" s="138" t="str">
        <f>+VLOOKUP(F98,Participants!$A$1:$F$2547,5,FALSE)</f>
        <v>F</v>
      </c>
      <c r="J98" s="138">
        <f>+VLOOKUP(F98,Participants!$A$1:$F$2547,3,FALSE)</f>
        <v>3</v>
      </c>
      <c r="K98" s="138" t="str">
        <f>+VLOOKUP(F98,Participants!$A$1:$G$2547,7,FALSE)</f>
        <v>DEV GIRLS</v>
      </c>
      <c r="L98" s="360"/>
      <c r="M98" s="360"/>
      <c r="N98" s="350">
        <v>6</v>
      </c>
      <c r="O98" s="350">
        <v>8</v>
      </c>
    </row>
    <row r="99" spans="1:15" ht="15.75" customHeight="1">
      <c r="A99" s="362"/>
      <c r="B99" s="347"/>
      <c r="C99" s="347"/>
      <c r="D99" s="348"/>
      <c r="E99" s="348"/>
      <c r="F99" s="349">
        <v>179</v>
      </c>
      <c r="G99" s="116" t="str">
        <f>+VLOOKUP(F99,Participants!$A$1:$F$2547,2,FALSE)</f>
        <v>Bella Kelm</v>
      </c>
      <c r="H99" s="116" t="str">
        <f>+VLOOKUP(F99,Participants!$A$1:$F$2547,4,FALSE)</f>
        <v>AMA</v>
      </c>
      <c r="I99" s="138" t="str">
        <f>+VLOOKUP(F99,Participants!$A$1:$F$2547,5,FALSE)</f>
        <v>F</v>
      </c>
      <c r="J99" s="138">
        <f>+VLOOKUP(F99,Participants!$A$1:$F$2547,3,FALSE)</f>
        <v>4</v>
      </c>
      <c r="K99" s="138" t="str">
        <f>+VLOOKUP(F99,Participants!$A$1:$G$2547,7,FALSE)</f>
        <v>DEV GIRLS</v>
      </c>
      <c r="L99" s="360"/>
      <c r="M99" s="360"/>
      <c r="N99" s="350">
        <v>6</v>
      </c>
      <c r="O99" s="350">
        <v>8</v>
      </c>
    </row>
    <row r="100" spans="1:15" ht="15.75" customHeight="1">
      <c r="A100" s="357"/>
      <c r="B100" s="347"/>
      <c r="C100" s="347"/>
      <c r="D100" s="348"/>
      <c r="E100" s="348"/>
      <c r="F100" s="349">
        <v>921</v>
      </c>
      <c r="G100" s="116" t="str">
        <f>+VLOOKUP(F100,Participants!$A$1:$F$2547,2,FALSE)</f>
        <v>Emily Horensky</v>
      </c>
      <c r="H100" s="116" t="str">
        <f>+VLOOKUP(F100,Participants!$A$1:$F$2547,4,FALSE)</f>
        <v>STT</v>
      </c>
      <c r="I100" s="138" t="str">
        <f>+VLOOKUP(F100,Participants!$A$1:$F$2547,5,FALSE)</f>
        <v>F</v>
      </c>
      <c r="J100" s="138">
        <f>+VLOOKUP(F100,Participants!$A$1:$F$2547,3,FALSE)</f>
        <v>4</v>
      </c>
      <c r="K100" s="138" t="str">
        <f>+VLOOKUP(F100,Participants!$A$1:$G$2547,7,FALSE)</f>
        <v>DEV GIRLS</v>
      </c>
      <c r="L100" s="360"/>
      <c r="M100" s="360"/>
      <c r="N100" s="350">
        <v>6</v>
      </c>
      <c r="O100" s="350">
        <v>6</v>
      </c>
    </row>
    <row r="101" spans="1:15" ht="15.75" customHeight="1">
      <c r="A101" s="346"/>
      <c r="B101" s="347"/>
      <c r="C101" s="347"/>
      <c r="D101" s="348"/>
      <c r="E101" s="348"/>
      <c r="F101" s="349">
        <v>731</v>
      </c>
      <c r="G101" s="116" t="str">
        <f>+VLOOKUP(F101,Participants!$A$1:$F$2547,2,FALSE)</f>
        <v>Maddie Hayes</v>
      </c>
      <c r="H101" s="116" t="str">
        <f>+VLOOKUP(F101,Participants!$A$1:$F$2547,4,FALSE)</f>
        <v>SPS</v>
      </c>
      <c r="I101" s="138" t="str">
        <f>+VLOOKUP(F101,Participants!$A$1:$F$2547,5,FALSE)</f>
        <v>F</v>
      </c>
      <c r="J101" s="138">
        <f>+VLOOKUP(F101,Participants!$A$1:$F$2547,3,FALSE)</f>
        <v>4</v>
      </c>
      <c r="K101" s="138" t="str">
        <f>+VLOOKUP(F101,Participants!$A$1:$G$2547,7,FALSE)</f>
        <v>DEV GIRLS</v>
      </c>
      <c r="L101" s="360"/>
      <c r="M101" s="360"/>
      <c r="N101" s="350">
        <v>6</v>
      </c>
      <c r="O101" s="350">
        <v>5</v>
      </c>
    </row>
    <row r="102" spans="1:15" ht="15.75" customHeight="1">
      <c r="A102" s="357"/>
      <c r="B102" s="347"/>
      <c r="C102" s="347"/>
      <c r="D102" s="348"/>
      <c r="E102" s="348"/>
      <c r="F102" s="349">
        <v>797</v>
      </c>
      <c r="G102" s="116" t="str">
        <f>+VLOOKUP(F102,Participants!$A$1:$F$2547,2,FALSE)</f>
        <v>Claire Heller</v>
      </c>
      <c r="H102" s="116" t="str">
        <f>+VLOOKUP(F102,Participants!$A$1:$F$2547,4,FALSE)</f>
        <v>STL</v>
      </c>
      <c r="I102" s="138" t="str">
        <f>+VLOOKUP(F102,Participants!$A$1:$F$2547,5,FALSE)</f>
        <v>F</v>
      </c>
      <c r="J102" s="138">
        <f>+VLOOKUP(F102,Participants!$A$1:$F$2547,3,FALSE)</f>
        <v>4</v>
      </c>
      <c r="K102" s="138" t="str">
        <f>+VLOOKUP(F102,Participants!$A$1:$G$2547,7,FALSE)</f>
        <v>DEV GIRLS</v>
      </c>
      <c r="L102" s="360"/>
      <c r="M102" s="360"/>
      <c r="N102" s="350">
        <v>6</v>
      </c>
      <c r="O102" s="350">
        <v>5</v>
      </c>
    </row>
    <row r="103" spans="1:15" ht="15.75" customHeight="1">
      <c r="A103" s="357"/>
      <c r="B103" s="347"/>
      <c r="C103" s="347"/>
      <c r="D103" s="348"/>
      <c r="E103" s="348"/>
      <c r="F103" s="349">
        <v>724</v>
      </c>
      <c r="G103" s="116" t="str">
        <f>+VLOOKUP(F103,Participants!$A$1:$F$2547,2,FALSE)</f>
        <v>Eden Franc</v>
      </c>
      <c r="H103" s="116" t="str">
        <f>+VLOOKUP(F103,Participants!$A$1:$F$2547,4,FALSE)</f>
        <v>SPS</v>
      </c>
      <c r="I103" s="138" t="str">
        <f>+VLOOKUP(F103,Participants!$A$1:$F$2547,5,FALSE)</f>
        <v>F</v>
      </c>
      <c r="J103" s="138">
        <f>+VLOOKUP(F103,Participants!$A$1:$F$2547,3,FALSE)</f>
        <v>4</v>
      </c>
      <c r="K103" s="138" t="str">
        <f>+VLOOKUP(F103,Participants!$A$1:$G$2547,7,FALSE)</f>
        <v>DEV GIRLS</v>
      </c>
      <c r="L103" s="360"/>
      <c r="M103" s="360"/>
      <c r="N103" s="350">
        <v>6</v>
      </c>
      <c r="O103" s="350">
        <v>4</v>
      </c>
    </row>
    <row r="104" spans="1:15" ht="15.75" customHeight="1">
      <c r="A104" s="346"/>
      <c r="B104" s="347"/>
      <c r="C104" s="347"/>
      <c r="D104" s="348"/>
      <c r="E104" s="348"/>
      <c r="F104" s="349">
        <v>485</v>
      </c>
      <c r="G104" s="116" t="str">
        <f>+VLOOKUP(F104,Participants!$A$1:$F$2547,2,FALSE)</f>
        <v>Adelina Campagna</v>
      </c>
      <c r="H104" s="116" t="str">
        <f>+VLOOKUP(F104,Participants!$A$1:$F$2547,4,FALSE)</f>
        <v>GRE</v>
      </c>
      <c r="I104" s="138" t="str">
        <f>+VLOOKUP(F104,Participants!$A$1:$F$2547,5,FALSE)</f>
        <v>F</v>
      </c>
      <c r="J104" s="138">
        <f>+VLOOKUP(F104,Participants!$A$1:$F$2547,3,FALSE)</f>
        <v>1</v>
      </c>
      <c r="K104" s="138" t="str">
        <f>+VLOOKUP(F104,Participants!$A$1:$G$2547,7,FALSE)</f>
        <v>DEV GIRLS</v>
      </c>
      <c r="L104" s="360"/>
      <c r="M104" s="360"/>
      <c r="N104" s="350">
        <v>6</v>
      </c>
      <c r="O104" s="350">
        <v>4</v>
      </c>
    </row>
    <row r="105" spans="1:15" ht="15.75" customHeight="1">
      <c r="A105" s="362"/>
      <c r="B105" s="347"/>
      <c r="C105" s="347"/>
      <c r="D105" s="348"/>
      <c r="E105" s="348"/>
      <c r="F105" s="349">
        <v>181</v>
      </c>
      <c r="G105" s="116" t="str">
        <f>+VLOOKUP(F105,Participants!$A$1:$F$2547,2,FALSE)</f>
        <v>Catherine Foster</v>
      </c>
      <c r="H105" s="116" t="str">
        <f>+VLOOKUP(F105,Participants!$A$1:$F$2547,4,FALSE)</f>
        <v>AMA</v>
      </c>
      <c r="I105" s="138" t="str">
        <f>+VLOOKUP(F105,Participants!$A$1:$F$2547,5,FALSE)</f>
        <v>F</v>
      </c>
      <c r="J105" s="138">
        <f>+VLOOKUP(F105,Participants!$A$1:$F$2547,3,FALSE)</f>
        <v>2</v>
      </c>
      <c r="K105" s="138" t="str">
        <f>+VLOOKUP(F105,Participants!$A$1:$G$2547,7,FALSE)</f>
        <v>DEV GIRLS</v>
      </c>
      <c r="L105" s="360"/>
      <c r="M105" s="360"/>
      <c r="N105" s="350">
        <v>6</v>
      </c>
      <c r="O105" s="350">
        <v>2</v>
      </c>
    </row>
    <row r="106" spans="1:15" ht="15.75" customHeight="1">
      <c r="A106" s="346"/>
      <c r="B106" s="347"/>
      <c r="C106" s="347"/>
      <c r="D106" s="348"/>
      <c r="E106" s="348"/>
      <c r="F106" s="349">
        <v>211</v>
      </c>
      <c r="G106" s="116" t="str">
        <f>+VLOOKUP(F106,Participants!$A$1:$F$2547,2,FALSE)</f>
        <v>Scarlett Sibbet</v>
      </c>
      <c r="H106" s="116" t="str">
        <f>+VLOOKUP(F106,Participants!$A$1:$F$2547,4,FALSE)</f>
        <v>AMA</v>
      </c>
      <c r="I106" s="138" t="str">
        <f>+VLOOKUP(F106,Participants!$A$1:$F$2547,5,FALSE)</f>
        <v>F</v>
      </c>
      <c r="J106" s="138">
        <f>+VLOOKUP(F106,Participants!$A$1:$F$2547,3,FALSE)</f>
        <v>3</v>
      </c>
      <c r="K106" s="138" t="str">
        <f>+VLOOKUP(F106,Participants!$A$1:$G$2547,7,FALSE)</f>
        <v>DEV GIRLS</v>
      </c>
      <c r="L106" s="360"/>
      <c r="M106" s="360"/>
      <c r="N106" s="350">
        <v>6</v>
      </c>
      <c r="O106" s="350">
        <v>0</v>
      </c>
    </row>
    <row r="107" spans="1:15" ht="15.75" customHeight="1">
      <c r="A107" s="346"/>
      <c r="B107" s="347"/>
      <c r="C107" s="347"/>
      <c r="D107" s="348"/>
      <c r="E107" s="348"/>
      <c r="F107" s="349">
        <v>180</v>
      </c>
      <c r="G107" s="116" t="str">
        <f>+VLOOKUP(F107,Participants!$A$1:$F$2547,2,FALSE)</f>
        <v>Caroline Howell</v>
      </c>
      <c r="H107" s="116" t="str">
        <f>+VLOOKUP(F107,Participants!$A$1:$F$2547,4,FALSE)</f>
        <v>AMA</v>
      </c>
      <c r="I107" s="138" t="str">
        <f>+VLOOKUP(F107,Participants!$A$1:$F$2547,5,FALSE)</f>
        <v>F</v>
      </c>
      <c r="J107" s="138">
        <f>+VLOOKUP(F107,Participants!$A$1:$F$2547,3,FALSE)</f>
        <v>4</v>
      </c>
      <c r="K107" s="138" t="str">
        <f>+VLOOKUP(F107,Participants!$A$1:$G$2547,7,FALSE)</f>
        <v>DEV GIRLS</v>
      </c>
      <c r="L107" s="360"/>
      <c r="M107" s="360"/>
      <c r="N107" s="350">
        <v>5</v>
      </c>
      <c r="O107" s="350">
        <v>11</v>
      </c>
    </row>
    <row r="108" spans="1:15" ht="15.75" customHeight="1">
      <c r="A108" s="357"/>
      <c r="B108" s="347"/>
      <c r="C108" s="347"/>
      <c r="D108" s="348"/>
      <c r="E108" s="348"/>
      <c r="F108" s="349">
        <v>188</v>
      </c>
      <c r="G108" s="116" t="str">
        <f>+VLOOKUP(F108,Participants!$A$1:$F$2547,2,FALSE)</f>
        <v>Esther DeFilippo</v>
      </c>
      <c r="H108" s="116" t="str">
        <f>+VLOOKUP(F108,Participants!$A$1:$F$2547,4,FALSE)</f>
        <v>AMA</v>
      </c>
      <c r="I108" s="138" t="str">
        <f>+VLOOKUP(F108,Participants!$A$1:$F$2547,5,FALSE)</f>
        <v>F</v>
      </c>
      <c r="J108" s="138">
        <f>+VLOOKUP(F108,Participants!$A$1:$F$2547,3,FALSE)</f>
        <v>3</v>
      </c>
      <c r="K108" s="138" t="str">
        <f>+VLOOKUP(F108,Participants!$A$1:$G$2547,7,FALSE)</f>
        <v>DEV GIRLS</v>
      </c>
      <c r="L108" s="360"/>
      <c r="M108" s="360"/>
      <c r="N108" s="350">
        <v>5</v>
      </c>
      <c r="O108" s="350">
        <v>8</v>
      </c>
    </row>
    <row r="109" spans="1:15" ht="15.75" customHeight="1">
      <c r="A109" s="362"/>
      <c r="B109" s="347"/>
      <c r="C109" s="347"/>
      <c r="D109" s="348"/>
      <c r="E109" s="348"/>
      <c r="F109" s="349">
        <v>92</v>
      </c>
      <c r="G109" s="116" t="str">
        <f>+VLOOKUP(F109,Participants!$A$1:$F$2547,2,FALSE)</f>
        <v>Ashlyn Curry</v>
      </c>
      <c r="H109" s="116" t="str">
        <f>+VLOOKUP(F109,Participants!$A$1:$F$2547,4,FALSE)</f>
        <v>AGS</v>
      </c>
      <c r="I109" s="138" t="str">
        <f>+VLOOKUP(F109,Participants!$A$1:$F$2547,5,FALSE)</f>
        <v>F</v>
      </c>
      <c r="J109" s="138">
        <f>+VLOOKUP(F109,Participants!$A$1:$F$2547,3,FALSE)</f>
        <v>4</v>
      </c>
      <c r="K109" s="138" t="str">
        <f>+VLOOKUP(F109,Participants!$A$1:$G$2547,7,FALSE)</f>
        <v>DEV GIRLS</v>
      </c>
      <c r="L109" s="360"/>
      <c r="M109" s="360"/>
      <c r="N109" s="350">
        <v>5</v>
      </c>
      <c r="O109" s="350">
        <v>7</v>
      </c>
    </row>
    <row r="110" spans="1:15" ht="15.75" customHeight="1">
      <c r="A110" s="362"/>
      <c r="B110" s="347"/>
      <c r="C110" s="347"/>
      <c r="D110" s="348"/>
      <c r="E110" s="348"/>
      <c r="F110" s="349">
        <v>202</v>
      </c>
      <c r="G110" s="116" t="str">
        <f>+VLOOKUP(F110,Participants!$A$1:$F$2547,2,FALSE)</f>
        <v>Marie Gasperini</v>
      </c>
      <c r="H110" s="116" t="str">
        <f>+VLOOKUP(F110,Participants!$A$1:$F$2547,4,FALSE)</f>
        <v>AMA</v>
      </c>
      <c r="I110" s="138" t="str">
        <f>+VLOOKUP(F110,Participants!$A$1:$F$2547,5,FALSE)</f>
        <v>F</v>
      </c>
      <c r="J110" s="138">
        <f>+VLOOKUP(F110,Participants!$A$1:$F$2547,3,FALSE)</f>
        <v>2</v>
      </c>
      <c r="K110" s="138" t="str">
        <f>+VLOOKUP(F110,Participants!$A$1:$G$2547,7,FALSE)</f>
        <v>DEV GIRLS</v>
      </c>
      <c r="L110" s="360"/>
      <c r="M110" s="360"/>
      <c r="N110" s="350">
        <v>5</v>
      </c>
      <c r="O110" s="350">
        <v>6</v>
      </c>
    </row>
    <row r="111" spans="1:15" ht="15.75" customHeight="1">
      <c r="A111" s="362"/>
      <c r="B111" s="347"/>
      <c r="C111" s="347"/>
      <c r="D111" s="348"/>
      <c r="E111" s="348"/>
      <c r="F111" s="349">
        <v>1147</v>
      </c>
      <c r="G111" s="116" t="str">
        <f>+VLOOKUP(F111,Participants!$A$1:$F$2547,2,FALSE)</f>
        <v>Allie Dainton</v>
      </c>
      <c r="H111" s="116" t="str">
        <f>+VLOOKUP(F111,Participants!$A$1:$F$2547,4,FALSE)</f>
        <v>MCA</v>
      </c>
      <c r="I111" s="138" t="str">
        <f>+VLOOKUP(F111,Participants!$A$1:$F$2547,5,FALSE)</f>
        <v>F</v>
      </c>
      <c r="J111" s="138">
        <f>+VLOOKUP(F111,Participants!$A$1:$F$2547,3,FALSE)</f>
        <v>3</v>
      </c>
      <c r="K111" s="138" t="str">
        <f>+VLOOKUP(F111,Participants!$A$1:$G$2547,7,FALSE)</f>
        <v>DEV GIRLS</v>
      </c>
      <c r="L111" s="360"/>
      <c r="M111" s="360"/>
      <c r="N111" s="350">
        <v>5</v>
      </c>
      <c r="O111" s="350">
        <v>5</v>
      </c>
    </row>
    <row r="112" spans="1:15" ht="15.75" customHeight="1">
      <c r="A112" s="362"/>
      <c r="B112" s="347"/>
      <c r="C112" s="347"/>
      <c r="D112" s="348"/>
      <c r="E112" s="348"/>
      <c r="F112" s="349">
        <v>1144</v>
      </c>
      <c r="G112" s="116" t="str">
        <f>+VLOOKUP(F112,Participants!$A$1:$F$2547,2,FALSE)</f>
        <v>Natalie Izzo</v>
      </c>
      <c r="H112" s="116" t="str">
        <f>+VLOOKUP(F112,Participants!$A$1:$F$2547,4,FALSE)</f>
        <v>MCA</v>
      </c>
      <c r="I112" s="138" t="str">
        <f>+VLOOKUP(F112,Participants!$A$1:$F$2547,5,FALSE)</f>
        <v>F</v>
      </c>
      <c r="J112" s="138">
        <f>+VLOOKUP(F112,Participants!$A$1:$F$2547,3,FALSE)</f>
        <v>2</v>
      </c>
      <c r="K112" s="138" t="str">
        <f>+VLOOKUP(F112,Participants!$A$1:$G$2547,7,FALSE)</f>
        <v>DEV GIRLS</v>
      </c>
      <c r="L112" s="360"/>
      <c r="M112" s="360"/>
      <c r="N112" s="350">
        <v>5</v>
      </c>
      <c r="O112" s="350">
        <v>5</v>
      </c>
    </row>
    <row r="113" spans="1:15" ht="15.75" customHeight="1">
      <c r="A113" s="346"/>
      <c r="B113" s="347"/>
      <c r="C113" s="347"/>
      <c r="D113" s="348"/>
      <c r="E113" s="348"/>
      <c r="F113" s="349">
        <v>97</v>
      </c>
      <c r="G113" s="116" t="str">
        <f>+VLOOKUP(F113,Participants!$A$1:$F$2547,2,FALSE)</f>
        <v>Karly Gill</v>
      </c>
      <c r="H113" s="116" t="str">
        <f>+VLOOKUP(F113,Participants!$A$1:$F$2547,4,FALSE)</f>
        <v>AGS</v>
      </c>
      <c r="I113" s="138" t="str">
        <f>+VLOOKUP(F113,Participants!$A$1:$F$2547,5,FALSE)</f>
        <v>F</v>
      </c>
      <c r="J113" s="138">
        <f>+VLOOKUP(F113,Participants!$A$1:$F$2547,3,FALSE)</f>
        <v>3</v>
      </c>
      <c r="K113" s="138" t="str">
        <f>+VLOOKUP(F113,Participants!$A$1:$G$2547,7,FALSE)</f>
        <v>DEV GIRLS</v>
      </c>
      <c r="L113" s="360"/>
      <c r="M113" s="360"/>
      <c r="N113" s="350">
        <v>5</v>
      </c>
      <c r="O113" s="350">
        <v>4</v>
      </c>
    </row>
    <row r="114" spans="1:15" ht="15.75" customHeight="1">
      <c r="A114" s="357"/>
      <c r="B114" s="347"/>
      <c r="C114" s="347"/>
      <c r="D114" s="348"/>
      <c r="E114" s="348"/>
      <c r="F114" s="349">
        <v>806</v>
      </c>
      <c r="G114" s="116" t="str">
        <f>+VLOOKUP(F114,Participants!$A$1:$F$2547,2,FALSE)</f>
        <v>Madeline Bannister</v>
      </c>
      <c r="H114" s="116" t="str">
        <f>+VLOOKUP(F114,Participants!$A$1:$F$2547,4,FALSE)</f>
        <v>STL</v>
      </c>
      <c r="I114" s="138" t="str">
        <f>+VLOOKUP(F114,Participants!$A$1:$F$2547,5,FALSE)</f>
        <v>F</v>
      </c>
      <c r="J114" s="138">
        <f>+VLOOKUP(F114,Participants!$A$1:$F$2547,3,FALSE)</f>
        <v>4</v>
      </c>
      <c r="K114" s="138" t="str">
        <f>+VLOOKUP(F114,Participants!$A$1:$G$2547,7,FALSE)</f>
        <v>DEV GIRLS</v>
      </c>
      <c r="L114" s="360"/>
      <c r="M114" s="360"/>
      <c r="N114" s="350">
        <v>5</v>
      </c>
      <c r="O114" s="350">
        <v>2</v>
      </c>
    </row>
    <row r="115" spans="1:15" ht="15.75" customHeight="1">
      <c r="A115" s="362"/>
      <c r="B115" s="347"/>
      <c r="C115" s="347"/>
      <c r="D115" s="348"/>
      <c r="E115" s="348"/>
      <c r="F115" s="349">
        <v>737</v>
      </c>
      <c r="G115" s="116" t="str">
        <f>+VLOOKUP(F115,Participants!$A$1:$F$2547,2,FALSE)</f>
        <v>Serenity Harris</v>
      </c>
      <c r="H115" s="116" t="str">
        <f>+VLOOKUP(F115,Participants!$A$1:$F$2547,4,FALSE)</f>
        <v>SPS</v>
      </c>
      <c r="I115" s="138" t="str">
        <f>+VLOOKUP(F115,Participants!$A$1:$F$2547,5,FALSE)</f>
        <v>F</v>
      </c>
      <c r="J115" s="138">
        <f>+VLOOKUP(F115,Participants!$A$1:$F$2547,3,FALSE)</f>
        <v>3</v>
      </c>
      <c r="K115" s="138" t="str">
        <f>+VLOOKUP(F115,Participants!$A$1:$G$2547,7,FALSE)</f>
        <v>DEV GIRLS</v>
      </c>
      <c r="L115" s="360"/>
      <c r="M115" s="360"/>
      <c r="N115" s="350">
        <v>5</v>
      </c>
      <c r="O115" s="350">
        <v>1</v>
      </c>
    </row>
    <row r="116" spans="1:15" ht="15.75" customHeight="1">
      <c r="A116" s="362"/>
      <c r="B116" s="347"/>
      <c r="C116" s="347"/>
      <c r="D116" s="348"/>
      <c r="E116" s="348"/>
      <c r="F116" s="349">
        <v>493</v>
      </c>
      <c r="G116" s="116" t="str">
        <f>+VLOOKUP(F116,Participants!$A$1:$F$2547,2,FALSE)</f>
        <v>Mary Lariviere</v>
      </c>
      <c r="H116" s="116" t="str">
        <f>+VLOOKUP(F116,Participants!$A$1:$F$2547,4,FALSE)</f>
        <v>GRE</v>
      </c>
      <c r="I116" s="138" t="str">
        <f>+VLOOKUP(F116,Participants!$A$1:$F$2547,5,FALSE)</f>
        <v>F</v>
      </c>
      <c r="J116" s="138">
        <f>+VLOOKUP(F116,Participants!$A$1:$F$2547,3,FALSE)</f>
        <v>1</v>
      </c>
      <c r="K116" s="138" t="str">
        <f>+VLOOKUP(F116,Participants!$A$1:$G$2547,7,FALSE)</f>
        <v>DEV GIRLS</v>
      </c>
      <c r="L116" s="360"/>
      <c r="M116" s="360"/>
      <c r="N116" s="350">
        <v>5</v>
      </c>
      <c r="O116" s="350">
        <v>0</v>
      </c>
    </row>
    <row r="117" spans="1:15" ht="15.75" customHeight="1">
      <c r="A117" s="346"/>
      <c r="B117" s="347"/>
      <c r="C117" s="347"/>
      <c r="D117" s="348"/>
      <c r="E117" s="348"/>
      <c r="F117" s="349">
        <v>210</v>
      </c>
      <c r="G117" s="116" t="str">
        <f>+VLOOKUP(F117,Participants!$A$1:$F$2547,2,FALSE)</f>
        <v>Samantha Hinkofer</v>
      </c>
      <c r="H117" s="116" t="str">
        <f>+VLOOKUP(F117,Participants!$A$1:$F$2547,4,FALSE)</f>
        <v>AMA</v>
      </c>
      <c r="I117" s="138" t="str">
        <f>+VLOOKUP(F117,Participants!$A$1:$F$2547,5,FALSE)</f>
        <v>F</v>
      </c>
      <c r="J117" s="138">
        <f>+VLOOKUP(F117,Participants!$A$1:$F$2547,3,FALSE)</f>
        <v>4</v>
      </c>
      <c r="K117" s="138" t="str">
        <f>+VLOOKUP(F117,Participants!$A$1:$G$2547,7,FALSE)</f>
        <v>DEV GIRLS</v>
      </c>
      <c r="L117" s="360"/>
      <c r="M117" s="360"/>
      <c r="N117" s="350">
        <v>4</v>
      </c>
      <c r="O117" s="350">
        <v>10</v>
      </c>
    </row>
    <row r="118" spans="1:15" ht="15.75" customHeight="1">
      <c r="A118" s="362"/>
      <c r="B118" s="347"/>
      <c r="C118" s="347"/>
      <c r="D118" s="348"/>
      <c r="E118" s="348"/>
      <c r="F118" s="349">
        <v>90</v>
      </c>
      <c r="G118" s="116" t="str">
        <f>+VLOOKUP(F118,Participants!$A$1:$F$2547,2,FALSE)</f>
        <v>Abigail Williams</v>
      </c>
      <c r="H118" s="116" t="str">
        <f>+VLOOKUP(F118,Participants!$A$1:$F$2547,4,FALSE)</f>
        <v>AGS</v>
      </c>
      <c r="I118" s="138" t="str">
        <f>+VLOOKUP(F118,Participants!$A$1:$F$2547,5,FALSE)</f>
        <v>F</v>
      </c>
      <c r="J118" s="138">
        <f>+VLOOKUP(F118,Participants!$A$1:$F$2547,3,FALSE)</f>
        <v>3</v>
      </c>
      <c r="K118" s="138" t="str">
        <f>+VLOOKUP(F118,Participants!$A$1:$G$2547,7,FALSE)</f>
        <v>DEV GIRLS</v>
      </c>
      <c r="L118" s="360"/>
      <c r="M118" s="360"/>
      <c r="N118" s="350">
        <v>4</v>
      </c>
      <c r="O118" s="350">
        <v>9</v>
      </c>
    </row>
    <row r="119" spans="1:15" ht="15.75" customHeight="1">
      <c r="A119" s="362"/>
      <c r="B119" s="347"/>
      <c r="C119" s="347"/>
      <c r="D119" s="348"/>
      <c r="E119" s="348"/>
      <c r="F119" s="349">
        <v>721</v>
      </c>
      <c r="G119" s="116" t="str">
        <f>+VLOOKUP(F119,Participants!$A$1:$F$2547,2,FALSE)</f>
        <v>Alia Trombetta</v>
      </c>
      <c r="H119" s="116" t="str">
        <f>+VLOOKUP(F119,Participants!$A$1:$F$2547,4,FALSE)</f>
        <v>SPS</v>
      </c>
      <c r="I119" s="138" t="str">
        <f>+VLOOKUP(F119,Participants!$A$1:$F$2547,5,FALSE)</f>
        <v>F</v>
      </c>
      <c r="J119" s="138">
        <f>+VLOOKUP(F119,Participants!$A$1:$F$2547,3,FALSE)</f>
        <v>1</v>
      </c>
      <c r="K119" s="138" t="str">
        <f>+VLOOKUP(F119,Participants!$A$1:$G$2547,7,FALSE)</f>
        <v>DEV GIRLS</v>
      </c>
      <c r="L119" s="360"/>
      <c r="M119" s="360"/>
      <c r="N119" s="350">
        <v>4</v>
      </c>
      <c r="O119" s="350">
        <v>7</v>
      </c>
    </row>
    <row r="120" spans="1:15" ht="15.75" customHeight="1">
      <c r="A120" s="362"/>
      <c r="B120" s="347"/>
      <c r="C120" s="347"/>
      <c r="D120" s="348"/>
      <c r="E120" s="348"/>
      <c r="F120" s="349">
        <v>209</v>
      </c>
      <c r="G120" s="116" t="str">
        <f>+VLOOKUP(F120,Participants!$A$1:$F$2547,2,FALSE)</f>
        <v>Rachel George</v>
      </c>
      <c r="H120" s="116" t="str">
        <f>+VLOOKUP(F120,Participants!$A$1:$F$2547,4,FALSE)</f>
        <v>AMA</v>
      </c>
      <c r="I120" s="138" t="str">
        <f>+VLOOKUP(F120,Participants!$A$1:$F$2547,5,FALSE)</f>
        <v>F</v>
      </c>
      <c r="J120" s="138">
        <f>+VLOOKUP(F120,Participants!$A$1:$F$2547,3,FALSE)</f>
        <v>2</v>
      </c>
      <c r="K120" s="138" t="str">
        <f>+VLOOKUP(F120,Participants!$A$1:$G$2547,7,FALSE)</f>
        <v>DEV GIRLS</v>
      </c>
      <c r="L120" s="360"/>
      <c r="M120" s="360"/>
      <c r="N120" s="350">
        <v>4</v>
      </c>
      <c r="O120" s="350">
        <v>2</v>
      </c>
    </row>
    <row r="121" spans="1:15" ht="15.75" customHeight="1">
      <c r="A121" s="346"/>
      <c r="B121" s="347"/>
      <c r="C121" s="347"/>
      <c r="D121" s="348"/>
      <c r="E121" s="348"/>
      <c r="F121" s="349">
        <v>915</v>
      </c>
      <c r="G121" s="116" t="str">
        <f>+VLOOKUP(F121,Participants!$A$1:$F$2547,2,FALSE)</f>
        <v>Abby McDonald</v>
      </c>
      <c r="H121" s="116" t="str">
        <f>+VLOOKUP(F121,Participants!$A$1:$F$2547,4,FALSE)</f>
        <v>STT</v>
      </c>
      <c r="I121" s="138" t="str">
        <f>+VLOOKUP(F121,Participants!$A$1:$F$2547,5,FALSE)</f>
        <v>F</v>
      </c>
      <c r="J121" s="138">
        <f>+VLOOKUP(F121,Participants!$A$1:$F$2547,3,FALSE)</f>
        <v>4</v>
      </c>
      <c r="K121" s="138" t="str">
        <f>+VLOOKUP(F121,Participants!$A$1:$G$2547,7,FALSE)</f>
        <v>DEV GIRLS</v>
      </c>
      <c r="L121" s="360"/>
      <c r="M121" s="360"/>
      <c r="N121" s="350">
        <v>4</v>
      </c>
      <c r="O121" s="350">
        <v>0</v>
      </c>
    </row>
    <row r="122" spans="1:15" ht="15.75" customHeight="1">
      <c r="A122" s="357"/>
      <c r="B122" s="352"/>
      <c r="C122" s="352"/>
      <c r="D122" s="353"/>
      <c r="E122" s="353"/>
      <c r="F122" s="354">
        <v>815</v>
      </c>
      <c r="G122" s="128" t="str">
        <f>+VLOOKUP(F122,Participants!$A$1:$F$2547,2,FALSE)</f>
        <v>Rachel Friday</v>
      </c>
      <c r="H122" s="128" t="str">
        <f>+VLOOKUP(F122,Participants!$A$1:$F$2547,4,FALSE)</f>
        <v>STL</v>
      </c>
      <c r="I122" s="129" t="str">
        <f>+VLOOKUP(F122,Participants!$A$1:$F$2547,5,FALSE)</f>
        <v>F</v>
      </c>
      <c r="J122" s="129">
        <f>+VLOOKUP(F122,Participants!$A$1:$F$2547,3,FALSE)</f>
        <v>4</v>
      </c>
      <c r="K122" s="129" t="str">
        <f>+VLOOKUP(F122,Participants!$A$1:$G$2547,7,FALSE)</f>
        <v>DEV GIRLS</v>
      </c>
      <c r="L122" s="353"/>
      <c r="M122" s="353"/>
      <c r="N122" s="356">
        <v>3</v>
      </c>
      <c r="O122" s="356">
        <v>10</v>
      </c>
    </row>
    <row r="123" spans="1:15" ht="15.75" customHeight="1">
      <c r="A123" s="362"/>
      <c r="B123" s="347"/>
      <c r="C123" s="347"/>
      <c r="D123" s="348"/>
      <c r="E123" s="348"/>
      <c r="F123" s="349">
        <v>490</v>
      </c>
      <c r="G123" s="116" t="str">
        <f>+VLOOKUP(F123,Participants!$A$1:$F$2547,2,FALSE)</f>
        <v>Elizabeth Moulton</v>
      </c>
      <c r="H123" s="116" t="str">
        <f>+VLOOKUP(F123,Participants!$A$1:$F$2547,4,FALSE)</f>
        <v>GRE</v>
      </c>
      <c r="I123" s="138" t="str">
        <f>+VLOOKUP(F123,Participants!$A$1:$F$2547,5,FALSE)</f>
        <v>F</v>
      </c>
      <c r="J123" s="138">
        <f>+VLOOKUP(F123,Participants!$A$1:$F$2547,3,FALSE)</f>
        <v>1</v>
      </c>
      <c r="K123" s="138" t="str">
        <f>+VLOOKUP(F123,Participants!$A$1:$G$2547,7,FALSE)</f>
        <v>DEV GIRLS</v>
      </c>
      <c r="L123" s="360"/>
      <c r="M123" s="360"/>
      <c r="N123" s="350">
        <v>3</v>
      </c>
      <c r="O123" s="350">
        <v>7</v>
      </c>
    </row>
    <row r="124" spans="1:15" ht="15.75" customHeight="1">
      <c r="A124" s="362"/>
      <c r="B124" s="347"/>
      <c r="C124" s="347"/>
      <c r="D124" s="348"/>
      <c r="E124" s="348"/>
      <c r="F124" s="349">
        <v>171</v>
      </c>
      <c r="G124" s="116" t="str">
        <f>+VLOOKUP(F124,Participants!$A$1:$F$2547,2,FALSE)</f>
        <v>Abigail Harris</v>
      </c>
      <c r="H124" s="116" t="str">
        <f>+VLOOKUP(F124,Participants!$A$1:$F$2547,4,FALSE)</f>
        <v>AMA</v>
      </c>
      <c r="I124" s="138" t="str">
        <f>+VLOOKUP(F124,Participants!$A$1:$F$2547,5,FALSE)</f>
        <v>F</v>
      </c>
      <c r="J124" s="138">
        <f>+VLOOKUP(F124,Participants!$A$1:$F$2547,3,FALSE)</f>
        <v>2</v>
      </c>
      <c r="K124" s="138" t="str">
        <f>+VLOOKUP(F124,Participants!$A$1:$G$2547,7,FALSE)</f>
        <v>DEV GIRLS</v>
      </c>
      <c r="L124" s="360"/>
      <c r="M124" s="360"/>
      <c r="N124" s="350">
        <v>3</v>
      </c>
      <c r="O124" s="350">
        <v>7</v>
      </c>
    </row>
    <row r="125" spans="1:15" ht="15.75" customHeight="1">
      <c r="A125" s="362"/>
      <c r="B125" s="347"/>
      <c r="C125" s="347"/>
      <c r="D125" s="348"/>
      <c r="E125" s="348"/>
      <c r="F125" s="349">
        <v>190</v>
      </c>
      <c r="G125" s="116" t="str">
        <f>+VLOOKUP(F125,Participants!$A$1:$F$2547,2,FALSE)</f>
        <v>Finley Schran</v>
      </c>
      <c r="H125" s="116" t="str">
        <f>+VLOOKUP(F125,Participants!$A$1:$F$2547,4,FALSE)</f>
        <v>AMA</v>
      </c>
      <c r="I125" s="138" t="str">
        <f>+VLOOKUP(F125,Participants!$A$1:$F$2547,5,FALSE)</f>
        <v>F</v>
      </c>
      <c r="J125" s="138">
        <f>+VLOOKUP(F125,Participants!$A$1:$F$2547,3,FALSE)</f>
        <v>2</v>
      </c>
      <c r="K125" s="138" t="str">
        <f>+VLOOKUP(F125,Participants!$A$1:$G$2547,7,FALSE)</f>
        <v>DEV GIRLS</v>
      </c>
      <c r="L125" s="360"/>
      <c r="M125" s="360"/>
      <c r="N125" s="350">
        <v>3</v>
      </c>
      <c r="O125" s="350">
        <v>2</v>
      </c>
    </row>
    <row r="126" spans="1:15" ht="15.75" customHeight="1">
      <c r="A126" s="357"/>
      <c r="B126" s="347"/>
      <c r="C126" s="347"/>
      <c r="D126" s="348"/>
      <c r="E126" s="348"/>
      <c r="F126" s="349">
        <v>926</v>
      </c>
      <c r="G126" s="116" t="str">
        <f>+VLOOKUP(F126,Participants!$A$1:$F$2547,2,FALSE)</f>
        <v>Kennedy Williams</v>
      </c>
      <c r="H126" s="116" t="str">
        <f>+VLOOKUP(F126,Participants!$A$1:$F$2547,4,FALSE)</f>
        <v>STT</v>
      </c>
      <c r="I126" s="138" t="str">
        <f>+VLOOKUP(F126,Participants!$A$1:$F$2547,5,FALSE)</f>
        <v>F</v>
      </c>
      <c r="J126" s="138">
        <f>+VLOOKUP(F126,Participants!$A$1:$F$2547,3,FALSE)</f>
        <v>4</v>
      </c>
      <c r="K126" s="138" t="str">
        <f>+VLOOKUP(F126,Participants!$A$1:$G$2547,7,FALSE)</f>
        <v>DEV GIRLS</v>
      </c>
      <c r="L126" s="360"/>
      <c r="M126" s="360"/>
      <c r="N126" s="350" t="s">
        <v>9</v>
      </c>
      <c r="O126" s="350" t="s">
        <v>9</v>
      </c>
    </row>
    <row r="127" spans="1:15" ht="15.75" customHeight="1">
      <c r="A127" s="346"/>
      <c r="B127" s="347"/>
      <c r="C127" s="347"/>
      <c r="D127" s="348"/>
      <c r="E127" s="348"/>
      <c r="F127" s="349">
        <v>929</v>
      </c>
      <c r="G127" s="116" t="str">
        <f>+VLOOKUP(F127,Participants!$A$1:$F$2547,2,FALSE)</f>
        <v>Linda Stone</v>
      </c>
      <c r="H127" s="116" t="str">
        <f>+VLOOKUP(F127,Participants!$A$1:$F$2547,4,FALSE)</f>
        <v>STT</v>
      </c>
      <c r="I127" s="138" t="str">
        <f>+VLOOKUP(F127,Participants!$A$1:$F$2547,5,FALSE)</f>
        <v>F</v>
      </c>
      <c r="J127" s="138">
        <f>+VLOOKUP(F127,Participants!$A$1:$F$2547,3,FALSE)</f>
        <v>3</v>
      </c>
      <c r="K127" s="138" t="str">
        <f>+VLOOKUP(F127,Participants!$A$1:$G$2547,7,FALSE)</f>
        <v>DEV GIRLS</v>
      </c>
      <c r="L127" s="360"/>
      <c r="M127" s="360"/>
      <c r="N127" s="350" t="s">
        <v>9</v>
      </c>
      <c r="O127" s="350" t="s">
        <v>9</v>
      </c>
    </row>
    <row r="128" spans="1:15" ht="15.75" customHeight="1">
      <c r="A128" s="346"/>
      <c r="B128" s="347"/>
      <c r="C128" s="347"/>
      <c r="D128" s="348"/>
      <c r="E128" s="348"/>
      <c r="F128" s="349">
        <v>100</v>
      </c>
      <c r="G128" s="116" t="str">
        <f>+VLOOKUP(F128,Participants!$A$1:$F$2547,2,FALSE)</f>
        <v>Sophia Colosimo</v>
      </c>
      <c r="H128" s="116" t="str">
        <f>+VLOOKUP(F128,Participants!$A$1:$F$2547,4,FALSE)</f>
        <v>AGS</v>
      </c>
      <c r="I128" s="138" t="str">
        <f>+VLOOKUP(F128,Participants!$A$1:$F$2547,5,FALSE)</f>
        <v>F</v>
      </c>
      <c r="J128" s="138">
        <f>+VLOOKUP(F128,Participants!$A$1:$F$2547,3,FALSE)</f>
        <v>4</v>
      </c>
      <c r="K128" s="138" t="str">
        <f>+VLOOKUP(F128,Participants!$A$1:$G$2547,7,FALSE)</f>
        <v>DEV GIRLS</v>
      </c>
      <c r="L128" s="360"/>
      <c r="M128" s="360"/>
      <c r="N128" s="350" t="s">
        <v>9</v>
      </c>
      <c r="O128" s="350" t="s">
        <v>9</v>
      </c>
    </row>
    <row r="129" spans="1:15" ht="15.75" customHeight="1">
      <c r="A129" s="346"/>
      <c r="B129" s="347"/>
      <c r="C129" s="347"/>
      <c r="D129" s="348"/>
      <c r="E129" s="348"/>
      <c r="F129" s="349">
        <v>91</v>
      </c>
      <c r="G129" s="116" t="str">
        <f>+VLOOKUP(F129,Participants!$A$1:$F$2547,2,FALSE)</f>
        <v>Alexandra Sipusic</v>
      </c>
      <c r="H129" s="116" t="str">
        <f>+VLOOKUP(F129,Participants!$A$1:$F$2547,4,FALSE)</f>
        <v>AGS</v>
      </c>
      <c r="I129" s="138" t="str">
        <f>+VLOOKUP(F129,Participants!$A$1:$F$2547,5,FALSE)</f>
        <v>F</v>
      </c>
      <c r="J129" s="138">
        <f>+VLOOKUP(F129,Participants!$A$1:$F$2547,3,FALSE)</f>
        <v>4</v>
      </c>
      <c r="K129" s="138" t="str">
        <f>+VLOOKUP(F129,Participants!$A$1:$G$2547,7,FALSE)</f>
        <v>DEV GIRLS</v>
      </c>
      <c r="L129" s="360"/>
      <c r="M129" s="360"/>
      <c r="N129" s="350" t="s">
        <v>9</v>
      </c>
      <c r="O129" s="350" t="s">
        <v>9</v>
      </c>
    </row>
    <row r="130" spans="1:15" ht="15.75" customHeight="1">
      <c r="A130" s="362"/>
      <c r="B130" s="347"/>
      <c r="C130" s="347"/>
      <c r="D130" s="348"/>
      <c r="E130" s="348"/>
      <c r="F130" s="349">
        <v>95</v>
      </c>
      <c r="G130" s="116" t="str">
        <f>+VLOOKUP(F130,Participants!$A$1:$F$2547,2,FALSE)</f>
        <v>Emily Williams</v>
      </c>
      <c r="H130" s="116" t="str">
        <f>+VLOOKUP(F130,Participants!$A$1:$F$2547,4,FALSE)</f>
        <v>AGS</v>
      </c>
      <c r="I130" s="138" t="str">
        <f>+VLOOKUP(F130,Participants!$A$1:$F$2547,5,FALSE)</f>
        <v>F</v>
      </c>
      <c r="J130" s="138">
        <f>+VLOOKUP(F130,Participants!$A$1:$F$2547,3,FALSE)</f>
        <v>3</v>
      </c>
      <c r="K130" s="138" t="str">
        <f>+VLOOKUP(F130,Participants!$A$1:$G$2547,7,FALSE)</f>
        <v>DEV GIRLS</v>
      </c>
      <c r="L130" s="360"/>
      <c r="M130" s="360"/>
      <c r="N130" s="350" t="s">
        <v>9</v>
      </c>
      <c r="O130" s="350" t="s">
        <v>9</v>
      </c>
    </row>
    <row r="131" spans="1:15" ht="15.75" customHeight="1">
      <c r="A131" s="362"/>
      <c r="B131" s="347"/>
      <c r="C131" s="347"/>
      <c r="D131" s="348"/>
      <c r="E131" s="348"/>
      <c r="F131" s="349">
        <v>96</v>
      </c>
      <c r="G131" s="116" t="str">
        <f>+VLOOKUP(F131,Participants!$A$1:$F$2547,2,FALSE)</f>
        <v>Heidi Surlow</v>
      </c>
      <c r="H131" s="116" t="str">
        <f>+VLOOKUP(F131,Participants!$A$1:$F$2547,4,FALSE)</f>
        <v>AGS</v>
      </c>
      <c r="I131" s="138" t="str">
        <f>+VLOOKUP(F131,Participants!$A$1:$F$2547,5,FALSE)</f>
        <v>F</v>
      </c>
      <c r="J131" s="138">
        <f>+VLOOKUP(F131,Participants!$A$1:$F$2547,3,FALSE)</f>
        <v>3</v>
      </c>
      <c r="K131" s="138" t="str">
        <f>+VLOOKUP(F131,Participants!$A$1:$G$2547,7,FALSE)</f>
        <v>DEV GIRLS</v>
      </c>
      <c r="L131" s="360"/>
      <c r="M131" s="360"/>
      <c r="N131" s="350" t="s">
        <v>9</v>
      </c>
      <c r="O131" s="350" t="s">
        <v>9</v>
      </c>
    </row>
    <row r="132" spans="1:15" ht="15.75" customHeight="1">
      <c r="A132" s="357"/>
      <c r="B132" s="347"/>
      <c r="C132" s="347"/>
      <c r="D132" s="348"/>
      <c r="E132" s="348"/>
      <c r="F132" s="349">
        <v>810</v>
      </c>
      <c r="G132" s="116" t="str">
        <f>+VLOOKUP(F132,Participants!$A$1:$F$2547,2,FALSE)</f>
        <v>Mila Hricisak</v>
      </c>
      <c r="H132" s="116" t="str">
        <f>+VLOOKUP(F132,Participants!$A$1:$F$2547,4,FALSE)</f>
        <v>STL</v>
      </c>
      <c r="I132" s="138" t="str">
        <f>+VLOOKUP(F132,Participants!$A$1:$F$2547,5,FALSE)</f>
        <v>F</v>
      </c>
      <c r="J132" s="138">
        <f>+VLOOKUP(F132,Participants!$A$1:$F$2547,3,FALSE)</f>
        <v>2</v>
      </c>
      <c r="K132" s="138" t="str">
        <f>+VLOOKUP(F132,Participants!$A$1:$G$2547,7,FALSE)</f>
        <v>DEV GIRLS</v>
      </c>
      <c r="L132" s="360"/>
      <c r="M132" s="360"/>
      <c r="N132" s="350" t="s">
        <v>9</v>
      </c>
      <c r="O132" s="350" t="s">
        <v>9</v>
      </c>
    </row>
    <row r="133" spans="1:15" ht="15.75" customHeight="1">
      <c r="A133" s="362"/>
      <c r="B133" s="347"/>
      <c r="C133" s="347"/>
      <c r="D133" s="348"/>
      <c r="E133" s="348"/>
      <c r="F133" s="349">
        <v>736</v>
      </c>
      <c r="G133" s="116" t="str">
        <f>+VLOOKUP(F133,Participants!$A$1:$F$2547,2,FALSE)</f>
        <v>Sarah Stickman</v>
      </c>
      <c r="H133" s="116" t="str">
        <f>+VLOOKUP(F133,Participants!$A$1:$F$2547,4,FALSE)</f>
        <v>SPS</v>
      </c>
      <c r="I133" s="138" t="str">
        <f>+VLOOKUP(F133,Participants!$A$1:$F$2547,5,FALSE)</f>
        <v>F</v>
      </c>
      <c r="J133" s="138">
        <f>+VLOOKUP(F133,Participants!$A$1:$F$2547,3,FALSE)</f>
        <v>2</v>
      </c>
      <c r="K133" s="138" t="str">
        <f>+VLOOKUP(F133,Participants!$A$1:$G$2547,7,FALSE)</f>
        <v>DEV GIRLS</v>
      </c>
      <c r="L133" s="360"/>
      <c r="M133" s="360"/>
      <c r="N133" s="350" t="s">
        <v>9</v>
      </c>
      <c r="O133" s="350" t="s">
        <v>9</v>
      </c>
    </row>
    <row r="134" spans="1:15" ht="15.75" customHeight="1">
      <c r="A134" s="362"/>
      <c r="B134" s="347"/>
      <c r="C134" s="347"/>
      <c r="D134" s="348"/>
      <c r="E134" s="348"/>
      <c r="F134" s="349">
        <v>720</v>
      </c>
      <c r="G134" s="116" t="str">
        <f>+VLOOKUP(F134,Participants!$A$1:$F$2547,2,FALSE)</f>
        <v>Adalyn Simons</v>
      </c>
      <c r="H134" s="116" t="str">
        <f>+VLOOKUP(F134,Participants!$A$1:$F$2547,4,FALSE)</f>
        <v>SPS</v>
      </c>
      <c r="I134" s="138" t="str">
        <f>+VLOOKUP(F134,Participants!$A$1:$F$2547,5,FALSE)</f>
        <v>F</v>
      </c>
      <c r="J134" s="138">
        <f>+VLOOKUP(F134,Participants!$A$1:$F$2547,3,FALSE)</f>
        <v>1</v>
      </c>
      <c r="K134" s="138" t="str">
        <f>+VLOOKUP(F134,Participants!$A$1:$G$2547,7,FALSE)</f>
        <v>DEV GIRLS</v>
      </c>
      <c r="L134" s="360"/>
      <c r="M134" s="360"/>
      <c r="N134" s="350" t="s">
        <v>9</v>
      </c>
      <c r="O134" s="350" t="s">
        <v>9</v>
      </c>
    </row>
    <row r="135" spans="1:15" ht="15.75" customHeight="1">
      <c r="A135" s="357"/>
      <c r="B135" s="347"/>
      <c r="C135" s="347"/>
      <c r="D135" s="348"/>
      <c r="E135" s="348"/>
      <c r="F135" s="349">
        <v>792</v>
      </c>
      <c r="G135" s="116" t="str">
        <f>+VLOOKUP(F135,Participants!$A$1:$F$2547,2,FALSE)</f>
        <v>Avery Och</v>
      </c>
      <c r="H135" s="116" t="str">
        <f>+VLOOKUP(F135,Participants!$A$1:$F$2547,4,FALSE)</f>
        <v>STL</v>
      </c>
      <c r="I135" s="138" t="str">
        <f>+VLOOKUP(F135,Participants!$A$1:$F$2547,5,FALSE)</f>
        <v>F</v>
      </c>
      <c r="J135" s="138">
        <f>+VLOOKUP(F135,Participants!$A$1:$F$2547,3,FALSE)</f>
        <v>2</v>
      </c>
      <c r="K135" s="138" t="str">
        <f>+VLOOKUP(F135,Participants!$A$1:$G$2547,7,FALSE)</f>
        <v>DEV GIRLS</v>
      </c>
      <c r="L135" s="360"/>
      <c r="M135" s="360"/>
      <c r="N135" s="350" t="s">
        <v>9</v>
      </c>
      <c r="O135" s="350" t="s">
        <v>9</v>
      </c>
    </row>
    <row r="136" spans="1:15" ht="15.75" customHeight="1">
      <c r="A136" s="357"/>
      <c r="B136" s="347"/>
      <c r="C136" s="347"/>
      <c r="D136" s="348"/>
      <c r="E136" s="348"/>
      <c r="F136" s="349">
        <v>175</v>
      </c>
      <c r="G136" s="116" t="str">
        <f>+VLOOKUP(F136,Participants!$A$1:$F$2547,2,FALSE)</f>
        <v>Amelia Suders</v>
      </c>
      <c r="H136" s="116" t="str">
        <f>+VLOOKUP(F136,Participants!$A$1:$F$2547,4,FALSE)</f>
        <v>AMA</v>
      </c>
      <c r="I136" s="138" t="str">
        <f>+VLOOKUP(F136,Participants!$A$1:$F$2547,5,FALSE)</f>
        <v>F</v>
      </c>
      <c r="J136" s="138" t="str">
        <f>+VLOOKUP(F136,Participants!$A$1:$F$2547,3,FALSE)</f>
        <v>K</v>
      </c>
      <c r="K136" s="138" t="str">
        <f>+VLOOKUP(F136,Participants!$A$1:$G$2547,7,FALSE)</f>
        <v>DEV GIRLS</v>
      </c>
      <c r="L136" s="360"/>
      <c r="M136" s="360"/>
      <c r="N136" s="350" t="s">
        <v>9</v>
      </c>
      <c r="O136" s="350" t="s">
        <v>9</v>
      </c>
    </row>
    <row r="137" spans="1:15" ht="15.75" customHeight="1">
      <c r="A137" s="357"/>
      <c r="B137" s="347"/>
      <c r="C137" s="347"/>
      <c r="D137" s="348"/>
      <c r="E137" s="348"/>
      <c r="F137" s="349">
        <v>173</v>
      </c>
      <c r="G137" s="116" t="str">
        <f>+VLOOKUP(F137,Participants!$A$1:$F$2547,2,FALSE)</f>
        <v>Alexandra Hinkofer</v>
      </c>
      <c r="H137" s="116" t="str">
        <f>+VLOOKUP(F137,Participants!$A$1:$F$2547,4,FALSE)</f>
        <v>AMA</v>
      </c>
      <c r="I137" s="138" t="str">
        <f>+VLOOKUP(F137,Participants!$A$1:$F$2547,5,FALSE)</f>
        <v>F</v>
      </c>
      <c r="J137" s="138" t="str">
        <f>+VLOOKUP(F137,Participants!$A$1:$F$2547,3,FALSE)</f>
        <v>K</v>
      </c>
      <c r="K137" s="138" t="str">
        <f>+VLOOKUP(F137,Participants!$A$1:$G$2547,7,FALSE)</f>
        <v>DEV GIRLS</v>
      </c>
      <c r="L137" s="360"/>
      <c r="M137" s="360"/>
      <c r="N137" s="350" t="s">
        <v>9</v>
      </c>
      <c r="O137" s="350" t="s">
        <v>9</v>
      </c>
    </row>
    <row r="138" spans="1:15" ht="15.75" customHeight="1">
      <c r="A138" s="357"/>
      <c r="B138" s="347"/>
      <c r="C138" s="347"/>
      <c r="D138" s="348"/>
      <c r="E138" s="348"/>
      <c r="F138" s="349">
        <v>214</v>
      </c>
      <c r="G138" s="116" t="str">
        <f>+VLOOKUP(F138,Participants!$A$1:$F$2547,2,FALSE)</f>
        <v>Vienna Mauro</v>
      </c>
      <c r="H138" s="116" t="str">
        <f>+VLOOKUP(F138,Participants!$A$1:$F$2547,4,FALSE)</f>
        <v>AMA</v>
      </c>
      <c r="I138" s="138" t="str">
        <f>+VLOOKUP(F138,Participants!$A$1:$F$2547,5,FALSE)</f>
        <v>F</v>
      </c>
      <c r="J138" s="138" t="str">
        <f>+VLOOKUP(F138,Participants!$A$1:$F$2547,3,FALSE)</f>
        <v>K</v>
      </c>
      <c r="K138" s="138" t="str">
        <f>+VLOOKUP(F138,Participants!$A$1:$G$2547,7,FALSE)</f>
        <v>DEV GIRLS</v>
      </c>
      <c r="L138" s="360"/>
      <c r="M138" s="360"/>
      <c r="N138" s="350" t="s">
        <v>9</v>
      </c>
      <c r="O138" s="350" t="s">
        <v>9</v>
      </c>
    </row>
    <row r="139" spans="1:15" ht="15.75" customHeight="1">
      <c r="A139" s="346"/>
      <c r="B139" s="347"/>
      <c r="C139" s="347"/>
      <c r="D139" s="348"/>
      <c r="E139" s="348"/>
      <c r="F139" s="349">
        <v>734</v>
      </c>
      <c r="G139" s="116" t="str">
        <f>+VLOOKUP(F139,Participants!$A$1:$F$2547,2,FALSE)</f>
        <v>Rachel Sites</v>
      </c>
      <c r="H139" s="116" t="str">
        <f>+VLOOKUP(F139,Participants!$A$1:$F$2547,4,FALSE)</f>
        <v>SPS</v>
      </c>
      <c r="I139" s="138" t="str">
        <f>+VLOOKUP(F139,Participants!$A$1:$F$2547,5,FALSE)</f>
        <v>F</v>
      </c>
      <c r="J139" s="138" t="str">
        <f>+VLOOKUP(F139,Participants!$A$1:$F$2547,3,FALSE)</f>
        <v>K</v>
      </c>
      <c r="K139" s="138" t="str">
        <f>+VLOOKUP(F139,Participants!$A$1:$G$2547,7,FALSE)</f>
        <v>DEV GIRLS</v>
      </c>
      <c r="L139" s="360"/>
      <c r="M139" s="360"/>
      <c r="N139" s="350" t="s">
        <v>9</v>
      </c>
      <c r="O139" s="350" t="s">
        <v>9</v>
      </c>
    </row>
    <row r="140" spans="1:15" ht="15.75" customHeight="1">
      <c r="A140" s="346"/>
      <c r="B140" s="347"/>
      <c r="C140" s="347"/>
      <c r="D140" s="348"/>
      <c r="E140" s="348"/>
      <c r="F140" s="349">
        <v>722</v>
      </c>
      <c r="G140" s="116" t="str">
        <f>+VLOOKUP(F140,Participants!$A$1:$F$2547,2,FALSE)</f>
        <v>Amy Stickman</v>
      </c>
      <c r="H140" s="116" t="str">
        <f>+VLOOKUP(F140,Participants!$A$1:$F$2547,4,FALSE)</f>
        <v>SPS</v>
      </c>
      <c r="I140" s="138" t="str">
        <f>+VLOOKUP(F140,Participants!$A$1:$F$2547,5,FALSE)</f>
        <v>F</v>
      </c>
      <c r="J140" s="138">
        <f>+VLOOKUP(F140,Participants!$A$1:$F$2547,3,FALSE)</f>
        <v>2</v>
      </c>
      <c r="K140" s="138" t="str">
        <f>+VLOOKUP(F140,Participants!$A$1:$G$2547,7,FALSE)</f>
        <v>DEV GIRLS</v>
      </c>
      <c r="L140" s="360"/>
      <c r="M140" s="360"/>
      <c r="N140" s="350" t="s">
        <v>9</v>
      </c>
      <c r="O140" s="350" t="s">
        <v>9</v>
      </c>
    </row>
    <row r="141" spans="1:15" ht="15.75" customHeight="1">
      <c r="A141" s="362"/>
      <c r="B141" s="347"/>
      <c r="C141" s="347"/>
      <c r="D141" s="348"/>
      <c r="E141" s="348"/>
      <c r="F141" s="349">
        <v>924</v>
      </c>
      <c r="G141" s="116" t="str">
        <f>+VLOOKUP(F141,Participants!$A$1:$F$2547,2,FALSE)</f>
        <v>Eve Bovee</v>
      </c>
      <c r="H141" s="116" t="str">
        <f>+VLOOKUP(F141,Participants!$A$1:$F$2547,4,FALSE)</f>
        <v>STT</v>
      </c>
      <c r="I141" s="138" t="str">
        <f>+VLOOKUP(F141,Participants!$A$1:$F$2547,5,FALSE)</f>
        <v>F</v>
      </c>
      <c r="J141" s="138">
        <f>+VLOOKUP(F141,Participants!$A$1:$F$2547,3,FALSE)</f>
        <v>1</v>
      </c>
      <c r="K141" s="138" t="str">
        <f>+VLOOKUP(F141,Participants!$A$1:$G$2547,7,FALSE)</f>
        <v>DEV GIRLS</v>
      </c>
      <c r="L141" s="360"/>
      <c r="M141" s="360"/>
      <c r="N141" s="350" t="s">
        <v>9</v>
      </c>
      <c r="O141" s="350" t="s">
        <v>9</v>
      </c>
    </row>
    <row r="142" spans="1:15" ht="15.75" customHeight="1">
      <c r="A142" s="362"/>
      <c r="B142" s="347"/>
      <c r="C142" s="347"/>
      <c r="D142" s="348"/>
      <c r="E142" s="348"/>
      <c r="F142" s="349">
        <v>95</v>
      </c>
      <c r="G142" s="116" t="str">
        <f>+VLOOKUP(F142,Participants!$A$1:$F$2547,2,FALSE)</f>
        <v>Emily Williams</v>
      </c>
      <c r="H142" s="116" t="str">
        <f>+VLOOKUP(F142,Participants!$A$1:$F$2547,4,FALSE)</f>
        <v>AGS</v>
      </c>
      <c r="I142" s="138" t="str">
        <f>+VLOOKUP(F142,Participants!$A$1:$F$2547,5,FALSE)</f>
        <v>F</v>
      </c>
      <c r="J142" s="138">
        <f>+VLOOKUP(F142,Participants!$A$1:$F$2547,3,FALSE)</f>
        <v>3</v>
      </c>
      <c r="K142" s="138" t="str">
        <f>+VLOOKUP(F142,Participants!$A$1:$G$2547,7,FALSE)</f>
        <v>DEV GIRLS</v>
      </c>
      <c r="L142" s="360"/>
      <c r="M142" s="360"/>
      <c r="N142" s="350" t="s">
        <v>9</v>
      </c>
      <c r="O142" s="350" t="s">
        <v>9</v>
      </c>
    </row>
    <row r="143" spans="1:15" ht="15.75" customHeight="1">
      <c r="A143" s="362"/>
      <c r="B143" s="347"/>
      <c r="C143" s="347"/>
      <c r="D143" s="348"/>
      <c r="E143" s="348"/>
      <c r="F143" s="349">
        <v>96</v>
      </c>
      <c r="G143" s="116" t="str">
        <f>+VLOOKUP(F143,Participants!$A$1:$F$2547,2,FALSE)</f>
        <v>Heidi Surlow</v>
      </c>
      <c r="H143" s="116" t="str">
        <f>+VLOOKUP(F143,Participants!$A$1:$F$2547,4,FALSE)</f>
        <v>AGS</v>
      </c>
      <c r="I143" s="138" t="str">
        <f>+VLOOKUP(F143,Participants!$A$1:$F$2547,5,FALSE)</f>
        <v>F</v>
      </c>
      <c r="J143" s="138">
        <f>+VLOOKUP(F143,Participants!$A$1:$F$2547,3,FALSE)</f>
        <v>3</v>
      </c>
      <c r="K143" s="138" t="str">
        <f>+VLOOKUP(F143,Participants!$A$1:$G$2547,7,FALSE)</f>
        <v>DEV GIRLS</v>
      </c>
      <c r="L143" s="360"/>
      <c r="M143" s="360"/>
      <c r="N143" s="350" t="s">
        <v>9</v>
      </c>
      <c r="O143" s="350" t="s">
        <v>9</v>
      </c>
    </row>
    <row r="144" spans="1:15" ht="15.75" customHeight="1">
      <c r="A144" s="362"/>
      <c r="B144" s="347"/>
      <c r="C144" s="347"/>
      <c r="D144" s="348"/>
      <c r="E144" s="348"/>
      <c r="F144" s="349">
        <v>194</v>
      </c>
      <c r="G144" s="116" t="str">
        <f>+VLOOKUP(F144,Participants!$A$1:$F$2547,2,FALSE)</f>
        <v>Gianna Baldonieri</v>
      </c>
      <c r="H144" s="116" t="str">
        <f>+VLOOKUP(F144,Participants!$A$1:$F$2547,4,FALSE)</f>
        <v>AMA</v>
      </c>
      <c r="I144" s="138" t="str">
        <f>+VLOOKUP(F144,Participants!$A$1:$F$2547,5,FALSE)</f>
        <v>F</v>
      </c>
      <c r="J144" s="138">
        <f>+VLOOKUP(F144,Participants!$A$1:$F$2547,3,FALSE)</f>
        <v>2</v>
      </c>
      <c r="K144" s="138" t="str">
        <f>+VLOOKUP(F144,Participants!$A$1:$G$2547,7,FALSE)</f>
        <v>DEV GIRLS</v>
      </c>
      <c r="L144" s="360"/>
      <c r="M144" s="360"/>
      <c r="N144" s="350" t="s">
        <v>9</v>
      </c>
      <c r="O144" s="350" t="s">
        <v>9</v>
      </c>
    </row>
    <row r="145" spans="1:15" ht="15.75" customHeight="1">
      <c r="A145" s="362"/>
      <c r="B145" s="347"/>
      <c r="C145" s="347"/>
      <c r="D145" s="348"/>
      <c r="E145" s="348"/>
      <c r="F145" s="349">
        <v>451</v>
      </c>
      <c r="G145" s="116" t="str">
        <f>+VLOOKUP(F145,Participants!$A$1:$F$2547,2,FALSE)</f>
        <v>Emma Zamarripa</v>
      </c>
      <c r="H145" s="116" t="str">
        <f>+VLOOKUP(F145,Participants!$A$1:$F$2547,4,FALSE)</f>
        <v>ELZ</v>
      </c>
      <c r="I145" s="138" t="str">
        <f>+VLOOKUP(F145,Participants!$A$1:$F$2547,5,FALSE)</f>
        <v>F</v>
      </c>
      <c r="J145" s="138" t="str">
        <f>+VLOOKUP(F145,Participants!$A$1:$F$2547,3,FALSE)</f>
        <v>K</v>
      </c>
      <c r="K145" s="138" t="str">
        <f>+VLOOKUP(F145,Participants!$A$1:$G$2547,7,FALSE)</f>
        <v>DEV GIRLS</v>
      </c>
      <c r="L145" s="360"/>
      <c r="M145" s="360"/>
      <c r="N145" s="350" t="s">
        <v>9</v>
      </c>
      <c r="O145" s="350" t="s">
        <v>9</v>
      </c>
    </row>
    <row r="146" spans="1:15" ht="15.75" customHeight="1">
      <c r="A146" s="362"/>
      <c r="B146" s="347"/>
      <c r="C146" s="347"/>
      <c r="D146" s="348"/>
      <c r="E146" s="348"/>
      <c r="F146" s="349">
        <v>183</v>
      </c>
      <c r="G146" s="116" t="str">
        <f>+VLOOKUP(F146,Participants!$A$1:$F$2547,2,FALSE)</f>
        <v>Charlotte Massaro</v>
      </c>
      <c r="H146" s="116" t="str">
        <f>+VLOOKUP(F146,Participants!$A$1:$F$2547,4,FALSE)</f>
        <v>AMA</v>
      </c>
      <c r="I146" s="138" t="str">
        <f>+VLOOKUP(F146,Participants!$A$1:$F$2547,5,FALSE)</f>
        <v>F</v>
      </c>
      <c r="J146" s="138">
        <f>+VLOOKUP(F146,Participants!$A$1:$F$2547,3,FALSE)</f>
        <v>1</v>
      </c>
      <c r="K146" s="138" t="str">
        <f>+VLOOKUP(F146,Participants!$A$1:$G$2547,7,FALSE)</f>
        <v>DEV GIRLS</v>
      </c>
      <c r="L146" s="360"/>
      <c r="M146" s="360"/>
      <c r="N146" s="350" t="s">
        <v>9</v>
      </c>
      <c r="O146" s="350" t="s">
        <v>9</v>
      </c>
    </row>
    <row r="147" spans="1:15" ht="15.75" customHeight="1">
      <c r="A147" s="362"/>
      <c r="B147" s="347"/>
      <c r="C147" s="347"/>
      <c r="D147" s="348"/>
      <c r="E147" s="348"/>
      <c r="F147" s="349">
        <v>184</v>
      </c>
      <c r="G147" s="116" t="str">
        <f>+VLOOKUP(F147,Participants!$A$1:$F$2547,2,FALSE)</f>
        <v>Clara Gasperini</v>
      </c>
      <c r="H147" s="116" t="str">
        <f>+VLOOKUP(F147,Participants!$A$1:$F$2547,4,FALSE)</f>
        <v>AMA</v>
      </c>
      <c r="I147" s="138" t="str">
        <f>+VLOOKUP(F147,Participants!$A$1:$F$2547,5,FALSE)</f>
        <v>F</v>
      </c>
      <c r="J147" s="138" t="str">
        <f>+VLOOKUP(F147,Participants!$A$1:$F$2547,3,FALSE)</f>
        <v>K</v>
      </c>
      <c r="K147" s="138" t="str">
        <f>+VLOOKUP(F147,Participants!$A$1:$G$2547,7,FALSE)</f>
        <v>DEV GIRLS</v>
      </c>
      <c r="L147" s="360"/>
      <c r="M147" s="360"/>
      <c r="N147" s="350" t="s">
        <v>9</v>
      </c>
      <c r="O147" s="350" t="s">
        <v>9</v>
      </c>
    </row>
    <row r="148" spans="1:15" ht="15.75" customHeight="1">
      <c r="A148" s="362"/>
      <c r="B148" s="347"/>
      <c r="C148" s="347"/>
      <c r="D148" s="348"/>
      <c r="E148" s="348"/>
      <c r="F148" s="349">
        <v>200</v>
      </c>
      <c r="G148" s="116" t="str">
        <f>+VLOOKUP(F148,Participants!$A$1:$F$2547,2,FALSE)</f>
        <v>Lila Howell</v>
      </c>
      <c r="H148" s="116" t="str">
        <f>+VLOOKUP(F148,Participants!$A$1:$F$2547,4,FALSE)</f>
        <v>AMA</v>
      </c>
      <c r="I148" s="138" t="str">
        <f>+VLOOKUP(F148,Participants!$A$1:$F$2547,5,FALSE)</f>
        <v>F</v>
      </c>
      <c r="J148" s="138">
        <f>+VLOOKUP(F148,Participants!$A$1:$F$2547,3,FALSE)</f>
        <v>1</v>
      </c>
      <c r="K148" s="138" t="str">
        <f>+VLOOKUP(F148,Participants!$A$1:$G$2547,7,FALSE)</f>
        <v>DEV GIRLS</v>
      </c>
      <c r="L148" s="360"/>
      <c r="M148" s="360"/>
      <c r="N148" s="350" t="s">
        <v>9</v>
      </c>
      <c r="O148" s="350" t="s">
        <v>9</v>
      </c>
    </row>
    <row r="149" spans="1:15" ht="15.75" customHeight="1">
      <c r="A149" s="364"/>
      <c r="B149" s="369"/>
      <c r="C149" s="369"/>
      <c r="D149" s="370"/>
      <c r="E149" s="370"/>
      <c r="F149" s="371"/>
      <c r="G149" s="372"/>
      <c r="H149" s="372"/>
      <c r="I149" s="373"/>
      <c r="J149" s="373"/>
      <c r="K149" s="373"/>
      <c r="L149" s="369"/>
      <c r="M149" s="369"/>
      <c r="N149" s="371"/>
      <c r="O149" s="371"/>
    </row>
    <row r="150" spans="1:15" ht="15.75" customHeight="1">
      <c r="A150" s="357"/>
      <c r="B150" s="355"/>
      <c r="C150" s="355"/>
      <c r="D150" s="353"/>
      <c r="E150" s="353"/>
      <c r="F150" s="354">
        <v>569</v>
      </c>
      <c r="G150" s="128" t="str">
        <f>+VLOOKUP(F150,Participants!$A$1:$F$2547,2,FALSE)</f>
        <v>Francis Igrec</v>
      </c>
      <c r="H150" s="128" t="str">
        <f>+VLOOKUP(F150,Participants!$A$1:$F$2547,4,FALSE)</f>
        <v>JAM</v>
      </c>
      <c r="I150" s="129" t="str">
        <f>+VLOOKUP(F150,Participants!$A$1:$F$2547,5,FALSE)</f>
        <v>M</v>
      </c>
      <c r="J150" s="129">
        <f>+VLOOKUP(F150,Participants!$A$1:$F$2547,3,FALSE)</f>
        <v>6</v>
      </c>
      <c r="K150" s="129" t="str">
        <f>+VLOOKUP(F150,Participants!$A$1:$G$2547,7,FALSE)</f>
        <v>JV BOYS</v>
      </c>
      <c r="L150" s="355">
        <v>1</v>
      </c>
      <c r="M150" s="355">
        <v>10</v>
      </c>
      <c r="N150" s="356">
        <v>12</v>
      </c>
      <c r="O150" s="356">
        <v>10</v>
      </c>
    </row>
    <row r="151" spans="1:15" ht="15.75" customHeight="1">
      <c r="A151" s="374"/>
      <c r="B151" s="352"/>
      <c r="C151" s="352"/>
      <c r="D151" s="353"/>
      <c r="E151" s="353"/>
      <c r="F151" s="354">
        <v>469</v>
      </c>
      <c r="G151" s="128" t="str">
        <f>+VLOOKUP(F151,Participants!$A$1:$F$2547,2,FALSE)</f>
        <v>Jonathan Wega</v>
      </c>
      <c r="H151" s="128" t="str">
        <f>+VLOOKUP(F151,Participants!$A$1:$F$2547,4,FALSE)</f>
        <v>ELZ</v>
      </c>
      <c r="I151" s="129" t="str">
        <f>+VLOOKUP(F151,Participants!$A$1:$F$2547,5,FALSE)</f>
        <v>M</v>
      </c>
      <c r="J151" s="129">
        <f>+VLOOKUP(F151,Participants!$A$1:$F$2547,3,FALSE)</f>
        <v>6</v>
      </c>
      <c r="K151" s="129" t="str">
        <f>+VLOOKUP(F151,Participants!$A$1:$G$2547,7,FALSE)</f>
        <v>JV BOYS</v>
      </c>
      <c r="L151" s="355">
        <v>2</v>
      </c>
      <c r="M151" s="355">
        <v>8</v>
      </c>
      <c r="N151" s="356">
        <v>11</v>
      </c>
      <c r="O151" s="356">
        <v>10</v>
      </c>
    </row>
    <row r="152" spans="1:15" ht="15.75" customHeight="1">
      <c r="A152" s="375"/>
      <c r="B152" s="352"/>
      <c r="C152" s="352"/>
      <c r="D152" s="353"/>
      <c r="E152" s="353"/>
      <c r="F152" s="354">
        <v>166</v>
      </c>
      <c r="G152" s="128" t="str">
        <f>+VLOOKUP(F152,Participants!$A$1:$F$2547,2,FALSE)</f>
        <v>Nico Domenico</v>
      </c>
      <c r="H152" s="128" t="str">
        <f>+VLOOKUP(F152,Participants!$A$1:$F$2547,4,FALSE)</f>
        <v>AGS</v>
      </c>
      <c r="I152" s="129" t="str">
        <f>+VLOOKUP(F152,Participants!$A$1:$F$2547,5,FALSE)</f>
        <v>M</v>
      </c>
      <c r="J152" s="129">
        <f>+VLOOKUP(F152,Participants!$A$1:$F$2547,3,FALSE)</f>
        <v>5</v>
      </c>
      <c r="K152" s="129" t="str">
        <f>+VLOOKUP(F152,Participants!$A$1:$G$2547,7,FALSE)</f>
        <v>JV BOYS</v>
      </c>
      <c r="L152" s="355">
        <v>3</v>
      </c>
      <c r="M152" s="355">
        <v>6</v>
      </c>
      <c r="N152" s="356">
        <v>11</v>
      </c>
      <c r="O152" s="356">
        <v>5</v>
      </c>
    </row>
    <row r="153" spans="1:15" ht="15.75" customHeight="1">
      <c r="A153" s="358"/>
      <c r="B153" s="355"/>
      <c r="C153" s="355"/>
      <c r="D153" s="353"/>
      <c r="E153" s="353"/>
      <c r="F153" s="354">
        <v>278</v>
      </c>
      <c r="G153" s="128" t="str">
        <f>+VLOOKUP(F153,Participants!$A$1:$F$2547,2,FALSE)</f>
        <v>Alexander Fellin</v>
      </c>
      <c r="H153" s="128" t="str">
        <f>+VLOOKUP(F153,Participants!$A$1:$F$2547,4,FALSE)</f>
        <v>AMA</v>
      </c>
      <c r="I153" s="129" t="str">
        <f>+VLOOKUP(F153,Participants!$A$1:$F$2547,5,FALSE)</f>
        <v>M</v>
      </c>
      <c r="J153" s="129">
        <f>+VLOOKUP(F153,Participants!$A$1:$F$2547,3,FALSE)</f>
        <v>5</v>
      </c>
      <c r="K153" s="129" t="str">
        <f>+VLOOKUP(F153,Participants!$A$1:$G$2547,7,FALSE)</f>
        <v>JV BOYS</v>
      </c>
      <c r="L153" s="355">
        <v>4</v>
      </c>
      <c r="M153" s="355">
        <v>5</v>
      </c>
      <c r="N153" s="356">
        <v>11</v>
      </c>
      <c r="O153" s="356">
        <v>1</v>
      </c>
    </row>
    <row r="154" spans="1:15" ht="15.75" customHeight="1">
      <c r="A154" s="351"/>
      <c r="B154" s="352"/>
      <c r="C154" s="352"/>
      <c r="D154" s="353"/>
      <c r="E154" s="353"/>
      <c r="F154" s="354">
        <v>768</v>
      </c>
      <c r="G154" s="128" t="str">
        <f>+VLOOKUP(F154,Participants!$A$1:$F$2547,2,FALSE)</f>
        <v>Dashiell Sargent</v>
      </c>
      <c r="H154" s="128" t="str">
        <f>+VLOOKUP(F154,Participants!$A$1:$F$2547,4,FALSE)</f>
        <v>SPS</v>
      </c>
      <c r="I154" s="129" t="str">
        <f>+VLOOKUP(F154,Participants!$A$1:$F$2547,5,FALSE)</f>
        <v>M</v>
      </c>
      <c r="J154" s="129">
        <f>+VLOOKUP(F154,Participants!$A$1:$F$2547,3,FALSE)</f>
        <v>6</v>
      </c>
      <c r="K154" s="129" t="str">
        <f>+VLOOKUP(F154,Participants!$A$1:$G$2547,7,FALSE)</f>
        <v>JV BOYS</v>
      </c>
      <c r="L154" s="355">
        <v>5</v>
      </c>
      <c r="M154" s="355">
        <v>4</v>
      </c>
      <c r="N154" s="356">
        <v>10</v>
      </c>
      <c r="O154" s="356">
        <v>11</v>
      </c>
    </row>
    <row r="155" spans="1:15" ht="15.75" customHeight="1">
      <c r="A155" s="346"/>
      <c r="B155" s="355"/>
      <c r="C155" s="355"/>
      <c r="D155" s="353"/>
      <c r="E155" s="353"/>
      <c r="F155" s="354">
        <v>573</v>
      </c>
      <c r="G155" s="128" t="str">
        <f>+VLOOKUP(F155,Participants!$A$1:$F$2547,2,FALSE)</f>
        <v>Tiernan McCullough</v>
      </c>
      <c r="H155" s="128" t="str">
        <f>+VLOOKUP(F155,Participants!$A$1:$F$2547,4,FALSE)</f>
        <v>JAM</v>
      </c>
      <c r="I155" s="129" t="str">
        <f>+VLOOKUP(F155,Participants!$A$1:$F$2547,5,FALSE)</f>
        <v>M</v>
      </c>
      <c r="J155" s="129">
        <f>+VLOOKUP(F155,Participants!$A$1:$F$2547,3,FALSE)</f>
        <v>6</v>
      </c>
      <c r="K155" s="129" t="str">
        <f>+VLOOKUP(F155,Participants!$A$1:$G$2547,7,FALSE)</f>
        <v>JV BOYS</v>
      </c>
      <c r="L155" s="376">
        <v>6</v>
      </c>
      <c r="M155" s="376">
        <v>3</v>
      </c>
      <c r="N155" s="356">
        <v>10</v>
      </c>
      <c r="O155" s="356">
        <v>10</v>
      </c>
    </row>
    <row r="156" spans="1:15" ht="15.75" customHeight="1">
      <c r="A156" s="351"/>
      <c r="B156" s="352"/>
      <c r="C156" s="352"/>
      <c r="D156" s="353"/>
      <c r="E156" s="353"/>
      <c r="F156" s="354">
        <v>572</v>
      </c>
      <c r="G156" s="128" t="str">
        <f>+VLOOKUP(F156,Participants!$A$1:$F$2547,2,FALSE)</f>
        <v>Isaac Tarbuk</v>
      </c>
      <c r="H156" s="128" t="str">
        <f>+VLOOKUP(F156,Participants!$A$1:$F$2547,4,FALSE)</f>
        <v>JAM</v>
      </c>
      <c r="I156" s="129" t="str">
        <f>+VLOOKUP(F156,Participants!$A$1:$F$2547,5,FALSE)</f>
        <v>M</v>
      </c>
      <c r="J156" s="129">
        <f>+VLOOKUP(F156,Participants!$A$1:$F$2547,3,FALSE)</f>
        <v>6</v>
      </c>
      <c r="K156" s="129" t="str">
        <f>+VLOOKUP(F156,Participants!$A$1:$G$2547,7,FALSE)</f>
        <v>JV BOYS</v>
      </c>
      <c r="L156" s="355">
        <v>7</v>
      </c>
      <c r="M156" s="355">
        <v>2</v>
      </c>
      <c r="N156" s="356">
        <v>10</v>
      </c>
      <c r="O156" s="356">
        <v>8</v>
      </c>
    </row>
    <row r="157" spans="1:15" ht="15.75" customHeight="1">
      <c r="A157" s="358"/>
      <c r="B157" s="352"/>
      <c r="C157" s="352"/>
      <c r="D157" s="353"/>
      <c r="E157" s="353"/>
      <c r="F157" s="354">
        <v>872</v>
      </c>
      <c r="G157" s="128" t="str">
        <f>+VLOOKUP(F157,Participants!$A$1:$F$2547,2,FALSE)</f>
        <v>Caius Belldina</v>
      </c>
      <c r="H157" s="128" t="str">
        <f>+VLOOKUP(F157,Participants!$A$1:$F$2547,4,FALSE)</f>
        <v>STL</v>
      </c>
      <c r="I157" s="129" t="str">
        <f>+VLOOKUP(F157,Participants!$A$1:$F$2547,5,FALSE)</f>
        <v>M</v>
      </c>
      <c r="J157" s="129">
        <f>+VLOOKUP(F157,Participants!$A$1:$F$2547,3,FALSE)</f>
        <v>5</v>
      </c>
      <c r="K157" s="129" t="str">
        <f>+VLOOKUP(F157,Participants!$A$1:$G$2547,7,FALSE)</f>
        <v>JV BOYS</v>
      </c>
      <c r="L157" s="355">
        <v>8</v>
      </c>
      <c r="M157" s="355">
        <v>1</v>
      </c>
      <c r="N157" s="356">
        <v>10</v>
      </c>
      <c r="O157" s="356">
        <v>3</v>
      </c>
    </row>
    <row r="158" spans="1:15" ht="15.75" customHeight="1">
      <c r="A158" s="361"/>
      <c r="B158" s="355"/>
      <c r="C158" s="355"/>
      <c r="D158" s="353"/>
      <c r="E158" s="353"/>
      <c r="F158" s="354">
        <v>570</v>
      </c>
      <c r="G158" s="128" t="str">
        <f>+VLOOKUP(F158,Participants!$A$1:$F$2547,2,FALSE)</f>
        <v>Grant Griesacker</v>
      </c>
      <c r="H158" s="128" t="str">
        <f>+VLOOKUP(F158,Participants!$A$1:$F$2547,4,FALSE)</f>
        <v>JAM</v>
      </c>
      <c r="I158" s="129" t="str">
        <f>+VLOOKUP(F158,Participants!$A$1:$F$2547,5,FALSE)</f>
        <v>M</v>
      </c>
      <c r="J158" s="129">
        <f>+VLOOKUP(F158,Participants!$A$1:$F$2547,3,FALSE)</f>
        <v>6</v>
      </c>
      <c r="K158" s="129" t="str">
        <f>+VLOOKUP(F158,Participants!$A$1:$G$2547,7,FALSE)</f>
        <v>JV BOYS</v>
      </c>
      <c r="L158" s="376"/>
      <c r="M158" s="376"/>
      <c r="N158" s="356">
        <v>10</v>
      </c>
      <c r="O158" s="356">
        <v>1</v>
      </c>
    </row>
    <row r="159" spans="1:15" ht="15.75" customHeight="1">
      <c r="A159" s="361"/>
      <c r="B159" s="355"/>
      <c r="C159" s="355"/>
      <c r="D159" s="353"/>
      <c r="E159" s="353"/>
      <c r="F159" s="354">
        <v>873</v>
      </c>
      <c r="G159" s="128" t="str">
        <f>+VLOOKUP(F159,Participants!$A$1:$F$2547,2,FALSE)</f>
        <v>Colton ginsburg</v>
      </c>
      <c r="H159" s="128" t="str">
        <f>+VLOOKUP(F159,Participants!$A$1:$F$2547,4,FALSE)</f>
        <v>STL</v>
      </c>
      <c r="I159" s="129" t="str">
        <f>+VLOOKUP(F159,Participants!$A$1:$F$2547,5,FALSE)</f>
        <v>M</v>
      </c>
      <c r="J159" s="129">
        <f>+VLOOKUP(F159,Participants!$A$1:$F$2547,3,FALSE)</f>
        <v>5</v>
      </c>
      <c r="K159" s="129" t="str">
        <f>+VLOOKUP(F159,Participants!$A$1:$G$2547,7,FALSE)</f>
        <v>JV BOYS</v>
      </c>
      <c r="L159" s="355"/>
      <c r="M159" s="355"/>
      <c r="N159" s="356">
        <v>10</v>
      </c>
      <c r="O159" s="356">
        <v>1</v>
      </c>
    </row>
    <row r="160" spans="1:15" ht="15.75" customHeight="1">
      <c r="A160" s="357"/>
      <c r="B160" s="355"/>
      <c r="C160" s="355"/>
      <c r="D160" s="353"/>
      <c r="E160" s="353"/>
      <c r="F160" s="354">
        <v>963</v>
      </c>
      <c r="G160" s="128" t="str">
        <f>+VLOOKUP(F160,Participants!$A$1:$F$2547,2,FALSE)</f>
        <v>Felix Zhang</v>
      </c>
      <c r="H160" s="128" t="str">
        <f>+VLOOKUP(F160,Participants!$A$1:$F$2547,4,FALSE)</f>
        <v>STT</v>
      </c>
      <c r="I160" s="129" t="str">
        <f>+VLOOKUP(F160,Participants!$A$1:$F$2547,5,FALSE)</f>
        <v>M</v>
      </c>
      <c r="J160" s="129">
        <f>+VLOOKUP(F160,Participants!$A$1:$F$2547,3,FALSE)</f>
        <v>6</v>
      </c>
      <c r="K160" s="129" t="str">
        <f>+VLOOKUP(F160,Participants!$A$1:$G$2547,7,FALSE)</f>
        <v>JV BOYS</v>
      </c>
      <c r="L160" s="355"/>
      <c r="M160" s="355"/>
      <c r="N160" s="356">
        <v>10</v>
      </c>
      <c r="O160" s="356">
        <v>0</v>
      </c>
    </row>
    <row r="161" spans="1:15" ht="15.75" customHeight="1">
      <c r="A161" s="357"/>
      <c r="B161" s="355"/>
      <c r="C161" s="355"/>
      <c r="D161" s="353"/>
      <c r="E161" s="353"/>
      <c r="F161" s="354">
        <v>882</v>
      </c>
      <c r="G161" s="128" t="str">
        <f>+VLOOKUP(F161,Participants!$A$1:$F$2547,2,FALSE)</f>
        <v>Patrick McQuiggan</v>
      </c>
      <c r="H161" s="128" t="str">
        <f>+VLOOKUP(F161,Participants!$A$1:$F$2547,4,FALSE)</f>
        <v>STL</v>
      </c>
      <c r="I161" s="129" t="str">
        <f>+VLOOKUP(F161,Participants!$A$1:$F$2547,5,FALSE)</f>
        <v>M</v>
      </c>
      <c r="J161" s="129">
        <f>+VLOOKUP(F161,Participants!$A$1:$F$2547,3,FALSE)</f>
        <v>5</v>
      </c>
      <c r="K161" s="129" t="str">
        <f>+VLOOKUP(F161,Participants!$A$1:$G$2547,7,FALSE)</f>
        <v>JV BOYS</v>
      </c>
      <c r="L161" s="376"/>
      <c r="M161" s="376"/>
      <c r="N161" s="356">
        <v>9</v>
      </c>
      <c r="O161" s="356">
        <v>11</v>
      </c>
    </row>
    <row r="162" spans="1:15" ht="15.75" customHeight="1">
      <c r="A162" s="351"/>
      <c r="B162" s="352"/>
      <c r="C162" s="352"/>
      <c r="D162" s="353"/>
      <c r="E162" s="353"/>
      <c r="F162" s="354">
        <v>571</v>
      </c>
      <c r="G162" s="128" t="str">
        <f>+VLOOKUP(F162,Participants!$A$1:$F$2547,2,FALSE)</f>
        <v>Henrik Wright</v>
      </c>
      <c r="H162" s="128" t="str">
        <f>+VLOOKUP(F162,Participants!$A$1:$F$2547,4,FALSE)</f>
        <v>JAM</v>
      </c>
      <c r="I162" s="129" t="str">
        <f>+VLOOKUP(F162,Participants!$A$1:$F$2547,5,FALSE)</f>
        <v>M</v>
      </c>
      <c r="J162" s="129">
        <f>+VLOOKUP(F162,Participants!$A$1:$F$2547,3,FALSE)</f>
        <v>6</v>
      </c>
      <c r="K162" s="129" t="str">
        <f>+VLOOKUP(F162,Participants!$A$1:$G$2547,7,FALSE)</f>
        <v>JV BOYS</v>
      </c>
      <c r="L162" s="355"/>
      <c r="M162" s="355"/>
      <c r="N162" s="356">
        <v>9</v>
      </c>
      <c r="O162" s="356">
        <v>7</v>
      </c>
    </row>
    <row r="163" spans="1:15" ht="15.75" customHeight="1">
      <c r="A163" s="358"/>
      <c r="B163" s="355"/>
      <c r="C163" s="355"/>
      <c r="D163" s="353"/>
      <c r="E163" s="353"/>
      <c r="F163" s="354">
        <v>289</v>
      </c>
      <c r="G163" s="128" t="str">
        <f>+VLOOKUP(F163,Participants!$A$1:$F$2547,2,FALSE)</f>
        <v>Paul Farnan</v>
      </c>
      <c r="H163" s="128" t="str">
        <f>+VLOOKUP(F163,Participants!$A$1:$F$2547,4,FALSE)</f>
        <v>AMA</v>
      </c>
      <c r="I163" s="129" t="str">
        <f>+VLOOKUP(F163,Participants!$A$1:$F$2547,5,FALSE)</f>
        <v>M</v>
      </c>
      <c r="J163" s="129">
        <f>+VLOOKUP(F163,Participants!$A$1:$F$2547,3,FALSE)</f>
        <v>6</v>
      </c>
      <c r="K163" s="129" t="str">
        <f>+VLOOKUP(F163,Participants!$A$1:$G$2547,7,FALSE)</f>
        <v>JV BOYS</v>
      </c>
      <c r="L163" s="355"/>
      <c r="M163" s="355"/>
      <c r="N163" s="356">
        <v>9</v>
      </c>
      <c r="O163" s="356">
        <v>5</v>
      </c>
    </row>
    <row r="164" spans="1:15" ht="15.75" customHeight="1">
      <c r="A164" s="357"/>
      <c r="B164" s="355"/>
      <c r="C164" s="355"/>
      <c r="D164" s="353"/>
      <c r="E164" s="353"/>
      <c r="F164" s="354">
        <v>281</v>
      </c>
      <c r="G164" s="128" t="str">
        <f>+VLOOKUP(F164,Participants!$A$1:$F$2547,2,FALSE)</f>
        <v>David Wittkopp</v>
      </c>
      <c r="H164" s="128" t="str">
        <f>+VLOOKUP(F164,Participants!$A$1:$F$2547,4,FALSE)</f>
        <v>AMA</v>
      </c>
      <c r="I164" s="129" t="str">
        <f>+VLOOKUP(F164,Participants!$A$1:$F$2547,5,FALSE)</f>
        <v>M</v>
      </c>
      <c r="J164" s="129">
        <f>+VLOOKUP(F164,Participants!$A$1:$F$2547,3,FALSE)</f>
        <v>6</v>
      </c>
      <c r="K164" s="129" t="str">
        <f>+VLOOKUP(F164,Participants!$A$1:$G$2547,7,FALSE)</f>
        <v>JV BOYS</v>
      </c>
      <c r="L164" s="376"/>
      <c r="M164" s="376"/>
      <c r="N164" s="356">
        <v>8</v>
      </c>
      <c r="O164" s="356">
        <v>10</v>
      </c>
    </row>
    <row r="165" spans="1:15" ht="15.75" customHeight="1">
      <c r="A165" s="358"/>
      <c r="B165" s="355"/>
      <c r="C165" s="355"/>
      <c r="D165" s="353"/>
      <c r="E165" s="353"/>
      <c r="F165" s="354">
        <v>136</v>
      </c>
      <c r="G165" s="128" t="str">
        <f>+VLOOKUP(F165,Participants!$A$1:$F$2547,2,FALSE)</f>
        <v>Wyatt Walsh</v>
      </c>
      <c r="H165" s="128" t="str">
        <f>+VLOOKUP(F165,Participants!$A$1:$F$2547,4,FALSE)</f>
        <v>AGS</v>
      </c>
      <c r="I165" s="129" t="str">
        <f>+VLOOKUP(F165,Participants!$A$1:$F$2547,5,FALSE)</f>
        <v>M</v>
      </c>
      <c r="J165" s="129">
        <f>+VLOOKUP(F165,Participants!$A$1:$F$2547,3,FALSE)</f>
        <v>5</v>
      </c>
      <c r="K165" s="129" t="str">
        <f>+VLOOKUP(F165,Participants!$A$1:$G$2547,7,FALSE)</f>
        <v>JV BOYS</v>
      </c>
      <c r="L165" s="355"/>
      <c r="M165" s="355"/>
      <c r="N165" s="356">
        <v>8</v>
      </c>
      <c r="O165" s="356">
        <v>8</v>
      </c>
    </row>
    <row r="166" spans="1:15" ht="15.75" customHeight="1">
      <c r="A166" s="351"/>
      <c r="B166" s="352"/>
      <c r="C166" s="352"/>
      <c r="D166" s="353"/>
      <c r="E166" s="353"/>
      <c r="F166" s="354">
        <v>127</v>
      </c>
      <c r="G166" s="128" t="str">
        <f>+VLOOKUP(F166,Participants!$A$1:$F$2547,2,FALSE)</f>
        <v>Andrew Taylor</v>
      </c>
      <c r="H166" s="128" t="str">
        <f>+VLOOKUP(F166,Participants!$A$1:$F$2547,4,FALSE)</f>
        <v>AGS</v>
      </c>
      <c r="I166" s="129" t="str">
        <f>+VLOOKUP(F166,Participants!$A$1:$F$2547,5,FALSE)</f>
        <v>M</v>
      </c>
      <c r="J166" s="129">
        <f>+VLOOKUP(F166,Participants!$A$1:$F$2547,3,FALSE)</f>
        <v>6</v>
      </c>
      <c r="K166" s="129" t="str">
        <f>+VLOOKUP(F166,Participants!$A$1:$G$2547,7,FALSE)</f>
        <v>JV BOYS</v>
      </c>
      <c r="L166" s="376"/>
      <c r="M166" s="376"/>
      <c r="N166" s="356">
        <v>8</v>
      </c>
      <c r="O166" s="356">
        <v>8</v>
      </c>
    </row>
    <row r="167" spans="1:15" ht="15.75" customHeight="1">
      <c r="A167" s="358"/>
      <c r="B167" s="352"/>
      <c r="C167" s="352"/>
      <c r="D167" s="353"/>
      <c r="E167" s="353"/>
      <c r="F167" s="354">
        <v>772</v>
      </c>
      <c r="G167" s="128" t="str">
        <f>+VLOOKUP(F167,Participants!$A$1:$F$2547,2,FALSE)</f>
        <v>Mason Foster</v>
      </c>
      <c r="H167" s="128" t="str">
        <f>+VLOOKUP(F167,Participants!$A$1:$F$2547,4,FALSE)</f>
        <v>SPS</v>
      </c>
      <c r="I167" s="129" t="str">
        <f>+VLOOKUP(F167,Participants!$A$1:$F$2547,5,FALSE)</f>
        <v>M</v>
      </c>
      <c r="J167" s="129">
        <f>+VLOOKUP(F167,Participants!$A$1:$F$2547,3,FALSE)</f>
        <v>5</v>
      </c>
      <c r="K167" s="129" t="str">
        <f>+VLOOKUP(F167,Participants!$A$1:$G$2547,7,FALSE)</f>
        <v>JV BOYS</v>
      </c>
      <c r="L167" s="355"/>
      <c r="M167" s="355"/>
      <c r="N167" s="356">
        <v>8</v>
      </c>
      <c r="O167" s="356">
        <v>6</v>
      </c>
    </row>
    <row r="168" spans="1:15" ht="15.75" customHeight="1">
      <c r="A168" s="346"/>
      <c r="B168" s="352"/>
      <c r="C168" s="352"/>
      <c r="D168" s="353"/>
      <c r="E168" s="353"/>
      <c r="F168" s="354">
        <v>133</v>
      </c>
      <c r="G168" s="128" t="str">
        <f>+VLOOKUP(F168,Participants!$A$1:$F$2547,2,FALSE)</f>
        <v>Marco Buzzard</v>
      </c>
      <c r="H168" s="128" t="str">
        <f>+VLOOKUP(F168,Participants!$A$1:$F$2547,4,FALSE)</f>
        <v>AGS</v>
      </c>
      <c r="I168" s="129" t="str">
        <f>+VLOOKUP(F168,Participants!$A$1:$F$2547,5,FALSE)</f>
        <v>M</v>
      </c>
      <c r="J168" s="129">
        <f>+VLOOKUP(F168,Participants!$A$1:$F$2547,3,FALSE)</f>
        <v>6</v>
      </c>
      <c r="K168" s="129" t="str">
        <f>+VLOOKUP(F168,Participants!$A$1:$G$2547,7,FALSE)</f>
        <v>JV BOYS</v>
      </c>
      <c r="L168" s="353"/>
      <c r="M168" s="353"/>
      <c r="N168" s="356">
        <v>8</v>
      </c>
      <c r="O168" s="356">
        <v>6</v>
      </c>
    </row>
    <row r="169" spans="1:15" ht="15.75" customHeight="1">
      <c r="A169" s="351"/>
      <c r="B169" s="352"/>
      <c r="C169" s="352"/>
      <c r="D169" s="353"/>
      <c r="E169" s="353"/>
      <c r="F169" s="354">
        <v>468</v>
      </c>
      <c r="G169" s="128" t="str">
        <f>+VLOOKUP(F169,Participants!$A$1:$F$2547,2,FALSE)</f>
        <v>Cayden Johnson</v>
      </c>
      <c r="H169" s="128" t="str">
        <f>+VLOOKUP(F169,Participants!$A$1:$F$2547,4,FALSE)</f>
        <v>ELZ</v>
      </c>
      <c r="I169" s="129" t="str">
        <f>+VLOOKUP(F169,Participants!$A$1:$F$2547,5,FALSE)</f>
        <v>M</v>
      </c>
      <c r="J169" s="129">
        <f>+VLOOKUP(F169,Participants!$A$1:$F$2547,3,FALSE)</f>
        <v>6</v>
      </c>
      <c r="K169" s="129" t="str">
        <f>+VLOOKUP(F169,Participants!$A$1:$G$2547,7,FALSE)</f>
        <v>JV BOYS</v>
      </c>
      <c r="L169" s="355"/>
      <c r="M169" s="355"/>
      <c r="N169" s="356">
        <v>8</v>
      </c>
      <c r="O169" s="356">
        <v>5</v>
      </c>
    </row>
    <row r="170" spans="1:15" ht="15.75" customHeight="1">
      <c r="A170" s="358"/>
      <c r="B170" s="352"/>
      <c r="C170" s="352"/>
      <c r="D170" s="353"/>
      <c r="E170" s="353"/>
      <c r="F170" s="354">
        <v>280</v>
      </c>
      <c r="G170" s="128" t="str">
        <f>+VLOOKUP(F170,Participants!$A$1:$F$2547,2,FALSE)</f>
        <v>Caleb Betlow</v>
      </c>
      <c r="H170" s="128" t="str">
        <f>+VLOOKUP(F170,Participants!$A$1:$F$2547,4,FALSE)</f>
        <v>AMA</v>
      </c>
      <c r="I170" s="129" t="str">
        <f>+VLOOKUP(F170,Participants!$A$1:$F$2547,5,FALSE)</f>
        <v>M</v>
      </c>
      <c r="J170" s="129">
        <f>+VLOOKUP(F170,Participants!$A$1:$F$2547,3,FALSE)</f>
        <v>6</v>
      </c>
      <c r="K170" s="129" t="str">
        <f>+VLOOKUP(F170,Participants!$A$1:$G$2547,7,FALSE)</f>
        <v>JV BOYS</v>
      </c>
      <c r="L170" s="376"/>
      <c r="M170" s="376"/>
      <c r="N170" s="356">
        <v>8</v>
      </c>
      <c r="O170" s="356">
        <v>4</v>
      </c>
    </row>
    <row r="171" spans="1:15" ht="15.75" customHeight="1">
      <c r="A171" s="346"/>
      <c r="B171" s="352"/>
      <c r="C171" s="352"/>
      <c r="D171" s="353"/>
      <c r="E171" s="353"/>
      <c r="F171" s="354">
        <v>471</v>
      </c>
      <c r="G171" s="128" t="str">
        <f>+VLOOKUP(F171,Participants!$A$1:$F$2547,2,FALSE)</f>
        <v>Shane Miller</v>
      </c>
      <c r="H171" s="128" t="str">
        <f>+VLOOKUP(F171,Participants!$A$1:$F$2547,4,FALSE)</f>
        <v>ELZ</v>
      </c>
      <c r="I171" s="129" t="str">
        <f>+VLOOKUP(F171,Participants!$A$1:$F$2547,5,FALSE)</f>
        <v>M</v>
      </c>
      <c r="J171" s="129">
        <f>+VLOOKUP(F171,Participants!$A$1:$F$2547,3,FALSE)</f>
        <v>6</v>
      </c>
      <c r="K171" s="129" t="str">
        <f>+VLOOKUP(F171,Participants!$A$1:$G$2547,7,FALSE)</f>
        <v>JV BOYS</v>
      </c>
      <c r="L171" s="355"/>
      <c r="M171" s="355"/>
      <c r="N171" s="356">
        <v>8</v>
      </c>
      <c r="O171" s="356">
        <v>4</v>
      </c>
    </row>
    <row r="172" spans="1:15" ht="15.75" customHeight="1">
      <c r="A172" s="357"/>
      <c r="B172" s="355"/>
      <c r="C172" s="355"/>
      <c r="D172" s="353"/>
      <c r="E172" s="353"/>
      <c r="F172" s="354">
        <v>875</v>
      </c>
      <c r="G172" s="128" t="str">
        <f>+VLOOKUP(F172,Participants!$A$1:$F$2547,2,FALSE)</f>
        <v>Domenic Conzemius</v>
      </c>
      <c r="H172" s="128" t="str">
        <f>+VLOOKUP(F172,Participants!$A$1:$F$2547,4,FALSE)</f>
        <v>STL</v>
      </c>
      <c r="I172" s="129" t="str">
        <f>+VLOOKUP(F172,Participants!$A$1:$F$2547,5,FALSE)</f>
        <v>M</v>
      </c>
      <c r="J172" s="129">
        <f>+VLOOKUP(F172,Participants!$A$1:$F$2547,3,FALSE)</f>
        <v>5</v>
      </c>
      <c r="K172" s="129" t="str">
        <f>+VLOOKUP(F172,Participants!$A$1:$G$2547,7,FALSE)</f>
        <v>JV BOYS</v>
      </c>
      <c r="L172" s="353"/>
      <c r="M172" s="353"/>
      <c r="N172" s="356">
        <v>8</v>
      </c>
      <c r="O172" s="356">
        <v>3</v>
      </c>
    </row>
    <row r="173" spans="1:15" ht="15.75" customHeight="1">
      <c r="A173" s="351"/>
      <c r="B173" s="352"/>
      <c r="C173" s="352"/>
      <c r="D173" s="353"/>
      <c r="E173" s="353"/>
      <c r="F173" s="354">
        <v>571</v>
      </c>
      <c r="G173" s="128" t="str">
        <f>+VLOOKUP(F173,Participants!$A$1:$F$2547,2,FALSE)</f>
        <v>Henrik Wright</v>
      </c>
      <c r="H173" s="128" t="str">
        <f>+VLOOKUP(F173,Participants!$A$1:$F$2547,4,FALSE)</f>
        <v>JAM</v>
      </c>
      <c r="I173" s="129" t="str">
        <f>+VLOOKUP(F173,Participants!$A$1:$F$2547,5,FALSE)</f>
        <v>M</v>
      </c>
      <c r="J173" s="129">
        <f>+VLOOKUP(F173,Participants!$A$1:$F$2547,3,FALSE)</f>
        <v>6</v>
      </c>
      <c r="K173" s="129" t="str">
        <f>+VLOOKUP(F173,Participants!$A$1:$G$2547,7,FALSE)</f>
        <v>JV BOYS</v>
      </c>
      <c r="L173" s="355"/>
      <c r="M173" s="355"/>
      <c r="N173" s="356">
        <v>8</v>
      </c>
      <c r="O173" s="356">
        <v>1</v>
      </c>
    </row>
    <row r="174" spans="1:15" ht="15.75" customHeight="1">
      <c r="A174" s="351"/>
      <c r="B174" s="352"/>
      <c r="C174" s="352"/>
      <c r="D174" s="353"/>
      <c r="E174" s="353"/>
      <c r="F174" s="354">
        <v>775</v>
      </c>
      <c r="G174" s="128" t="str">
        <f>+VLOOKUP(F174,Participants!$A$1:$F$2547,2,FALSE)</f>
        <v>Sam Hall</v>
      </c>
      <c r="H174" s="128" t="str">
        <f>+VLOOKUP(F174,Participants!$A$1:$F$2547,4,FALSE)</f>
        <v>SPS</v>
      </c>
      <c r="I174" s="129" t="str">
        <f>+VLOOKUP(F174,Participants!$A$1:$F$2547,5,FALSE)</f>
        <v>M</v>
      </c>
      <c r="J174" s="129">
        <f>+VLOOKUP(F174,Participants!$A$1:$F$2547,3,FALSE)</f>
        <v>6</v>
      </c>
      <c r="K174" s="129" t="str">
        <f>+VLOOKUP(F174,Participants!$A$1:$G$2547,7,FALSE)</f>
        <v>JV BOYS</v>
      </c>
      <c r="L174" s="355"/>
      <c r="M174" s="355"/>
      <c r="N174" s="356">
        <v>7</v>
      </c>
      <c r="O174" s="356">
        <v>9</v>
      </c>
    </row>
    <row r="175" spans="1:15" ht="15.75" customHeight="1">
      <c r="A175" s="358"/>
      <c r="B175" s="352"/>
      <c r="C175" s="352"/>
      <c r="D175" s="353"/>
      <c r="E175" s="353"/>
      <c r="F175" s="354">
        <v>774</v>
      </c>
      <c r="G175" s="128" t="str">
        <f>+VLOOKUP(F175,Participants!$A$1:$F$2547,2,FALSE)</f>
        <v>PJ Doherty</v>
      </c>
      <c r="H175" s="128" t="str">
        <f>+VLOOKUP(F175,Participants!$A$1:$F$2547,4,FALSE)</f>
        <v>SPS</v>
      </c>
      <c r="I175" s="129" t="str">
        <f>+VLOOKUP(F175,Participants!$A$1:$F$2547,5,FALSE)</f>
        <v>M</v>
      </c>
      <c r="J175" s="129">
        <f>+VLOOKUP(F175,Participants!$A$1:$F$2547,3,FALSE)</f>
        <v>6</v>
      </c>
      <c r="K175" s="129" t="str">
        <f>+VLOOKUP(F175,Participants!$A$1:$G$2547,7,FALSE)</f>
        <v>JV BOYS</v>
      </c>
      <c r="L175" s="376"/>
      <c r="M175" s="376"/>
      <c r="N175" s="356">
        <v>7</v>
      </c>
      <c r="O175" s="356">
        <v>4</v>
      </c>
    </row>
    <row r="176" spans="1:15" ht="15.75" customHeight="1">
      <c r="A176" s="357"/>
      <c r="B176" s="355"/>
      <c r="C176" s="355"/>
      <c r="D176" s="353"/>
      <c r="E176" s="353"/>
      <c r="F176" s="354">
        <v>130</v>
      </c>
      <c r="G176" s="128" t="str">
        <f>+VLOOKUP(F176,Participants!$A$1:$F$2547,2,FALSE)</f>
        <v>Ethan Hankinson</v>
      </c>
      <c r="H176" s="128" t="str">
        <f>+VLOOKUP(F176,Participants!$A$1:$F$2547,4,FALSE)</f>
        <v>AGS</v>
      </c>
      <c r="I176" s="129" t="str">
        <f>+VLOOKUP(F176,Participants!$A$1:$F$2547,5,FALSE)</f>
        <v>M</v>
      </c>
      <c r="J176" s="129">
        <f>+VLOOKUP(F176,Participants!$A$1:$F$2547,3,FALSE)</f>
        <v>5</v>
      </c>
      <c r="K176" s="129" t="str">
        <f>+VLOOKUP(F176,Participants!$A$1:$G$2547,7,FALSE)</f>
        <v>JV BOYS</v>
      </c>
      <c r="L176" s="355"/>
      <c r="M176" s="355"/>
      <c r="N176" s="356">
        <v>7</v>
      </c>
      <c r="O176" s="356">
        <v>3</v>
      </c>
    </row>
    <row r="177" spans="1:15" ht="15.75" customHeight="1">
      <c r="A177" s="358"/>
      <c r="B177" s="355"/>
      <c r="C177" s="355"/>
      <c r="D177" s="353"/>
      <c r="E177" s="353"/>
      <c r="F177" s="354">
        <v>285</v>
      </c>
      <c r="G177" s="128" t="str">
        <f>+VLOOKUP(F177,Participants!$A$1:$F$2547,2,FALSE)</f>
        <v>John Pensock</v>
      </c>
      <c r="H177" s="128" t="str">
        <f>+VLOOKUP(F177,Participants!$A$1:$F$2547,4,FALSE)</f>
        <v>AMA</v>
      </c>
      <c r="I177" s="129" t="str">
        <f>+VLOOKUP(F177,Participants!$A$1:$F$2547,5,FALSE)</f>
        <v>M</v>
      </c>
      <c r="J177" s="129">
        <f>+VLOOKUP(F177,Participants!$A$1:$F$2547,3,FALSE)</f>
        <v>5</v>
      </c>
      <c r="K177" s="129" t="str">
        <f>+VLOOKUP(F177,Participants!$A$1:$G$2547,7,FALSE)</f>
        <v>JV BOYS</v>
      </c>
      <c r="L177" s="355"/>
      <c r="M177" s="355"/>
      <c r="N177" s="356">
        <v>7</v>
      </c>
      <c r="O177" s="356">
        <v>1</v>
      </c>
    </row>
    <row r="178" spans="1:15" ht="15.75" customHeight="1">
      <c r="A178" s="361"/>
      <c r="B178" s="352"/>
      <c r="C178" s="352"/>
      <c r="D178" s="353"/>
      <c r="E178" s="353"/>
      <c r="F178" s="349">
        <v>288</v>
      </c>
      <c r="G178" s="128" t="str">
        <f>+VLOOKUP(F178,Participants!$A$1:$F$2547,2,FALSE)</f>
        <v>Marcus Gerber</v>
      </c>
      <c r="H178" s="128" t="str">
        <f>+VLOOKUP(F178,Participants!$A$1:$F$2547,4,FALSE)</f>
        <v>AMA</v>
      </c>
      <c r="I178" s="129" t="str">
        <f>+VLOOKUP(F178,Participants!$A$1:$F$2547,5,FALSE)</f>
        <v>M</v>
      </c>
      <c r="J178" s="129">
        <f>+VLOOKUP(F178,Participants!$A$1:$F$2547,3,FALSE)</f>
        <v>5</v>
      </c>
      <c r="K178" s="129" t="str">
        <f>+VLOOKUP(F178,Participants!$A$1:$G$2547,7,FALSE)</f>
        <v>JV BOYS</v>
      </c>
      <c r="L178" s="353"/>
      <c r="M178" s="355"/>
      <c r="N178" s="356">
        <v>7</v>
      </c>
      <c r="O178" s="356">
        <v>0</v>
      </c>
    </row>
    <row r="179" spans="1:15" ht="15.75" customHeight="1">
      <c r="A179" s="351"/>
      <c r="B179" s="352"/>
      <c r="C179" s="352"/>
      <c r="D179" s="353"/>
      <c r="E179" s="353"/>
      <c r="F179" s="354">
        <v>470</v>
      </c>
      <c r="G179" s="128" t="str">
        <f>+VLOOKUP(F179,Participants!$A$1:$F$2547,2,FALSE)</f>
        <v>Luke Lorentz</v>
      </c>
      <c r="H179" s="128" t="str">
        <f>+VLOOKUP(F179,Participants!$A$1:$F$2547,4,FALSE)</f>
        <v>ELZ</v>
      </c>
      <c r="I179" s="129" t="str">
        <f>+VLOOKUP(F179,Participants!$A$1:$F$2547,5,FALSE)</f>
        <v>M</v>
      </c>
      <c r="J179" s="129">
        <f>+VLOOKUP(F179,Participants!$A$1:$F$2547,3,FALSE)</f>
        <v>6</v>
      </c>
      <c r="K179" s="129" t="str">
        <f>+VLOOKUP(F179,Participants!$A$1:$G$2547,7,FALSE)</f>
        <v>JV BOYS</v>
      </c>
      <c r="L179" s="355"/>
      <c r="M179" s="353"/>
      <c r="N179" s="356">
        <v>6</v>
      </c>
      <c r="O179" s="356">
        <v>11</v>
      </c>
    </row>
    <row r="180" spans="1:15" ht="15.75" customHeight="1">
      <c r="A180" s="358"/>
      <c r="B180" s="352"/>
      <c r="C180" s="352"/>
      <c r="D180" s="353"/>
      <c r="E180" s="353"/>
      <c r="F180" s="354">
        <v>287</v>
      </c>
      <c r="G180" s="128" t="str">
        <f>+VLOOKUP(F180,Participants!$A$1:$F$2547,2,FALSE)</f>
        <v>Liam Guinee</v>
      </c>
      <c r="H180" s="128" t="str">
        <f>+VLOOKUP(F180,Participants!$A$1:$F$2547,4,FALSE)</f>
        <v>AMA</v>
      </c>
      <c r="I180" s="129" t="str">
        <f>+VLOOKUP(F180,Participants!$A$1:$F$2547,5,FALSE)</f>
        <v>M</v>
      </c>
      <c r="J180" s="129">
        <f>+VLOOKUP(F180,Participants!$A$1:$F$2547,3,FALSE)</f>
        <v>6</v>
      </c>
      <c r="K180" s="129" t="str">
        <f>+VLOOKUP(F180,Participants!$A$1:$G$2547,7,FALSE)</f>
        <v>JV BOYS</v>
      </c>
      <c r="L180" s="355"/>
      <c r="M180" s="355"/>
      <c r="N180" s="356">
        <v>6</v>
      </c>
      <c r="O180" s="356">
        <v>7</v>
      </c>
    </row>
    <row r="181" spans="1:15" ht="15.75" customHeight="1">
      <c r="A181" s="346"/>
      <c r="B181" s="352"/>
      <c r="C181" s="352"/>
      <c r="D181" s="353"/>
      <c r="E181" s="353"/>
      <c r="F181" s="354">
        <v>877</v>
      </c>
      <c r="G181" s="128" t="str">
        <f>+VLOOKUP(F181,Participants!$A$1:$F$2547,2,FALSE)</f>
        <v>Ian Buczynski</v>
      </c>
      <c r="H181" s="128" t="str">
        <f>+VLOOKUP(F181,Participants!$A$1:$F$2547,4,FALSE)</f>
        <v>STL</v>
      </c>
      <c r="I181" s="129" t="str">
        <f>+VLOOKUP(F181,Participants!$A$1:$F$2547,5,FALSE)</f>
        <v>M</v>
      </c>
      <c r="J181" s="129">
        <f>+VLOOKUP(F181,Participants!$A$1:$F$2547,3,FALSE)</f>
        <v>6</v>
      </c>
      <c r="K181" s="129" t="str">
        <f>+VLOOKUP(F181,Participants!$A$1:$G$2547,7,FALSE)</f>
        <v>JV BOYS</v>
      </c>
      <c r="L181" s="355"/>
      <c r="M181" s="355"/>
      <c r="N181" s="356">
        <v>6</v>
      </c>
      <c r="O181" s="356">
        <v>4</v>
      </c>
    </row>
    <row r="182" spans="1:15" ht="15.75" customHeight="1">
      <c r="A182" s="357"/>
      <c r="B182" s="355"/>
      <c r="C182" s="355"/>
      <c r="D182" s="353"/>
      <c r="E182" s="353"/>
      <c r="F182" s="354">
        <v>876</v>
      </c>
      <c r="G182" s="128" t="str">
        <f>+VLOOKUP(F182,Participants!$A$1:$F$2547,2,FALSE)</f>
        <v>Elijah Klipstine</v>
      </c>
      <c r="H182" s="128" t="str">
        <f>+VLOOKUP(F182,Participants!$A$1:$F$2547,4,FALSE)</f>
        <v>STL</v>
      </c>
      <c r="I182" s="129" t="str">
        <f>+VLOOKUP(F182,Participants!$A$1:$F$2547,5,FALSE)</f>
        <v>M</v>
      </c>
      <c r="J182" s="129">
        <f>+VLOOKUP(F182,Participants!$A$1:$F$2547,3,FALSE)</f>
        <v>5</v>
      </c>
      <c r="K182" s="129" t="str">
        <f>+VLOOKUP(F182,Participants!$A$1:$G$2547,7,FALSE)</f>
        <v>JV BOYS</v>
      </c>
      <c r="L182" s="355"/>
      <c r="M182" s="355"/>
      <c r="N182" s="356">
        <v>6</v>
      </c>
      <c r="O182" s="356">
        <v>2</v>
      </c>
    </row>
    <row r="183" spans="1:15" ht="15.75" customHeight="1">
      <c r="A183" s="351"/>
      <c r="B183" s="352"/>
      <c r="C183" s="352"/>
      <c r="D183" s="353"/>
      <c r="E183" s="353"/>
      <c r="F183" s="354">
        <v>1143</v>
      </c>
      <c r="G183" s="128" t="str">
        <f>+VLOOKUP(F183,Participants!$A$1:$F$2547,2,FALSE)</f>
        <v>Jackson Izzo</v>
      </c>
      <c r="H183" s="128" t="str">
        <f>+VLOOKUP(F183,Participants!$A$1:$F$2547,4,FALSE)</f>
        <v>MCA</v>
      </c>
      <c r="I183" s="129" t="str">
        <f>+VLOOKUP(F183,Participants!$A$1:$F$2547,5,FALSE)</f>
        <v>M</v>
      </c>
      <c r="J183" s="129">
        <f>+VLOOKUP(F183,Participants!$A$1:$F$2547,3,FALSE)</f>
        <v>5</v>
      </c>
      <c r="K183" s="129" t="str">
        <f>+VLOOKUP(F183,Participants!$A$1:$G$2547,7,FALSE)</f>
        <v>JV BOYS</v>
      </c>
      <c r="L183" s="376"/>
      <c r="M183" s="376"/>
      <c r="N183" s="356">
        <v>6</v>
      </c>
      <c r="O183" s="356">
        <v>0</v>
      </c>
    </row>
    <row r="184" spans="1:15" ht="15.75" customHeight="1">
      <c r="A184" s="358"/>
      <c r="B184" s="352"/>
      <c r="C184" s="352"/>
      <c r="D184" s="353"/>
      <c r="E184" s="353"/>
      <c r="F184" s="354">
        <v>769</v>
      </c>
      <c r="G184" s="128" t="str">
        <f>+VLOOKUP(F184,Participants!$A$1:$F$2547,2,FALSE)</f>
        <v>Isaiah Gamble</v>
      </c>
      <c r="H184" s="128" t="str">
        <f>+VLOOKUP(F184,Participants!$A$1:$F$2547,4,FALSE)</f>
        <v>SPS</v>
      </c>
      <c r="I184" s="129" t="str">
        <f>+VLOOKUP(F184,Participants!$A$1:$F$2547,5,FALSE)</f>
        <v>M</v>
      </c>
      <c r="J184" s="129">
        <f>+VLOOKUP(F184,Participants!$A$1:$F$2547,3,FALSE)</f>
        <v>5</v>
      </c>
      <c r="K184" s="129" t="str">
        <f>+VLOOKUP(F184,Participants!$A$1:$G$2547,7,FALSE)</f>
        <v>JV BOYS</v>
      </c>
      <c r="L184" s="355"/>
      <c r="M184" s="355"/>
      <c r="N184" s="356">
        <v>5</v>
      </c>
      <c r="O184" s="356">
        <v>2</v>
      </c>
    </row>
    <row r="185" spans="1:15" ht="15.75" customHeight="1">
      <c r="A185" s="357"/>
      <c r="B185" s="355"/>
      <c r="C185" s="355"/>
      <c r="D185" s="353"/>
      <c r="E185" s="353"/>
      <c r="F185" s="354">
        <v>884</v>
      </c>
      <c r="G185" s="128" t="str">
        <f>+VLOOKUP(F185,Participants!$A$1:$F$2547,2,FALSE)</f>
        <v>Ronan Sipe</v>
      </c>
      <c r="H185" s="128" t="str">
        <f>+VLOOKUP(F185,Participants!$A$1:$F$2547,4,FALSE)</f>
        <v>STL</v>
      </c>
      <c r="I185" s="129" t="str">
        <f>+VLOOKUP(F185,Participants!$A$1:$F$2547,5,FALSE)</f>
        <v>M</v>
      </c>
      <c r="J185" s="129">
        <f>+VLOOKUP(F185,Participants!$A$1:$F$2547,3,FALSE)</f>
        <v>5</v>
      </c>
      <c r="K185" s="129" t="str">
        <f>+VLOOKUP(F185,Participants!$A$1:$G$2547,7,FALSE)</f>
        <v>JV BOYS</v>
      </c>
      <c r="L185" s="355"/>
      <c r="M185" s="355"/>
      <c r="N185" s="356" t="s">
        <v>9</v>
      </c>
      <c r="O185" s="356" t="s">
        <v>9</v>
      </c>
    </row>
    <row r="186" spans="1:15" ht="15.75" customHeight="1">
      <c r="A186" s="358"/>
      <c r="B186" s="352"/>
      <c r="C186" s="352"/>
      <c r="D186" s="353"/>
      <c r="E186" s="353"/>
      <c r="F186" s="354">
        <v>1142</v>
      </c>
      <c r="G186" s="128" t="str">
        <f>+VLOOKUP(F186,Participants!$A$1:$F$2547,2,FALSE)</f>
        <v>Emerson Witter</v>
      </c>
      <c r="H186" s="128" t="str">
        <f>+VLOOKUP(F186,Participants!$A$1:$F$2547,4,FALSE)</f>
        <v>MCA</v>
      </c>
      <c r="I186" s="129" t="str">
        <f>+VLOOKUP(F186,Participants!$A$1:$F$2547,5,FALSE)</f>
        <v>M</v>
      </c>
      <c r="J186" s="129">
        <f>+VLOOKUP(F186,Participants!$A$1:$F$2547,3,FALSE)</f>
        <v>5</v>
      </c>
      <c r="K186" s="129" t="str">
        <f>+VLOOKUP(F186,Participants!$A$1:$G$2547,7,FALSE)</f>
        <v>JV BOYS</v>
      </c>
      <c r="L186" s="376"/>
      <c r="M186" s="376"/>
      <c r="N186" s="356" t="s">
        <v>9</v>
      </c>
      <c r="O186" s="356" t="s">
        <v>9</v>
      </c>
    </row>
    <row r="187" spans="1:15" ht="15.75" customHeight="1">
      <c r="A187" s="361"/>
      <c r="B187" s="355"/>
      <c r="C187" s="355"/>
      <c r="D187" s="353"/>
      <c r="E187" s="353"/>
      <c r="F187" s="354">
        <v>128</v>
      </c>
      <c r="G187" s="128" t="str">
        <f>+VLOOKUP(F187,Participants!$A$1:$F$2547,2,FALSE)</f>
        <v>Christian Gill</v>
      </c>
      <c r="H187" s="128" t="str">
        <f>+VLOOKUP(F187,Participants!$A$1:$F$2547,4,FALSE)</f>
        <v>AGS</v>
      </c>
      <c r="I187" s="129" t="str">
        <f>+VLOOKUP(F187,Participants!$A$1:$F$2547,5,FALSE)</f>
        <v>M</v>
      </c>
      <c r="J187" s="129">
        <f>+VLOOKUP(F187,Participants!$A$1:$F$2547,3,FALSE)</f>
        <v>6</v>
      </c>
      <c r="K187" s="129" t="str">
        <f>+VLOOKUP(F187,Participants!$A$1:$G$2547,7,FALSE)</f>
        <v>JV BOYS</v>
      </c>
      <c r="L187" s="355"/>
      <c r="M187" s="355"/>
      <c r="N187" s="356" t="s">
        <v>9</v>
      </c>
      <c r="O187" s="356" t="s">
        <v>9</v>
      </c>
    </row>
    <row r="188" spans="1:15" ht="15.75" customHeight="1">
      <c r="A188" s="377"/>
      <c r="B188" s="378"/>
      <c r="C188" s="378"/>
      <c r="D188" s="370"/>
      <c r="E188" s="370"/>
      <c r="F188" s="371"/>
      <c r="G188" s="372"/>
      <c r="H188" s="372"/>
      <c r="I188" s="373"/>
      <c r="J188" s="373"/>
      <c r="K188" s="373"/>
      <c r="L188" s="369"/>
      <c r="M188" s="369"/>
      <c r="N188" s="371"/>
      <c r="O188" s="371"/>
    </row>
    <row r="189" spans="1:15" ht="15.75" customHeight="1">
      <c r="A189" s="358"/>
      <c r="B189" s="352"/>
      <c r="C189" s="352"/>
      <c r="D189" s="353"/>
      <c r="E189" s="353"/>
      <c r="F189" s="354">
        <v>265</v>
      </c>
      <c r="G189" s="128" t="str">
        <f>+VLOOKUP(F189,Participants!$A$1:$F$2547,2,FALSE)</f>
        <v>Fiona O'Neill</v>
      </c>
      <c r="H189" s="128" t="str">
        <f>+VLOOKUP(F189,Participants!$A$1:$F$2547,4,FALSE)</f>
        <v>AMA</v>
      </c>
      <c r="I189" s="129" t="str">
        <f>+VLOOKUP(F189,Participants!$A$1:$F$2547,5,FALSE)</f>
        <v>F</v>
      </c>
      <c r="J189" s="129">
        <f>+VLOOKUP(F189,Participants!$A$1:$F$2547,3,FALSE)</f>
        <v>5</v>
      </c>
      <c r="K189" s="129" t="str">
        <f>+VLOOKUP(F189,Participants!$A$1:$G$2547,7,FALSE)</f>
        <v>JV GIRLS</v>
      </c>
      <c r="L189" s="355">
        <v>1</v>
      </c>
      <c r="M189" s="379">
        <v>10</v>
      </c>
      <c r="N189" s="356">
        <v>10</v>
      </c>
      <c r="O189" s="356">
        <v>4</v>
      </c>
    </row>
    <row r="190" spans="1:15" ht="15.75" customHeight="1">
      <c r="A190" s="346"/>
      <c r="B190" s="352"/>
      <c r="C190" s="352"/>
      <c r="D190" s="353"/>
      <c r="E190" s="353"/>
      <c r="F190" s="354">
        <v>961</v>
      </c>
      <c r="G190" s="128" t="str">
        <f>+VLOOKUP(F190,Participants!$A$1:$F$2547,2,FALSE)</f>
        <v>Raegan Mascaro</v>
      </c>
      <c r="H190" s="128" t="str">
        <f>+VLOOKUP(F190,Participants!$A$1:$F$2547,4,FALSE)</f>
        <v>STT</v>
      </c>
      <c r="I190" s="129" t="str">
        <f>+VLOOKUP(F190,Participants!$A$1:$F$2547,5,FALSE)</f>
        <v>F</v>
      </c>
      <c r="J190" s="129">
        <f>+VLOOKUP(F190,Participants!$A$1:$F$2547,3,FALSE)</f>
        <v>6</v>
      </c>
      <c r="K190" s="129" t="str">
        <f>+VLOOKUP(F190,Participants!$A$1:$G$2547,7,FALSE)</f>
        <v>JV GIRLS</v>
      </c>
      <c r="L190" s="355">
        <v>2</v>
      </c>
      <c r="M190" s="379">
        <v>8</v>
      </c>
      <c r="N190" s="356">
        <v>10</v>
      </c>
      <c r="O190" s="356">
        <v>2</v>
      </c>
    </row>
    <row r="191" spans="1:15" ht="15.75" customHeight="1">
      <c r="A191" s="346"/>
      <c r="B191" s="352"/>
      <c r="C191" s="352"/>
      <c r="D191" s="353"/>
      <c r="E191" s="353"/>
      <c r="F191" s="354">
        <v>960</v>
      </c>
      <c r="G191" s="128" t="str">
        <f>+VLOOKUP(F191,Participants!$A$1:$F$2547,2,FALSE)</f>
        <v>Nahbila Dingo</v>
      </c>
      <c r="H191" s="128" t="str">
        <f>+VLOOKUP(F191,Participants!$A$1:$F$2547,4,FALSE)</f>
        <v>STT</v>
      </c>
      <c r="I191" s="129" t="str">
        <f>+VLOOKUP(F191,Participants!$A$1:$F$2547,5,FALSE)</f>
        <v>F</v>
      </c>
      <c r="J191" s="129">
        <f>+VLOOKUP(F191,Participants!$A$1:$F$2547,3,FALSE)</f>
        <v>6</v>
      </c>
      <c r="K191" s="129" t="str">
        <f>+VLOOKUP(F191,Participants!$A$1:$G$2547,7,FALSE)</f>
        <v>JV GIRLS</v>
      </c>
      <c r="L191" s="355">
        <v>3</v>
      </c>
      <c r="M191" s="379">
        <v>6</v>
      </c>
      <c r="N191" s="356">
        <v>9</v>
      </c>
      <c r="O191" s="356">
        <v>11</v>
      </c>
    </row>
    <row r="192" spans="1:15" ht="15.75" customHeight="1">
      <c r="A192" s="346"/>
      <c r="B192" s="352"/>
      <c r="C192" s="352"/>
      <c r="D192" s="353"/>
      <c r="E192" s="353"/>
      <c r="F192" s="354">
        <v>869</v>
      </c>
      <c r="G192" s="128" t="str">
        <f>+VLOOKUP(F192,Participants!$A$1:$F$2547,2,FALSE)</f>
        <v>Mikayla Eckenrode</v>
      </c>
      <c r="H192" s="128" t="str">
        <f>+VLOOKUP(F192,Participants!$A$1:$F$2547,4,FALSE)</f>
        <v>STL</v>
      </c>
      <c r="I192" s="129" t="str">
        <f>+VLOOKUP(F192,Participants!$A$1:$F$2547,5,FALSE)</f>
        <v>F</v>
      </c>
      <c r="J192" s="129">
        <f>+VLOOKUP(F192,Participants!$A$1:$F$2547,3,FALSE)</f>
        <v>6</v>
      </c>
      <c r="K192" s="129" t="str">
        <f>+VLOOKUP(F192,Participants!$A$1:$G$2547,7,FALSE)</f>
        <v>JV GIRLS</v>
      </c>
      <c r="L192" s="355">
        <v>4</v>
      </c>
      <c r="M192" s="379">
        <v>5</v>
      </c>
      <c r="N192" s="356">
        <v>9</v>
      </c>
      <c r="O192" s="356">
        <v>6</v>
      </c>
    </row>
    <row r="193" spans="1:15" ht="15.75" customHeight="1">
      <c r="A193" s="359"/>
      <c r="B193" s="352"/>
      <c r="C193" s="352"/>
      <c r="D193" s="353"/>
      <c r="E193" s="353"/>
      <c r="F193" s="354">
        <v>122</v>
      </c>
      <c r="G193" s="128" t="str">
        <f>+VLOOKUP(F193,Participants!$A$1:$F$2547,2,FALSE)</f>
        <v>Scarlett McGovern</v>
      </c>
      <c r="H193" s="128" t="str">
        <f>+VLOOKUP(F193,Participants!$A$1:$F$2547,4,FALSE)</f>
        <v>AGS</v>
      </c>
      <c r="I193" s="129" t="str">
        <f>+VLOOKUP(F193,Participants!$A$1:$F$2547,5,FALSE)</f>
        <v>F</v>
      </c>
      <c r="J193" s="129">
        <f>+VLOOKUP(F193,Participants!$A$1:$F$2547,3,FALSE)</f>
        <v>5</v>
      </c>
      <c r="K193" s="129" t="str">
        <f>+VLOOKUP(F193,Participants!$A$1:$G$2547,7,FALSE)</f>
        <v>JV GIRLS</v>
      </c>
      <c r="L193" s="355">
        <v>5</v>
      </c>
      <c r="M193" s="379">
        <v>4</v>
      </c>
      <c r="N193" s="356">
        <v>9</v>
      </c>
      <c r="O193" s="356">
        <v>5</v>
      </c>
    </row>
    <row r="194" spans="1:15" ht="15.75" customHeight="1">
      <c r="A194" s="358"/>
      <c r="B194" s="352"/>
      <c r="C194" s="352"/>
      <c r="D194" s="353"/>
      <c r="E194" s="353"/>
      <c r="F194" s="354">
        <v>271</v>
      </c>
      <c r="G194" s="128" t="str">
        <f>+VLOOKUP(F194,Participants!$A$1:$F$2547,2,FALSE)</f>
        <v>Madison Fellin</v>
      </c>
      <c r="H194" s="128" t="str">
        <f>+VLOOKUP(F194,Participants!$A$1:$F$2547,4,FALSE)</f>
        <v>AMA</v>
      </c>
      <c r="I194" s="129" t="str">
        <f>+VLOOKUP(F194,Participants!$A$1:$F$2547,5,FALSE)</f>
        <v>F</v>
      </c>
      <c r="J194" s="129">
        <f>+VLOOKUP(F194,Participants!$A$1:$F$2547,3,FALSE)</f>
        <v>5</v>
      </c>
      <c r="K194" s="129" t="str">
        <f>+VLOOKUP(F194,Participants!$A$1:$G$2547,7,FALSE)</f>
        <v>JV GIRLS</v>
      </c>
      <c r="L194" s="355">
        <v>6</v>
      </c>
      <c r="M194" s="379">
        <v>3</v>
      </c>
      <c r="N194" s="356">
        <v>9</v>
      </c>
      <c r="O194" s="356">
        <v>3</v>
      </c>
    </row>
    <row r="195" spans="1:15" ht="15.75" customHeight="1">
      <c r="A195" s="346"/>
      <c r="B195" s="352"/>
      <c r="C195" s="352"/>
      <c r="D195" s="353"/>
      <c r="E195" s="353"/>
      <c r="F195" s="354">
        <v>759</v>
      </c>
      <c r="G195" s="128" t="str">
        <f>+VLOOKUP(F195,Participants!$A$1:$F$2547,2,FALSE)</f>
        <v>Ava Lenigan</v>
      </c>
      <c r="H195" s="128" t="str">
        <f>+VLOOKUP(F195,Participants!$A$1:$F$2547,4,FALSE)</f>
        <v>SPS</v>
      </c>
      <c r="I195" s="129" t="str">
        <f>+VLOOKUP(F195,Participants!$A$1:$F$2547,5,FALSE)</f>
        <v>F</v>
      </c>
      <c r="J195" s="129">
        <f>+VLOOKUP(F195,Participants!$A$1:$F$2547,3,FALSE)</f>
        <v>5</v>
      </c>
      <c r="K195" s="129" t="str">
        <f>+VLOOKUP(F195,Participants!$A$1:$G$2547,7,FALSE)</f>
        <v>JV GIRLS</v>
      </c>
      <c r="L195" s="355">
        <v>7</v>
      </c>
      <c r="M195" s="379">
        <v>2</v>
      </c>
      <c r="N195" s="356">
        <v>9</v>
      </c>
      <c r="O195" s="356">
        <v>2</v>
      </c>
    </row>
    <row r="196" spans="1:15" ht="15.75" customHeight="1">
      <c r="A196" s="351"/>
      <c r="B196" s="352"/>
      <c r="C196" s="352"/>
      <c r="D196" s="353"/>
      <c r="E196" s="353"/>
      <c r="F196" s="354">
        <v>270</v>
      </c>
      <c r="G196" s="128" t="str">
        <f>+VLOOKUP(F196,Participants!$A$1:$F$2547,2,FALSE)</f>
        <v>Lily Yester</v>
      </c>
      <c r="H196" s="128" t="str">
        <f>+VLOOKUP(F196,Participants!$A$1:$F$2547,4,FALSE)</f>
        <v>AMA</v>
      </c>
      <c r="I196" s="129" t="str">
        <f>+VLOOKUP(F196,Participants!$A$1:$F$2547,5,FALSE)</f>
        <v>F</v>
      </c>
      <c r="J196" s="129">
        <f>+VLOOKUP(F196,Participants!$A$1:$F$2547,3,FALSE)</f>
        <v>6</v>
      </c>
      <c r="K196" s="129" t="str">
        <f>+VLOOKUP(F196,Participants!$A$1:$G$2547,7,FALSE)</f>
        <v>JV GIRLS</v>
      </c>
      <c r="L196" s="355">
        <v>8</v>
      </c>
      <c r="M196" s="379">
        <v>1</v>
      </c>
      <c r="N196" s="356">
        <v>9</v>
      </c>
      <c r="O196" s="356">
        <v>1</v>
      </c>
    </row>
    <row r="197" spans="1:15" ht="15.75" customHeight="1">
      <c r="A197" s="351"/>
      <c r="B197" s="352"/>
      <c r="C197" s="352"/>
      <c r="D197" s="353"/>
      <c r="E197" s="353"/>
      <c r="F197" s="354">
        <v>863</v>
      </c>
      <c r="G197" s="128" t="str">
        <f>+VLOOKUP(F197,Participants!$A$1:$F$2547,2,FALSE)</f>
        <v>Claire Birmingham</v>
      </c>
      <c r="H197" s="128" t="str">
        <f>+VLOOKUP(F197,Participants!$A$1:$F$2547,4,FALSE)</f>
        <v>STL</v>
      </c>
      <c r="I197" s="129" t="str">
        <f>+VLOOKUP(F197,Participants!$A$1:$F$2547,5,FALSE)</f>
        <v>F</v>
      </c>
      <c r="J197" s="129">
        <f>+VLOOKUP(F197,Participants!$A$1:$F$2547,3,FALSE)</f>
        <v>5</v>
      </c>
      <c r="K197" s="129" t="str">
        <f>+VLOOKUP(F197,Participants!$A$1:$G$2547,7,FALSE)</f>
        <v>JV GIRLS</v>
      </c>
      <c r="L197" s="353"/>
      <c r="M197" s="380"/>
      <c r="N197" s="356">
        <v>8</v>
      </c>
      <c r="O197" s="356">
        <v>9</v>
      </c>
    </row>
    <row r="198" spans="1:15" ht="15.75" customHeight="1">
      <c r="A198" s="358"/>
      <c r="B198" s="352"/>
      <c r="C198" s="352"/>
      <c r="D198" s="353"/>
      <c r="E198" s="353"/>
      <c r="F198" s="354">
        <v>870</v>
      </c>
      <c r="G198" s="128" t="str">
        <f>+VLOOKUP(F198,Participants!$A$1:$F$2547,2,FALSE)</f>
        <v>Perri Hoffrage</v>
      </c>
      <c r="H198" s="128" t="str">
        <f>+VLOOKUP(F198,Participants!$A$1:$F$2547,4,FALSE)</f>
        <v>STL</v>
      </c>
      <c r="I198" s="129" t="str">
        <f>+VLOOKUP(F198,Participants!$A$1:$F$2547,5,FALSE)</f>
        <v>F</v>
      </c>
      <c r="J198" s="129">
        <f>+VLOOKUP(F198,Participants!$A$1:$F$2547,3,FALSE)</f>
        <v>5</v>
      </c>
      <c r="K198" s="129" t="str">
        <f>+VLOOKUP(F198,Participants!$A$1:$G$2547,7,FALSE)</f>
        <v>JV GIRLS</v>
      </c>
      <c r="L198" s="381"/>
      <c r="M198" s="382"/>
      <c r="N198" s="356">
        <v>8</v>
      </c>
      <c r="O198" s="356">
        <v>3</v>
      </c>
    </row>
    <row r="199" spans="1:15" ht="15.75" customHeight="1">
      <c r="A199" s="346"/>
      <c r="B199" s="352"/>
      <c r="C199" s="352"/>
      <c r="D199" s="353"/>
      <c r="E199" s="353"/>
      <c r="F199" s="354">
        <v>1148</v>
      </c>
      <c r="G199" s="128" t="str">
        <f>+VLOOKUP(F199,Participants!$A$1:$F$2547,2,FALSE)</f>
        <v>Chole Barnes</v>
      </c>
      <c r="H199" s="128" t="str">
        <f>+VLOOKUP(F199,Participants!$A$1:$F$2547,4,FALSE)</f>
        <v>MCA</v>
      </c>
      <c r="I199" s="129" t="str">
        <f>+VLOOKUP(F199,Participants!$A$1:$F$2547,5,FALSE)</f>
        <v>F</v>
      </c>
      <c r="J199" s="129">
        <f>+VLOOKUP(F199,Participants!$A$1:$F$2547,3,FALSE)</f>
        <v>5</v>
      </c>
      <c r="K199" s="129" t="str">
        <f>+VLOOKUP(F199,Participants!$A$1:$G$2547,7,FALSE)</f>
        <v>JV GIRLS</v>
      </c>
      <c r="L199" s="355"/>
      <c r="M199" s="379"/>
      <c r="N199" s="356">
        <v>8</v>
      </c>
      <c r="O199" s="356">
        <v>3</v>
      </c>
    </row>
    <row r="200" spans="1:15" ht="15.75" customHeight="1">
      <c r="A200" s="346"/>
      <c r="B200" s="352"/>
      <c r="C200" s="352"/>
      <c r="D200" s="353"/>
      <c r="E200" s="353"/>
      <c r="F200" s="354">
        <v>762</v>
      </c>
      <c r="G200" s="128" t="str">
        <f>+VLOOKUP(F200,Participants!$A$1:$F$2547,2,FALSE)</f>
        <v>Hannah Hayes</v>
      </c>
      <c r="H200" s="128" t="str">
        <f>+VLOOKUP(F200,Participants!$A$1:$F$2547,4,FALSE)</f>
        <v>SPS</v>
      </c>
      <c r="I200" s="129" t="str">
        <f>+VLOOKUP(F200,Participants!$A$1:$F$2547,5,FALSE)</f>
        <v>F</v>
      </c>
      <c r="J200" s="129">
        <f>+VLOOKUP(F200,Participants!$A$1:$F$2547,3,FALSE)</f>
        <v>6</v>
      </c>
      <c r="K200" s="129" t="str">
        <f>+VLOOKUP(F200,Participants!$A$1:$G$2547,7,FALSE)</f>
        <v>JV GIRLS</v>
      </c>
      <c r="L200" s="355"/>
      <c r="M200" s="379"/>
      <c r="N200" s="356">
        <v>8</v>
      </c>
      <c r="O200" s="356">
        <v>2</v>
      </c>
    </row>
    <row r="201" spans="1:15" ht="15.75" customHeight="1">
      <c r="A201" s="346"/>
      <c r="B201" s="352"/>
      <c r="C201" s="352"/>
      <c r="D201" s="353"/>
      <c r="E201" s="353"/>
      <c r="F201" s="354">
        <v>760</v>
      </c>
      <c r="G201" s="128" t="str">
        <f>+VLOOKUP(F201,Participants!$A$1:$F$2547,2,FALSE)</f>
        <v>Averie Strohm</v>
      </c>
      <c r="H201" s="128" t="str">
        <f>+VLOOKUP(F201,Participants!$A$1:$F$2547,4,FALSE)</f>
        <v>SPS</v>
      </c>
      <c r="I201" s="129" t="str">
        <f>+VLOOKUP(F201,Participants!$A$1:$F$2547,5,FALSE)</f>
        <v>F</v>
      </c>
      <c r="J201" s="129">
        <f>+VLOOKUP(F201,Participants!$A$1:$F$2547,3,FALSE)</f>
        <v>6</v>
      </c>
      <c r="K201" s="129" t="str">
        <f>+VLOOKUP(F201,Participants!$A$1:$G$2547,7,FALSE)</f>
        <v>JV GIRLS</v>
      </c>
      <c r="L201" s="355"/>
      <c r="M201" s="379"/>
      <c r="N201" s="356">
        <v>7</v>
      </c>
      <c r="O201" s="356">
        <v>11</v>
      </c>
    </row>
    <row r="202" spans="1:15" ht="15.75" customHeight="1">
      <c r="A202" s="351"/>
      <c r="B202" s="352"/>
      <c r="C202" s="352"/>
      <c r="D202" s="353"/>
      <c r="E202" s="353"/>
      <c r="F202" s="354">
        <v>856</v>
      </c>
      <c r="G202" s="128" t="str">
        <f>+VLOOKUP(F202,Participants!$A$1:$F$2547,2,FALSE)</f>
        <v>Anna Matecki</v>
      </c>
      <c r="H202" s="128" t="str">
        <f>+VLOOKUP(F202,Participants!$A$1:$F$2547,4,FALSE)</f>
        <v>STL</v>
      </c>
      <c r="I202" s="129" t="str">
        <f>+VLOOKUP(F202,Participants!$A$1:$F$2547,5,FALSE)</f>
        <v>F</v>
      </c>
      <c r="J202" s="129">
        <f>+VLOOKUP(F202,Participants!$A$1:$F$2547,3,FALSE)</f>
        <v>6</v>
      </c>
      <c r="K202" s="129" t="str">
        <f>+VLOOKUP(F202,Participants!$A$1:$G$2547,7,FALSE)</f>
        <v>JV GIRLS</v>
      </c>
      <c r="L202" s="355"/>
      <c r="M202" s="379"/>
      <c r="N202" s="356">
        <v>7</v>
      </c>
      <c r="O202" s="356">
        <v>11</v>
      </c>
    </row>
    <row r="203" spans="1:15" ht="15.75" customHeight="1">
      <c r="A203" s="357"/>
      <c r="B203" s="352"/>
      <c r="C203" s="352"/>
      <c r="D203" s="353"/>
      <c r="E203" s="353"/>
      <c r="F203" s="354">
        <v>274</v>
      </c>
      <c r="G203" s="128" t="str">
        <f>+VLOOKUP(F203,Participants!$A$1:$F$2547,2,FALSE)</f>
        <v>Norah Latouf</v>
      </c>
      <c r="H203" s="128" t="str">
        <f>+VLOOKUP(F203,Participants!$A$1:$F$2547,4,FALSE)</f>
        <v>AMA</v>
      </c>
      <c r="I203" s="129" t="str">
        <f>+VLOOKUP(F203,Participants!$A$1:$F$2547,5,FALSE)</f>
        <v>F</v>
      </c>
      <c r="J203" s="129">
        <f>+VLOOKUP(F203,Participants!$A$1:$F$2547,3,FALSE)</f>
        <v>6</v>
      </c>
      <c r="K203" s="129" t="str">
        <f>+VLOOKUP(F203,Participants!$A$1:$G$2547,7,FALSE)</f>
        <v>JV GIRLS</v>
      </c>
      <c r="L203" s="381"/>
      <c r="M203" s="382"/>
      <c r="N203" s="356">
        <v>7</v>
      </c>
      <c r="O203" s="356">
        <v>11</v>
      </c>
    </row>
    <row r="204" spans="1:15" ht="15.75" customHeight="1">
      <c r="A204" s="359"/>
      <c r="B204" s="352"/>
      <c r="C204" s="352"/>
      <c r="D204" s="353"/>
      <c r="E204" s="353"/>
      <c r="F204" s="354">
        <v>258</v>
      </c>
      <c r="G204" s="128" t="str">
        <f>+VLOOKUP(F204,Participants!$A$1:$F$2547,2,FALSE)</f>
        <v>Alana D'Alo</v>
      </c>
      <c r="H204" s="128" t="str">
        <f>+VLOOKUP(F204,Participants!$A$1:$F$2547,4,FALSE)</f>
        <v>AMA</v>
      </c>
      <c r="I204" s="129" t="str">
        <f>+VLOOKUP(F204,Participants!$A$1:$F$2547,5,FALSE)</f>
        <v>F</v>
      </c>
      <c r="J204" s="129">
        <f>+VLOOKUP(F204,Participants!$A$1:$F$2547,3,FALSE)</f>
        <v>6</v>
      </c>
      <c r="K204" s="129" t="str">
        <f>+VLOOKUP(F204,Participants!$A$1:$G$2547,7,FALSE)</f>
        <v>JV GIRLS</v>
      </c>
      <c r="L204" s="353"/>
      <c r="M204" s="380"/>
      <c r="N204" s="356">
        <v>7</v>
      </c>
      <c r="O204" s="356">
        <v>10</v>
      </c>
    </row>
    <row r="205" spans="1:15" ht="15.75" customHeight="1">
      <c r="A205" s="357"/>
      <c r="B205" s="352"/>
      <c r="C205" s="352"/>
      <c r="D205" s="353"/>
      <c r="E205" s="353"/>
      <c r="F205" s="354">
        <v>259</v>
      </c>
      <c r="G205" s="128" t="str">
        <f>+VLOOKUP(F205,Participants!$A$1:$F$2547,2,FALSE)</f>
        <v>Antonette Martin</v>
      </c>
      <c r="H205" s="128" t="str">
        <f>+VLOOKUP(F205,Participants!$A$1:$F$2547,4,FALSE)</f>
        <v>AMA</v>
      </c>
      <c r="I205" s="129" t="str">
        <f>+VLOOKUP(F205,Participants!$A$1:$F$2547,5,FALSE)</f>
        <v>F</v>
      </c>
      <c r="J205" s="129">
        <f>+VLOOKUP(F205,Participants!$A$1:$F$2547,3,FALSE)</f>
        <v>6</v>
      </c>
      <c r="K205" s="129" t="str">
        <f>+VLOOKUP(F205,Participants!$A$1:$G$2547,7,FALSE)</f>
        <v>JV GIRLS</v>
      </c>
      <c r="L205" s="353"/>
      <c r="M205" s="380"/>
      <c r="N205" s="356">
        <v>7</v>
      </c>
      <c r="O205" s="356">
        <v>9</v>
      </c>
    </row>
    <row r="206" spans="1:15" ht="15.75" customHeight="1">
      <c r="A206" s="346"/>
      <c r="B206" s="352"/>
      <c r="C206" s="352"/>
      <c r="D206" s="353"/>
      <c r="E206" s="353"/>
      <c r="F206" s="354">
        <v>763</v>
      </c>
      <c r="G206" s="128" t="str">
        <f>+VLOOKUP(F206,Participants!$A$1:$F$2547,2,FALSE)</f>
        <v>Lienna Bassano</v>
      </c>
      <c r="H206" s="128" t="str">
        <f>+VLOOKUP(F206,Participants!$A$1:$F$2547,4,FALSE)</f>
        <v>SPS</v>
      </c>
      <c r="I206" s="129" t="str">
        <f>+VLOOKUP(F206,Participants!$A$1:$F$2547,5,FALSE)</f>
        <v>F</v>
      </c>
      <c r="J206" s="129">
        <f>+VLOOKUP(F206,Participants!$A$1:$F$2547,3,FALSE)</f>
        <v>6</v>
      </c>
      <c r="K206" s="129" t="str">
        <f>+VLOOKUP(F206,Participants!$A$1:$G$2547,7,FALSE)</f>
        <v>JV GIRLS</v>
      </c>
      <c r="L206" s="353"/>
      <c r="M206" s="380"/>
      <c r="N206" s="356">
        <v>7</v>
      </c>
      <c r="O206" s="356">
        <v>9</v>
      </c>
    </row>
    <row r="207" spans="1:15" ht="15.75" customHeight="1">
      <c r="A207" s="358"/>
      <c r="B207" s="352"/>
      <c r="C207" s="352"/>
      <c r="D207" s="353"/>
      <c r="E207" s="353"/>
      <c r="F207" s="354">
        <v>465</v>
      </c>
      <c r="G207" s="128" t="str">
        <f>+VLOOKUP(F207,Participants!$A$1:$F$2547,2,FALSE)</f>
        <v>Katie Richardson</v>
      </c>
      <c r="H207" s="128" t="str">
        <f>+VLOOKUP(F207,Participants!$A$1:$F$2547,4,FALSE)</f>
        <v>ELZ</v>
      </c>
      <c r="I207" s="129" t="str">
        <f>+VLOOKUP(F207,Participants!$A$1:$F$2547,5,FALSE)</f>
        <v>F</v>
      </c>
      <c r="J207" s="129">
        <f>+VLOOKUP(F207,Participants!$A$1:$F$2547,3,FALSE)</f>
        <v>6</v>
      </c>
      <c r="K207" s="129" t="str">
        <f>+VLOOKUP(F207,Participants!$A$1:$G$2547,7,FALSE)</f>
        <v>JV GIRLS</v>
      </c>
      <c r="L207" s="355"/>
      <c r="M207" s="379"/>
      <c r="N207" s="356">
        <v>7</v>
      </c>
      <c r="O207" s="356">
        <v>7</v>
      </c>
    </row>
    <row r="208" spans="1:15" ht="15.75" customHeight="1">
      <c r="A208" s="358"/>
      <c r="B208" s="352"/>
      <c r="C208" s="352"/>
      <c r="D208" s="353"/>
      <c r="E208" s="353"/>
      <c r="F208" s="354">
        <v>758</v>
      </c>
      <c r="G208" s="128" t="str">
        <f>+VLOOKUP(F208,Participants!$A$1:$F$2547,2,FALSE)</f>
        <v>Anna Stickman</v>
      </c>
      <c r="H208" s="128" t="str">
        <f>+VLOOKUP(F208,Participants!$A$1:$F$2547,4,FALSE)</f>
        <v>SPS</v>
      </c>
      <c r="I208" s="129" t="str">
        <f>+VLOOKUP(F208,Participants!$A$1:$F$2547,5,FALSE)</f>
        <v>F</v>
      </c>
      <c r="J208" s="129">
        <f>+VLOOKUP(F208,Participants!$A$1:$F$2547,3,FALSE)</f>
        <v>6</v>
      </c>
      <c r="K208" s="129" t="str">
        <f>+VLOOKUP(F208,Participants!$A$1:$G$2547,7,FALSE)</f>
        <v>JV GIRLS</v>
      </c>
      <c r="L208" s="381"/>
      <c r="M208" s="382"/>
      <c r="N208" s="356">
        <v>7</v>
      </c>
      <c r="O208" s="356">
        <v>7</v>
      </c>
    </row>
    <row r="209" spans="1:15" ht="15.75" customHeight="1">
      <c r="A209" s="351"/>
      <c r="B209" s="352"/>
      <c r="C209" s="352"/>
      <c r="D209" s="353"/>
      <c r="E209" s="353"/>
      <c r="F209" s="354">
        <v>264</v>
      </c>
      <c r="G209" s="128" t="str">
        <f>+VLOOKUP(F209,Participants!$A$1:$F$2547,2,FALSE)</f>
        <v>Faith Simon</v>
      </c>
      <c r="H209" s="128" t="str">
        <f>+VLOOKUP(F209,Participants!$A$1:$F$2547,4,FALSE)</f>
        <v>AMA</v>
      </c>
      <c r="I209" s="129" t="str">
        <f>+VLOOKUP(F209,Participants!$A$1:$F$2547,5,FALSE)</f>
        <v>F</v>
      </c>
      <c r="J209" s="129">
        <f>+VLOOKUP(F209,Participants!$A$1:$F$2547,3,FALSE)</f>
        <v>5</v>
      </c>
      <c r="K209" s="129" t="str">
        <f>+VLOOKUP(F209,Participants!$A$1:$G$2547,7,FALSE)</f>
        <v>JV GIRLS</v>
      </c>
      <c r="L209" s="355"/>
      <c r="M209" s="379"/>
      <c r="N209" s="356">
        <v>7</v>
      </c>
      <c r="O209" s="356">
        <v>0</v>
      </c>
    </row>
    <row r="210" spans="1:15" ht="15.75" customHeight="1">
      <c r="A210" s="351"/>
      <c r="B210" s="352"/>
      <c r="C210" s="352"/>
      <c r="D210" s="353"/>
      <c r="E210" s="353"/>
      <c r="F210" s="354">
        <v>467</v>
      </c>
      <c r="G210" s="128" t="str">
        <f>+VLOOKUP(F210,Participants!$A$1:$F$2547,2,FALSE)</f>
        <v>Sidney Nagel</v>
      </c>
      <c r="H210" s="128" t="str">
        <f>+VLOOKUP(F210,Participants!$A$1:$F$2547,4,FALSE)</f>
        <v>ELZ</v>
      </c>
      <c r="I210" s="129" t="str">
        <f>+VLOOKUP(F210,Participants!$A$1:$F$2547,5,FALSE)</f>
        <v>F</v>
      </c>
      <c r="J210" s="129">
        <f>+VLOOKUP(F210,Participants!$A$1:$F$2547,3,FALSE)</f>
        <v>6</v>
      </c>
      <c r="K210" s="129" t="str">
        <f>+VLOOKUP(F210,Participants!$A$1:$G$2547,7,FALSE)</f>
        <v>JV GIRLS</v>
      </c>
      <c r="L210" s="355"/>
      <c r="M210" s="379"/>
      <c r="N210" s="356">
        <v>6</v>
      </c>
      <c r="O210" s="356">
        <v>11</v>
      </c>
    </row>
    <row r="211" spans="1:15" ht="15.75" customHeight="1">
      <c r="A211" s="358"/>
      <c r="B211" s="352"/>
      <c r="C211" s="352"/>
      <c r="D211" s="353"/>
      <c r="E211" s="353"/>
      <c r="F211" s="354">
        <v>269</v>
      </c>
      <c r="G211" s="128" t="str">
        <f>+VLOOKUP(F211,Participants!$A$1:$F$2547,2,FALSE)</f>
        <v>Liliana Silvis</v>
      </c>
      <c r="H211" s="128" t="str">
        <f>+VLOOKUP(F211,Participants!$A$1:$F$2547,4,FALSE)</f>
        <v>AMA</v>
      </c>
      <c r="I211" s="129" t="str">
        <f>+VLOOKUP(F211,Participants!$A$1:$F$2547,5,FALSE)</f>
        <v>F</v>
      </c>
      <c r="J211" s="129">
        <f>+VLOOKUP(F211,Participants!$A$1:$F$2547,3,FALSE)</f>
        <v>5</v>
      </c>
      <c r="K211" s="129" t="str">
        <f>+VLOOKUP(F211,Participants!$A$1:$G$2547,7,FALSE)</f>
        <v>JV GIRLS</v>
      </c>
      <c r="L211" s="353"/>
      <c r="M211" s="380"/>
      <c r="N211" s="356">
        <v>6</v>
      </c>
      <c r="O211" s="356">
        <v>11</v>
      </c>
    </row>
    <row r="212" spans="1:15" ht="15.75" customHeight="1">
      <c r="A212" s="351"/>
      <c r="B212" s="352"/>
      <c r="C212" s="352"/>
      <c r="D212" s="353"/>
      <c r="E212" s="353"/>
      <c r="F212" s="354">
        <v>757</v>
      </c>
      <c r="G212" s="128" t="str">
        <f>+VLOOKUP(F212,Participants!$A$1:$F$2547,2,FALSE)</f>
        <v>Addy Batts</v>
      </c>
      <c r="H212" s="128" t="str">
        <f>+VLOOKUP(F212,Participants!$A$1:$F$2547,4,FALSE)</f>
        <v>SPS</v>
      </c>
      <c r="I212" s="129" t="str">
        <f>+VLOOKUP(F212,Participants!$A$1:$F$2547,5,FALSE)</f>
        <v>F</v>
      </c>
      <c r="J212" s="129">
        <f>+VLOOKUP(F212,Participants!$A$1:$F$2547,3,FALSE)</f>
        <v>5</v>
      </c>
      <c r="K212" s="129" t="str">
        <f>+VLOOKUP(F212,Participants!$A$1:$G$2547,7,FALSE)</f>
        <v>JV GIRLS</v>
      </c>
      <c r="L212" s="376"/>
      <c r="M212" s="383"/>
      <c r="N212" s="356">
        <v>6</v>
      </c>
      <c r="O212" s="356">
        <v>4</v>
      </c>
    </row>
    <row r="213" spans="1:15" ht="15.75" customHeight="1">
      <c r="A213" s="351"/>
      <c r="B213" s="352"/>
      <c r="C213" s="352"/>
      <c r="D213" s="353"/>
      <c r="E213" s="353"/>
      <c r="F213" s="354">
        <v>765</v>
      </c>
      <c r="G213" s="128" t="str">
        <f>+VLOOKUP(F213,Participants!$A$1:$F$2547,2,FALSE)</f>
        <v>Riley Sanders</v>
      </c>
      <c r="H213" s="128" t="str">
        <f>+VLOOKUP(F213,Participants!$A$1:$F$2547,4,FALSE)</f>
        <v>SPS</v>
      </c>
      <c r="I213" s="129" t="str">
        <f>+VLOOKUP(F213,Participants!$A$1:$F$2547,5,FALSE)</f>
        <v>F</v>
      </c>
      <c r="J213" s="129">
        <f>+VLOOKUP(F213,Participants!$A$1:$F$2547,3,FALSE)</f>
        <v>6</v>
      </c>
      <c r="K213" s="129" t="str">
        <f>+VLOOKUP(F213,Participants!$A$1:$G$2547,7,FALSE)</f>
        <v>JV GIRLS</v>
      </c>
      <c r="L213" s="355"/>
      <c r="M213" s="379"/>
      <c r="N213" s="356">
        <v>6</v>
      </c>
      <c r="O213" s="356">
        <v>3</v>
      </c>
    </row>
    <row r="214" spans="1:15" ht="15.75" customHeight="1">
      <c r="A214" s="351"/>
      <c r="B214" s="352"/>
      <c r="C214" s="352"/>
      <c r="D214" s="353"/>
      <c r="E214" s="353"/>
      <c r="F214" s="354">
        <v>262</v>
      </c>
      <c r="G214" s="128" t="str">
        <f>+VLOOKUP(F214,Participants!$A$1:$F$2547,2,FALSE)</f>
        <v>Caroline Jesso</v>
      </c>
      <c r="H214" s="128" t="str">
        <f>+VLOOKUP(F214,Participants!$A$1:$F$2547,4,FALSE)</f>
        <v>AMA</v>
      </c>
      <c r="I214" s="129" t="str">
        <f>+VLOOKUP(F214,Participants!$A$1:$F$2547,5,FALSE)</f>
        <v>F</v>
      </c>
      <c r="J214" s="129">
        <f>+VLOOKUP(F214,Participants!$A$1:$F$2547,3,FALSE)</f>
        <v>5</v>
      </c>
      <c r="K214" s="129" t="str">
        <f>+VLOOKUP(F214,Participants!$A$1:$G$2547,7,FALSE)</f>
        <v>JV GIRLS</v>
      </c>
      <c r="L214" s="353"/>
      <c r="M214" s="380"/>
      <c r="N214" s="356">
        <v>6</v>
      </c>
      <c r="O214" s="356">
        <v>2</v>
      </c>
    </row>
    <row r="215" spans="1:15" ht="15.75" customHeight="1">
      <c r="A215" s="357"/>
      <c r="B215" s="352"/>
      <c r="C215" s="352"/>
      <c r="D215" s="353"/>
      <c r="E215" s="353"/>
      <c r="F215" s="354">
        <v>868</v>
      </c>
      <c r="G215" s="128" t="str">
        <f>+VLOOKUP(F215,Participants!$A$1:$F$2547,2,FALSE)</f>
        <v>Luisa Hoffrage</v>
      </c>
      <c r="H215" s="128" t="str">
        <f>+VLOOKUP(F215,Participants!$A$1:$F$2547,4,FALSE)</f>
        <v>STL</v>
      </c>
      <c r="I215" s="129" t="str">
        <f>+VLOOKUP(F215,Participants!$A$1:$F$2547,5,FALSE)</f>
        <v>F</v>
      </c>
      <c r="J215" s="129">
        <f>+VLOOKUP(F215,Participants!$A$1:$F$2547,3,FALSE)</f>
        <v>6</v>
      </c>
      <c r="K215" s="129" t="str">
        <f>+VLOOKUP(F215,Participants!$A$1:$G$2547,7,FALSE)</f>
        <v>JV GIRLS</v>
      </c>
      <c r="L215" s="353"/>
      <c r="M215" s="380"/>
      <c r="N215" s="356">
        <v>5</v>
      </c>
      <c r="O215" s="356">
        <v>11</v>
      </c>
    </row>
    <row r="216" spans="1:15" ht="15.75" customHeight="1">
      <c r="A216" s="351"/>
      <c r="B216" s="352"/>
      <c r="C216" s="352"/>
      <c r="D216" s="353"/>
      <c r="E216" s="353"/>
      <c r="F216" s="354">
        <v>260</v>
      </c>
      <c r="G216" s="128" t="str">
        <f>+VLOOKUP(F216,Participants!$A$1:$F$2547,2,FALSE)</f>
        <v>Ava Smith</v>
      </c>
      <c r="H216" s="128" t="str">
        <f>+VLOOKUP(F216,Participants!$A$1:$F$2547,4,FALSE)</f>
        <v>AMA</v>
      </c>
      <c r="I216" s="129" t="str">
        <f>+VLOOKUP(F216,Participants!$A$1:$F$2547,5,FALSE)</f>
        <v>F</v>
      </c>
      <c r="J216" s="129">
        <f>+VLOOKUP(F216,Participants!$A$1:$F$2547,3,FALSE)</f>
        <v>6</v>
      </c>
      <c r="K216" s="129" t="str">
        <f>+VLOOKUP(F216,Participants!$A$1:$G$2547,7,FALSE)</f>
        <v>JV GIRLS</v>
      </c>
      <c r="L216" s="355"/>
      <c r="M216" s="379"/>
      <c r="N216" s="356">
        <v>5</v>
      </c>
      <c r="O216" s="356">
        <v>9</v>
      </c>
    </row>
    <row r="217" spans="1:15" ht="15.75" customHeight="1">
      <c r="A217" s="346"/>
      <c r="B217" s="352"/>
      <c r="C217" s="352"/>
      <c r="D217" s="353"/>
      <c r="E217" s="353"/>
      <c r="F217" s="354">
        <v>501</v>
      </c>
      <c r="G217" s="128" t="str">
        <f>+VLOOKUP(F217,Participants!$A$1:$F$2547,2,FALSE)</f>
        <v>Lydia Pierce</v>
      </c>
      <c r="H217" s="128" t="str">
        <f>+VLOOKUP(F217,Participants!$A$1:$F$2547,4,FALSE)</f>
        <v>GRE</v>
      </c>
      <c r="I217" s="129" t="str">
        <f>+VLOOKUP(F217,Participants!$A$1:$F$2547,5,FALSE)</f>
        <v>F</v>
      </c>
      <c r="J217" s="129">
        <f>+VLOOKUP(F217,Participants!$A$1:$F$2547,3,FALSE)</f>
        <v>5</v>
      </c>
      <c r="K217" s="129" t="str">
        <f>+VLOOKUP(F217,Participants!$A$1:$G$2547,7,FALSE)</f>
        <v>JV GIRLS</v>
      </c>
      <c r="L217" s="353"/>
      <c r="M217" s="380"/>
      <c r="N217" s="356">
        <v>5</v>
      </c>
      <c r="O217" s="356">
        <v>9</v>
      </c>
    </row>
    <row r="218" spans="1:15" ht="15.75" customHeight="1">
      <c r="A218" s="346"/>
      <c r="B218" s="352"/>
      <c r="C218" s="352"/>
      <c r="D218" s="353"/>
      <c r="E218" s="353"/>
      <c r="F218" s="354">
        <v>511</v>
      </c>
      <c r="G218" s="128" t="str">
        <f>+VLOOKUP(F218,Participants!$A$1:$F$2547,2,FALSE)</f>
        <v>Sarah Palmer</v>
      </c>
      <c r="H218" s="128" t="str">
        <f>+VLOOKUP(F218,Participants!$A$1:$F$2547,4,FALSE)</f>
        <v>GRE</v>
      </c>
      <c r="I218" s="129" t="str">
        <f>+VLOOKUP(F218,Participants!$A$1:$F$2547,5,FALSE)</f>
        <v>F</v>
      </c>
      <c r="J218" s="129">
        <f>+VLOOKUP(F218,Participants!$A$1:$F$2547,3,FALSE)</f>
        <v>5</v>
      </c>
      <c r="K218" s="129" t="str">
        <f>+VLOOKUP(F218,Participants!$A$1:$G$2547,7,FALSE)</f>
        <v>JV GIRLS</v>
      </c>
      <c r="L218" s="353"/>
      <c r="M218" s="380"/>
      <c r="N218" s="356">
        <v>5</v>
      </c>
      <c r="O218" s="356">
        <v>8</v>
      </c>
    </row>
    <row r="219" spans="1:15" ht="15.75" customHeight="1">
      <c r="A219" s="358"/>
      <c r="B219" s="352"/>
      <c r="C219" s="352"/>
      <c r="D219" s="353"/>
      <c r="E219" s="353"/>
      <c r="F219" s="354">
        <v>765</v>
      </c>
      <c r="G219" s="128" t="str">
        <f>+VLOOKUP(F219,Participants!$A$1:$F$2547,2,FALSE)</f>
        <v>Riley Sanders</v>
      </c>
      <c r="H219" s="128" t="str">
        <f>+VLOOKUP(F219,Participants!$A$1:$F$2547,4,FALSE)</f>
        <v>SPS</v>
      </c>
      <c r="I219" s="129" t="str">
        <f>+VLOOKUP(F219,Participants!$A$1:$F$2547,5,FALSE)</f>
        <v>F</v>
      </c>
      <c r="J219" s="129">
        <f>+VLOOKUP(F219,Participants!$A$1:$F$2547,3,FALSE)</f>
        <v>6</v>
      </c>
      <c r="K219" s="129" t="str">
        <f>+VLOOKUP(F219,Participants!$A$1:$G$2547,7,FALSE)</f>
        <v>JV GIRLS</v>
      </c>
      <c r="L219" s="355"/>
      <c r="M219" s="379"/>
      <c r="N219" s="356">
        <v>5</v>
      </c>
      <c r="O219" s="356">
        <v>7</v>
      </c>
    </row>
    <row r="220" spans="1:15" ht="15.75" customHeight="1">
      <c r="A220" s="351"/>
      <c r="B220" s="352"/>
      <c r="C220" s="352"/>
      <c r="D220" s="353"/>
      <c r="E220" s="353"/>
      <c r="F220" s="354">
        <v>268</v>
      </c>
      <c r="G220" s="128" t="str">
        <f>+VLOOKUP(F220,Participants!$A$1:$F$2547,2,FALSE)</f>
        <v>Jennifer Wilson</v>
      </c>
      <c r="H220" s="128" t="str">
        <f>+VLOOKUP(F220,Participants!$A$1:$F$2547,4,FALSE)</f>
        <v>AMA</v>
      </c>
      <c r="I220" s="129" t="str">
        <f>+VLOOKUP(F220,Participants!$A$1:$F$2547,5,FALSE)</f>
        <v>F</v>
      </c>
      <c r="J220" s="129">
        <f>+VLOOKUP(F220,Participants!$A$1:$F$2547,3,FALSE)</f>
        <v>5</v>
      </c>
      <c r="K220" s="129" t="str">
        <f>+VLOOKUP(F220,Participants!$A$1:$G$2547,7,FALSE)</f>
        <v>JV GIRLS</v>
      </c>
      <c r="L220" s="376"/>
      <c r="M220" s="383"/>
      <c r="N220" s="356">
        <v>5</v>
      </c>
      <c r="O220" s="356">
        <v>5</v>
      </c>
    </row>
    <row r="221" spans="1:15" ht="15.75" customHeight="1">
      <c r="A221" s="357"/>
      <c r="B221" s="352"/>
      <c r="C221" s="352"/>
      <c r="D221" s="353"/>
      <c r="E221" s="353"/>
      <c r="F221" s="354">
        <v>275</v>
      </c>
      <c r="G221" s="128" t="str">
        <f>+VLOOKUP(F221,Participants!$A$1:$F$2547,2,FALSE)</f>
        <v>Olivia Sibbet</v>
      </c>
      <c r="H221" s="128" t="str">
        <f>+VLOOKUP(F221,Participants!$A$1:$F$2547,4,FALSE)</f>
        <v>AMA</v>
      </c>
      <c r="I221" s="129" t="str">
        <f>+VLOOKUP(F221,Participants!$A$1:$F$2547,5,FALSE)</f>
        <v>F</v>
      </c>
      <c r="J221" s="129">
        <f>+VLOOKUP(F221,Participants!$A$1:$F$2547,3,FALSE)</f>
        <v>5</v>
      </c>
      <c r="K221" s="129" t="str">
        <f>+VLOOKUP(F221,Participants!$A$1:$G$2547,7,FALSE)</f>
        <v>JV GIRLS</v>
      </c>
      <c r="L221" s="353"/>
      <c r="M221" s="380"/>
      <c r="N221" s="356">
        <v>5</v>
      </c>
      <c r="O221" s="356">
        <v>5</v>
      </c>
    </row>
    <row r="222" spans="1:15" ht="15.75" customHeight="1">
      <c r="A222" s="357"/>
      <c r="B222" s="352"/>
      <c r="C222" s="352"/>
      <c r="D222" s="353"/>
      <c r="E222" s="353"/>
      <c r="F222" s="354">
        <v>500</v>
      </c>
      <c r="G222" s="128" t="str">
        <f>+VLOOKUP(F222,Participants!$A$1:$F$2547,2,FALSE)</f>
        <v>Emily Harmanos</v>
      </c>
      <c r="H222" s="128" t="str">
        <f>+VLOOKUP(F222,Participants!$A$1:$F$2547,4,FALSE)</f>
        <v>GRE</v>
      </c>
      <c r="I222" s="129" t="str">
        <f>+VLOOKUP(F222,Participants!$A$1:$F$2547,5,FALSE)</f>
        <v>F</v>
      </c>
      <c r="J222" s="129">
        <f>+VLOOKUP(F222,Participants!$A$1:$F$2547,3,FALSE)</f>
        <v>5</v>
      </c>
      <c r="K222" s="129" t="str">
        <f>+VLOOKUP(F222,Participants!$A$1:$G$2547,7,FALSE)</f>
        <v>JV GIRLS</v>
      </c>
      <c r="L222" s="353"/>
      <c r="M222" s="380"/>
      <c r="N222" s="356">
        <v>5</v>
      </c>
      <c r="O222" s="356">
        <v>5</v>
      </c>
    </row>
    <row r="223" spans="1:15" ht="15.75" customHeight="1">
      <c r="A223" s="346"/>
      <c r="B223" s="352"/>
      <c r="C223" s="352"/>
      <c r="D223" s="353"/>
      <c r="E223" s="353"/>
      <c r="F223" s="354">
        <v>858</v>
      </c>
      <c r="G223" s="128" t="str">
        <f>+VLOOKUP(F223,Participants!$A$1:$F$2547,2,FALSE)</f>
        <v>Ashlyn Morreale</v>
      </c>
      <c r="H223" s="128" t="str">
        <f>+VLOOKUP(F223,Participants!$A$1:$F$2547,4,FALSE)</f>
        <v>STL</v>
      </c>
      <c r="I223" s="129" t="str">
        <f>+VLOOKUP(F223,Participants!$A$1:$F$2547,5,FALSE)</f>
        <v>F</v>
      </c>
      <c r="J223" s="129">
        <f>+VLOOKUP(F223,Participants!$A$1:$F$2547,3,FALSE)</f>
        <v>6</v>
      </c>
      <c r="K223" s="129" t="str">
        <f>+VLOOKUP(F223,Participants!$A$1:$G$2547,7,FALSE)</f>
        <v>JV GIRLS</v>
      </c>
      <c r="L223" s="353"/>
      <c r="M223" s="380"/>
      <c r="N223" s="356">
        <v>5</v>
      </c>
      <c r="O223" s="356">
        <v>1</v>
      </c>
    </row>
    <row r="224" spans="1:15" ht="15.75" customHeight="1">
      <c r="A224" s="358"/>
      <c r="B224" s="352"/>
      <c r="C224" s="352"/>
      <c r="D224" s="353"/>
      <c r="E224" s="353"/>
      <c r="F224" s="354">
        <v>1141</v>
      </c>
      <c r="G224" s="128" t="str">
        <f>+VLOOKUP(F224,Participants!$A$1:$F$2547,2,FALSE)</f>
        <v>Sophia Monasky</v>
      </c>
      <c r="H224" s="128" t="str">
        <f>+VLOOKUP(F224,Participants!$A$1:$F$2547,4,FALSE)</f>
        <v>MCA</v>
      </c>
      <c r="I224" s="129" t="str">
        <f>+VLOOKUP(F224,Participants!$A$1:$F$2547,5,FALSE)</f>
        <v>F</v>
      </c>
      <c r="J224" s="129">
        <f>+VLOOKUP(F224,Participants!$A$1:$F$2547,3,FALSE)</f>
        <v>5</v>
      </c>
      <c r="K224" s="129" t="str">
        <f>+VLOOKUP(F224,Participants!$A$1:$G$2547,7,FALSE)</f>
        <v>JV GIRLS</v>
      </c>
      <c r="L224" s="353"/>
      <c r="M224" s="380"/>
      <c r="N224" s="356">
        <v>4</v>
      </c>
      <c r="O224" s="356">
        <v>10</v>
      </c>
    </row>
    <row r="225" spans="1:15" ht="15.75" customHeight="1">
      <c r="A225" s="358"/>
      <c r="B225" s="352"/>
      <c r="C225" s="352"/>
      <c r="D225" s="353"/>
      <c r="E225" s="353"/>
      <c r="F225" s="354">
        <v>263</v>
      </c>
      <c r="G225" s="128" t="str">
        <f>+VLOOKUP(F225,Participants!$A$1:$F$2547,2,FALSE)</f>
        <v>Emalee Hooper</v>
      </c>
      <c r="H225" s="128" t="str">
        <f>+VLOOKUP(F225,Participants!$A$1:$F$2547,4,FALSE)</f>
        <v>AMA</v>
      </c>
      <c r="I225" s="129" t="str">
        <f>+VLOOKUP(F225,Participants!$A$1:$F$2547,5,FALSE)</f>
        <v>F</v>
      </c>
      <c r="J225" s="129">
        <f>+VLOOKUP(F225,Participants!$A$1:$F$2547,3,FALSE)</f>
        <v>5</v>
      </c>
      <c r="K225" s="129" t="str">
        <f>+VLOOKUP(F225,Participants!$A$1:$G$2547,7,FALSE)</f>
        <v>JV GIRLS</v>
      </c>
      <c r="L225" s="353"/>
      <c r="M225" s="380"/>
      <c r="N225" s="356">
        <v>4</v>
      </c>
      <c r="O225" s="356">
        <v>2</v>
      </c>
    </row>
    <row r="226" spans="1:15" ht="15.75" customHeight="1">
      <c r="A226" s="351"/>
      <c r="B226" s="352"/>
      <c r="C226" s="352"/>
      <c r="D226" s="353"/>
      <c r="E226" s="353"/>
      <c r="F226" s="354">
        <v>266</v>
      </c>
      <c r="G226" s="128" t="str">
        <f>+VLOOKUP(F226,Participants!$A$1:$F$2547,2,FALSE)</f>
        <v>Francesca Dambrogio</v>
      </c>
      <c r="H226" s="128" t="str">
        <f>+VLOOKUP(F226,Participants!$A$1:$F$2547,4,FALSE)</f>
        <v>AMA</v>
      </c>
      <c r="I226" s="129" t="str">
        <f>+VLOOKUP(F226,Participants!$A$1:$F$2547,5,FALSE)</f>
        <v>F</v>
      </c>
      <c r="J226" s="129">
        <f>+VLOOKUP(F226,Participants!$A$1:$F$2547,3,FALSE)</f>
        <v>5</v>
      </c>
      <c r="K226" s="129" t="str">
        <f>+VLOOKUP(F226,Participants!$A$1:$G$2547,7,FALSE)</f>
        <v>JV GIRLS</v>
      </c>
      <c r="L226" s="355"/>
      <c r="M226" s="379"/>
      <c r="N226" s="356">
        <v>4</v>
      </c>
      <c r="O226" s="356">
        <v>0</v>
      </c>
    </row>
    <row r="227" spans="1:15" ht="15.75" customHeight="1">
      <c r="A227" s="358"/>
      <c r="B227" s="352"/>
      <c r="C227" s="352"/>
      <c r="D227" s="353"/>
      <c r="E227" s="353"/>
      <c r="F227" s="354">
        <v>563</v>
      </c>
      <c r="G227" s="128" t="str">
        <f>+VLOOKUP(F227,Participants!$A$1:$F$2547,2,FALSE)</f>
        <v>Adelaide Delaney</v>
      </c>
      <c r="H227" s="128" t="str">
        <f>+VLOOKUP(F227,Participants!$A$1:$F$2547,4,FALSE)</f>
        <v>JAM</v>
      </c>
      <c r="I227" s="129" t="str">
        <f>+VLOOKUP(F227,Participants!$A$1:$F$2547,5,FALSE)</f>
        <v>F</v>
      </c>
      <c r="J227" s="129">
        <f>+VLOOKUP(F227,Participants!$A$1:$F$2547,3,FALSE)</f>
        <v>5</v>
      </c>
      <c r="K227" s="129" t="str">
        <f>+VLOOKUP(F227,Participants!$A$1:$G$2547,7,FALSE)</f>
        <v>JV GIRLS</v>
      </c>
      <c r="L227" s="355"/>
      <c r="M227" s="355"/>
      <c r="N227" s="356" t="s">
        <v>9</v>
      </c>
      <c r="O227" s="356" t="s">
        <v>9</v>
      </c>
    </row>
    <row r="228" spans="1:15" ht="15.75" customHeight="1">
      <c r="A228" s="358"/>
      <c r="B228" s="352"/>
      <c r="C228" s="352"/>
      <c r="D228" s="353"/>
      <c r="E228" s="353"/>
      <c r="F228" s="354">
        <v>564</v>
      </c>
      <c r="G228" s="128" t="str">
        <f>+VLOOKUP(F228,Participants!$A$1:$F$2547,2,FALSE)</f>
        <v>Emery Feczko</v>
      </c>
      <c r="H228" s="128" t="str">
        <f>+VLOOKUP(F228,Participants!$A$1:$F$2547,4,FALSE)</f>
        <v>JAM</v>
      </c>
      <c r="I228" s="129" t="str">
        <f>+VLOOKUP(F228,Participants!$A$1:$F$2547,5,FALSE)</f>
        <v>F</v>
      </c>
      <c r="J228" s="129">
        <f>+VLOOKUP(F228,Participants!$A$1:$F$2547,3,FALSE)</f>
        <v>5</v>
      </c>
      <c r="K228" s="129" t="str">
        <f>+VLOOKUP(F228,Participants!$A$1:$G$2547,7,FALSE)</f>
        <v>JV GIRLS</v>
      </c>
      <c r="L228" s="353"/>
      <c r="M228" s="353"/>
      <c r="N228" s="356" t="s">
        <v>9</v>
      </c>
      <c r="O228" s="356" t="s">
        <v>9</v>
      </c>
    </row>
    <row r="229" spans="1:15" ht="15.75" customHeight="1">
      <c r="A229" s="351"/>
      <c r="B229" s="352"/>
      <c r="C229" s="352"/>
      <c r="D229" s="353"/>
      <c r="E229" s="353"/>
      <c r="F229" s="354">
        <v>956</v>
      </c>
      <c r="G229" s="128" t="str">
        <f>+VLOOKUP(F229,Participants!$A$1:$F$2547,2,FALSE)</f>
        <v>Emaya Green</v>
      </c>
      <c r="H229" s="128" t="str">
        <f>+VLOOKUP(F229,Participants!$A$1:$F$2547,4,FALSE)</f>
        <v>STT</v>
      </c>
      <c r="I229" s="129" t="str">
        <f>+VLOOKUP(F229,Participants!$A$1:$F$2547,5,FALSE)</f>
        <v>F</v>
      </c>
      <c r="J229" s="129">
        <f>+VLOOKUP(F229,Participants!$A$1:$F$2547,3,FALSE)</f>
        <v>5</v>
      </c>
      <c r="K229" s="129" t="str">
        <f>+VLOOKUP(F229,Participants!$A$1:$G$2547,7,FALSE)</f>
        <v>JV GIRLS</v>
      </c>
      <c r="L229" s="353"/>
      <c r="M229" s="353"/>
      <c r="N229" s="356" t="s">
        <v>9</v>
      </c>
      <c r="O229" s="356" t="s">
        <v>9</v>
      </c>
    </row>
    <row r="230" spans="1:15" ht="15.75" customHeight="1">
      <c r="A230" s="357"/>
      <c r="B230" s="352"/>
      <c r="C230" s="352"/>
      <c r="D230" s="353"/>
      <c r="E230" s="353"/>
      <c r="F230" s="354">
        <v>565</v>
      </c>
      <c r="G230" s="128" t="str">
        <f>+VLOOKUP(F230,Participants!$A$1:$F$2547,2,FALSE)</f>
        <v>Eva Fardo</v>
      </c>
      <c r="H230" s="128" t="str">
        <f>+VLOOKUP(F230,Participants!$A$1:$F$2547,4,FALSE)</f>
        <v>JAM</v>
      </c>
      <c r="I230" s="129" t="str">
        <f>+VLOOKUP(F230,Participants!$A$1:$F$2547,5,FALSE)</f>
        <v>F</v>
      </c>
      <c r="J230" s="129">
        <f>+VLOOKUP(F230,Participants!$A$1:$F$2547,3,FALSE)</f>
        <v>6</v>
      </c>
      <c r="K230" s="129" t="str">
        <f>+VLOOKUP(F230,Participants!$A$1:$G$2547,7,FALSE)</f>
        <v>JV GIRLS</v>
      </c>
      <c r="L230" s="353"/>
      <c r="M230" s="380"/>
      <c r="N230" s="356" t="s">
        <v>9</v>
      </c>
      <c r="O230" s="356" t="s">
        <v>9</v>
      </c>
    </row>
    <row r="231" spans="1:15" ht="15.75" customHeight="1">
      <c r="A231" s="364"/>
      <c r="B231" s="378"/>
      <c r="C231" s="378"/>
      <c r="D231" s="370"/>
      <c r="E231" s="370"/>
      <c r="F231" s="371"/>
      <c r="G231" s="372"/>
      <c r="H231" s="372"/>
      <c r="I231" s="373"/>
      <c r="J231" s="373"/>
      <c r="K231" s="373"/>
      <c r="L231" s="370"/>
      <c r="M231" s="384"/>
      <c r="N231" s="371"/>
      <c r="O231" s="371"/>
    </row>
    <row r="232" spans="1:15" ht="15.75" customHeight="1">
      <c r="A232" s="346"/>
      <c r="B232" s="352"/>
      <c r="C232" s="352"/>
      <c r="D232" s="353"/>
      <c r="E232" s="353"/>
      <c r="F232" s="354">
        <v>900</v>
      </c>
      <c r="G232" s="128" t="str">
        <f>+VLOOKUP(F232,Participants!$A$1:$F$2547,2,FALSE)</f>
        <v>Forrest Betz</v>
      </c>
      <c r="H232" s="128" t="str">
        <f>+VLOOKUP(F232,Participants!$A$1:$F$2547,4,FALSE)</f>
        <v>STL</v>
      </c>
      <c r="I232" s="129" t="str">
        <f>+VLOOKUP(F232,Participants!$A$1:$F$2547,5,FALSE)</f>
        <v>M</v>
      </c>
      <c r="J232" s="129">
        <f>+VLOOKUP(F232,Participants!$A$1:$F$2547,3,FALSE)</f>
        <v>8</v>
      </c>
      <c r="K232" s="129" t="str">
        <f>+VLOOKUP(F232,Participants!$A$1:$G$2547,7,FALSE)</f>
        <v>VARSITY BOYS</v>
      </c>
      <c r="L232" s="355">
        <v>1</v>
      </c>
      <c r="M232" s="379">
        <v>10</v>
      </c>
      <c r="N232" s="356">
        <v>16</v>
      </c>
      <c r="O232" s="356">
        <v>3</v>
      </c>
    </row>
    <row r="233" spans="1:15" ht="15.75" customHeight="1">
      <c r="A233" s="346"/>
      <c r="B233" s="352"/>
      <c r="C233" s="352"/>
      <c r="D233" s="353"/>
      <c r="E233" s="353"/>
      <c r="F233" s="354">
        <v>157</v>
      </c>
      <c r="G233" s="128" t="str">
        <f>+VLOOKUP(F233,Participants!$A$1:$F$2547,2,FALSE)</f>
        <v>Christian Williams</v>
      </c>
      <c r="H233" s="128" t="str">
        <f>+VLOOKUP(F233,Participants!$A$1:$F$2547,4,FALSE)</f>
        <v>AGS</v>
      </c>
      <c r="I233" s="129" t="str">
        <f>+VLOOKUP(F233,Participants!$A$1:$F$2547,5,FALSE)</f>
        <v>M</v>
      </c>
      <c r="J233" s="129">
        <f>+VLOOKUP(F233,Participants!$A$1:$F$2547,3,FALSE)</f>
        <v>7</v>
      </c>
      <c r="K233" s="129" t="str">
        <f>+VLOOKUP(F233,Participants!$A$1:$G$2547,7,FALSE)</f>
        <v>VARSITY BOYS</v>
      </c>
      <c r="L233" s="355">
        <v>2</v>
      </c>
      <c r="M233" s="379">
        <v>8</v>
      </c>
      <c r="N233" s="356">
        <v>14</v>
      </c>
      <c r="O233" s="356">
        <v>11</v>
      </c>
    </row>
    <row r="234" spans="1:15" ht="15.75" customHeight="1">
      <c r="A234" s="351"/>
      <c r="B234" s="352"/>
      <c r="C234" s="352"/>
      <c r="D234" s="353"/>
      <c r="E234" s="353"/>
      <c r="F234" s="354">
        <v>312</v>
      </c>
      <c r="G234" s="128" t="str">
        <f>+VLOOKUP(F234,Participants!$A$1:$F$2547,2,FALSE)</f>
        <v>Finn O'Neill</v>
      </c>
      <c r="H234" s="128" t="str">
        <f>+VLOOKUP(F234,Participants!$A$1:$F$2547,4,FALSE)</f>
        <v>AMA</v>
      </c>
      <c r="I234" s="129" t="str">
        <f>+VLOOKUP(F234,Participants!$A$1:$F$2547,5,FALSE)</f>
        <v>M</v>
      </c>
      <c r="J234" s="129">
        <f>+VLOOKUP(F234,Participants!$A$1:$F$2547,3,FALSE)</f>
        <v>8</v>
      </c>
      <c r="K234" s="129" t="str">
        <f>+VLOOKUP(F234,Participants!$A$1:$G$2547,7,FALSE)</f>
        <v>VARSITY BOYS</v>
      </c>
      <c r="L234" s="355">
        <v>3</v>
      </c>
      <c r="M234" s="379">
        <v>6</v>
      </c>
      <c r="N234" s="356">
        <v>14</v>
      </c>
      <c r="O234" s="356">
        <v>7</v>
      </c>
    </row>
    <row r="235" spans="1:15" ht="15.75" customHeight="1">
      <c r="A235" s="358"/>
      <c r="B235" s="352"/>
      <c r="C235" s="352"/>
      <c r="D235" s="353"/>
      <c r="E235" s="353"/>
      <c r="F235" s="354">
        <v>318</v>
      </c>
      <c r="G235" s="128" t="str">
        <f>+VLOOKUP(F235,Participants!$A$1:$F$2547,2,FALSE)</f>
        <v>Joey Levis</v>
      </c>
      <c r="H235" s="128" t="str">
        <f>+VLOOKUP(F235,Participants!$A$1:$F$2547,4,FALSE)</f>
        <v>AMA</v>
      </c>
      <c r="I235" s="129" t="str">
        <f>+VLOOKUP(F235,Participants!$A$1:$F$2547,5,FALSE)</f>
        <v>M</v>
      </c>
      <c r="J235" s="129">
        <f>+VLOOKUP(F235,Participants!$A$1:$F$2547,3,FALSE)</f>
        <v>8</v>
      </c>
      <c r="K235" s="129" t="str">
        <f>+VLOOKUP(F235,Participants!$A$1:$G$2547,7,FALSE)</f>
        <v>VARSITY BOYS</v>
      </c>
      <c r="L235" s="355">
        <v>4</v>
      </c>
      <c r="M235" s="379">
        <v>5</v>
      </c>
      <c r="N235" s="356">
        <v>13</v>
      </c>
      <c r="O235" s="356">
        <v>6</v>
      </c>
    </row>
    <row r="236" spans="1:15" ht="15.75" customHeight="1">
      <c r="A236" s="346"/>
      <c r="B236" s="352"/>
      <c r="C236" s="352"/>
      <c r="D236" s="353"/>
      <c r="E236" s="353"/>
      <c r="F236" s="354">
        <v>896</v>
      </c>
      <c r="G236" s="128" t="str">
        <f>+VLOOKUP(F236,Participants!$A$1:$F$2547,2,FALSE)</f>
        <v>Brenden McCarthy</v>
      </c>
      <c r="H236" s="128" t="str">
        <f>+VLOOKUP(F236,Participants!$A$1:$F$2547,4,FALSE)</f>
        <v>STL</v>
      </c>
      <c r="I236" s="129" t="str">
        <f>+VLOOKUP(F236,Participants!$A$1:$F$2547,5,FALSE)</f>
        <v>M</v>
      </c>
      <c r="J236" s="129">
        <f>+VLOOKUP(F236,Participants!$A$1:$F$2547,3,FALSE)</f>
        <v>8</v>
      </c>
      <c r="K236" s="129" t="str">
        <f>+VLOOKUP(F236,Participants!$A$1:$G$2547,7,FALSE)</f>
        <v>VARSITY BOYS</v>
      </c>
      <c r="L236" s="355">
        <v>5</v>
      </c>
      <c r="M236" s="379">
        <v>4</v>
      </c>
      <c r="N236" s="356">
        <v>13</v>
      </c>
      <c r="O236" s="356">
        <v>4</v>
      </c>
    </row>
    <row r="237" spans="1:15" ht="15.75" customHeight="1">
      <c r="A237" s="362"/>
      <c r="B237" s="352"/>
      <c r="C237" s="352"/>
      <c r="D237" s="353"/>
      <c r="E237" s="353"/>
      <c r="F237" s="354">
        <v>156</v>
      </c>
      <c r="G237" s="128" t="str">
        <f>+VLOOKUP(F237,Participants!$A$1:$F$2547,2,FALSE)</f>
        <v>Carter Cross</v>
      </c>
      <c r="H237" s="128" t="str">
        <f>+VLOOKUP(F237,Participants!$A$1:$F$2547,4,FALSE)</f>
        <v>AGS</v>
      </c>
      <c r="I237" s="129" t="str">
        <f>+VLOOKUP(F237,Participants!$A$1:$F$2547,5,FALSE)</f>
        <v>M</v>
      </c>
      <c r="J237" s="129">
        <f>+VLOOKUP(F237,Participants!$A$1:$F$2547,3,FALSE)</f>
        <v>7</v>
      </c>
      <c r="K237" s="129" t="str">
        <f>+VLOOKUP(F237,Participants!$A$1:$G$2547,7,FALSE)</f>
        <v>VARSITY BOYS</v>
      </c>
      <c r="L237" s="355">
        <v>6</v>
      </c>
      <c r="M237" s="379">
        <v>3</v>
      </c>
      <c r="N237" s="356">
        <v>13</v>
      </c>
      <c r="O237" s="356">
        <v>1</v>
      </c>
    </row>
    <row r="238" spans="1:15" ht="15.75" customHeight="1">
      <c r="A238" s="362"/>
      <c r="B238" s="352"/>
      <c r="C238" s="352"/>
      <c r="D238" s="353"/>
      <c r="E238" s="353"/>
      <c r="F238" s="354">
        <v>307</v>
      </c>
      <c r="G238" s="128" t="str">
        <f>+VLOOKUP(F238,Participants!$A$1:$F$2547,2,FALSE)</f>
        <v>Archer Mueller</v>
      </c>
      <c r="H238" s="128" t="str">
        <f>+VLOOKUP(F238,Participants!$A$1:$F$2547,4,FALSE)</f>
        <v>AMA</v>
      </c>
      <c r="I238" s="129" t="str">
        <f>+VLOOKUP(F238,Participants!$A$1:$F$2547,5,FALSE)</f>
        <v>M</v>
      </c>
      <c r="J238" s="129">
        <f>+VLOOKUP(F238,Participants!$A$1:$F$2547,3,FALSE)</f>
        <v>8</v>
      </c>
      <c r="K238" s="129" t="str">
        <f>+VLOOKUP(F238,Participants!$A$1:$G$2547,7,FALSE)</f>
        <v>VARSITY BOYS</v>
      </c>
      <c r="L238" s="355">
        <v>7</v>
      </c>
      <c r="M238" s="379">
        <v>2</v>
      </c>
      <c r="N238" s="356">
        <v>13</v>
      </c>
      <c r="O238" s="356">
        <v>0</v>
      </c>
    </row>
    <row r="239" spans="1:15" ht="15.75" customHeight="1">
      <c r="A239" s="362"/>
      <c r="B239" s="352"/>
      <c r="C239" s="352"/>
      <c r="D239" s="353"/>
      <c r="E239" s="353"/>
      <c r="F239" s="354">
        <v>975</v>
      </c>
      <c r="G239" s="128" t="str">
        <f>+VLOOKUP(F239,Participants!$A$1:$F$2547,2,FALSE)</f>
        <v>Chris Burgman</v>
      </c>
      <c r="H239" s="128" t="str">
        <f>+VLOOKUP(F239,Participants!$A$1:$F$2547,4,FALSE)</f>
        <v>STT</v>
      </c>
      <c r="I239" s="129" t="str">
        <f>+VLOOKUP(F239,Participants!$A$1:$F$2547,5,FALSE)</f>
        <v>M</v>
      </c>
      <c r="J239" s="129">
        <f>+VLOOKUP(F239,Participants!$A$1:$F$2547,3,FALSE)</f>
        <v>8</v>
      </c>
      <c r="K239" s="129" t="str">
        <f>+VLOOKUP(F239,Participants!$A$1:$G$2547,7,FALSE)</f>
        <v>VARSITY BOYS</v>
      </c>
      <c r="L239" s="355">
        <v>8</v>
      </c>
      <c r="M239" s="379">
        <v>1</v>
      </c>
      <c r="N239" s="356">
        <v>12</v>
      </c>
      <c r="O239" s="356">
        <v>9</v>
      </c>
    </row>
    <row r="240" spans="1:15" ht="15.75" customHeight="1">
      <c r="A240" s="362"/>
      <c r="B240" s="352"/>
      <c r="C240" s="352"/>
      <c r="D240" s="353"/>
      <c r="E240" s="353"/>
      <c r="F240" s="354">
        <v>305</v>
      </c>
      <c r="G240" s="128" t="str">
        <f>+VLOOKUP(F240,Participants!$A$1:$F$2547,2,FALSE)</f>
        <v>Aaron Daley</v>
      </c>
      <c r="H240" s="128" t="str">
        <f>+VLOOKUP(F240,Participants!$A$1:$F$2547,4,FALSE)</f>
        <v>AMA</v>
      </c>
      <c r="I240" s="129" t="str">
        <f>+VLOOKUP(F240,Participants!$A$1:$F$2547,5,FALSE)</f>
        <v>M</v>
      </c>
      <c r="J240" s="129">
        <f>+VLOOKUP(F240,Participants!$A$1:$F$2547,3,FALSE)</f>
        <v>7</v>
      </c>
      <c r="K240" s="129" t="str">
        <f>+VLOOKUP(F240,Participants!$A$1:$G$2547,7,FALSE)</f>
        <v>VARSITY BOYS</v>
      </c>
      <c r="L240" s="353"/>
      <c r="M240" s="380"/>
      <c r="N240" s="356">
        <v>12</v>
      </c>
      <c r="O240" s="356">
        <v>6</v>
      </c>
    </row>
    <row r="241" spans="1:15" ht="15.75" customHeight="1">
      <c r="A241" s="346"/>
      <c r="B241" s="352"/>
      <c r="C241" s="352"/>
      <c r="D241" s="353"/>
      <c r="E241" s="353"/>
      <c r="F241" s="354">
        <v>906</v>
      </c>
      <c r="G241" s="128" t="str">
        <f>+VLOOKUP(F241,Participants!$A$1:$F$2547,2,FALSE)</f>
        <v>Sawyer Sisk</v>
      </c>
      <c r="H241" s="128" t="str">
        <f>+VLOOKUP(F241,Participants!$A$1:$F$2547,4,FALSE)</f>
        <v>STL</v>
      </c>
      <c r="I241" s="129" t="str">
        <f>+VLOOKUP(F241,Participants!$A$1:$F$2547,5,FALSE)</f>
        <v>M</v>
      </c>
      <c r="J241" s="129">
        <f>+VLOOKUP(F241,Participants!$A$1:$F$2547,3,FALSE)</f>
        <v>7</v>
      </c>
      <c r="K241" s="129" t="str">
        <f>+VLOOKUP(F241,Participants!$A$1:$G$2547,7,FALSE)</f>
        <v>VARSITY BOYS</v>
      </c>
      <c r="L241" s="353"/>
      <c r="M241" s="380"/>
      <c r="N241" s="356">
        <v>12</v>
      </c>
      <c r="O241" s="356">
        <v>3</v>
      </c>
    </row>
    <row r="242" spans="1:15" ht="15.75" customHeight="1">
      <c r="A242" s="358"/>
      <c r="B242" s="352"/>
      <c r="C242" s="352"/>
      <c r="D242" s="353"/>
      <c r="E242" s="353"/>
      <c r="F242" s="354">
        <v>322</v>
      </c>
      <c r="G242" s="128" t="str">
        <f>+VLOOKUP(F242,Participants!$A$1:$F$2547,2,FALSE)</f>
        <v>Reed Farmerie</v>
      </c>
      <c r="H242" s="128" t="str">
        <f>+VLOOKUP(F242,Participants!$A$1:$F$2547,4,FALSE)</f>
        <v>AMA</v>
      </c>
      <c r="I242" s="129" t="str">
        <f>+VLOOKUP(F242,Participants!$A$1:$F$2547,5,FALSE)</f>
        <v>M</v>
      </c>
      <c r="J242" s="129">
        <f>+VLOOKUP(F242,Participants!$A$1:$F$2547,3,FALSE)</f>
        <v>8</v>
      </c>
      <c r="K242" s="129" t="str">
        <f>+VLOOKUP(F242,Participants!$A$1:$G$2547,7,FALSE)</f>
        <v>VARSITY BOYS</v>
      </c>
      <c r="L242" s="353"/>
      <c r="M242" s="380"/>
      <c r="N242" s="356">
        <v>12</v>
      </c>
      <c r="O242" s="356">
        <v>3</v>
      </c>
    </row>
    <row r="243" spans="1:15" ht="15.75" customHeight="1">
      <c r="A243" s="346"/>
      <c r="B243" s="352"/>
      <c r="C243" s="352"/>
      <c r="D243" s="353"/>
      <c r="E243" s="353"/>
      <c r="F243" s="354">
        <v>154</v>
      </c>
      <c r="G243" s="128" t="str">
        <f>+VLOOKUP(F243,Participants!$A$1:$F$2547,2,FALSE)</f>
        <v>Brayden Douglass</v>
      </c>
      <c r="H243" s="128" t="str">
        <f>+VLOOKUP(F243,Participants!$A$1:$F$2547,4,FALSE)</f>
        <v>AGS</v>
      </c>
      <c r="I243" s="129" t="str">
        <f>+VLOOKUP(F243,Participants!$A$1:$F$2547,5,FALSE)</f>
        <v>M</v>
      </c>
      <c r="J243" s="129">
        <f>+VLOOKUP(F243,Participants!$A$1:$F$2547,3,FALSE)</f>
        <v>7</v>
      </c>
      <c r="K243" s="129" t="str">
        <f>+VLOOKUP(F243,Participants!$A$1:$G$2547,7,FALSE)</f>
        <v>VARSITY BOYS</v>
      </c>
      <c r="L243" s="355"/>
      <c r="M243" s="379"/>
      <c r="N243" s="356">
        <v>12</v>
      </c>
      <c r="O243" s="356">
        <v>0</v>
      </c>
    </row>
    <row r="244" spans="1:15" ht="15.75" customHeight="1">
      <c r="A244" s="346"/>
      <c r="B244" s="352"/>
      <c r="C244" s="352"/>
      <c r="D244" s="353"/>
      <c r="E244" s="353"/>
      <c r="F244" s="354">
        <v>780</v>
      </c>
      <c r="G244" s="128" t="str">
        <f>+VLOOKUP(F244,Participants!$A$1:$F$2547,2,FALSE)</f>
        <v>Everett Sargent</v>
      </c>
      <c r="H244" s="128" t="str">
        <f>+VLOOKUP(F244,Participants!$A$1:$F$2547,4,FALSE)</f>
        <v>SPS</v>
      </c>
      <c r="I244" s="129" t="str">
        <f>+VLOOKUP(F244,Participants!$A$1:$F$2547,5,FALSE)</f>
        <v>M</v>
      </c>
      <c r="J244" s="129">
        <f>+VLOOKUP(F244,Participants!$A$1:$F$2547,3,FALSE)</f>
        <v>8</v>
      </c>
      <c r="K244" s="129" t="str">
        <f>+VLOOKUP(F244,Participants!$A$1:$G$2547,7,FALSE)</f>
        <v>VARSITY BOYS</v>
      </c>
      <c r="L244" s="353"/>
      <c r="M244" s="380"/>
      <c r="N244" s="356">
        <v>10</v>
      </c>
      <c r="O244" s="356">
        <v>8</v>
      </c>
    </row>
    <row r="245" spans="1:15" ht="15.75" customHeight="1">
      <c r="A245" s="346"/>
      <c r="B245" s="352"/>
      <c r="C245" s="352"/>
      <c r="D245" s="353"/>
      <c r="E245" s="353"/>
      <c r="F245" s="354">
        <v>475</v>
      </c>
      <c r="G245" s="128" t="str">
        <f>+VLOOKUP(F245,Participants!$A$1:$F$2547,2,FALSE)</f>
        <v>Derek Corigliano</v>
      </c>
      <c r="H245" s="128" t="str">
        <f>+VLOOKUP(F245,Participants!$A$1:$F$2547,4,FALSE)</f>
        <v>ELZ</v>
      </c>
      <c r="I245" s="129" t="str">
        <f>+VLOOKUP(F245,Participants!$A$1:$F$2547,5,FALSE)</f>
        <v>M</v>
      </c>
      <c r="J245" s="129">
        <f>+VLOOKUP(F245,Participants!$A$1:$F$2547,3,FALSE)</f>
        <v>8</v>
      </c>
      <c r="K245" s="129" t="str">
        <f>+VLOOKUP(F245,Participants!$A$1:$G$2547,7,FALSE)</f>
        <v>VARSITY BOYS</v>
      </c>
      <c r="L245" s="353"/>
      <c r="M245" s="380"/>
      <c r="N245" s="356">
        <v>10</v>
      </c>
      <c r="O245" s="356">
        <v>7</v>
      </c>
    </row>
    <row r="246" spans="1:15" ht="15.75" customHeight="1">
      <c r="A246" s="346"/>
      <c r="B246" s="352"/>
      <c r="C246" s="352"/>
      <c r="D246" s="353"/>
      <c r="E246" s="353"/>
      <c r="F246" s="354">
        <v>907</v>
      </c>
      <c r="G246" s="128" t="str">
        <f>+VLOOKUP(F246,Participants!$A$1:$F$2547,2,FALSE)</f>
        <v>Silvio Adams</v>
      </c>
      <c r="H246" s="128" t="str">
        <f>+VLOOKUP(F246,Participants!$A$1:$F$2547,4,FALSE)</f>
        <v>STL</v>
      </c>
      <c r="I246" s="129" t="str">
        <f>+VLOOKUP(F246,Participants!$A$1:$F$2547,5,FALSE)</f>
        <v>M</v>
      </c>
      <c r="J246" s="129">
        <f>+VLOOKUP(F246,Participants!$A$1:$F$2547,3,FALSE)</f>
        <v>7</v>
      </c>
      <c r="K246" s="129" t="str">
        <f>+VLOOKUP(F246,Participants!$A$1:$G$2547,7,FALSE)</f>
        <v>VARSITY BOYS</v>
      </c>
      <c r="L246" s="353"/>
      <c r="M246" s="380"/>
      <c r="N246" s="356">
        <v>10</v>
      </c>
      <c r="O246" s="356">
        <v>2</v>
      </c>
    </row>
    <row r="247" spans="1:15" ht="15.75" customHeight="1">
      <c r="A247" s="346"/>
      <c r="B247" s="352"/>
      <c r="C247" s="352"/>
      <c r="D247" s="353"/>
      <c r="E247" s="353"/>
      <c r="F247" s="354">
        <v>323</v>
      </c>
      <c r="G247" s="128" t="str">
        <f>+VLOOKUP(F247,Participants!$A$1:$F$2547,2,FALSE)</f>
        <v>Tommy Slowey</v>
      </c>
      <c r="H247" s="128" t="str">
        <f>+VLOOKUP(F247,Participants!$A$1:$F$2547,4,FALSE)</f>
        <v>AMA</v>
      </c>
      <c r="I247" s="129" t="str">
        <f>+VLOOKUP(F247,Participants!$A$1:$F$2547,5,FALSE)</f>
        <v>M</v>
      </c>
      <c r="J247" s="129">
        <f>+VLOOKUP(F247,Participants!$A$1:$F$2547,3,FALSE)</f>
        <v>8</v>
      </c>
      <c r="K247" s="129" t="str">
        <f>+VLOOKUP(F247,Participants!$A$1:$G$2547,7,FALSE)</f>
        <v>VARSITY BOYS</v>
      </c>
      <c r="L247" s="355"/>
      <c r="M247" s="379"/>
      <c r="N247" s="356">
        <v>9</v>
      </c>
      <c r="O247" s="356">
        <v>11</v>
      </c>
    </row>
    <row r="248" spans="1:15" ht="15.75" customHeight="1">
      <c r="A248" s="357"/>
      <c r="B248" s="352"/>
      <c r="C248" s="352"/>
      <c r="D248" s="353"/>
      <c r="E248" s="353"/>
      <c r="F248" s="354">
        <v>317</v>
      </c>
      <c r="G248" s="128" t="str">
        <f>+VLOOKUP(F248,Participants!$A$1:$F$2547,2,FALSE)</f>
        <v>Jack Daley</v>
      </c>
      <c r="H248" s="128" t="str">
        <f>+VLOOKUP(F248,Participants!$A$1:$F$2547,4,FALSE)</f>
        <v>AMA</v>
      </c>
      <c r="I248" s="129" t="str">
        <f>+VLOOKUP(F248,Participants!$A$1:$F$2547,5,FALSE)</f>
        <v>M</v>
      </c>
      <c r="J248" s="129">
        <f>+VLOOKUP(F248,Participants!$A$1:$F$2547,3,FALSE)</f>
        <v>8</v>
      </c>
      <c r="K248" s="129" t="str">
        <f>+VLOOKUP(F248,Participants!$A$1:$G$2547,7,FALSE)</f>
        <v>VARSITY BOYS</v>
      </c>
      <c r="L248" s="355"/>
      <c r="M248" s="379"/>
      <c r="N248" s="356">
        <v>9</v>
      </c>
      <c r="O248" s="356">
        <v>10</v>
      </c>
    </row>
    <row r="249" spans="1:15" ht="15.75" customHeight="1">
      <c r="A249" s="357"/>
      <c r="B249" s="352"/>
      <c r="C249" s="352"/>
      <c r="D249" s="353"/>
      <c r="E249" s="353"/>
      <c r="F249" s="354">
        <v>323</v>
      </c>
      <c r="G249" s="128" t="str">
        <f>+VLOOKUP(F249,Participants!$A$1:$F$2547,2,FALSE)</f>
        <v>Tommy Slowey</v>
      </c>
      <c r="H249" s="128" t="str">
        <f>+VLOOKUP(F249,Participants!$A$1:$F$2547,4,FALSE)</f>
        <v>AMA</v>
      </c>
      <c r="I249" s="129" t="str">
        <f>+VLOOKUP(F249,Participants!$A$1:$F$2547,5,FALSE)</f>
        <v>M</v>
      </c>
      <c r="J249" s="129">
        <f>+VLOOKUP(F249,Participants!$A$1:$F$2547,3,FALSE)</f>
        <v>8</v>
      </c>
      <c r="K249" s="129" t="str">
        <f>+VLOOKUP(F249,Participants!$A$1:$G$2547,7,FALSE)</f>
        <v>VARSITY BOYS</v>
      </c>
      <c r="L249" s="355"/>
      <c r="M249" s="379"/>
      <c r="N249" s="356">
        <v>9</v>
      </c>
      <c r="O249" s="356">
        <v>10</v>
      </c>
    </row>
    <row r="250" spans="1:15" ht="15.75" customHeight="1">
      <c r="A250" s="358"/>
      <c r="B250" s="352"/>
      <c r="C250" s="352"/>
      <c r="D250" s="353"/>
      <c r="E250" s="353"/>
      <c r="F250" s="354">
        <v>979</v>
      </c>
      <c r="G250" s="128" t="str">
        <f>+VLOOKUP(F250,Participants!$A$1:$F$2547,2,FALSE)</f>
        <v>Robert Hatala</v>
      </c>
      <c r="H250" s="128" t="str">
        <f>+VLOOKUP(F250,Participants!$A$1:$F$2547,4,FALSE)</f>
        <v>STT</v>
      </c>
      <c r="I250" s="129" t="str">
        <f>+VLOOKUP(F250,Participants!$A$1:$F$2547,5,FALSE)</f>
        <v>M</v>
      </c>
      <c r="J250" s="129">
        <f>+VLOOKUP(F250,Participants!$A$1:$F$2547,3,FALSE)</f>
        <v>8</v>
      </c>
      <c r="K250" s="129" t="str">
        <f>+VLOOKUP(F250,Participants!$A$1:$G$2547,7,FALSE)</f>
        <v>VARSITY BOYS</v>
      </c>
      <c r="L250" s="353"/>
      <c r="M250" s="380"/>
      <c r="N250" s="356">
        <v>9</v>
      </c>
      <c r="O250" s="356">
        <v>9</v>
      </c>
    </row>
    <row r="251" spans="1:15" ht="15.75" customHeight="1">
      <c r="A251" s="359"/>
      <c r="B251" s="352"/>
      <c r="C251" s="352"/>
      <c r="D251" s="353"/>
      <c r="E251" s="353"/>
      <c r="F251" s="354">
        <v>316</v>
      </c>
      <c r="G251" s="128" t="str">
        <f>+VLOOKUP(F251,Participants!$A$1:$F$2547,2,FALSE)</f>
        <v>Isaac Betlow</v>
      </c>
      <c r="H251" s="128" t="str">
        <f>+VLOOKUP(F251,Participants!$A$1:$F$2547,4,FALSE)</f>
        <v>AMA</v>
      </c>
      <c r="I251" s="129" t="str">
        <f>+VLOOKUP(F251,Participants!$A$1:$F$2547,5,FALSE)</f>
        <v>M</v>
      </c>
      <c r="J251" s="129">
        <f>+VLOOKUP(F251,Participants!$A$1:$F$2547,3,FALSE)</f>
        <v>7</v>
      </c>
      <c r="K251" s="129" t="str">
        <f>+VLOOKUP(F251,Participants!$A$1:$G$2547,7,FALSE)</f>
        <v>VARSITY BOYS</v>
      </c>
      <c r="L251" s="381"/>
      <c r="M251" s="382"/>
      <c r="N251" s="356">
        <v>9</v>
      </c>
      <c r="O251" s="356">
        <v>5</v>
      </c>
    </row>
    <row r="252" spans="1:15" ht="15.75" customHeight="1">
      <c r="A252" s="357"/>
      <c r="B252" s="352"/>
      <c r="C252" s="352"/>
      <c r="D252" s="353"/>
      <c r="E252" s="353"/>
      <c r="F252" s="354">
        <v>311</v>
      </c>
      <c r="G252" s="128" t="str">
        <f>+VLOOKUP(F252,Participants!$A$1:$F$2547,2,FALSE)</f>
        <v>David Weidaw</v>
      </c>
      <c r="H252" s="128" t="str">
        <f>+VLOOKUP(F252,Participants!$A$1:$F$2547,4,FALSE)</f>
        <v>AMA</v>
      </c>
      <c r="I252" s="129" t="str">
        <f>+VLOOKUP(F252,Participants!$A$1:$F$2547,5,FALSE)</f>
        <v>M</v>
      </c>
      <c r="J252" s="129">
        <f>+VLOOKUP(F252,Participants!$A$1:$F$2547,3,FALSE)</f>
        <v>8</v>
      </c>
      <c r="K252" s="129" t="str">
        <f>+VLOOKUP(F252,Participants!$A$1:$G$2547,7,FALSE)</f>
        <v>VARSITY BOYS</v>
      </c>
      <c r="L252" s="355"/>
      <c r="M252" s="379"/>
      <c r="N252" s="356">
        <v>9</v>
      </c>
      <c r="O252" s="356">
        <v>5</v>
      </c>
    </row>
    <row r="253" spans="1:15" ht="15.75" customHeight="1">
      <c r="A253" s="385"/>
      <c r="B253" s="352"/>
      <c r="C253" s="352"/>
      <c r="D253" s="353"/>
      <c r="E253" s="353"/>
      <c r="F253" s="354">
        <v>980</v>
      </c>
      <c r="G253" s="128" t="str">
        <f>+VLOOKUP(F253,Participants!$A$1:$F$2547,2,FALSE)</f>
        <v>Seth Dumblosky</v>
      </c>
      <c r="H253" s="128" t="str">
        <f>+VLOOKUP(F253,Participants!$A$1:$F$2547,4,FALSE)</f>
        <v>STT</v>
      </c>
      <c r="I253" s="129" t="str">
        <f>+VLOOKUP(F253,Participants!$A$1:$F$2547,5,FALSE)</f>
        <v>M</v>
      </c>
      <c r="J253" s="129">
        <f>+VLOOKUP(F253,Participants!$A$1:$F$2547,3,FALSE)</f>
        <v>8</v>
      </c>
      <c r="K253" s="129" t="str">
        <f>+VLOOKUP(F253,Participants!$A$1:$G$2547,7,FALSE)</f>
        <v>VARSITY BOYS</v>
      </c>
      <c r="L253" s="353"/>
      <c r="M253" s="380"/>
      <c r="N253" s="356">
        <v>9</v>
      </c>
      <c r="O253" s="356">
        <v>3</v>
      </c>
    </row>
    <row r="254" spans="1:15" ht="15.75" customHeight="1">
      <c r="A254" s="386"/>
      <c r="B254" s="352"/>
      <c r="C254" s="352"/>
      <c r="D254" s="353"/>
      <c r="E254" s="353"/>
      <c r="F254" s="354">
        <v>162</v>
      </c>
      <c r="G254" s="128" t="str">
        <f>+VLOOKUP(F254,Participants!$A$1:$F$2547,2,FALSE)</f>
        <v>Liam McAndrews</v>
      </c>
      <c r="H254" s="128" t="str">
        <f>+VLOOKUP(F254,Participants!$A$1:$F$2547,4,FALSE)</f>
        <v>AGS</v>
      </c>
      <c r="I254" s="129" t="str">
        <f>+VLOOKUP(F254,Participants!$A$1:$F$2547,5,FALSE)</f>
        <v>M</v>
      </c>
      <c r="J254" s="129">
        <f>+VLOOKUP(F254,Participants!$A$1:$F$2547,3,FALSE)</f>
        <v>8</v>
      </c>
      <c r="K254" s="129" t="str">
        <f>+VLOOKUP(F254,Participants!$A$1:$G$2547,7,FALSE)</f>
        <v>VARSITY BOYS</v>
      </c>
      <c r="L254" s="353"/>
      <c r="M254" s="380"/>
      <c r="N254" s="356">
        <v>9</v>
      </c>
      <c r="O254" s="356">
        <v>3</v>
      </c>
    </row>
    <row r="255" spans="1:15" ht="15.75" customHeight="1">
      <c r="A255" s="358"/>
      <c r="B255" s="352"/>
      <c r="C255" s="352"/>
      <c r="D255" s="353"/>
      <c r="E255" s="353"/>
      <c r="F255" s="354">
        <v>306</v>
      </c>
      <c r="G255" s="128" t="str">
        <f>+VLOOKUP(F255,Participants!$A$1:$F$2547,2,FALSE)</f>
        <v>Alex Dziezgowski</v>
      </c>
      <c r="H255" s="128" t="str">
        <f>+VLOOKUP(F255,Participants!$A$1:$F$2547,4,FALSE)</f>
        <v>AMA</v>
      </c>
      <c r="I255" s="129" t="str">
        <f>+VLOOKUP(F255,Participants!$A$1:$F$2547,5,FALSE)</f>
        <v>M</v>
      </c>
      <c r="J255" s="129">
        <f>+VLOOKUP(F255,Participants!$A$1:$F$2547,3,FALSE)</f>
        <v>8</v>
      </c>
      <c r="K255" s="129" t="str">
        <f>+VLOOKUP(F255,Participants!$A$1:$G$2547,7,FALSE)</f>
        <v>VARSITY BOYS</v>
      </c>
      <c r="L255" s="353"/>
      <c r="M255" s="380"/>
      <c r="N255" s="356">
        <v>8</v>
      </c>
      <c r="O255" s="356">
        <v>9</v>
      </c>
    </row>
    <row r="256" spans="1:15" ht="15.75" customHeight="1">
      <c r="A256" s="359"/>
      <c r="B256" s="352"/>
      <c r="C256" s="352"/>
      <c r="D256" s="353"/>
      <c r="E256" s="353"/>
      <c r="F256" s="354">
        <v>321</v>
      </c>
      <c r="G256" s="128" t="str">
        <f>+VLOOKUP(F256,Participants!$A$1:$F$2547,2,FALSE)</f>
        <v>Matt Gerber</v>
      </c>
      <c r="H256" s="128" t="str">
        <f>+VLOOKUP(F256,Participants!$A$1:$F$2547,4,FALSE)</f>
        <v>AMA</v>
      </c>
      <c r="I256" s="129" t="str">
        <f>+VLOOKUP(F256,Participants!$A$1:$F$2547,5,FALSE)</f>
        <v>M</v>
      </c>
      <c r="J256" s="129">
        <f>+VLOOKUP(F256,Participants!$A$1:$F$2547,3,FALSE)</f>
        <v>8</v>
      </c>
      <c r="K256" s="129" t="str">
        <f>+VLOOKUP(F256,Participants!$A$1:$G$2547,7,FALSE)</f>
        <v>VARSITY BOYS</v>
      </c>
      <c r="L256" s="353"/>
      <c r="M256" s="380"/>
      <c r="N256" s="356">
        <v>8</v>
      </c>
      <c r="O256" s="356">
        <v>5</v>
      </c>
    </row>
    <row r="257" spans="1:15" ht="15.75" customHeight="1">
      <c r="A257" s="358"/>
      <c r="B257" s="352"/>
      <c r="C257" s="352"/>
      <c r="D257" s="353"/>
      <c r="E257" s="353"/>
      <c r="F257" s="354">
        <v>894</v>
      </c>
      <c r="G257" s="128" t="str">
        <f>+VLOOKUP(F257,Participants!$A$1:$F$2547,2,FALSE)</f>
        <v>Anthony Amorose</v>
      </c>
      <c r="H257" s="128" t="str">
        <f>+VLOOKUP(F257,Participants!$A$1:$F$2547,4,FALSE)</f>
        <v>STL</v>
      </c>
      <c r="I257" s="129" t="str">
        <f>+VLOOKUP(F257,Participants!$A$1:$F$2547,5,FALSE)</f>
        <v>M</v>
      </c>
      <c r="J257" s="129">
        <f>+VLOOKUP(F257,Participants!$A$1:$F$2547,3,FALSE)</f>
        <v>8</v>
      </c>
      <c r="K257" s="129" t="str">
        <f>+VLOOKUP(F257,Participants!$A$1:$G$2547,7,FALSE)</f>
        <v>VARSITY BOYS</v>
      </c>
      <c r="L257" s="376"/>
      <c r="M257" s="383"/>
      <c r="N257" s="356">
        <v>8</v>
      </c>
      <c r="O257" s="356">
        <v>4</v>
      </c>
    </row>
    <row r="258" spans="1:15" ht="15.75" customHeight="1">
      <c r="A258" s="359"/>
      <c r="B258" s="352"/>
      <c r="C258" s="352"/>
      <c r="D258" s="353"/>
      <c r="E258" s="353"/>
      <c r="F258" s="354">
        <v>310</v>
      </c>
      <c r="G258" s="128" t="str">
        <f>+VLOOKUP(F258,Participants!$A$1:$F$2547,2,FALSE)</f>
        <v>Danny Slowey</v>
      </c>
      <c r="H258" s="128" t="str">
        <f>+VLOOKUP(F258,Participants!$A$1:$F$2547,4,FALSE)</f>
        <v>AMA</v>
      </c>
      <c r="I258" s="129" t="str">
        <f>+VLOOKUP(F258,Participants!$A$1:$F$2547,5,FALSE)</f>
        <v>M</v>
      </c>
      <c r="J258" s="129">
        <f>+VLOOKUP(F258,Participants!$A$1:$F$2547,3,FALSE)</f>
        <v>7</v>
      </c>
      <c r="K258" s="129" t="str">
        <f>+VLOOKUP(F258,Participants!$A$1:$G$2547,7,FALSE)</f>
        <v>VARSITY BOYS</v>
      </c>
      <c r="L258" s="353"/>
      <c r="M258" s="380"/>
      <c r="N258" s="356">
        <v>7</v>
      </c>
      <c r="O258" s="356">
        <v>11</v>
      </c>
    </row>
    <row r="259" spans="1:15" ht="15.75" customHeight="1">
      <c r="A259" s="357"/>
      <c r="B259" s="355"/>
      <c r="C259" s="355"/>
      <c r="D259" s="353"/>
      <c r="E259" s="353"/>
      <c r="F259" s="354">
        <v>476</v>
      </c>
      <c r="G259" s="128" t="str">
        <f>+VLOOKUP(F259,Participants!$A$1:$F$2547,2,FALSE)</f>
        <v>Eddie Richardson</v>
      </c>
      <c r="H259" s="128" t="str">
        <f>+VLOOKUP(F259,Participants!$A$1:$F$2547,4,FALSE)</f>
        <v>ELZ</v>
      </c>
      <c r="I259" s="129" t="str">
        <f>+VLOOKUP(F259,Participants!$A$1:$F$2547,5,FALSE)</f>
        <v>M</v>
      </c>
      <c r="J259" s="129">
        <f>+VLOOKUP(F259,Participants!$A$1:$F$2547,3,FALSE)</f>
        <v>8</v>
      </c>
      <c r="K259" s="129" t="str">
        <f>+VLOOKUP(F259,Participants!$A$1:$G$2547,7,FALSE)</f>
        <v>VARSITY BOYS</v>
      </c>
      <c r="L259" s="355"/>
      <c r="M259" s="379"/>
      <c r="N259" s="356">
        <v>7</v>
      </c>
      <c r="O259" s="356">
        <v>8</v>
      </c>
    </row>
    <row r="260" spans="1:15" ht="15.75" customHeight="1">
      <c r="A260" s="358"/>
      <c r="B260" s="352"/>
      <c r="C260" s="352"/>
      <c r="D260" s="353"/>
      <c r="E260" s="353"/>
      <c r="F260" s="354">
        <v>897</v>
      </c>
      <c r="G260" s="128" t="str">
        <f>+VLOOKUP(F260,Participants!$A$1:$F$2547,2,FALSE)</f>
        <v>Caleb Anthony</v>
      </c>
      <c r="H260" s="128" t="str">
        <f>+VLOOKUP(F260,Participants!$A$1:$F$2547,4,FALSE)</f>
        <v>STL</v>
      </c>
      <c r="I260" s="129" t="str">
        <f>+VLOOKUP(F260,Participants!$A$1:$F$2547,5,FALSE)</f>
        <v>M</v>
      </c>
      <c r="J260" s="129">
        <f>+VLOOKUP(F260,Participants!$A$1:$F$2547,3,FALSE)</f>
        <v>7</v>
      </c>
      <c r="K260" s="129" t="str">
        <f>+VLOOKUP(F260,Participants!$A$1:$G$2547,7,FALSE)</f>
        <v>VARSITY BOYS</v>
      </c>
      <c r="L260" s="353"/>
      <c r="M260" s="380"/>
      <c r="N260" s="356">
        <v>7</v>
      </c>
      <c r="O260" s="356">
        <v>7</v>
      </c>
    </row>
    <row r="261" spans="1:15" ht="15.75" customHeight="1">
      <c r="A261" s="357"/>
      <c r="B261" s="352"/>
      <c r="C261" s="352"/>
      <c r="D261" s="353"/>
      <c r="E261" s="353"/>
      <c r="F261" s="354">
        <v>893</v>
      </c>
      <c r="G261" s="128" t="str">
        <f>+VLOOKUP(F261,Participants!$A$1:$F$2547,2,FALSE)</f>
        <v>Alex Klein</v>
      </c>
      <c r="H261" s="128" t="str">
        <f>+VLOOKUP(F261,Participants!$A$1:$F$2547,4,FALSE)</f>
        <v>STL</v>
      </c>
      <c r="I261" s="129" t="str">
        <f>+VLOOKUP(F261,Participants!$A$1:$F$2547,5,FALSE)</f>
        <v>M</v>
      </c>
      <c r="J261" s="129">
        <f>+VLOOKUP(F261,Participants!$A$1:$F$2547,3,FALSE)</f>
        <v>7</v>
      </c>
      <c r="K261" s="129" t="str">
        <f>+VLOOKUP(F261,Participants!$A$1:$G$2547,7,FALSE)</f>
        <v>VARSITY BOYS</v>
      </c>
      <c r="L261" s="353"/>
      <c r="M261" s="380"/>
      <c r="N261" s="356">
        <v>7</v>
      </c>
      <c r="O261" s="356">
        <v>6</v>
      </c>
    </row>
    <row r="262" spans="1:15" ht="15.75" customHeight="1">
      <c r="A262" s="346"/>
      <c r="B262" s="352"/>
      <c r="C262" s="352"/>
      <c r="D262" s="353"/>
      <c r="E262" s="353"/>
      <c r="F262" s="354">
        <v>476</v>
      </c>
      <c r="G262" s="128" t="str">
        <f>+VLOOKUP(F262,Participants!$A$1:$F$2547,2,FALSE)</f>
        <v>Eddie Richardson</v>
      </c>
      <c r="H262" s="128" t="str">
        <f>+VLOOKUP(F262,Participants!$A$1:$F$2547,4,FALSE)</f>
        <v>ELZ</v>
      </c>
      <c r="I262" s="129" t="str">
        <f>+VLOOKUP(F262,Participants!$A$1:$F$2547,5,FALSE)</f>
        <v>M</v>
      </c>
      <c r="J262" s="129">
        <f>+VLOOKUP(F262,Participants!$A$1:$F$2547,3,FALSE)</f>
        <v>8</v>
      </c>
      <c r="K262" s="129" t="str">
        <f>+VLOOKUP(F262,Participants!$A$1:$G$2547,7,FALSE)</f>
        <v>VARSITY BOYS</v>
      </c>
      <c r="L262" s="353"/>
      <c r="M262" s="380"/>
      <c r="N262" s="356">
        <v>7</v>
      </c>
      <c r="O262" s="356">
        <v>6</v>
      </c>
    </row>
    <row r="263" spans="1:15" ht="15.75" customHeight="1">
      <c r="A263" s="362"/>
      <c r="B263" s="352"/>
      <c r="C263" s="352"/>
      <c r="D263" s="353"/>
      <c r="E263" s="353"/>
      <c r="F263" s="354">
        <v>158</v>
      </c>
      <c r="G263" s="128" t="str">
        <f>+VLOOKUP(F263,Participants!$A$1:$F$2547,2,FALSE)</f>
        <v>Harold Tarr</v>
      </c>
      <c r="H263" s="128" t="str">
        <f>+VLOOKUP(F263,Participants!$A$1:$F$2547,4,FALSE)</f>
        <v>AGS</v>
      </c>
      <c r="I263" s="129" t="str">
        <f>+VLOOKUP(F263,Participants!$A$1:$F$2547,5,FALSE)</f>
        <v>M</v>
      </c>
      <c r="J263" s="129">
        <f>+VLOOKUP(F263,Participants!$A$1:$F$2547,3,FALSE)</f>
        <v>8</v>
      </c>
      <c r="K263" s="129" t="str">
        <f>+VLOOKUP(F263,Participants!$A$1:$G$2547,7,FALSE)</f>
        <v>VARSITY BOYS</v>
      </c>
      <c r="L263" s="353"/>
      <c r="M263" s="380"/>
      <c r="N263" s="356">
        <v>7</v>
      </c>
      <c r="O263" s="356">
        <v>6</v>
      </c>
    </row>
    <row r="264" spans="1:15" ht="15.75" customHeight="1">
      <c r="A264" s="351"/>
      <c r="B264" s="352"/>
      <c r="C264" s="352"/>
      <c r="D264" s="353"/>
      <c r="E264" s="353"/>
      <c r="F264" s="354">
        <v>309</v>
      </c>
      <c r="G264" s="128" t="str">
        <f>+VLOOKUP(F264,Participants!$A$1:$F$2547,2,FALSE)</f>
        <v>Caleb Capicotto</v>
      </c>
      <c r="H264" s="128" t="str">
        <f>+VLOOKUP(F264,Participants!$A$1:$F$2547,4,FALSE)</f>
        <v>AMA</v>
      </c>
      <c r="I264" s="129" t="str">
        <f>+VLOOKUP(F264,Participants!$A$1:$F$2547,5,FALSE)</f>
        <v>M</v>
      </c>
      <c r="J264" s="129">
        <f>+VLOOKUP(F264,Participants!$A$1:$F$2547,3,FALSE)</f>
        <v>8</v>
      </c>
      <c r="K264" s="129" t="str">
        <f>+VLOOKUP(F264,Participants!$A$1:$G$2547,7,FALSE)</f>
        <v>VARSITY BOYS</v>
      </c>
      <c r="L264" s="353"/>
      <c r="M264" s="380"/>
      <c r="N264" s="356">
        <v>6</v>
      </c>
      <c r="O264" s="356">
        <v>2</v>
      </c>
    </row>
    <row r="265" spans="1:15" ht="15.75" customHeight="1">
      <c r="A265" s="357"/>
      <c r="B265" s="352"/>
      <c r="C265" s="352"/>
      <c r="D265" s="353"/>
      <c r="E265" s="353"/>
      <c r="F265" s="354">
        <v>892</v>
      </c>
      <c r="G265" s="128" t="str">
        <f>+VLOOKUP(F265,Participants!$A$1:$F$2547,2,FALSE)</f>
        <v>Alex Cable</v>
      </c>
      <c r="H265" s="128" t="str">
        <f>+VLOOKUP(F265,Participants!$A$1:$F$2547,4,FALSE)</f>
        <v>STL</v>
      </c>
      <c r="I265" s="129" t="str">
        <f>+VLOOKUP(F265,Participants!$A$1:$F$2547,5,FALSE)</f>
        <v>M</v>
      </c>
      <c r="J265" s="129">
        <f>+VLOOKUP(F265,Participants!$A$1:$F$2547,3,FALSE)</f>
        <v>7</v>
      </c>
      <c r="K265" s="129" t="str">
        <f>+VLOOKUP(F265,Participants!$A$1:$G$2547,7,FALSE)</f>
        <v>VARSITY BOYS</v>
      </c>
      <c r="L265" s="353"/>
      <c r="M265" s="380"/>
      <c r="N265" s="356" t="s">
        <v>9</v>
      </c>
      <c r="O265" s="356" t="s">
        <v>9</v>
      </c>
    </row>
    <row r="266" spans="1:15" ht="15.75" customHeight="1">
      <c r="A266" s="377"/>
      <c r="B266" s="378"/>
      <c r="C266" s="378"/>
      <c r="D266" s="370"/>
      <c r="E266" s="370"/>
      <c r="F266" s="371"/>
      <c r="G266" s="372"/>
      <c r="H266" s="372"/>
      <c r="I266" s="373"/>
      <c r="J266" s="373"/>
      <c r="K266" s="373"/>
      <c r="L266" s="370"/>
      <c r="M266" s="384"/>
      <c r="N266" s="371"/>
      <c r="O266" s="371"/>
    </row>
    <row r="267" spans="1:15" ht="15.75" customHeight="1">
      <c r="A267" s="351"/>
      <c r="B267" s="352"/>
      <c r="C267" s="352"/>
      <c r="D267" s="353"/>
      <c r="E267" s="353"/>
      <c r="F267" s="354">
        <v>889</v>
      </c>
      <c r="G267" s="128" t="str">
        <f>+VLOOKUP(F267,Participants!$A$1:$F$2547,2,FALSE)</f>
        <v>Sadie Orie</v>
      </c>
      <c r="H267" s="128" t="str">
        <f>+VLOOKUP(F267,Participants!$A$1:$F$2547,4,FALSE)</f>
        <v>STL</v>
      </c>
      <c r="I267" s="129" t="str">
        <f>+VLOOKUP(F267,Participants!$A$1:$F$2547,5,FALSE)</f>
        <v>F</v>
      </c>
      <c r="J267" s="129">
        <f>+VLOOKUP(F267,Participants!$A$1:$F$2547,3,FALSE)</f>
        <v>8</v>
      </c>
      <c r="K267" s="129" t="str">
        <f>+VLOOKUP(F267,Participants!$A$1:$G$2547,7,FALSE)</f>
        <v>VARSITY GIRLS</v>
      </c>
      <c r="L267" s="355">
        <v>1</v>
      </c>
      <c r="M267" s="379">
        <v>10</v>
      </c>
      <c r="N267" s="356">
        <v>13</v>
      </c>
      <c r="O267" s="356">
        <v>7</v>
      </c>
    </row>
    <row r="268" spans="1:15" ht="15.75" customHeight="1">
      <c r="A268" s="358"/>
      <c r="B268" s="352"/>
      <c r="C268" s="352"/>
      <c r="D268" s="353"/>
      <c r="E268" s="353"/>
      <c r="F268" s="354">
        <v>150</v>
      </c>
      <c r="G268" s="128" t="str">
        <f>+VLOOKUP(F268,Participants!$A$1:$F$2547,2,FALSE)</f>
        <v>Sophia Saginaw</v>
      </c>
      <c r="H268" s="128" t="str">
        <f>+VLOOKUP(F268,Participants!$A$1:$F$2547,4,FALSE)</f>
        <v>AGS</v>
      </c>
      <c r="I268" s="129" t="str">
        <f>+VLOOKUP(F268,Participants!$A$1:$F$2547,5,FALSE)</f>
        <v>F</v>
      </c>
      <c r="J268" s="129">
        <f>+VLOOKUP(F268,Participants!$A$1:$F$2547,3,FALSE)</f>
        <v>7</v>
      </c>
      <c r="K268" s="129" t="str">
        <f>+VLOOKUP(F268,Participants!$A$1:$G$2547,7,FALSE)</f>
        <v>VARSITY GIRLS</v>
      </c>
      <c r="L268" s="355">
        <v>2</v>
      </c>
      <c r="M268" s="379">
        <v>8</v>
      </c>
      <c r="N268" s="356">
        <v>12</v>
      </c>
      <c r="O268" s="356">
        <v>0</v>
      </c>
    </row>
    <row r="269" spans="1:15" ht="15.75" customHeight="1">
      <c r="A269" s="358"/>
      <c r="B269" s="352"/>
      <c r="C269" s="352"/>
      <c r="D269" s="353"/>
      <c r="E269" s="353"/>
      <c r="F269" s="354">
        <v>298</v>
      </c>
      <c r="G269" s="128" t="str">
        <f>+VLOOKUP(F269,Participants!$A$1:$F$2547,2,FALSE)</f>
        <v>Kamyia Morris</v>
      </c>
      <c r="H269" s="128" t="str">
        <f>+VLOOKUP(F269,Participants!$A$1:$F$2547,4,FALSE)</f>
        <v>AMA</v>
      </c>
      <c r="I269" s="129" t="str">
        <f>+VLOOKUP(F269,Participants!$A$1:$F$2547,5,FALSE)</f>
        <v>F</v>
      </c>
      <c r="J269" s="129">
        <f>+VLOOKUP(F269,Participants!$A$1:$F$2547,3,FALSE)</f>
        <v>8</v>
      </c>
      <c r="K269" s="129" t="str">
        <f>+VLOOKUP(F269,Participants!$A$1:$G$2547,7,FALSE)</f>
        <v>VARSITY GIRLS</v>
      </c>
      <c r="L269" s="355">
        <v>3</v>
      </c>
      <c r="M269" s="379">
        <v>6</v>
      </c>
      <c r="N269" s="356">
        <v>11</v>
      </c>
      <c r="O269" s="356">
        <v>9</v>
      </c>
    </row>
    <row r="270" spans="1:15" ht="15.75" customHeight="1">
      <c r="A270" s="358"/>
      <c r="B270" s="352"/>
      <c r="C270" s="352"/>
      <c r="D270" s="353"/>
      <c r="E270" s="353"/>
      <c r="F270" s="354">
        <v>912</v>
      </c>
      <c r="G270" s="128" t="str">
        <f>+VLOOKUP(F270,Participants!$A$1:$F$2547,2,FALSE)</f>
        <v>Mallory Kuntz</v>
      </c>
      <c r="H270" s="128" t="str">
        <f>+VLOOKUP(F270,Participants!$A$1:$F$2547,4,FALSE)</f>
        <v>STL</v>
      </c>
      <c r="I270" s="129" t="str">
        <f>+VLOOKUP(F270,Participants!$A$1:$F$2547,5,FALSE)</f>
        <v>F</v>
      </c>
      <c r="J270" s="129">
        <f>+VLOOKUP(F270,Participants!$A$1:$F$2547,3,FALSE)</f>
        <v>8</v>
      </c>
      <c r="K270" s="129" t="str">
        <f>+VLOOKUP(F270,Participants!$A$1:$G$2547,7,FALSE)</f>
        <v>VARSITY GIRLS</v>
      </c>
      <c r="L270" s="355">
        <v>4</v>
      </c>
      <c r="M270" s="379">
        <v>3</v>
      </c>
      <c r="N270" s="356">
        <v>11</v>
      </c>
      <c r="O270" s="356">
        <v>2</v>
      </c>
    </row>
    <row r="271" spans="1:15" ht="15.75" customHeight="1">
      <c r="A271" s="358"/>
      <c r="B271" s="352"/>
      <c r="C271" s="352"/>
      <c r="D271" s="353"/>
      <c r="E271" s="353"/>
      <c r="F271" s="354">
        <v>137</v>
      </c>
      <c r="G271" s="128" t="str">
        <f>+VLOOKUP(F271,Participants!$A$1:$F$2547,2,FALSE)</f>
        <v>Ashlyn Gill</v>
      </c>
      <c r="H271" s="128" t="str">
        <f>+VLOOKUP(F271,Participants!$A$1:$F$2547,4,FALSE)</f>
        <v>AGS</v>
      </c>
      <c r="I271" s="129" t="str">
        <f>+VLOOKUP(F271,Participants!$A$1:$F$2547,5,FALSE)</f>
        <v>F</v>
      </c>
      <c r="J271" s="129">
        <f>+VLOOKUP(F271,Participants!$A$1:$F$2547,3,FALSE)</f>
        <v>8</v>
      </c>
      <c r="K271" s="129" t="str">
        <f>+VLOOKUP(F271,Participants!$A$1:$G$2547,7,FALSE)</f>
        <v>VARSITY GIRLS</v>
      </c>
      <c r="L271" s="355">
        <v>4</v>
      </c>
      <c r="M271" s="379">
        <v>3</v>
      </c>
      <c r="N271" s="356">
        <v>11</v>
      </c>
      <c r="O271" s="356">
        <v>2</v>
      </c>
    </row>
    <row r="272" spans="1:15" ht="15.75" customHeight="1">
      <c r="A272" s="351"/>
      <c r="B272" s="352"/>
      <c r="C272" s="352"/>
      <c r="D272" s="353"/>
      <c r="E272" s="353"/>
      <c r="F272" s="354">
        <v>141</v>
      </c>
      <c r="G272" s="128" t="str">
        <f>+VLOOKUP(F272,Participants!$A$1:$F$2547,2,FALSE)</f>
        <v>Corinna Martella</v>
      </c>
      <c r="H272" s="128" t="str">
        <f>+VLOOKUP(F272,Participants!$A$1:$F$2547,4,FALSE)</f>
        <v>AGS</v>
      </c>
      <c r="I272" s="129" t="str">
        <f>+VLOOKUP(F272,Participants!$A$1:$F$2547,5,FALSE)</f>
        <v>F</v>
      </c>
      <c r="J272" s="129">
        <f>+VLOOKUP(F272,Participants!$A$1:$F$2547,3,FALSE)</f>
        <v>8</v>
      </c>
      <c r="K272" s="129" t="str">
        <f>+VLOOKUP(F272,Participants!$A$1:$G$2547,7,FALSE)</f>
        <v>VARSITY GIRLS</v>
      </c>
      <c r="L272" s="355">
        <v>4</v>
      </c>
      <c r="M272" s="379">
        <v>3</v>
      </c>
      <c r="N272" s="356">
        <v>11</v>
      </c>
      <c r="O272" s="356">
        <v>2</v>
      </c>
    </row>
    <row r="273" spans="1:15" ht="15.75" customHeight="1">
      <c r="A273" s="351"/>
      <c r="B273" s="352"/>
      <c r="C273" s="352"/>
      <c r="D273" s="353"/>
      <c r="E273" s="353"/>
      <c r="F273" s="354">
        <v>968</v>
      </c>
      <c r="G273" s="128" t="str">
        <f>+VLOOKUP(F273,Participants!$A$1:$F$2547,2,FALSE)</f>
        <v>Leah Olson</v>
      </c>
      <c r="H273" s="128" t="str">
        <f>+VLOOKUP(F273,Participants!$A$1:$F$2547,4,FALSE)</f>
        <v>STT</v>
      </c>
      <c r="I273" s="129" t="str">
        <f>+VLOOKUP(F273,Participants!$A$1:$F$2547,5,FALSE)</f>
        <v>F</v>
      </c>
      <c r="J273" s="129">
        <f>+VLOOKUP(F273,Participants!$A$1:$F$2547,3,FALSE)</f>
        <v>8</v>
      </c>
      <c r="K273" s="129" t="str">
        <f>+VLOOKUP(F273,Participants!$A$1:$G$2547,7,FALSE)</f>
        <v>VARSITY GIRLS</v>
      </c>
      <c r="L273" s="355">
        <v>7</v>
      </c>
      <c r="M273" s="379">
        <v>2</v>
      </c>
      <c r="N273" s="356">
        <v>11</v>
      </c>
      <c r="O273" s="356">
        <v>0</v>
      </c>
    </row>
    <row r="274" spans="1:15" ht="15.75" customHeight="1">
      <c r="A274" s="358"/>
      <c r="B274" s="352"/>
      <c r="C274" s="352"/>
      <c r="D274" s="353"/>
      <c r="E274" s="353"/>
      <c r="F274" s="354">
        <v>776</v>
      </c>
      <c r="G274" s="128" t="str">
        <f>+VLOOKUP(F274,Participants!$A$1:$F$2547,2,FALSE)</f>
        <v>Allie Foster</v>
      </c>
      <c r="H274" s="128" t="str">
        <f>+VLOOKUP(F274,Participants!$A$1:$F$2547,4,FALSE)</f>
        <v>SPS</v>
      </c>
      <c r="I274" s="129" t="str">
        <f>+VLOOKUP(F274,Participants!$A$1:$F$2547,5,FALSE)</f>
        <v>F</v>
      </c>
      <c r="J274" s="129">
        <f>+VLOOKUP(F274,Participants!$A$1:$F$2547,3,FALSE)</f>
        <v>7</v>
      </c>
      <c r="K274" s="129" t="str">
        <f>+VLOOKUP(F274,Participants!$A$1:$G$2547,7,FALSE)</f>
        <v>VARSITY GIRLS</v>
      </c>
      <c r="L274" s="355">
        <v>8</v>
      </c>
      <c r="M274" s="379">
        <v>1</v>
      </c>
      <c r="N274" s="356">
        <v>10</v>
      </c>
      <c r="O274" s="356">
        <v>10</v>
      </c>
    </row>
    <row r="275" spans="1:15" ht="15.75" customHeight="1">
      <c r="A275" s="351"/>
      <c r="B275" s="352"/>
      <c r="C275" s="352"/>
      <c r="D275" s="353"/>
      <c r="E275" s="353"/>
      <c r="F275" s="354">
        <v>578</v>
      </c>
      <c r="G275" s="128" t="str">
        <f>+VLOOKUP(F275,Participants!$A$1:$F$2547,2,FALSE)</f>
        <v>Lily Hunter</v>
      </c>
      <c r="H275" s="128" t="str">
        <f>+VLOOKUP(F275,Participants!$A$1:$F$2547,4,FALSE)</f>
        <v>JAM</v>
      </c>
      <c r="I275" s="129" t="str">
        <f>+VLOOKUP(F275,Participants!$A$1:$F$2547,5,FALSE)</f>
        <v>F</v>
      </c>
      <c r="J275" s="129">
        <f>+VLOOKUP(F275,Participants!$A$1:$F$2547,3,FALSE)</f>
        <v>7</v>
      </c>
      <c r="K275" s="129" t="str">
        <f>+VLOOKUP(F275,Participants!$A$1:$G$2547,7,FALSE)</f>
        <v>VARSITY GIRLS</v>
      </c>
      <c r="L275" s="355"/>
      <c r="M275" s="379"/>
      <c r="N275" s="356">
        <v>10</v>
      </c>
      <c r="O275" s="356">
        <v>7</v>
      </c>
    </row>
    <row r="276" spans="1:15" ht="15.75" customHeight="1">
      <c r="A276" s="351"/>
      <c r="B276" s="352"/>
      <c r="C276" s="352"/>
      <c r="D276" s="353"/>
      <c r="E276" s="353"/>
      <c r="F276" s="354">
        <v>579</v>
      </c>
      <c r="G276" s="128" t="str">
        <f>+VLOOKUP(F276,Participants!$A$1:$F$2547,2,FALSE)</f>
        <v>Liz Fabian</v>
      </c>
      <c r="H276" s="128" t="str">
        <f>+VLOOKUP(F276,Participants!$A$1:$F$2547,4,FALSE)</f>
        <v>JAM</v>
      </c>
      <c r="I276" s="129" t="str">
        <f>+VLOOKUP(F276,Participants!$A$1:$F$2547,5,FALSE)</f>
        <v>F</v>
      </c>
      <c r="J276" s="129">
        <f>+VLOOKUP(F276,Participants!$A$1:$F$2547,3,FALSE)</f>
        <v>7</v>
      </c>
      <c r="K276" s="129" t="str">
        <f>+VLOOKUP(F276,Participants!$A$1:$G$2547,7,FALSE)</f>
        <v>VARSITY GIRLS</v>
      </c>
      <c r="L276" s="353"/>
      <c r="M276" s="380"/>
      <c r="N276" s="356">
        <v>9</v>
      </c>
      <c r="O276" s="356">
        <v>9</v>
      </c>
    </row>
    <row r="277" spans="1:15" ht="15.75" customHeight="1">
      <c r="A277" s="351"/>
      <c r="B277" s="352"/>
      <c r="C277" s="352"/>
      <c r="D277" s="353"/>
      <c r="E277" s="353"/>
      <c r="F277" s="354">
        <v>1149</v>
      </c>
      <c r="G277" s="128" t="str">
        <f>+VLOOKUP(F277,Participants!$A$1:$F$2547,2,FALSE)</f>
        <v>Kayleigh Scialabba-Meehan</v>
      </c>
      <c r="H277" s="128" t="str">
        <f>+VLOOKUP(F277,Participants!$A$1:$F$2547,4,FALSE)</f>
        <v>MCA</v>
      </c>
      <c r="I277" s="129" t="str">
        <f>+VLOOKUP(F277,Participants!$A$1:$F$2547,5,FALSE)</f>
        <v>F</v>
      </c>
      <c r="J277" s="129">
        <f>+VLOOKUP(F277,Participants!$A$1:$F$2547,3,FALSE)</f>
        <v>7</v>
      </c>
      <c r="K277" s="129" t="str">
        <f>+VLOOKUP(F277,Participants!$A$1:$G$2547,7,FALSE)</f>
        <v>VARSITY GIRLS</v>
      </c>
      <c r="L277" s="353"/>
      <c r="M277" s="380"/>
      <c r="N277" s="356">
        <v>9</v>
      </c>
      <c r="O277" s="356">
        <v>9</v>
      </c>
    </row>
    <row r="278" spans="1:15" ht="15.75" customHeight="1">
      <c r="A278" s="351"/>
      <c r="B278" s="352"/>
      <c r="C278" s="352"/>
      <c r="D278" s="353"/>
      <c r="E278" s="353"/>
      <c r="F278" s="354">
        <v>151</v>
      </c>
      <c r="G278" s="128" t="str">
        <f>+VLOOKUP(F278,Participants!$A$1:$F$2547,2,FALSE)</f>
        <v>Tanner Gorsuch</v>
      </c>
      <c r="H278" s="128" t="str">
        <f>+VLOOKUP(F278,Participants!$A$1:$F$2547,4,FALSE)</f>
        <v>AGS</v>
      </c>
      <c r="I278" s="129" t="str">
        <f>+VLOOKUP(F278,Participants!$A$1:$F$2547,5,FALSE)</f>
        <v>F</v>
      </c>
      <c r="J278" s="129">
        <f>+VLOOKUP(F278,Participants!$A$1:$F$2547,3,FALSE)</f>
        <v>8</v>
      </c>
      <c r="K278" s="129" t="str">
        <f>+VLOOKUP(F278,Participants!$A$1:$G$2547,7,FALSE)</f>
        <v>VARSITY GIRLS</v>
      </c>
      <c r="L278" s="353"/>
      <c r="M278" s="380"/>
      <c r="N278" s="356">
        <v>9</v>
      </c>
      <c r="O278" s="356">
        <v>3</v>
      </c>
    </row>
    <row r="279" spans="1:15" ht="15.75" customHeight="1">
      <c r="A279" s="358"/>
      <c r="B279" s="352"/>
      <c r="C279" s="352"/>
      <c r="D279" s="353"/>
      <c r="E279" s="353"/>
      <c r="F279" s="354">
        <v>139</v>
      </c>
      <c r="G279" s="128" t="str">
        <f>+VLOOKUP(F279,Participants!$A$1:$F$2547,2,FALSE)</f>
        <v>Ava Tournay</v>
      </c>
      <c r="H279" s="128" t="str">
        <f>+VLOOKUP(F279,Participants!$A$1:$F$2547,4,FALSE)</f>
        <v>AGS</v>
      </c>
      <c r="I279" s="129" t="str">
        <f>+VLOOKUP(F279,Participants!$A$1:$F$2547,5,FALSE)</f>
        <v>F</v>
      </c>
      <c r="J279" s="129">
        <f>+VLOOKUP(F279,Participants!$A$1:$F$2547,3,FALSE)</f>
        <v>8</v>
      </c>
      <c r="K279" s="129" t="str">
        <f>+VLOOKUP(F279,Participants!$A$1:$G$2547,7,FALSE)</f>
        <v>VARSITY GIRLS</v>
      </c>
      <c r="L279" s="353"/>
      <c r="M279" s="380"/>
      <c r="N279" s="356">
        <v>9</v>
      </c>
      <c r="O279" s="356">
        <v>0</v>
      </c>
    </row>
    <row r="280" spans="1:15" ht="15.75" customHeight="1">
      <c r="A280" s="358"/>
      <c r="B280" s="352"/>
      <c r="C280" s="352"/>
      <c r="D280" s="353"/>
      <c r="E280" s="353"/>
      <c r="F280" s="354">
        <v>886</v>
      </c>
      <c r="G280" s="128" t="str">
        <f>+VLOOKUP(F280,Participants!$A$1:$F$2547,2,FALSE)</f>
        <v>Eve Friday</v>
      </c>
      <c r="H280" s="128" t="str">
        <f>+VLOOKUP(F280,Participants!$A$1:$F$2547,4,FALSE)</f>
        <v>STL</v>
      </c>
      <c r="I280" s="129" t="str">
        <f>+VLOOKUP(F280,Participants!$A$1:$F$2547,5,FALSE)</f>
        <v>F</v>
      </c>
      <c r="J280" s="129">
        <f>+VLOOKUP(F280,Participants!$A$1:$F$2547,3,FALSE)</f>
        <v>7</v>
      </c>
      <c r="K280" s="129" t="str">
        <f>+VLOOKUP(F280,Participants!$A$1:$G$2547,7,FALSE)</f>
        <v>VARSITY GIRLS</v>
      </c>
      <c r="L280" s="353"/>
      <c r="M280" s="380"/>
      <c r="N280" s="356">
        <v>9</v>
      </c>
      <c r="O280" s="356">
        <v>0</v>
      </c>
    </row>
    <row r="281" spans="1:15" ht="15.75" customHeight="1">
      <c r="A281" s="358"/>
      <c r="B281" s="352"/>
      <c r="C281" s="352"/>
      <c r="D281" s="353"/>
      <c r="E281" s="353"/>
      <c r="F281" s="354">
        <v>777</v>
      </c>
      <c r="G281" s="128" t="str">
        <f>+VLOOKUP(F281,Participants!$A$1:$F$2547,2,FALSE)</f>
        <v>Bridget McNamara</v>
      </c>
      <c r="H281" s="128" t="str">
        <f>+VLOOKUP(F281,Participants!$A$1:$F$2547,4,FALSE)</f>
        <v>SPS</v>
      </c>
      <c r="I281" s="129" t="str">
        <f>+VLOOKUP(F281,Participants!$A$1:$F$2547,5,FALSE)</f>
        <v>F</v>
      </c>
      <c r="J281" s="129">
        <f>+VLOOKUP(F281,Participants!$A$1:$F$2547,3,FALSE)</f>
        <v>8</v>
      </c>
      <c r="K281" s="129" t="str">
        <f>+VLOOKUP(F281,Participants!$A$1:$G$2547,7,FALSE)</f>
        <v>VARSITY GIRLS</v>
      </c>
      <c r="L281" s="355"/>
      <c r="M281" s="379"/>
      <c r="N281" s="356">
        <v>8</v>
      </c>
      <c r="O281" s="356">
        <v>9</v>
      </c>
    </row>
    <row r="282" spans="1:15" ht="15.75" customHeight="1">
      <c r="A282" s="351"/>
      <c r="B282" s="352"/>
      <c r="C282" s="352"/>
      <c r="D282" s="353"/>
      <c r="E282" s="353"/>
      <c r="F282" s="354">
        <v>300</v>
      </c>
      <c r="G282" s="128" t="str">
        <f>+VLOOKUP(F282,Participants!$A$1:$F$2547,2,FALSE)</f>
        <v>Lilianna Lutheran</v>
      </c>
      <c r="H282" s="128" t="str">
        <f>+VLOOKUP(F282,Participants!$A$1:$F$2547,4,FALSE)</f>
        <v>AMA</v>
      </c>
      <c r="I282" s="129" t="str">
        <f>+VLOOKUP(F282,Participants!$A$1:$F$2547,5,FALSE)</f>
        <v>F</v>
      </c>
      <c r="J282" s="129">
        <f>+VLOOKUP(F282,Participants!$A$1:$F$2547,3,FALSE)</f>
        <v>8</v>
      </c>
      <c r="K282" s="129" t="str">
        <f>+VLOOKUP(F282,Participants!$A$1:$G$2547,7,FALSE)</f>
        <v>VARSITY GIRLS</v>
      </c>
      <c r="L282" s="353"/>
      <c r="M282" s="380"/>
      <c r="N282" s="356">
        <v>8</v>
      </c>
      <c r="O282" s="356">
        <v>5</v>
      </c>
    </row>
    <row r="283" spans="1:15" ht="15.75" customHeight="1">
      <c r="A283" s="358"/>
      <c r="B283" s="352"/>
      <c r="C283" s="352"/>
      <c r="D283" s="353"/>
      <c r="E283" s="353"/>
      <c r="F283" s="354">
        <v>581</v>
      </c>
      <c r="G283" s="128" t="str">
        <f>+VLOOKUP(F283,Participants!$A$1:$F$2547,2,FALSE)</f>
        <v>Margaret Mary Sweeney</v>
      </c>
      <c r="H283" s="128" t="str">
        <f>+VLOOKUP(F283,Participants!$A$1:$F$2547,4,FALSE)</f>
        <v>JAM</v>
      </c>
      <c r="I283" s="129" t="str">
        <f>+VLOOKUP(F283,Participants!$A$1:$F$2547,5,FALSE)</f>
        <v>F</v>
      </c>
      <c r="J283" s="129">
        <f>+VLOOKUP(F283,Participants!$A$1:$F$2547,3,FALSE)</f>
        <v>8</v>
      </c>
      <c r="K283" s="129" t="str">
        <f>+VLOOKUP(F283,Participants!$A$1:$G$2547,7,FALSE)</f>
        <v>VARSITY GIRLS</v>
      </c>
      <c r="L283" s="353"/>
      <c r="M283" s="380"/>
      <c r="N283" s="356">
        <v>8</v>
      </c>
      <c r="O283" s="356">
        <v>3</v>
      </c>
    </row>
    <row r="284" spans="1:15" ht="15.75" customHeight="1">
      <c r="A284" s="358"/>
      <c r="B284" s="352"/>
      <c r="C284" s="352"/>
      <c r="D284" s="353"/>
      <c r="E284" s="353"/>
      <c r="F284" s="354">
        <v>574</v>
      </c>
      <c r="G284" s="128" t="str">
        <f>+VLOOKUP(F284,Participants!$A$1:$F$2547,2,FALSE)</f>
        <v>Ally Fabian</v>
      </c>
      <c r="H284" s="128" t="str">
        <f>+VLOOKUP(F284,Participants!$A$1:$F$2547,4,FALSE)</f>
        <v>JAM</v>
      </c>
      <c r="I284" s="129" t="str">
        <f>+VLOOKUP(F284,Participants!$A$1:$F$2547,5,FALSE)</f>
        <v>F</v>
      </c>
      <c r="J284" s="129">
        <f>+VLOOKUP(F284,Participants!$A$1:$F$2547,3,FALSE)</f>
        <v>7</v>
      </c>
      <c r="K284" s="129" t="str">
        <f>+VLOOKUP(F284,Participants!$A$1:$G$2547,7,FALSE)</f>
        <v>VARSITY GIRLS</v>
      </c>
      <c r="L284" s="353"/>
      <c r="M284" s="380"/>
      <c r="N284" s="356">
        <v>8</v>
      </c>
      <c r="O284" s="356">
        <v>0</v>
      </c>
    </row>
    <row r="285" spans="1:15" ht="15.75" customHeight="1">
      <c r="A285" s="351"/>
      <c r="B285" s="352"/>
      <c r="C285" s="352"/>
      <c r="D285" s="353"/>
      <c r="E285" s="353"/>
      <c r="F285" s="354">
        <v>967</v>
      </c>
      <c r="G285" s="128" t="str">
        <f>+VLOOKUP(F285,Participants!$A$1:$F$2547,2,FALSE)</f>
        <v>Maren Crowley</v>
      </c>
      <c r="H285" s="128" t="str">
        <f>+VLOOKUP(F285,Participants!$A$1:$F$2547,4,FALSE)</f>
        <v>STT</v>
      </c>
      <c r="I285" s="129" t="str">
        <f>+VLOOKUP(F285,Participants!$A$1:$F$2547,5,FALSE)</f>
        <v>F</v>
      </c>
      <c r="J285" s="129">
        <f>+VLOOKUP(F285,Participants!$A$1:$F$2547,3,FALSE)</f>
        <v>7</v>
      </c>
      <c r="K285" s="129" t="str">
        <f>+VLOOKUP(F285,Participants!$A$1:$G$2547,7,FALSE)</f>
        <v>VARSITY GIRLS</v>
      </c>
      <c r="L285" s="355"/>
      <c r="M285" s="379"/>
      <c r="N285" s="356">
        <v>6</v>
      </c>
      <c r="O285" s="356">
        <v>8</v>
      </c>
    </row>
    <row r="286" spans="1:15" ht="15.75" customHeight="1">
      <c r="A286" s="351"/>
      <c r="B286" s="352"/>
      <c r="C286" s="352"/>
      <c r="D286" s="353"/>
      <c r="E286" s="353"/>
      <c r="F286" s="354">
        <v>965</v>
      </c>
      <c r="G286" s="128" t="str">
        <f>+VLOOKUP(F286,Participants!$A$1:$F$2547,2,FALSE)</f>
        <v>Emma Moss</v>
      </c>
      <c r="H286" s="128" t="str">
        <f>+VLOOKUP(F286,Participants!$A$1:$F$2547,4,FALSE)</f>
        <v>STT</v>
      </c>
      <c r="I286" s="129" t="str">
        <f>+VLOOKUP(F286,Participants!$A$1:$F$2547,5,FALSE)</f>
        <v>F</v>
      </c>
      <c r="J286" s="129">
        <f>+VLOOKUP(F286,Participants!$A$1:$F$2547,3,FALSE)</f>
        <v>7</v>
      </c>
      <c r="K286" s="129" t="str">
        <f>+VLOOKUP(F286,Participants!$A$1:$G$2547,7,FALSE)</f>
        <v>VARSITY GIRLS</v>
      </c>
      <c r="L286" s="355"/>
      <c r="M286" s="379"/>
      <c r="N286" s="356">
        <v>5</v>
      </c>
      <c r="O286" s="356">
        <v>9</v>
      </c>
    </row>
    <row r="287" spans="1:15" ht="15.75" customHeight="1">
      <c r="A287" s="358"/>
      <c r="B287" s="352"/>
      <c r="C287" s="352"/>
      <c r="D287" s="353"/>
      <c r="E287" s="353"/>
      <c r="F287" s="354">
        <v>9999</v>
      </c>
      <c r="G287" s="128" t="e">
        <f>+VLOOKUP(F287,Participants!$A$1:$F$2547,2,FALSE)</f>
        <v>#N/A</v>
      </c>
      <c r="H287" s="128" t="e">
        <f>+VLOOKUP(F287,Participants!$A$1:$F$2547,4,FALSE)</f>
        <v>#N/A</v>
      </c>
      <c r="I287" s="129" t="e">
        <f>+VLOOKUP(F287,Participants!$A$1:$F$2547,5,FALSE)</f>
        <v>#N/A</v>
      </c>
      <c r="J287" s="129" t="e">
        <f>+VLOOKUP(F287,Participants!$A$1:$F$2547,3,FALSE)</f>
        <v>#N/A</v>
      </c>
      <c r="K287" s="129" t="e">
        <f>+VLOOKUP(F287,Participants!$A$1:$G$2547,7,FALSE)</f>
        <v>#N/A</v>
      </c>
      <c r="L287" s="353"/>
      <c r="M287" s="380"/>
      <c r="N287" s="356">
        <v>7</v>
      </c>
      <c r="O287" s="356">
        <v>9</v>
      </c>
    </row>
    <row r="288" spans="1:15" ht="15.75" customHeight="1">
      <c r="A288" s="358"/>
      <c r="B288" s="352"/>
      <c r="C288" s="352"/>
      <c r="D288" s="353"/>
      <c r="E288" s="353"/>
      <c r="F288" s="354">
        <v>658</v>
      </c>
      <c r="G288" s="128" t="str">
        <f>+VLOOKUP(F288,Participants!$A$1:$F$2547,2,FALSE)</f>
        <v>Julia Schaarsmith</v>
      </c>
      <c r="H288" s="128" t="str">
        <f>+VLOOKUP(F288,Participants!$A$1:$F$2547,4,FALSE)</f>
        <v>KIL</v>
      </c>
      <c r="I288" s="129" t="str">
        <f>+VLOOKUP(F288,Participants!$A$1:$F$2547,5,FALSE)</f>
        <v>F</v>
      </c>
      <c r="J288" s="129">
        <f>+VLOOKUP(F288,Participants!$A$1:$F$2547,3,FALSE)</f>
        <v>8</v>
      </c>
      <c r="K288" s="129" t="str">
        <f>+VLOOKUP(F288,Participants!$A$1:$G$2547,7,FALSE)</f>
        <v>VARSITY GIRLS</v>
      </c>
      <c r="L288" s="353"/>
      <c r="M288" s="380"/>
      <c r="N288" s="356" t="s">
        <v>9</v>
      </c>
      <c r="O288" s="356" t="s">
        <v>9</v>
      </c>
    </row>
    <row r="289" spans="1:15" ht="15.75" customHeight="1">
      <c r="A289" s="358"/>
      <c r="B289" s="352"/>
      <c r="C289" s="352"/>
      <c r="D289" s="353"/>
      <c r="E289" s="353"/>
      <c r="F289" s="354">
        <v>473</v>
      </c>
      <c r="G289" s="128" t="str">
        <f>+VLOOKUP(F289,Participants!$A$1:$F$2547,2,FALSE)</f>
        <v>Alex Sciullo</v>
      </c>
      <c r="H289" s="128" t="str">
        <f>+VLOOKUP(F289,Participants!$A$1:$F$2547,4,FALSE)</f>
        <v>ELZ</v>
      </c>
      <c r="I289" s="129" t="str">
        <f>+VLOOKUP(F289,Participants!$A$1:$F$2547,5,FALSE)</f>
        <v>F</v>
      </c>
      <c r="J289" s="129">
        <f>+VLOOKUP(F289,Participants!$A$1:$F$2547,3,FALSE)</f>
        <v>7</v>
      </c>
      <c r="K289" s="129" t="str">
        <f>+VLOOKUP(F289,Participants!$A$1:$G$2547,7,FALSE)</f>
        <v>VARSITY GIRLS</v>
      </c>
      <c r="L289" s="355"/>
      <c r="M289" s="379"/>
      <c r="N289" s="356" t="s">
        <v>9</v>
      </c>
      <c r="O289" s="356" t="s">
        <v>9</v>
      </c>
    </row>
    <row r="290" spans="1:15" ht="15.75" customHeight="1">
      <c r="A290" s="358"/>
      <c r="B290" s="352"/>
      <c r="C290" s="352"/>
      <c r="D290" s="353"/>
      <c r="E290" s="353"/>
      <c r="F290" s="354">
        <v>474</v>
      </c>
      <c r="G290" s="128" t="str">
        <f>+VLOOKUP(F290,Participants!$A$1:$F$2547,2,FALSE)</f>
        <v>Bailey Pendleton</v>
      </c>
      <c r="H290" s="128" t="str">
        <f>+VLOOKUP(F290,Participants!$A$1:$F$2547,4,FALSE)</f>
        <v>ELZ</v>
      </c>
      <c r="I290" s="129" t="str">
        <f>+VLOOKUP(F290,Participants!$A$1:$F$2547,5,FALSE)</f>
        <v>F</v>
      </c>
      <c r="J290" s="129">
        <f>+VLOOKUP(F290,Participants!$A$1:$F$2547,3,FALSE)</f>
        <v>7</v>
      </c>
      <c r="K290" s="129" t="str">
        <f>+VLOOKUP(F290,Participants!$A$1:$G$2547,7,FALSE)</f>
        <v>VARSITY GIRLS</v>
      </c>
      <c r="L290" s="355"/>
      <c r="M290" s="379"/>
      <c r="N290" s="356" t="s">
        <v>9</v>
      </c>
      <c r="O290" s="356" t="s">
        <v>9</v>
      </c>
    </row>
    <row r="291" spans="1:15" ht="15.75" customHeight="1">
      <c r="A291" s="351"/>
      <c r="B291" s="352"/>
      <c r="C291" s="352"/>
      <c r="D291" s="353"/>
      <c r="E291" s="353"/>
      <c r="F291" s="354">
        <v>970</v>
      </c>
      <c r="G291" s="128" t="str">
        <f>+VLOOKUP(F291,Participants!$A$1:$F$2547,2,FALSE)</f>
        <v>Naho Fukasaku</v>
      </c>
      <c r="H291" s="128" t="str">
        <f>+VLOOKUP(F291,Participants!$A$1:$F$2547,4,FALSE)</f>
        <v>STT</v>
      </c>
      <c r="I291" s="129" t="str">
        <f>+VLOOKUP(F291,Participants!$A$1:$F$2547,5,FALSE)</f>
        <v>F</v>
      </c>
      <c r="J291" s="129">
        <f>+VLOOKUP(F291,Participants!$A$1:$F$2547,3,FALSE)</f>
        <v>8</v>
      </c>
      <c r="K291" s="129" t="str">
        <f>+VLOOKUP(F291,Participants!$A$1:$G$2547,7,FALSE)</f>
        <v>VARSITY GIRLS</v>
      </c>
      <c r="L291" s="355"/>
      <c r="M291" s="380"/>
      <c r="N291" s="356" t="s">
        <v>9</v>
      </c>
      <c r="O291" s="356" t="s">
        <v>9</v>
      </c>
    </row>
    <row r="292" spans="1:15" ht="15.75" customHeight="1">
      <c r="A292" s="351"/>
      <c r="B292" s="352"/>
      <c r="C292" s="352"/>
      <c r="D292" s="353"/>
      <c r="E292" s="353"/>
      <c r="F292" s="354">
        <v>582</v>
      </c>
      <c r="G292" s="128" t="str">
        <f>+VLOOKUP(F292,Participants!$A$1:$F$2547,2,FALSE)</f>
        <v>Phoebe Vilcheck</v>
      </c>
      <c r="H292" s="128" t="str">
        <f>+VLOOKUP(F292,Participants!$A$1:$F$2547,4,FALSE)</f>
        <v>JAM</v>
      </c>
      <c r="I292" s="129" t="str">
        <f>+VLOOKUP(F292,Participants!$A$1:$F$2547,5,FALSE)</f>
        <v>F</v>
      </c>
      <c r="J292" s="129">
        <f>+VLOOKUP(F292,Participants!$A$1:$F$2547,3,FALSE)</f>
        <v>7</v>
      </c>
      <c r="K292" s="129" t="str">
        <f>+VLOOKUP(F292,Participants!$A$1:$G$2547,7,FALSE)</f>
        <v>VARSITY GIRLS</v>
      </c>
      <c r="L292" s="353"/>
      <c r="M292" s="380"/>
      <c r="N292" s="356" t="s">
        <v>9</v>
      </c>
      <c r="O292" s="356" t="s">
        <v>9</v>
      </c>
    </row>
    <row r="293" spans="1:15" ht="15.75" customHeight="1">
      <c r="A293" s="351"/>
      <c r="B293" s="352"/>
      <c r="C293" s="352"/>
      <c r="D293" s="353"/>
      <c r="E293" s="353"/>
      <c r="F293" s="354">
        <v>577</v>
      </c>
      <c r="G293" s="128" t="str">
        <f>+VLOOKUP(F293,Participants!$A$1:$F$2547,2,FALSE)</f>
        <v>Gabby Glevicky</v>
      </c>
      <c r="H293" s="128" t="str">
        <f>+VLOOKUP(F293,Participants!$A$1:$F$2547,4,FALSE)</f>
        <v>JAM</v>
      </c>
      <c r="I293" s="129" t="str">
        <f>+VLOOKUP(F293,Participants!$A$1:$F$2547,5,FALSE)</f>
        <v>F</v>
      </c>
      <c r="J293" s="129">
        <f>+VLOOKUP(F293,Participants!$A$1:$F$2547,3,FALSE)</f>
        <v>7</v>
      </c>
      <c r="K293" s="129" t="str">
        <f>+VLOOKUP(F293,Participants!$A$1:$G$2547,7,FALSE)</f>
        <v>VARSITY GIRLS</v>
      </c>
      <c r="L293" s="353"/>
      <c r="M293" s="380"/>
      <c r="N293" s="356" t="s">
        <v>9</v>
      </c>
      <c r="O293" s="356" t="s">
        <v>9</v>
      </c>
    </row>
    <row r="294" spans="1:15" ht="15.75" customHeight="1">
      <c r="A294" s="339"/>
      <c r="B294" s="333"/>
      <c r="C294" s="333"/>
      <c r="D294" s="116"/>
      <c r="E294" s="116"/>
      <c r="F294" s="387"/>
      <c r="G294" s="116" t="e">
        <f>+VLOOKUP(F294,Participants!$A$1:$F$2547,2,FALSE)</f>
        <v>#N/A</v>
      </c>
      <c r="H294" s="116" t="e">
        <f>+VLOOKUP(F294,Participants!$A$1:$F$2547,4,FALSE)</f>
        <v>#N/A</v>
      </c>
      <c r="I294" s="138" t="e">
        <f>+VLOOKUP(F294,Participants!$A$1:$F$2547,5,FALSE)</f>
        <v>#N/A</v>
      </c>
      <c r="J294" s="138" t="e">
        <f>+VLOOKUP(F294,Participants!$A$1:$F$2547,3,FALSE)</f>
        <v>#N/A</v>
      </c>
      <c r="K294" s="138" t="e">
        <f>+VLOOKUP(F294,Participants!$A$1:$G$2547,7,FALSE)</f>
        <v>#N/A</v>
      </c>
      <c r="L294" s="93"/>
      <c r="M294" s="388"/>
      <c r="N294" s="389"/>
      <c r="O294" s="389"/>
    </row>
    <row r="295" spans="1:15" ht="15.75" customHeight="1">
      <c r="A295" s="339"/>
      <c r="B295" s="333"/>
      <c r="C295" s="333"/>
      <c r="D295" s="116"/>
      <c r="E295" s="116"/>
      <c r="F295" s="387"/>
      <c r="G295" s="116" t="e">
        <f>+VLOOKUP(F295,Participants!$A$1:$F$2547,2,FALSE)</f>
        <v>#N/A</v>
      </c>
      <c r="H295" s="116" t="e">
        <f>+VLOOKUP(F295,Participants!$A$1:$F$2547,4,FALSE)</f>
        <v>#N/A</v>
      </c>
      <c r="I295" s="138" t="e">
        <f>+VLOOKUP(F295,Participants!$A$1:$F$2547,5,FALSE)</f>
        <v>#N/A</v>
      </c>
      <c r="J295" s="138" t="e">
        <f>+VLOOKUP(F295,Participants!$A$1:$F$2547,3,FALSE)</f>
        <v>#N/A</v>
      </c>
      <c r="K295" s="138" t="e">
        <f>+VLOOKUP(F295,Participants!$A$1:$G$2547,7,FALSE)</f>
        <v>#N/A</v>
      </c>
      <c r="L295" s="93"/>
      <c r="M295" s="388"/>
      <c r="N295" s="389"/>
      <c r="O295" s="389"/>
    </row>
    <row r="296" spans="1:15" ht="15.75" customHeight="1">
      <c r="A296" s="339"/>
      <c r="B296" s="333"/>
      <c r="C296" s="333"/>
      <c r="D296" s="116"/>
      <c r="E296" s="116"/>
      <c r="F296" s="387"/>
      <c r="G296" s="116" t="e">
        <f>+VLOOKUP(F296,Participants!$A$1:$F$2547,2,FALSE)</f>
        <v>#N/A</v>
      </c>
      <c r="H296" s="116" t="e">
        <f>+VLOOKUP(F296,Participants!$A$1:$F$2547,4,FALSE)</f>
        <v>#N/A</v>
      </c>
      <c r="I296" s="138" t="e">
        <f>+VLOOKUP(F296,Participants!$A$1:$F$2547,5,FALSE)</f>
        <v>#N/A</v>
      </c>
      <c r="J296" s="138" t="e">
        <f>+VLOOKUP(F296,Participants!$A$1:$F$2547,3,FALSE)</f>
        <v>#N/A</v>
      </c>
      <c r="K296" s="138" t="e">
        <f>+VLOOKUP(F296,Participants!$A$1:$G$2547,7,FALSE)</f>
        <v>#N/A</v>
      </c>
      <c r="L296" s="93"/>
      <c r="M296" s="388"/>
      <c r="N296" s="389"/>
      <c r="O296" s="389"/>
    </row>
    <row r="297" spans="1:15" ht="15.75" customHeight="1">
      <c r="A297" s="339"/>
      <c r="B297" s="333"/>
      <c r="C297" s="333"/>
      <c r="D297" s="116"/>
      <c r="E297" s="116"/>
      <c r="F297" s="387"/>
      <c r="G297" s="116" t="e">
        <f>+VLOOKUP(F297,Participants!$A$1:$F$2547,2,FALSE)</f>
        <v>#N/A</v>
      </c>
      <c r="H297" s="116" t="e">
        <f>+VLOOKUP(F297,Participants!$A$1:$F$2547,4,FALSE)</f>
        <v>#N/A</v>
      </c>
      <c r="I297" s="138" t="e">
        <f>+VLOOKUP(F297,Participants!$A$1:$F$2547,5,FALSE)</f>
        <v>#N/A</v>
      </c>
      <c r="J297" s="138" t="e">
        <f>+VLOOKUP(F297,Participants!$A$1:$F$2547,3,FALSE)</f>
        <v>#N/A</v>
      </c>
      <c r="K297" s="138" t="e">
        <f>+VLOOKUP(F297,Participants!$A$1:$G$2547,7,FALSE)</f>
        <v>#N/A</v>
      </c>
      <c r="L297" s="93"/>
      <c r="M297" s="388"/>
      <c r="N297" s="389"/>
      <c r="O297" s="389"/>
    </row>
    <row r="298" spans="1:15" ht="15.75" customHeight="1">
      <c r="A298" s="339"/>
      <c r="B298" s="333"/>
      <c r="C298" s="333"/>
      <c r="D298" s="116"/>
      <c r="E298" s="116"/>
      <c r="F298" s="387"/>
      <c r="G298" s="116" t="e">
        <f>+VLOOKUP(F298,Participants!$A$1:$F$2547,2,FALSE)</f>
        <v>#N/A</v>
      </c>
      <c r="H298" s="116" t="e">
        <f>+VLOOKUP(F298,Participants!$A$1:$F$2547,4,FALSE)</f>
        <v>#N/A</v>
      </c>
      <c r="I298" s="138" t="e">
        <f>+VLOOKUP(F298,Participants!$A$1:$F$2547,5,FALSE)</f>
        <v>#N/A</v>
      </c>
      <c r="J298" s="138" t="e">
        <f>+VLOOKUP(F298,Participants!$A$1:$F$2547,3,FALSE)</f>
        <v>#N/A</v>
      </c>
      <c r="K298" s="138" t="e">
        <f>+VLOOKUP(F298,Participants!$A$1:$G$2547,7,FALSE)</f>
        <v>#N/A</v>
      </c>
      <c r="L298" s="93"/>
      <c r="M298" s="388"/>
      <c r="N298" s="389"/>
      <c r="O298" s="389"/>
    </row>
    <row r="299" spans="1:15" ht="15.75" customHeight="1">
      <c r="A299" s="339"/>
      <c r="B299" s="333"/>
      <c r="C299" s="333"/>
      <c r="D299" s="116"/>
      <c r="E299" s="116"/>
      <c r="F299" s="387"/>
      <c r="G299" s="116" t="e">
        <f>+VLOOKUP(F299,Participants!$A$1:$F$2547,2,FALSE)</f>
        <v>#N/A</v>
      </c>
      <c r="H299" s="116" t="e">
        <f>+VLOOKUP(F299,Participants!$A$1:$F$2547,4,FALSE)</f>
        <v>#N/A</v>
      </c>
      <c r="I299" s="138" t="e">
        <f>+VLOOKUP(F299,Participants!$A$1:$F$2547,5,FALSE)</f>
        <v>#N/A</v>
      </c>
      <c r="J299" s="138" t="e">
        <f>+VLOOKUP(F299,Participants!$A$1:$F$2547,3,FALSE)</f>
        <v>#N/A</v>
      </c>
      <c r="K299" s="138" t="e">
        <f>+VLOOKUP(F299,Participants!$A$1:$G$2547,7,FALSE)</f>
        <v>#N/A</v>
      </c>
      <c r="L299" s="93"/>
      <c r="M299" s="388"/>
      <c r="N299" s="389"/>
      <c r="O299" s="389"/>
    </row>
    <row r="300" spans="1:15" ht="15.75" customHeight="1">
      <c r="A300" s="339"/>
      <c r="B300" s="333"/>
      <c r="C300" s="333"/>
      <c r="D300" s="116"/>
      <c r="E300" s="116"/>
      <c r="F300" s="387"/>
      <c r="G300" s="116" t="e">
        <f>+VLOOKUP(F300,Participants!$A$1:$F$2547,2,FALSE)</f>
        <v>#N/A</v>
      </c>
      <c r="H300" s="116" t="e">
        <f>+VLOOKUP(F300,Participants!$A$1:$F$2547,4,FALSE)</f>
        <v>#N/A</v>
      </c>
      <c r="I300" s="138" t="e">
        <f>+VLOOKUP(F300,Participants!$A$1:$F$2547,5,FALSE)</f>
        <v>#N/A</v>
      </c>
      <c r="J300" s="138" t="e">
        <f>+VLOOKUP(F300,Participants!$A$1:$F$2547,3,FALSE)</f>
        <v>#N/A</v>
      </c>
      <c r="K300" s="138" t="e">
        <f>+VLOOKUP(F300,Participants!$A$1:$G$2547,7,FALSE)</f>
        <v>#N/A</v>
      </c>
      <c r="L300" s="93"/>
      <c r="M300" s="388"/>
      <c r="N300" s="389"/>
      <c r="O300" s="389"/>
    </row>
    <row r="301" spans="1:15" ht="15.75" customHeight="1">
      <c r="A301" s="339"/>
      <c r="B301" s="333"/>
      <c r="C301" s="333"/>
      <c r="D301" s="116"/>
      <c r="E301" s="116"/>
      <c r="F301" s="387"/>
      <c r="G301" s="116" t="e">
        <f>+VLOOKUP(F301,Participants!$A$1:$F$2547,2,FALSE)</f>
        <v>#N/A</v>
      </c>
      <c r="H301" s="116" t="e">
        <f>+VLOOKUP(F301,Participants!$A$1:$F$2547,4,FALSE)</f>
        <v>#N/A</v>
      </c>
      <c r="I301" s="138" t="e">
        <f>+VLOOKUP(F301,Participants!$A$1:$F$2547,5,FALSE)</f>
        <v>#N/A</v>
      </c>
      <c r="J301" s="138" t="e">
        <f>+VLOOKUP(F301,Participants!$A$1:$F$2547,3,FALSE)</f>
        <v>#N/A</v>
      </c>
      <c r="K301" s="138" t="e">
        <f>+VLOOKUP(F301,Participants!$A$1:$G$2547,7,FALSE)</f>
        <v>#N/A</v>
      </c>
      <c r="L301" s="93"/>
      <c r="M301" s="388"/>
      <c r="N301" s="389"/>
      <c r="O301" s="389"/>
    </row>
    <row r="302" spans="1:15" ht="15.75" customHeight="1">
      <c r="A302" s="339"/>
      <c r="B302" s="333"/>
      <c r="C302" s="333"/>
      <c r="D302" s="116"/>
      <c r="E302" s="116"/>
      <c r="F302" s="387"/>
      <c r="G302" s="116" t="e">
        <f>+VLOOKUP(F302,Participants!$A$1:$F$2547,2,FALSE)</f>
        <v>#N/A</v>
      </c>
      <c r="H302" s="116" t="e">
        <f>+VLOOKUP(F302,Participants!$A$1:$F$2547,4,FALSE)</f>
        <v>#N/A</v>
      </c>
      <c r="I302" s="138" t="e">
        <f>+VLOOKUP(F302,Participants!$A$1:$F$2547,5,FALSE)</f>
        <v>#N/A</v>
      </c>
      <c r="J302" s="138" t="e">
        <f>+VLOOKUP(F302,Participants!$A$1:$F$2547,3,FALSE)</f>
        <v>#N/A</v>
      </c>
      <c r="K302" s="138" t="e">
        <f>+VLOOKUP(F302,Participants!$A$1:$G$2547,7,FALSE)</f>
        <v>#N/A</v>
      </c>
      <c r="L302" s="93"/>
      <c r="M302" s="388"/>
      <c r="N302" s="389"/>
      <c r="O302" s="389"/>
    </row>
    <row r="303" spans="1:15" ht="15.75" customHeight="1">
      <c r="A303" s="339"/>
      <c r="B303" s="333"/>
      <c r="C303" s="333"/>
      <c r="D303" s="116"/>
      <c r="E303" s="116"/>
      <c r="F303" s="387"/>
      <c r="G303" s="116" t="e">
        <f>+VLOOKUP(F303,Participants!$A$1:$F$2547,2,FALSE)</f>
        <v>#N/A</v>
      </c>
      <c r="H303" s="116" t="e">
        <f>+VLOOKUP(F303,Participants!$A$1:$F$2547,4,FALSE)</f>
        <v>#N/A</v>
      </c>
      <c r="I303" s="138" t="e">
        <f>+VLOOKUP(F303,Participants!$A$1:$F$2547,5,FALSE)</f>
        <v>#N/A</v>
      </c>
      <c r="J303" s="138" t="e">
        <f>+VLOOKUP(F303,Participants!$A$1:$F$2547,3,FALSE)</f>
        <v>#N/A</v>
      </c>
      <c r="K303" s="138" t="e">
        <f>+VLOOKUP(F303,Participants!$A$1:$G$2547,7,FALSE)</f>
        <v>#N/A</v>
      </c>
      <c r="L303" s="93"/>
      <c r="M303" s="388"/>
      <c r="N303" s="389"/>
      <c r="O303" s="389"/>
    </row>
    <row r="304" spans="1:15" ht="15.75" customHeight="1">
      <c r="F304" s="179"/>
      <c r="G304" s="180"/>
      <c r="H304" s="180"/>
      <c r="I304" s="179"/>
      <c r="J304" s="179"/>
      <c r="K304" s="179"/>
      <c r="N304" s="177"/>
      <c r="O304" s="177"/>
    </row>
    <row r="305" spans="6:15" ht="15.75" customHeight="1">
      <c r="F305" s="179"/>
      <c r="G305" s="180"/>
      <c r="H305" s="180"/>
      <c r="I305" s="179"/>
      <c r="J305" s="179"/>
      <c r="K305" s="179"/>
      <c r="N305" s="177"/>
      <c r="O305" s="177"/>
    </row>
    <row r="306" spans="6:15" ht="15.75" customHeight="1">
      <c r="F306" s="179"/>
      <c r="G306" s="180"/>
      <c r="H306" s="180"/>
      <c r="I306" s="179"/>
      <c r="J306" s="179"/>
      <c r="K306" s="179"/>
      <c r="N306" s="177"/>
      <c r="O306" s="177"/>
    </row>
    <row r="307" spans="6:15" ht="15.75" customHeight="1">
      <c r="F307" s="179"/>
      <c r="G307" s="180"/>
      <c r="H307" s="180"/>
      <c r="I307" s="179"/>
      <c r="J307" s="179"/>
      <c r="K307" s="179"/>
      <c r="N307" s="177"/>
      <c r="O307" s="177"/>
    </row>
    <row r="308" spans="6:15" ht="15.75" customHeight="1">
      <c r="F308" s="179"/>
      <c r="G308" s="180"/>
      <c r="H308" s="180"/>
      <c r="I308" s="179"/>
      <c r="J308" s="179"/>
      <c r="K308" s="179"/>
      <c r="N308" s="177"/>
      <c r="O308" s="177"/>
    </row>
    <row r="309" spans="6:15" ht="15.75" customHeight="1">
      <c r="F309" s="179"/>
      <c r="G309" s="180"/>
      <c r="H309" s="180"/>
      <c r="I309" s="179"/>
      <c r="J309" s="179"/>
      <c r="K309" s="179"/>
      <c r="N309" s="177"/>
      <c r="O309" s="177"/>
    </row>
    <row r="310" spans="6:15" ht="15.75" customHeight="1">
      <c r="F310" s="179"/>
      <c r="G310" s="180"/>
      <c r="H310" s="180"/>
      <c r="I310" s="179"/>
      <c r="J310" s="179"/>
      <c r="K310" s="179"/>
      <c r="N310" s="177"/>
      <c r="O310" s="177"/>
    </row>
    <row r="311" spans="6:15" ht="15.75" customHeight="1">
      <c r="F311" s="179"/>
      <c r="G311" s="180"/>
      <c r="H311" s="180"/>
      <c r="I311" s="179"/>
      <c r="J311" s="179"/>
      <c r="K311" s="179"/>
      <c r="N311" s="177"/>
      <c r="O311" s="177"/>
    </row>
    <row r="312" spans="6:15" ht="15.75" customHeight="1">
      <c r="F312" s="179"/>
      <c r="G312" s="180"/>
      <c r="H312" s="180"/>
      <c r="I312" s="179"/>
      <c r="J312" s="179"/>
      <c r="K312" s="179"/>
      <c r="N312" s="177"/>
      <c r="O312" s="177"/>
    </row>
    <row r="313" spans="6:15" ht="15.75" customHeight="1">
      <c r="F313" s="179"/>
      <c r="G313" s="180"/>
      <c r="H313" s="180"/>
      <c r="I313" s="179"/>
      <c r="J313" s="179"/>
      <c r="K313" s="179"/>
      <c r="N313" s="177"/>
      <c r="O313" s="177"/>
    </row>
    <row r="314" spans="6:15" ht="15.75" customHeight="1">
      <c r="F314" s="179"/>
      <c r="G314" s="180"/>
      <c r="H314" s="180"/>
      <c r="I314" s="179"/>
      <c r="J314" s="179"/>
      <c r="K314" s="179"/>
      <c r="N314" s="177"/>
      <c r="O314" s="177"/>
    </row>
    <row r="315" spans="6:15" ht="15.75" customHeight="1">
      <c r="F315" s="179"/>
      <c r="G315" s="180"/>
      <c r="H315" s="180"/>
      <c r="I315" s="179"/>
      <c r="J315" s="179"/>
      <c r="K315" s="179"/>
      <c r="N315" s="177"/>
      <c r="O315" s="177"/>
    </row>
    <row r="316" spans="6:15" ht="15.75" customHeight="1">
      <c r="F316" s="179"/>
      <c r="G316" s="180"/>
      <c r="H316" s="180"/>
      <c r="I316" s="179"/>
      <c r="J316" s="179"/>
      <c r="K316" s="179"/>
      <c r="N316" s="177"/>
      <c r="O316" s="177"/>
    </row>
    <row r="317" spans="6:15" ht="15.75" customHeight="1">
      <c r="F317" s="179"/>
      <c r="G317" s="180"/>
      <c r="H317" s="180"/>
      <c r="I317" s="179"/>
      <c r="J317" s="179"/>
      <c r="K317" s="179"/>
      <c r="N317" s="177"/>
      <c r="O317" s="177"/>
    </row>
    <row r="318" spans="6:15" ht="15.75" customHeight="1">
      <c r="F318" s="179"/>
      <c r="G318" s="180"/>
      <c r="H318" s="180"/>
      <c r="I318" s="179"/>
      <c r="J318" s="179"/>
      <c r="K318" s="179"/>
      <c r="N318" s="177"/>
      <c r="O318" s="177"/>
    </row>
    <row r="319" spans="6:15" ht="15.75" customHeight="1">
      <c r="F319" s="179"/>
      <c r="G319" s="180"/>
      <c r="H319" s="180"/>
      <c r="I319" s="179"/>
      <c r="J319" s="179"/>
      <c r="K319" s="179"/>
      <c r="N319" s="177"/>
      <c r="O319" s="177"/>
    </row>
    <row r="320" spans="6:15" ht="15.75" customHeight="1">
      <c r="F320" s="179"/>
      <c r="G320" s="180"/>
      <c r="H320" s="180"/>
      <c r="I320" s="179"/>
      <c r="J320" s="179"/>
      <c r="K320" s="179"/>
      <c r="N320" s="177"/>
      <c r="O320" s="177"/>
    </row>
    <row r="321" spans="1:24" ht="15.75" customHeight="1">
      <c r="F321" s="179"/>
      <c r="G321" s="180"/>
      <c r="H321" s="180"/>
      <c r="I321" s="179"/>
      <c r="J321" s="179"/>
      <c r="K321" s="179"/>
      <c r="N321" s="177"/>
      <c r="O321" s="177"/>
    </row>
    <row r="322" spans="1:24" ht="15.75" customHeight="1">
      <c r="F322" s="179"/>
      <c r="G322" s="180"/>
      <c r="H322" s="180"/>
      <c r="I322" s="179"/>
      <c r="J322" s="179"/>
      <c r="K322" s="179"/>
      <c r="N322" s="177"/>
      <c r="O322" s="177"/>
    </row>
    <row r="323" spans="1:24" ht="15.75" customHeight="1">
      <c r="F323" s="179"/>
      <c r="G323" s="180"/>
      <c r="H323" s="180"/>
      <c r="I323" s="179"/>
      <c r="J323" s="179"/>
      <c r="K323" s="179"/>
      <c r="N323" s="177"/>
      <c r="O323" s="177"/>
    </row>
    <row r="324" spans="1:24" ht="15.75" customHeight="1">
      <c r="F324" s="179"/>
      <c r="G324" s="180"/>
      <c r="H324" s="180"/>
      <c r="I324" s="179"/>
      <c r="J324" s="179"/>
      <c r="K324" s="179"/>
      <c r="N324" s="177"/>
      <c r="O324" s="177"/>
    </row>
    <row r="325" spans="1:24" ht="15.75" customHeight="1">
      <c r="F325" s="179"/>
      <c r="G325" s="180"/>
      <c r="H325" s="180"/>
      <c r="I325" s="179"/>
      <c r="J325" s="179"/>
      <c r="K325" s="179"/>
      <c r="N325" s="177"/>
      <c r="O325" s="177"/>
    </row>
    <row r="326" spans="1:24" ht="15.75" customHeight="1">
      <c r="F326" s="179"/>
      <c r="G326" s="180"/>
      <c r="H326" s="180"/>
      <c r="I326" s="179"/>
      <c r="J326" s="179"/>
      <c r="K326" s="179"/>
      <c r="N326" s="177"/>
      <c r="O326" s="177"/>
    </row>
    <row r="327" spans="1:24" ht="15.75" customHeight="1">
      <c r="F327" s="179"/>
      <c r="G327" s="180"/>
      <c r="H327" s="180"/>
      <c r="I327" s="179"/>
      <c r="J327" s="179"/>
      <c r="K327" s="179"/>
      <c r="N327" s="177"/>
      <c r="O327" s="177"/>
    </row>
    <row r="328" spans="1:24" ht="15.75" customHeight="1">
      <c r="F328" s="179"/>
      <c r="G328" s="180"/>
      <c r="H328" s="180"/>
      <c r="I328" s="179"/>
      <c r="J328" s="179"/>
      <c r="K328" s="179"/>
      <c r="N328" s="177"/>
      <c r="O328" s="177"/>
    </row>
    <row r="329" spans="1:24" ht="15.75" customHeight="1">
      <c r="B329" s="208" t="s">
        <v>8</v>
      </c>
      <c r="C329" s="208" t="s">
        <v>1580</v>
      </c>
      <c r="D329" s="208" t="s">
        <v>49</v>
      </c>
      <c r="E329" s="214" t="s">
        <v>58</v>
      </c>
      <c r="F329" s="390" t="s">
        <v>1581</v>
      </c>
      <c r="G329" s="214" t="s">
        <v>1582</v>
      </c>
      <c r="H329" s="214" t="s">
        <v>1583</v>
      </c>
      <c r="I329" s="213" t="s">
        <v>1584</v>
      </c>
      <c r="J329" s="213" t="s">
        <v>1585</v>
      </c>
      <c r="K329" s="213" t="s">
        <v>1586</v>
      </c>
      <c r="L329" s="208" t="s">
        <v>1587</v>
      </c>
      <c r="M329" s="208" t="s">
        <v>1588</v>
      </c>
      <c r="N329" s="213" t="s">
        <v>37</v>
      </c>
      <c r="O329" s="213" t="s">
        <v>40</v>
      </c>
      <c r="P329" s="208" t="s">
        <v>47</v>
      </c>
      <c r="Q329" s="208" t="s">
        <v>52</v>
      </c>
      <c r="R329" s="208" t="s">
        <v>70</v>
      </c>
      <c r="S329" s="208" t="s">
        <v>1589</v>
      </c>
      <c r="T329" s="208" t="s">
        <v>1590</v>
      </c>
      <c r="U329" s="208" t="s">
        <v>1591</v>
      </c>
      <c r="V329" s="208" t="s">
        <v>1592</v>
      </c>
      <c r="W329" s="208" t="s">
        <v>1593</v>
      </c>
      <c r="X329" s="208" t="s">
        <v>1594</v>
      </c>
    </row>
    <row r="330" spans="1:24" ht="15.75" customHeight="1">
      <c r="A330" s="216" t="s">
        <v>100</v>
      </c>
      <c r="B330" s="216" t="e">
        <f t="shared" ref="B330:W330" si="0">+SUMIF(#REF!,B$329,#REF!)</f>
        <v>#REF!</v>
      </c>
      <c r="C330" s="216" t="e">
        <f t="shared" si="0"/>
        <v>#REF!</v>
      </c>
      <c r="D330" s="216" t="e">
        <f t="shared" si="0"/>
        <v>#REF!</v>
      </c>
      <c r="E330" s="216" t="e">
        <f t="shared" si="0"/>
        <v>#REF!</v>
      </c>
      <c r="F330" s="179" t="e">
        <f t="shared" si="0"/>
        <v>#REF!</v>
      </c>
      <c r="G330" s="180" t="e">
        <f t="shared" si="0"/>
        <v>#REF!</v>
      </c>
      <c r="H330" s="180" t="e">
        <f t="shared" si="0"/>
        <v>#REF!</v>
      </c>
      <c r="I330" s="179" t="e">
        <f t="shared" si="0"/>
        <v>#REF!</v>
      </c>
      <c r="J330" s="179" t="e">
        <f t="shared" si="0"/>
        <v>#REF!</v>
      </c>
      <c r="K330" s="179" t="e">
        <f t="shared" si="0"/>
        <v>#REF!</v>
      </c>
      <c r="L330" s="216" t="e">
        <f t="shared" si="0"/>
        <v>#REF!</v>
      </c>
      <c r="M330" s="216" t="e">
        <f t="shared" si="0"/>
        <v>#REF!</v>
      </c>
      <c r="N330" s="177" t="e">
        <f t="shared" si="0"/>
        <v>#REF!</v>
      </c>
      <c r="O330" s="177" t="e">
        <f t="shared" si="0"/>
        <v>#REF!</v>
      </c>
      <c r="P330" s="216" t="e">
        <f t="shared" si="0"/>
        <v>#REF!</v>
      </c>
      <c r="Q330" s="216" t="e">
        <f t="shared" si="0"/>
        <v>#REF!</v>
      </c>
      <c r="R330" s="216" t="e">
        <f t="shared" si="0"/>
        <v>#REF!</v>
      </c>
      <c r="S330" s="216" t="e">
        <f t="shared" si="0"/>
        <v>#REF!</v>
      </c>
      <c r="T330" s="216" t="e">
        <f t="shared" si="0"/>
        <v>#REF!</v>
      </c>
      <c r="U330" s="216" t="e">
        <f t="shared" si="0"/>
        <v>#REF!</v>
      </c>
      <c r="V330" s="216" t="e">
        <f t="shared" si="0"/>
        <v>#REF!</v>
      </c>
      <c r="W330" s="216" t="e">
        <f t="shared" si="0"/>
        <v>#REF!</v>
      </c>
      <c r="X330" s="216" t="e">
        <f t="shared" ref="X330:X334" si="1">SUM(B330:W330)</f>
        <v>#REF!</v>
      </c>
    </row>
    <row r="331" spans="1:24" ht="15.75" customHeight="1">
      <c r="A331" s="216" t="s">
        <v>104</v>
      </c>
      <c r="B331" s="216">
        <f t="shared" ref="B331:W331" si="2">+SUMIF($H$3:$H$4,B$329,$M$3:$M$4)</f>
        <v>0</v>
      </c>
      <c r="C331" s="216">
        <f t="shared" si="2"/>
        <v>0</v>
      </c>
      <c r="D331" s="216">
        <f t="shared" si="2"/>
        <v>0</v>
      </c>
      <c r="E331" s="216">
        <f t="shared" si="2"/>
        <v>0</v>
      </c>
      <c r="F331" s="179">
        <f t="shared" si="2"/>
        <v>0</v>
      </c>
      <c r="G331" s="180">
        <f t="shared" si="2"/>
        <v>0</v>
      </c>
      <c r="H331" s="180">
        <f t="shared" si="2"/>
        <v>0</v>
      </c>
      <c r="I331" s="179">
        <f t="shared" si="2"/>
        <v>0</v>
      </c>
      <c r="J331" s="179">
        <f t="shared" si="2"/>
        <v>0</v>
      </c>
      <c r="K331" s="179">
        <f t="shared" si="2"/>
        <v>0</v>
      </c>
      <c r="L331" s="216">
        <f t="shared" si="2"/>
        <v>0</v>
      </c>
      <c r="M331" s="216">
        <f t="shared" si="2"/>
        <v>0</v>
      </c>
      <c r="N331" s="177">
        <f t="shared" si="2"/>
        <v>0</v>
      </c>
      <c r="O331" s="177">
        <f t="shared" si="2"/>
        <v>0</v>
      </c>
      <c r="P331" s="216">
        <f t="shared" si="2"/>
        <v>0</v>
      </c>
      <c r="Q331" s="216">
        <f t="shared" si="2"/>
        <v>0</v>
      </c>
      <c r="R331" s="216">
        <f t="shared" si="2"/>
        <v>7</v>
      </c>
      <c r="S331" s="216">
        <f t="shared" si="2"/>
        <v>0</v>
      </c>
      <c r="T331" s="216">
        <f t="shared" si="2"/>
        <v>0</v>
      </c>
      <c r="U331" s="216">
        <f t="shared" si="2"/>
        <v>0</v>
      </c>
      <c r="V331" s="216">
        <f t="shared" si="2"/>
        <v>0</v>
      </c>
      <c r="W331" s="216">
        <f t="shared" si="2"/>
        <v>0</v>
      </c>
      <c r="X331" s="216">
        <f t="shared" si="1"/>
        <v>7</v>
      </c>
    </row>
    <row r="332" spans="1:24" ht="15.75" customHeight="1">
      <c r="A332" s="216" t="s">
        <v>98</v>
      </c>
      <c r="B332" s="216" t="e">
        <f t="shared" ref="B332:W332" si="3">+SUMIF(#REF!,B$329,#REF!)</f>
        <v>#REF!</v>
      </c>
      <c r="C332" s="216" t="e">
        <f t="shared" si="3"/>
        <v>#REF!</v>
      </c>
      <c r="D332" s="216" t="e">
        <f t="shared" si="3"/>
        <v>#REF!</v>
      </c>
      <c r="E332" s="216" t="e">
        <f t="shared" si="3"/>
        <v>#REF!</v>
      </c>
      <c r="F332" s="179" t="e">
        <f t="shared" si="3"/>
        <v>#REF!</v>
      </c>
      <c r="G332" s="180" t="e">
        <f t="shared" si="3"/>
        <v>#REF!</v>
      </c>
      <c r="H332" s="180" t="e">
        <f t="shared" si="3"/>
        <v>#REF!</v>
      </c>
      <c r="I332" s="179" t="e">
        <f t="shared" si="3"/>
        <v>#REF!</v>
      </c>
      <c r="J332" s="179" t="e">
        <f t="shared" si="3"/>
        <v>#REF!</v>
      </c>
      <c r="K332" s="179" t="e">
        <f t="shared" si="3"/>
        <v>#REF!</v>
      </c>
      <c r="L332" s="216" t="e">
        <f t="shared" si="3"/>
        <v>#REF!</v>
      </c>
      <c r="M332" s="216" t="e">
        <f t="shared" si="3"/>
        <v>#REF!</v>
      </c>
      <c r="N332" s="177" t="e">
        <f t="shared" si="3"/>
        <v>#REF!</v>
      </c>
      <c r="O332" s="177" t="e">
        <f t="shared" si="3"/>
        <v>#REF!</v>
      </c>
      <c r="P332" s="216" t="e">
        <f t="shared" si="3"/>
        <v>#REF!</v>
      </c>
      <c r="Q332" s="216" t="e">
        <f t="shared" si="3"/>
        <v>#REF!</v>
      </c>
      <c r="R332" s="216" t="e">
        <f t="shared" si="3"/>
        <v>#REF!</v>
      </c>
      <c r="S332" s="216" t="e">
        <f t="shared" si="3"/>
        <v>#REF!</v>
      </c>
      <c r="T332" s="216" t="e">
        <f t="shared" si="3"/>
        <v>#REF!</v>
      </c>
      <c r="U332" s="216" t="e">
        <f t="shared" si="3"/>
        <v>#REF!</v>
      </c>
      <c r="V332" s="216" t="e">
        <f t="shared" si="3"/>
        <v>#REF!</v>
      </c>
      <c r="W332" s="216" t="e">
        <f t="shared" si="3"/>
        <v>#REF!</v>
      </c>
      <c r="X332" s="216" t="e">
        <f t="shared" si="1"/>
        <v>#REF!</v>
      </c>
    </row>
    <row r="333" spans="1:24" ht="15.75" customHeight="1">
      <c r="A333" s="216" t="s">
        <v>102</v>
      </c>
      <c r="B333" s="216">
        <f t="shared" ref="B333:W333" si="4">+SUMIF($H$5:$H$48,B$329,$M$5:$M$48)</f>
        <v>0</v>
      </c>
      <c r="C333" s="216">
        <f t="shared" si="4"/>
        <v>0</v>
      </c>
      <c r="D333" s="216">
        <f t="shared" si="4"/>
        <v>0</v>
      </c>
      <c r="E333" s="216">
        <f t="shared" si="4"/>
        <v>0</v>
      </c>
      <c r="F333" s="179">
        <f t="shared" si="4"/>
        <v>0</v>
      </c>
      <c r="G333" s="180">
        <f t="shared" si="4"/>
        <v>0</v>
      </c>
      <c r="H333" s="180">
        <f t="shared" si="4"/>
        <v>0</v>
      </c>
      <c r="I333" s="179">
        <f t="shared" si="4"/>
        <v>0</v>
      </c>
      <c r="J333" s="179">
        <f t="shared" si="4"/>
        <v>0</v>
      </c>
      <c r="K333" s="179">
        <f t="shared" si="4"/>
        <v>0</v>
      </c>
      <c r="L333" s="216">
        <f t="shared" si="4"/>
        <v>0</v>
      </c>
      <c r="M333" s="216">
        <f t="shared" si="4"/>
        <v>0</v>
      </c>
      <c r="N333" s="177">
        <f t="shared" si="4"/>
        <v>0</v>
      </c>
      <c r="O333" s="177">
        <f t="shared" si="4"/>
        <v>0</v>
      </c>
      <c r="P333" s="216">
        <f t="shared" si="4"/>
        <v>2</v>
      </c>
      <c r="Q333" s="216">
        <f t="shared" si="4"/>
        <v>0</v>
      </c>
      <c r="R333" s="216">
        <f t="shared" si="4"/>
        <v>13</v>
      </c>
      <c r="S333" s="216">
        <f t="shared" si="4"/>
        <v>0</v>
      </c>
      <c r="T333" s="216">
        <f t="shared" si="4"/>
        <v>0</v>
      </c>
      <c r="U333" s="216">
        <f t="shared" si="4"/>
        <v>0</v>
      </c>
      <c r="V333" s="216">
        <f t="shared" si="4"/>
        <v>0</v>
      </c>
      <c r="W333" s="216">
        <f t="shared" si="4"/>
        <v>0</v>
      </c>
      <c r="X333" s="216">
        <f t="shared" si="1"/>
        <v>15</v>
      </c>
    </row>
    <row r="334" spans="1:24" ht="15.75" customHeight="1">
      <c r="A334" s="216" t="s">
        <v>1594</v>
      </c>
      <c r="B334" s="216" t="e">
        <f t="shared" ref="B334:W334" si="5">SUM(B330:B333)</f>
        <v>#REF!</v>
      </c>
      <c r="C334" s="216" t="e">
        <f t="shared" si="5"/>
        <v>#REF!</v>
      </c>
      <c r="D334" s="216" t="e">
        <f t="shared" si="5"/>
        <v>#REF!</v>
      </c>
      <c r="E334" s="216" t="e">
        <f t="shared" si="5"/>
        <v>#REF!</v>
      </c>
      <c r="F334" s="179" t="e">
        <f t="shared" si="5"/>
        <v>#REF!</v>
      </c>
      <c r="G334" s="180" t="e">
        <f t="shared" si="5"/>
        <v>#REF!</v>
      </c>
      <c r="H334" s="180" t="e">
        <f t="shared" si="5"/>
        <v>#REF!</v>
      </c>
      <c r="I334" s="179" t="e">
        <f t="shared" si="5"/>
        <v>#REF!</v>
      </c>
      <c r="J334" s="179" t="e">
        <f t="shared" si="5"/>
        <v>#REF!</v>
      </c>
      <c r="K334" s="179" t="e">
        <f t="shared" si="5"/>
        <v>#REF!</v>
      </c>
      <c r="L334" s="216" t="e">
        <f t="shared" si="5"/>
        <v>#REF!</v>
      </c>
      <c r="M334" s="216" t="e">
        <f t="shared" si="5"/>
        <v>#REF!</v>
      </c>
      <c r="N334" s="177" t="e">
        <f t="shared" si="5"/>
        <v>#REF!</v>
      </c>
      <c r="O334" s="177" t="e">
        <f t="shared" si="5"/>
        <v>#REF!</v>
      </c>
      <c r="P334" s="216" t="e">
        <f t="shared" si="5"/>
        <v>#REF!</v>
      </c>
      <c r="Q334" s="216" t="e">
        <f t="shared" si="5"/>
        <v>#REF!</v>
      </c>
      <c r="R334" s="216" t="e">
        <f t="shared" si="5"/>
        <v>#REF!</v>
      </c>
      <c r="S334" s="216" t="e">
        <f t="shared" si="5"/>
        <v>#REF!</v>
      </c>
      <c r="T334" s="216" t="e">
        <f t="shared" si="5"/>
        <v>#REF!</v>
      </c>
      <c r="U334" s="216" t="e">
        <f t="shared" si="5"/>
        <v>#REF!</v>
      </c>
      <c r="V334" s="216" t="e">
        <f t="shared" si="5"/>
        <v>#REF!</v>
      </c>
      <c r="W334" s="216" t="e">
        <f t="shared" si="5"/>
        <v>#REF!</v>
      </c>
      <c r="X334" s="216" t="e">
        <f t="shared" si="1"/>
        <v>#REF!</v>
      </c>
    </row>
    <row r="335" spans="1:24" ht="15.75" customHeight="1">
      <c r="F335" s="179"/>
      <c r="G335" s="180"/>
      <c r="H335" s="180"/>
      <c r="I335" s="179"/>
      <c r="J335" s="179"/>
      <c r="K335" s="179"/>
      <c r="N335" s="177"/>
      <c r="O335" s="177"/>
    </row>
    <row r="336" spans="1:24" ht="15.75" customHeight="1">
      <c r="F336" s="179"/>
      <c r="G336" s="180"/>
      <c r="H336" s="180"/>
      <c r="I336" s="179"/>
      <c r="J336" s="179"/>
      <c r="K336" s="179"/>
      <c r="N336" s="177"/>
      <c r="O336" s="177"/>
    </row>
    <row r="337" spans="6:15" ht="15.75" customHeight="1">
      <c r="F337" s="179"/>
      <c r="G337" s="180"/>
      <c r="H337" s="180"/>
      <c r="I337" s="179"/>
      <c r="J337" s="179"/>
      <c r="K337" s="179"/>
      <c r="N337" s="177"/>
      <c r="O337" s="177"/>
    </row>
    <row r="338" spans="6:15" ht="15.75" customHeight="1">
      <c r="F338" s="179"/>
      <c r="G338" s="180"/>
      <c r="H338" s="180"/>
      <c r="I338" s="179"/>
      <c r="J338" s="179"/>
      <c r="K338" s="179"/>
      <c r="N338" s="177"/>
      <c r="O338" s="177"/>
    </row>
    <row r="339" spans="6:15" ht="15.75" customHeight="1">
      <c r="F339" s="179"/>
      <c r="G339" s="180"/>
      <c r="H339" s="180"/>
      <c r="I339" s="179"/>
      <c r="J339" s="179"/>
      <c r="K339" s="179"/>
      <c r="N339" s="177"/>
      <c r="O339" s="177"/>
    </row>
    <row r="340" spans="6:15" ht="15.75" customHeight="1">
      <c r="F340" s="179"/>
      <c r="G340" s="180"/>
      <c r="H340" s="180"/>
      <c r="I340" s="179"/>
      <c r="J340" s="179"/>
      <c r="K340" s="179"/>
      <c r="N340" s="177"/>
      <c r="O340" s="177"/>
    </row>
    <row r="341" spans="6:15" ht="15.75" customHeight="1">
      <c r="F341" s="179"/>
      <c r="G341" s="180"/>
      <c r="H341" s="180"/>
      <c r="I341" s="179"/>
      <c r="J341" s="179"/>
      <c r="K341" s="179"/>
      <c r="N341" s="177"/>
      <c r="O341" s="177"/>
    </row>
    <row r="342" spans="6:15" ht="15.75" customHeight="1">
      <c r="F342" s="179"/>
      <c r="G342" s="180"/>
      <c r="H342" s="180"/>
      <c r="I342" s="179"/>
      <c r="J342" s="179"/>
      <c r="K342" s="179"/>
      <c r="N342" s="177"/>
      <c r="O342" s="177"/>
    </row>
    <row r="343" spans="6:15" ht="15.75" customHeight="1">
      <c r="F343" s="179"/>
      <c r="G343" s="180"/>
      <c r="H343" s="180"/>
      <c r="I343" s="179"/>
      <c r="J343" s="179"/>
      <c r="K343" s="179"/>
      <c r="N343" s="177"/>
      <c r="O343" s="177"/>
    </row>
    <row r="344" spans="6:15" ht="15.75" customHeight="1">
      <c r="F344" s="179"/>
      <c r="G344" s="180"/>
      <c r="H344" s="180"/>
      <c r="I344" s="179"/>
      <c r="J344" s="179"/>
      <c r="K344" s="179"/>
      <c r="N344" s="177"/>
      <c r="O344" s="177"/>
    </row>
    <row r="345" spans="6:15" ht="15.75" customHeight="1">
      <c r="F345" s="179"/>
      <c r="G345" s="180"/>
      <c r="H345" s="180"/>
      <c r="I345" s="179"/>
      <c r="J345" s="179"/>
      <c r="K345" s="179"/>
      <c r="N345" s="177"/>
      <c r="O345" s="177"/>
    </row>
    <row r="346" spans="6:15" ht="15.75" customHeight="1">
      <c r="F346" s="179"/>
      <c r="G346" s="180"/>
      <c r="H346" s="180"/>
      <c r="I346" s="179"/>
      <c r="J346" s="179"/>
      <c r="K346" s="179"/>
      <c r="N346" s="177"/>
      <c r="O346" s="177"/>
    </row>
    <row r="347" spans="6:15" ht="15.75" customHeight="1">
      <c r="F347" s="179"/>
      <c r="G347" s="180"/>
      <c r="H347" s="180"/>
      <c r="I347" s="179"/>
      <c r="J347" s="179"/>
      <c r="K347" s="179"/>
      <c r="N347" s="177"/>
      <c r="O347" s="177"/>
    </row>
    <row r="348" spans="6:15" ht="15.75" customHeight="1">
      <c r="F348" s="179"/>
      <c r="G348" s="180"/>
      <c r="H348" s="180"/>
      <c r="I348" s="179"/>
      <c r="J348" s="179"/>
      <c r="K348" s="179"/>
      <c r="N348" s="177"/>
      <c r="O348" s="177"/>
    </row>
    <row r="349" spans="6:15" ht="15.75" customHeight="1">
      <c r="F349" s="179"/>
      <c r="G349" s="180"/>
      <c r="H349" s="180"/>
      <c r="I349" s="179"/>
      <c r="J349" s="179"/>
      <c r="K349" s="179"/>
      <c r="N349" s="177"/>
      <c r="O349" s="177"/>
    </row>
    <row r="350" spans="6:15" ht="15.75" customHeight="1">
      <c r="F350" s="179"/>
      <c r="G350" s="180"/>
      <c r="H350" s="180"/>
      <c r="I350" s="179"/>
      <c r="J350" s="179"/>
      <c r="K350" s="179"/>
      <c r="N350" s="177"/>
      <c r="O350" s="177"/>
    </row>
    <row r="351" spans="6:15" ht="15.75" customHeight="1">
      <c r="F351" s="179"/>
      <c r="G351" s="180"/>
      <c r="H351" s="180"/>
      <c r="I351" s="179"/>
      <c r="J351" s="179"/>
      <c r="K351" s="179"/>
      <c r="N351" s="177"/>
      <c r="O351" s="177"/>
    </row>
    <row r="352" spans="6:15" ht="15.75" customHeight="1">
      <c r="F352" s="179"/>
      <c r="G352" s="180"/>
      <c r="H352" s="180"/>
      <c r="I352" s="179"/>
      <c r="J352" s="179"/>
      <c r="K352" s="179"/>
      <c r="N352" s="177"/>
      <c r="O352" s="177"/>
    </row>
    <row r="353" spans="6:15" ht="15.75" customHeight="1">
      <c r="F353" s="179"/>
      <c r="G353" s="180"/>
      <c r="H353" s="180"/>
      <c r="I353" s="179"/>
      <c r="J353" s="179"/>
      <c r="K353" s="179"/>
      <c r="N353" s="177"/>
      <c r="O353" s="177"/>
    </row>
    <row r="354" spans="6:15" ht="15.75" customHeight="1">
      <c r="F354" s="179"/>
      <c r="G354" s="180"/>
      <c r="H354" s="180"/>
      <c r="I354" s="179"/>
      <c r="J354" s="179"/>
      <c r="K354" s="179"/>
      <c r="N354" s="177"/>
      <c r="O354" s="177"/>
    </row>
    <row r="355" spans="6:15" ht="15.75" customHeight="1">
      <c r="F355" s="179"/>
      <c r="G355" s="180"/>
      <c r="H355" s="180"/>
      <c r="I355" s="179"/>
      <c r="J355" s="179"/>
      <c r="K355" s="179"/>
      <c r="N355" s="177"/>
      <c r="O355" s="177"/>
    </row>
    <row r="356" spans="6:15" ht="15.75" customHeight="1">
      <c r="F356" s="179"/>
      <c r="G356" s="180"/>
      <c r="H356" s="180"/>
      <c r="I356" s="179"/>
      <c r="J356" s="179"/>
      <c r="K356" s="179"/>
      <c r="N356" s="177"/>
      <c r="O356" s="177"/>
    </row>
    <row r="357" spans="6:15" ht="15.75" customHeight="1">
      <c r="F357" s="179"/>
      <c r="G357" s="180"/>
      <c r="H357" s="180"/>
      <c r="I357" s="179"/>
      <c r="J357" s="179"/>
      <c r="K357" s="179"/>
      <c r="N357" s="177"/>
      <c r="O357" s="177"/>
    </row>
    <row r="358" spans="6:15" ht="15.75" customHeight="1">
      <c r="F358" s="179"/>
      <c r="G358" s="180"/>
      <c r="H358" s="180"/>
      <c r="I358" s="179"/>
      <c r="J358" s="179"/>
      <c r="K358" s="179"/>
      <c r="N358" s="177"/>
      <c r="O358" s="177"/>
    </row>
    <row r="359" spans="6:15" ht="15.75" customHeight="1">
      <c r="F359" s="179"/>
      <c r="G359" s="180"/>
      <c r="H359" s="180"/>
      <c r="I359" s="179"/>
      <c r="J359" s="179"/>
      <c r="K359" s="179"/>
      <c r="N359" s="177"/>
      <c r="O359" s="177"/>
    </row>
    <row r="360" spans="6:15" ht="15.75" customHeight="1">
      <c r="F360" s="179"/>
      <c r="G360" s="180"/>
      <c r="H360" s="180"/>
      <c r="I360" s="179"/>
      <c r="J360" s="179"/>
      <c r="K360" s="179"/>
      <c r="N360" s="177"/>
      <c r="O360" s="177"/>
    </row>
    <row r="361" spans="6:15" ht="15.75" customHeight="1">
      <c r="F361" s="179"/>
      <c r="G361" s="180"/>
      <c r="H361" s="180"/>
      <c r="I361" s="179"/>
      <c r="J361" s="179"/>
      <c r="K361" s="179"/>
      <c r="N361" s="177"/>
      <c r="O361" s="177"/>
    </row>
    <row r="362" spans="6:15" ht="15.75" customHeight="1">
      <c r="F362" s="179"/>
      <c r="G362" s="180"/>
      <c r="H362" s="180"/>
      <c r="I362" s="179"/>
      <c r="J362" s="179"/>
      <c r="K362" s="179"/>
      <c r="N362" s="177"/>
      <c r="O362" s="177"/>
    </row>
    <row r="363" spans="6:15" ht="15.75" customHeight="1">
      <c r="F363" s="179"/>
      <c r="G363" s="180"/>
      <c r="H363" s="180"/>
      <c r="I363" s="179"/>
      <c r="J363" s="179"/>
      <c r="K363" s="179"/>
      <c r="N363" s="177"/>
      <c r="O363" s="177"/>
    </row>
    <row r="364" spans="6:15" ht="15.75" customHeight="1">
      <c r="F364" s="179"/>
      <c r="G364" s="180"/>
      <c r="H364" s="180"/>
      <c r="I364" s="179"/>
      <c r="J364" s="179"/>
      <c r="K364" s="179"/>
      <c r="N364" s="177"/>
      <c r="O364" s="177"/>
    </row>
    <row r="365" spans="6:15" ht="15.75" customHeight="1">
      <c r="F365" s="179"/>
      <c r="G365" s="180"/>
      <c r="H365" s="180"/>
      <c r="I365" s="179"/>
      <c r="J365" s="179"/>
      <c r="K365" s="179"/>
      <c r="N365" s="177"/>
      <c r="O365" s="177"/>
    </row>
    <row r="366" spans="6:15" ht="15.75" customHeight="1">
      <c r="F366" s="179"/>
      <c r="G366" s="180"/>
      <c r="H366" s="180"/>
      <c r="I366" s="179"/>
      <c r="J366" s="179"/>
      <c r="K366" s="179"/>
      <c r="N366" s="177"/>
      <c r="O366" s="177"/>
    </row>
    <row r="367" spans="6:15" ht="15.75" customHeight="1">
      <c r="F367" s="179"/>
      <c r="G367" s="180"/>
      <c r="H367" s="180"/>
      <c r="I367" s="179"/>
      <c r="J367" s="179"/>
      <c r="K367" s="179"/>
      <c r="N367" s="177"/>
      <c r="O367" s="177"/>
    </row>
    <row r="368" spans="6:15" ht="15.75" customHeight="1">
      <c r="F368" s="179"/>
      <c r="G368" s="180"/>
      <c r="H368" s="180"/>
      <c r="I368" s="179"/>
      <c r="J368" s="179"/>
      <c r="K368" s="179"/>
      <c r="N368" s="177"/>
      <c r="O368" s="177"/>
    </row>
    <row r="369" spans="6:15" ht="15.75" customHeight="1">
      <c r="F369" s="179"/>
      <c r="G369" s="180"/>
      <c r="H369" s="180"/>
      <c r="I369" s="179"/>
      <c r="J369" s="179"/>
      <c r="K369" s="179"/>
      <c r="N369" s="177"/>
      <c r="O369" s="177"/>
    </row>
    <row r="370" spans="6:15" ht="15.75" customHeight="1">
      <c r="F370" s="179"/>
      <c r="G370" s="180"/>
      <c r="H370" s="180"/>
      <c r="I370" s="179"/>
      <c r="J370" s="179"/>
      <c r="K370" s="179"/>
      <c r="N370" s="177"/>
      <c r="O370" s="177"/>
    </row>
    <row r="371" spans="6:15" ht="15.75" customHeight="1">
      <c r="F371" s="179"/>
      <c r="G371" s="180"/>
      <c r="H371" s="180"/>
      <c r="I371" s="179"/>
      <c r="J371" s="179"/>
      <c r="K371" s="179"/>
      <c r="N371" s="177"/>
      <c r="O371" s="177"/>
    </row>
    <row r="372" spans="6:15" ht="15.75" customHeight="1">
      <c r="F372" s="179"/>
      <c r="G372" s="180"/>
      <c r="H372" s="180"/>
      <c r="I372" s="179"/>
      <c r="J372" s="179"/>
      <c r="K372" s="179"/>
      <c r="N372" s="177"/>
      <c r="O372" s="177"/>
    </row>
    <row r="373" spans="6:15" ht="15.75" customHeight="1">
      <c r="F373" s="179"/>
      <c r="G373" s="180"/>
      <c r="H373" s="180"/>
      <c r="I373" s="179"/>
      <c r="J373" s="179"/>
      <c r="K373" s="179"/>
      <c r="N373" s="177"/>
      <c r="O373" s="177"/>
    </row>
    <row r="374" spans="6:15" ht="15.75" customHeight="1">
      <c r="F374" s="179"/>
      <c r="G374" s="180"/>
      <c r="H374" s="180"/>
      <c r="I374" s="179"/>
      <c r="J374" s="179"/>
      <c r="K374" s="179"/>
      <c r="N374" s="177"/>
      <c r="O374" s="177"/>
    </row>
    <row r="375" spans="6:15" ht="15.75" customHeight="1">
      <c r="F375" s="179"/>
      <c r="G375" s="180"/>
      <c r="H375" s="180"/>
      <c r="I375" s="179"/>
      <c r="J375" s="179"/>
      <c r="K375" s="179"/>
      <c r="N375" s="177"/>
      <c r="O375" s="177"/>
    </row>
    <row r="376" spans="6:15" ht="15.75" customHeight="1">
      <c r="F376" s="179"/>
      <c r="G376" s="180"/>
      <c r="H376" s="180"/>
      <c r="I376" s="179"/>
      <c r="J376" s="179"/>
      <c r="K376" s="179"/>
      <c r="N376" s="177"/>
      <c r="O376" s="177"/>
    </row>
    <row r="377" spans="6:15" ht="15.75" customHeight="1">
      <c r="F377" s="179"/>
      <c r="G377" s="180"/>
      <c r="H377" s="180"/>
      <c r="I377" s="179"/>
      <c r="J377" s="179"/>
      <c r="K377" s="179"/>
      <c r="N377" s="177"/>
      <c r="O377" s="177"/>
    </row>
    <row r="378" spans="6:15" ht="15.75" customHeight="1">
      <c r="F378" s="179"/>
      <c r="G378" s="180"/>
      <c r="H378" s="180"/>
      <c r="I378" s="179"/>
      <c r="J378" s="179"/>
      <c r="K378" s="179"/>
      <c r="N378" s="177"/>
      <c r="O378" s="177"/>
    </row>
    <row r="379" spans="6:15" ht="15.75" customHeight="1">
      <c r="F379" s="179"/>
      <c r="G379" s="180"/>
      <c r="H379" s="180"/>
      <c r="I379" s="179"/>
      <c r="J379" s="179"/>
      <c r="K379" s="179"/>
      <c r="N379" s="177"/>
      <c r="O379" s="177"/>
    </row>
    <row r="380" spans="6:15" ht="15.75" customHeight="1">
      <c r="F380" s="179"/>
      <c r="G380" s="180"/>
      <c r="H380" s="180"/>
      <c r="I380" s="179"/>
      <c r="J380" s="179"/>
      <c r="K380" s="179"/>
      <c r="N380" s="177"/>
      <c r="O380" s="177"/>
    </row>
    <row r="381" spans="6:15" ht="15.75" customHeight="1">
      <c r="F381" s="179"/>
      <c r="G381" s="180"/>
      <c r="H381" s="180"/>
      <c r="I381" s="179"/>
      <c r="J381" s="179"/>
      <c r="K381" s="179"/>
      <c r="N381" s="177"/>
      <c r="O381" s="177"/>
    </row>
    <row r="382" spans="6:15" ht="15.75" customHeight="1">
      <c r="F382" s="179"/>
      <c r="G382" s="180"/>
      <c r="H382" s="180"/>
      <c r="I382" s="179"/>
      <c r="J382" s="179"/>
      <c r="K382" s="179"/>
      <c r="N382" s="177"/>
      <c r="O382" s="177"/>
    </row>
    <row r="383" spans="6:15" ht="15.75" customHeight="1">
      <c r="F383" s="179"/>
      <c r="G383" s="180"/>
      <c r="H383" s="180"/>
      <c r="I383" s="179"/>
      <c r="J383" s="179"/>
      <c r="K383" s="179"/>
      <c r="N383" s="177"/>
      <c r="O383" s="177"/>
    </row>
    <row r="384" spans="6:15" ht="15.75" customHeight="1">
      <c r="F384" s="179"/>
      <c r="G384" s="180"/>
      <c r="H384" s="180"/>
      <c r="I384" s="179"/>
      <c r="J384" s="179"/>
      <c r="K384" s="179"/>
      <c r="N384" s="177"/>
      <c r="O384" s="177"/>
    </row>
    <row r="385" spans="6:15" ht="15.75" customHeight="1">
      <c r="F385" s="179"/>
      <c r="G385" s="180"/>
      <c r="H385" s="180"/>
      <c r="I385" s="179"/>
      <c r="J385" s="179"/>
      <c r="K385" s="179"/>
      <c r="N385" s="177"/>
      <c r="O385" s="177"/>
    </row>
    <row r="386" spans="6:15" ht="15.75" customHeight="1">
      <c r="F386" s="179"/>
      <c r="G386" s="180"/>
      <c r="H386" s="180"/>
      <c r="I386" s="179"/>
      <c r="J386" s="179"/>
      <c r="K386" s="179"/>
      <c r="N386" s="177"/>
      <c r="O386" s="177"/>
    </row>
    <row r="387" spans="6:15" ht="15.75" customHeight="1">
      <c r="F387" s="179"/>
      <c r="G387" s="180"/>
      <c r="H387" s="180"/>
      <c r="I387" s="179"/>
      <c r="J387" s="179"/>
      <c r="K387" s="179"/>
      <c r="N387" s="177"/>
      <c r="O387" s="177"/>
    </row>
    <row r="388" spans="6:15" ht="15.75" customHeight="1">
      <c r="F388" s="179"/>
      <c r="G388" s="180"/>
      <c r="H388" s="180"/>
      <c r="I388" s="179"/>
      <c r="J388" s="179"/>
      <c r="K388" s="179"/>
      <c r="N388" s="177"/>
      <c r="O388" s="177"/>
    </row>
    <row r="389" spans="6:15" ht="15.75" customHeight="1">
      <c r="F389" s="179"/>
      <c r="G389" s="180"/>
      <c r="H389" s="180"/>
      <c r="I389" s="179"/>
      <c r="J389" s="179"/>
      <c r="K389" s="179"/>
      <c r="N389" s="177"/>
      <c r="O389" s="177"/>
    </row>
    <row r="390" spans="6:15" ht="15.75" customHeight="1">
      <c r="F390" s="179"/>
      <c r="G390" s="180"/>
      <c r="H390" s="180"/>
      <c r="I390" s="179"/>
      <c r="J390" s="179"/>
      <c r="K390" s="179"/>
      <c r="N390" s="177"/>
      <c r="O390" s="177"/>
    </row>
    <row r="391" spans="6:15" ht="15.75" customHeight="1">
      <c r="F391" s="179"/>
      <c r="G391" s="180"/>
      <c r="H391" s="180"/>
      <c r="I391" s="179"/>
      <c r="J391" s="179"/>
      <c r="K391" s="179"/>
      <c r="N391" s="177"/>
      <c r="O391" s="177"/>
    </row>
    <row r="392" spans="6:15" ht="15.75" customHeight="1">
      <c r="F392" s="179"/>
      <c r="G392" s="180"/>
      <c r="H392" s="180"/>
      <c r="I392" s="179"/>
      <c r="J392" s="179"/>
      <c r="K392" s="179"/>
      <c r="N392" s="177"/>
      <c r="O392" s="177"/>
    </row>
    <row r="393" spans="6:15" ht="15.75" customHeight="1">
      <c r="F393" s="179"/>
      <c r="G393" s="180"/>
      <c r="H393" s="180"/>
      <c r="I393" s="179"/>
      <c r="J393" s="179"/>
      <c r="K393" s="179"/>
      <c r="N393" s="177"/>
      <c r="O393" s="177"/>
    </row>
    <row r="394" spans="6:15" ht="15.75" customHeight="1">
      <c r="F394" s="179"/>
      <c r="G394" s="180"/>
      <c r="H394" s="180"/>
      <c r="I394" s="179"/>
      <c r="J394" s="179"/>
      <c r="K394" s="179"/>
      <c r="N394" s="177"/>
      <c r="O394" s="177"/>
    </row>
    <row r="395" spans="6:15" ht="15.75" customHeight="1">
      <c r="F395" s="179"/>
      <c r="G395" s="180"/>
      <c r="H395" s="180"/>
      <c r="I395" s="179"/>
      <c r="J395" s="179"/>
      <c r="K395" s="179"/>
      <c r="N395" s="177"/>
      <c r="O395" s="177"/>
    </row>
    <row r="396" spans="6:15" ht="15.75" customHeight="1">
      <c r="F396" s="179"/>
      <c r="G396" s="180"/>
      <c r="H396" s="180"/>
      <c r="I396" s="179"/>
      <c r="J396" s="179"/>
      <c r="K396" s="179"/>
      <c r="N396" s="177"/>
      <c r="O396" s="177"/>
    </row>
    <row r="397" spans="6:15" ht="15.75" customHeight="1">
      <c r="F397" s="179"/>
      <c r="G397" s="180"/>
      <c r="H397" s="180"/>
      <c r="I397" s="179"/>
      <c r="J397" s="179"/>
      <c r="K397" s="179"/>
      <c r="N397" s="177"/>
      <c r="O397" s="177"/>
    </row>
    <row r="398" spans="6:15" ht="15.75" customHeight="1">
      <c r="F398" s="179"/>
      <c r="G398" s="180"/>
      <c r="H398" s="180"/>
      <c r="I398" s="179"/>
      <c r="J398" s="179"/>
      <c r="K398" s="179"/>
      <c r="N398" s="177"/>
      <c r="O398" s="177"/>
    </row>
    <row r="399" spans="6:15" ht="15.75" customHeight="1">
      <c r="F399" s="179"/>
      <c r="G399" s="180"/>
      <c r="H399" s="180"/>
      <c r="I399" s="179"/>
      <c r="J399" s="179"/>
      <c r="K399" s="179"/>
      <c r="N399" s="177"/>
      <c r="O399" s="177"/>
    </row>
    <row r="400" spans="6:15" ht="15.75" customHeight="1">
      <c r="F400" s="179"/>
      <c r="G400" s="180"/>
      <c r="H400" s="180"/>
      <c r="I400" s="179"/>
      <c r="J400" s="179"/>
      <c r="K400" s="179"/>
      <c r="N400" s="177"/>
      <c r="O400" s="177"/>
    </row>
    <row r="401" spans="6:15" ht="15.75" customHeight="1">
      <c r="F401" s="179"/>
      <c r="G401" s="180"/>
      <c r="H401" s="180"/>
      <c r="I401" s="179"/>
      <c r="J401" s="179"/>
      <c r="K401" s="179"/>
      <c r="N401" s="177"/>
      <c r="O401" s="177"/>
    </row>
    <row r="402" spans="6:15" ht="15.75" customHeight="1">
      <c r="F402" s="179"/>
      <c r="G402" s="180"/>
      <c r="H402" s="180"/>
      <c r="I402" s="179"/>
      <c r="J402" s="179"/>
      <c r="K402" s="179"/>
      <c r="N402" s="177"/>
      <c r="O402" s="177"/>
    </row>
    <row r="403" spans="6:15" ht="15.75" customHeight="1">
      <c r="F403" s="179"/>
      <c r="G403" s="180"/>
      <c r="H403" s="180"/>
      <c r="I403" s="179"/>
      <c r="J403" s="179"/>
      <c r="K403" s="179"/>
      <c r="N403" s="177"/>
      <c r="O403" s="177"/>
    </row>
    <row r="404" spans="6:15" ht="15.75" customHeight="1">
      <c r="F404" s="179"/>
      <c r="G404" s="180"/>
      <c r="H404" s="180"/>
      <c r="I404" s="179"/>
      <c r="J404" s="179"/>
      <c r="K404" s="179"/>
      <c r="N404" s="177"/>
      <c r="O404" s="177"/>
    </row>
    <row r="405" spans="6:15" ht="15.75" customHeight="1">
      <c r="F405" s="179"/>
      <c r="G405" s="180"/>
      <c r="H405" s="180"/>
      <c r="I405" s="179"/>
      <c r="J405" s="179"/>
      <c r="K405" s="179"/>
      <c r="N405" s="177"/>
      <c r="O405" s="177"/>
    </row>
    <row r="406" spans="6:15" ht="15.75" customHeight="1">
      <c r="F406" s="179"/>
      <c r="G406" s="180"/>
      <c r="H406" s="180"/>
      <c r="I406" s="179"/>
      <c r="J406" s="179"/>
      <c r="K406" s="179"/>
      <c r="N406" s="177"/>
      <c r="O406" s="177"/>
    </row>
    <row r="407" spans="6:15" ht="15.75" customHeight="1">
      <c r="F407" s="179"/>
      <c r="G407" s="180"/>
      <c r="H407" s="180"/>
      <c r="I407" s="179"/>
      <c r="J407" s="179"/>
      <c r="K407" s="179"/>
      <c r="N407" s="177"/>
      <c r="O407" s="177"/>
    </row>
    <row r="408" spans="6:15" ht="15.75" customHeight="1">
      <c r="F408" s="179"/>
      <c r="G408" s="180"/>
      <c r="H408" s="180"/>
      <c r="I408" s="179"/>
      <c r="J408" s="179"/>
      <c r="K408" s="179"/>
      <c r="N408" s="177"/>
      <c r="O408" s="177"/>
    </row>
    <row r="409" spans="6:15" ht="15.75" customHeight="1">
      <c r="F409" s="179"/>
      <c r="G409" s="180"/>
      <c r="H409" s="180"/>
      <c r="I409" s="179"/>
      <c r="J409" s="179"/>
      <c r="K409" s="179"/>
      <c r="N409" s="177"/>
      <c r="O409" s="177"/>
    </row>
    <row r="410" spans="6:15" ht="15.75" customHeight="1">
      <c r="F410" s="179"/>
      <c r="G410" s="180"/>
      <c r="H410" s="180"/>
      <c r="I410" s="179"/>
      <c r="J410" s="179"/>
      <c r="K410" s="179"/>
      <c r="N410" s="177"/>
      <c r="O410" s="177"/>
    </row>
    <row r="411" spans="6:15" ht="15.75" customHeight="1">
      <c r="F411" s="179"/>
      <c r="G411" s="180"/>
      <c r="H411" s="180"/>
      <c r="I411" s="179"/>
      <c r="J411" s="179"/>
      <c r="K411" s="179"/>
      <c r="N411" s="177"/>
      <c r="O411" s="177"/>
    </row>
    <row r="412" spans="6:15" ht="15.75" customHeight="1">
      <c r="F412" s="179"/>
      <c r="G412" s="180"/>
      <c r="H412" s="180"/>
      <c r="I412" s="179"/>
      <c r="J412" s="179"/>
      <c r="K412" s="179"/>
      <c r="N412" s="177"/>
      <c r="O412" s="177"/>
    </row>
    <row r="413" spans="6:15" ht="15.75" customHeight="1">
      <c r="F413" s="179"/>
      <c r="G413" s="180"/>
      <c r="H413" s="180"/>
      <c r="I413" s="179"/>
      <c r="J413" s="179"/>
      <c r="K413" s="179"/>
      <c r="N413" s="177"/>
      <c r="O413" s="177"/>
    </row>
    <row r="414" spans="6:15" ht="15.75" customHeight="1">
      <c r="F414" s="179"/>
      <c r="G414" s="180"/>
      <c r="H414" s="180"/>
      <c r="I414" s="179"/>
      <c r="J414" s="179"/>
      <c r="K414" s="179"/>
      <c r="N414" s="177"/>
      <c r="O414" s="177"/>
    </row>
    <row r="415" spans="6:15" ht="15.75" customHeight="1">
      <c r="F415" s="179"/>
      <c r="G415" s="180"/>
      <c r="H415" s="180"/>
      <c r="I415" s="179"/>
      <c r="J415" s="179"/>
      <c r="K415" s="179"/>
      <c r="N415" s="177"/>
      <c r="O415" s="177"/>
    </row>
    <row r="416" spans="6:15" ht="15.75" customHeight="1">
      <c r="F416" s="179"/>
      <c r="G416" s="180"/>
      <c r="H416" s="180"/>
      <c r="I416" s="179"/>
      <c r="J416" s="179"/>
      <c r="K416" s="179"/>
      <c r="N416" s="177"/>
      <c r="O416" s="177"/>
    </row>
    <row r="417" spans="6:15" ht="15.75" customHeight="1">
      <c r="F417" s="179"/>
      <c r="G417" s="180"/>
      <c r="H417" s="180"/>
      <c r="I417" s="179"/>
      <c r="J417" s="179"/>
      <c r="K417" s="179"/>
      <c r="N417" s="177"/>
      <c r="O417" s="177"/>
    </row>
    <row r="418" spans="6:15" ht="15.75" customHeight="1">
      <c r="F418" s="179"/>
      <c r="G418" s="180"/>
      <c r="H418" s="180"/>
      <c r="I418" s="179"/>
      <c r="J418" s="179"/>
      <c r="K418" s="179"/>
      <c r="N418" s="177"/>
      <c r="O418" s="177"/>
    </row>
    <row r="419" spans="6:15" ht="15.75" customHeight="1">
      <c r="F419" s="179"/>
      <c r="G419" s="180"/>
      <c r="H419" s="180"/>
      <c r="I419" s="179"/>
      <c r="J419" s="179"/>
      <c r="K419" s="179"/>
      <c r="N419" s="177"/>
      <c r="O419" s="177"/>
    </row>
    <row r="420" spans="6:15" ht="15.75" customHeight="1">
      <c r="F420" s="179"/>
      <c r="G420" s="180"/>
      <c r="H420" s="180"/>
      <c r="I420" s="179"/>
      <c r="J420" s="179"/>
      <c r="K420" s="179"/>
      <c r="N420" s="177"/>
      <c r="O420" s="177"/>
    </row>
    <row r="421" spans="6:15" ht="15.75" customHeight="1">
      <c r="F421" s="179"/>
      <c r="G421" s="180"/>
      <c r="H421" s="180"/>
      <c r="I421" s="179"/>
      <c r="J421" s="179"/>
      <c r="K421" s="179"/>
      <c r="N421" s="177"/>
      <c r="O421" s="177"/>
    </row>
    <row r="422" spans="6:15" ht="15.75" customHeight="1">
      <c r="F422" s="179"/>
      <c r="G422" s="180"/>
      <c r="H422" s="180"/>
      <c r="I422" s="179"/>
      <c r="J422" s="179"/>
      <c r="K422" s="179"/>
      <c r="N422" s="177"/>
      <c r="O422" s="177"/>
    </row>
    <row r="423" spans="6:15" ht="15.75" customHeight="1">
      <c r="F423" s="179"/>
      <c r="G423" s="180"/>
      <c r="H423" s="180"/>
      <c r="I423" s="179"/>
      <c r="J423" s="179"/>
      <c r="K423" s="179"/>
      <c r="N423" s="177"/>
      <c r="O423" s="177"/>
    </row>
    <row r="424" spans="6:15" ht="15.75" customHeight="1">
      <c r="F424" s="179"/>
      <c r="G424" s="180"/>
      <c r="H424" s="180"/>
      <c r="I424" s="179"/>
      <c r="J424" s="179"/>
      <c r="K424" s="179"/>
      <c r="N424" s="177"/>
      <c r="O424" s="177"/>
    </row>
    <row r="425" spans="6:15" ht="15.75" customHeight="1">
      <c r="F425" s="179"/>
      <c r="G425" s="180"/>
      <c r="H425" s="180"/>
      <c r="I425" s="179"/>
      <c r="J425" s="179"/>
      <c r="K425" s="179"/>
      <c r="N425" s="177"/>
      <c r="O425" s="177"/>
    </row>
    <row r="426" spans="6:15" ht="15.75" customHeight="1">
      <c r="F426" s="179"/>
      <c r="G426" s="180"/>
      <c r="H426" s="180"/>
      <c r="I426" s="179"/>
      <c r="J426" s="179"/>
      <c r="K426" s="179"/>
      <c r="N426" s="177"/>
      <c r="O426" s="177"/>
    </row>
    <row r="427" spans="6:15" ht="15.75" customHeight="1">
      <c r="F427" s="179"/>
      <c r="G427" s="180"/>
      <c r="H427" s="180"/>
      <c r="I427" s="179"/>
      <c r="J427" s="179"/>
      <c r="K427" s="179"/>
      <c r="N427" s="177"/>
      <c r="O427" s="177"/>
    </row>
    <row r="428" spans="6:15" ht="15.75" customHeight="1">
      <c r="F428" s="179"/>
      <c r="G428" s="180"/>
      <c r="H428" s="180"/>
      <c r="I428" s="179"/>
      <c r="J428" s="179"/>
      <c r="K428" s="179"/>
      <c r="N428" s="177"/>
      <c r="O428" s="177"/>
    </row>
    <row r="429" spans="6:15" ht="15.75" customHeight="1">
      <c r="F429" s="179"/>
      <c r="G429" s="180"/>
      <c r="H429" s="180"/>
      <c r="I429" s="179"/>
      <c r="J429" s="179"/>
      <c r="K429" s="179"/>
      <c r="N429" s="177"/>
      <c r="O429" s="177"/>
    </row>
    <row r="430" spans="6:15" ht="15.75" customHeight="1">
      <c r="F430" s="179"/>
      <c r="G430" s="180"/>
      <c r="H430" s="180"/>
      <c r="I430" s="179"/>
      <c r="J430" s="179"/>
      <c r="K430" s="179"/>
      <c r="N430" s="177"/>
      <c r="O430" s="177"/>
    </row>
    <row r="431" spans="6:15" ht="15.75" customHeight="1">
      <c r="F431" s="179"/>
      <c r="G431" s="180"/>
      <c r="H431" s="180"/>
      <c r="I431" s="179"/>
      <c r="J431" s="179"/>
      <c r="K431" s="179"/>
      <c r="N431" s="177"/>
      <c r="O431" s="177"/>
    </row>
    <row r="432" spans="6:15" ht="15.75" customHeight="1">
      <c r="F432" s="179"/>
      <c r="G432" s="180"/>
      <c r="H432" s="180"/>
      <c r="I432" s="179"/>
      <c r="J432" s="179"/>
      <c r="K432" s="179"/>
      <c r="N432" s="177"/>
      <c r="O432" s="177"/>
    </row>
    <row r="433" spans="6:15" ht="15.75" customHeight="1">
      <c r="F433" s="179"/>
      <c r="G433" s="180"/>
      <c r="H433" s="180"/>
      <c r="I433" s="179"/>
      <c r="J433" s="179"/>
      <c r="K433" s="179"/>
      <c r="N433" s="177"/>
      <c r="O433" s="177"/>
    </row>
    <row r="434" spans="6:15" ht="15.75" customHeight="1">
      <c r="F434" s="179"/>
      <c r="G434" s="180"/>
      <c r="H434" s="180"/>
      <c r="I434" s="179"/>
      <c r="J434" s="179"/>
      <c r="K434" s="179"/>
      <c r="N434" s="177"/>
      <c r="O434" s="177"/>
    </row>
    <row r="435" spans="6:15" ht="15.75" customHeight="1">
      <c r="F435" s="179"/>
      <c r="G435" s="180"/>
      <c r="H435" s="180"/>
      <c r="I435" s="179"/>
      <c r="J435" s="179"/>
      <c r="K435" s="179"/>
      <c r="N435" s="177"/>
      <c r="O435" s="177"/>
    </row>
    <row r="436" spans="6:15" ht="15.75" customHeight="1">
      <c r="F436" s="179"/>
      <c r="G436" s="180"/>
      <c r="H436" s="180"/>
      <c r="I436" s="179"/>
      <c r="J436" s="179"/>
      <c r="K436" s="179"/>
      <c r="N436" s="177"/>
      <c r="O436" s="177"/>
    </row>
    <row r="437" spans="6:15" ht="15.75" customHeight="1">
      <c r="F437" s="179"/>
      <c r="G437" s="180"/>
      <c r="H437" s="180"/>
      <c r="I437" s="179"/>
      <c r="J437" s="179"/>
      <c r="K437" s="179"/>
      <c r="N437" s="177"/>
      <c r="O437" s="177"/>
    </row>
    <row r="438" spans="6:15" ht="15.75" customHeight="1">
      <c r="F438" s="179"/>
      <c r="G438" s="180"/>
      <c r="H438" s="180"/>
      <c r="I438" s="179"/>
      <c r="J438" s="179"/>
      <c r="K438" s="179"/>
      <c r="N438" s="177"/>
      <c r="O438" s="177"/>
    </row>
    <row r="439" spans="6:15" ht="15.75" customHeight="1">
      <c r="F439" s="179"/>
      <c r="G439" s="180"/>
      <c r="H439" s="180"/>
      <c r="I439" s="179"/>
      <c r="J439" s="179"/>
      <c r="K439" s="179"/>
      <c r="N439" s="177"/>
      <c r="O439" s="177"/>
    </row>
    <row r="440" spans="6:15" ht="15.75" customHeight="1">
      <c r="F440" s="179"/>
      <c r="G440" s="180"/>
      <c r="H440" s="180"/>
      <c r="I440" s="179"/>
      <c r="J440" s="179"/>
      <c r="K440" s="179"/>
      <c r="N440" s="177"/>
      <c r="O440" s="177"/>
    </row>
    <row r="441" spans="6:15" ht="15.75" customHeight="1">
      <c r="F441" s="179"/>
      <c r="G441" s="180"/>
      <c r="H441" s="180"/>
      <c r="I441" s="179"/>
      <c r="J441" s="179"/>
      <c r="K441" s="179"/>
      <c r="N441" s="177"/>
      <c r="O441" s="177"/>
    </row>
    <row r="442" spans="6:15" ht="15.75" customHeight="1">
      <c r="F442" s="179"/>
      <c r="G442" s="180"/>
      <c r="H442" s="180"/>
      <c r="I442" s="179"/>
      <c r="J442" s="179"/>
      <c r="K442" s="179"/>
      <c r="N442" s="177"/>
      <c r="O442" s="177"/>
    </row>
    <row r="443" spans="6:15" ht="15.75" customHeight="1">
      <c r="F443" s="179"/>
      <c r="G443" s="180"/>
      <c r="H443" s="180"/>
      <c r="I443" s="179"/>
      <c r="J443" s="179"/>
      <c r="K443" s="179"/>
      <c r="N443" s="177"/>
      <c r="O443" s="177"/>
    </row>
    <row r="444" spans="6:15" ht="15.75" customHeight="1">
      <c r="F444" s="179"/>
      <c r="G444" s="180"/>
      <c r="H444" s="180"/>
      <c r="I444" s="179"/>
      <c r="J444" s="179"/>
      <c r="K444" s="179"/>
      <c r="N444" s="177"/>
      <c r="O444" s="177"/>
    </row>
    <row r="445" spans="6:15" ht="15.75" customHeight="1">
      <c r="F445" s="179"/>
      <c r="G445" s="180"/>
      <c r="H445" s="180"/>
      <c r="I445" s="179"/>
      <c r="J445" s="179"/>
      <c r="K445" s="179"/>
      <c r="N445" s="177"/>
      <c r="O445" s="177"/>
    </row>
    <row r="446" spans="6:15" ht="15.75" customHeight="1">
      <c r="F446" s="179"/>
      <c r="G446" s="180"/>
      <c r="H446" s="180"/>
      <c r="I446" s="179"/>
      <c r="J446" s="179"/>
      <c r="K446" s="179"/>
      <c r="N446" s="177"/>
      <c r="O446" s="177"/>
    </row>
    <row r="447" spans="6:15" ht="15.75" customHeight="1">
      <c r="F447" s="179"/>
      <c r="G447" s="180"/>
      <c r="H447" s="180"/>
      <c r="I447" s="179"/>
      <c r="J447" s="179"/>
      <c r="K447" s="179"/>
      <c r="N447" s="177"/>
      <c r="O447" s="177"/>
    </row>
    <row r="448" spans="6:15" ht="15.75" customHeight="1">
      <c r="F448" s="179"/>
      <c r="G448" s="180"/>
      <c r="H448" s="180"/>
      <c r="I448" s="179"/>
      <c r="J448" s="179"/>
      <c r="K448" s="179"/>
      <c r="N448" s="177"/>
      <c r="O448" s="177"/>
    </row>
    <row r="449" spans="6:15" ht="15.75" customHeight="1">
      <c r="F449" s="179"/>
      <c r="G449" s="180"/>
      <c r="H449" s="180"/>
      <c r="I449" s="179"/>
      <c r="J449" s="179"/>
      <c r="K449" s="179"/>
      <c r="N449" s="177"/>
      <c r="O449" s="177"/>
    </row>
    <row r="450" spans="6:15" ht="15.75" customHeight="1">
      <c r="F450" s="179"/>
      <c r="G450" s="180"/>
      <c r="H450" s="180"/>
      <c r="I450" s="179"/>
      <c r="J450" s="179"/>
      <c r="K450" s="179"/>
      <c r="N450" s="177"/>
      <c r="O450" s="177"/>
    </row>
    <row r="451" spans="6:15" ht="15.75" customHeight="1">
      <c r="F451" s="179"/>
      <c r="G451" s="180"/>
      <c r="H451" s="180"/>
      <c r="I451" s="179"/>
      <c r="J451" s="179"/>
      <c r="K451" s="179"/>
      <c r="N451" s="177"/>
      <c r="O451" s="177"/>
    </row>
    <row r="452" spans="6:15" ht="15.75" customHeight="1">
      <c r="F452" s="179"/>
      <c r="G452" s="180"/>
      <c r="H452" s="180"/>
      <c r="I452" s="179"/>
      <c r="J452" s="179"/>
      <c r="K452" s="179"/>
      <c r="N452" s="177"/>
      <c r="O452" s="177"/>
    </row>
    <row r="453" spans="6:15" ht="15.75" customHeight="1">
      <c r="F453" s="179"/>
      <c r="G453" s="180"/>
      <c r="H453" s="180"/>
      <c r="I453" s="179"/>
      <c r="J453" s="179"/>
      <c r="K453" s="179"/>
      <c r="N453" s="177"/>
      <c r="O453" s="177"/>
    </row>
    <row r="454" spans="6:15" ht="15.75" customHeight="1">
      <c r="F454" s="179"/>
      <c r="G454" s="180"/>
      <c r="H454" s="180"/>
      <c r="I454" s="179"/>
      <c r="J454" s="179"/>
      <c r="K454" s="179"/>
      <c r="N454" s="177"/>
      <c r="O454" s="177"/>
    </row>
    <row r="455" spans="6:15" ht="15.75" customHeight="1">
      <c r="F455" s="179"/>
      <c r="G455" s="180"/>
      <c r="H455" s="180"/>
      <c r="I455" s="179"/>
      <c r="J455" s="179"/>
      <c r="K455" s="179"/>
      <c r="N455" s="177"/>
      <c r="O455" s="177"/>
    </row>
    <row r="456" spans="6:15" ht="15.75" customHeight="1">
      <c r="F456" s="179"/>
      <c r="G456" s="180"/>
      <c r="H456" s="180"/>
      <c r="I456" s="179"/>
      <c r="J456" s="179"/>
      <c r="K456" s="179"/>
      <c r="N456" s="177"/>
      <c r="O456" s="177"/>
    </row>
    <row r="457" spans="6:15" ht="15.75" customHeight="1">
      <c r="F457" s="179"/>
      <c r="G457" s="180"/>
      <c r="H457" s="180"/>
      <c r="I457" s="179"/>
      <c r="J457" s="179"/>
      <c r="K457" s="179"/>
      <c r="N457" s="177"/>
      <c r="O457" s="177"/>
    </row>
    <row r="458" spans="6:15" ht="15.75" customHeight="1">
      <c r="F458" s="179"/>
      <c r="G458" s="180"/>
      <c r="H458" s="180"/>
      <c r="I458" s="179"/>
      <c r="J458" s="179"/>
      <c r="K458" s="179"/>
      <c r="N458" s="177"/>
      <c r="O458" s="177"/>
    </row>
    <row r="459" spans="6:15" ht="15.75" customHeight="1">
      <c r="F459" s="179"/>
      <c r="G459" s="180"/>
      <c r="H459" s="180"/>
      <c r="I459" s="179"/>
      <c r="J459" s="179"/>
      <c r="K459" s="179"/>
      <c r="N459" s="177"/>
      <c r="O459" s="177"/>
    </row>
    <row r="460" spans="6:15" ht="15.75" customHeight="1">
      <c r="F460" s="179"/>
      <c r="G460" s="180"/>
      <c r="H460" s="180"/>
      <c r="I460" s="179"/>
      <c r="J460" s="179"/>
      <c r="K460" s="179"/>
      <c r="N460" s="177"/>
      <c r="O460" s="177"/>
    </row>
    <row r="461" spans="6:15" ht="15.75" customHeight="1">
      <c r="F461" s="179"/>
      <c r="G461" s="180"/>
      <c r="H461" s="180"/>
      <c r="I461" s="179"/>
      <c r="J461" s="179"/>
      <c r="K461" s="179"/>
      <c r="N461" s="177"/>
      <c r="O461" s="177"/>
    </row>
    <row r="462" spans="6:15" ht="15.75" customHeight="1">
      <c r="F462" s="179"/>
      <c r="G462" s="180"/>
      <c r="H462" s="180"/>
      <c r="I462" s="179"/>
      <c r="J462" s="179"/>
      <c r="K462" s="179"/>
      <c r="N462" s="177"/>
      <c r="O462" s="177"/>
    </row>
    <row r="463" spans="6:15" ht="15.75" customHeight="1">
      <c r="F463" s="179"/>
      <c r="G463" s="180"/>
      <c r="H463" s="180"/>
      <c r="I463" s="179"/>
      <c r="J463" s="179"/>
      <c r="K463" s="179"/>
      <c r="N463" s="177"/>
      <c r="O463" s="177"/>
    </row>
    <row r="464" spans="6:15" ht="15.75" customHeight="1">
      <c r="F464" s="179"/>
      <c r="G464" s="180"/>
      <c r="H464" s="180"/>
      <c r="I464" s="179"/>
      <c r="J464" s="179"/>
      <c r="K464" s="179"/>
      <c r="N464" s="177"/>
      <c r="O464" s="177"/>
    </row>
    <row r="465" spans="6:15" ht="15.75" customHeight="1">
      <c r="F465" s="179"/>
      <c r="G465" s="180"/>
      <c r="H465" s="180"/>
      <c r="I465" s="179"/>
      <c r="J465" s="179"/>
      <c r="K465" s="179"/>
      <c r="N465" s="177"/>
      <c r="O465" s="177"/>
    </row>
    <row r="466" spans="6:15" ht="15.75" customHeight="1">
      <c r="F466" s="179"/>
      <c r="G466" s="180"/>
      <c r="H466" s="180"/>
      <c r="I466" s="179"/>
      <c r="J466" s="179"/>
      <c r="K466" s="179"/>
      <c r="N466" s="177"/>
      <c r="O466" s="177"/>
    </row>
    <row r="467" spans="6:15" ht="15.75" customHeight="1">
      <c r="F467" s="179"/>
      <c r="G467" s="180"/>
      <c r="H467" s="180"/>
      <c r="I467" s="179"/>
      <c r="J467" s="179"/>
      <c r="K467" s="179"/>
      <c r="N467" s="177"/>
      <c r="O467" s="177"/>
    </row>
    <row r="468" spans="6:15" ht="15.75" customHeight="1">
      <c r="F468" s="179"/>
      <c r="G468" s="180"/>
      <c r="H468" s="180"/>
      <c r="I468" s="179"/>
      <c r="J468" s="179"/>
      <c r="K468" s="179"/>
      <c r="N468" s="177"/>
      <c r="O468" s="177"/>
    </row>
    <row r="469" spans="6:15" ht="15.75" customHeight="1">
      <c r="F469" s="179"/>
      <c r="G469" s="180"/>
      <c r="H469" s="180"/>
      <c r="I469" s="179"/>
      <c r="J469" s="179"/>
      <c r="K469" s="179"/>
      <c r="N469" s="177"/>
      <c r="O469" s="177"/>
    </row>
    <row r="470" spans="6:15" ht="15.75" customHeight="1">
      <c r="F470" s="179"/>
      <c r="G470" s="180"/>
      <c r="H470" s="180"/>
      <c r="I470" s="179"/>
      <c r="J470" s="179"/>
      <c r="K470" s="179"/>
      <c r="N470" s="177"/>
      <c r="O470" s="177"/>
    </row>
    <row r="471" spans="6:15" ht="15.75" customHeight="1">
      <c r="F471" s="179"/>
      <c r="G471" s="180"/>
      <c r="H471" s="180"/>
      <c r="I471" s="179"/>
      <c r="J471" s="179"/>
      <c r="K471" s="179"/>
      <c r="N471" s="177"/>
      <c r="O471" s="177"/>
    </row>
    <row r="472" spans="6:15" ht="15.75" customHeight="1">
      <c r="F472" s="179"/>
      <c r="G472" s="180"/>
      <c r="H472" s="180"/>
      <c r="I472" s="179"/>
      <c r="J472" s="179"/>
      <c r="K472" s="179"/>
      <c r="N472" s="177"/>
      <c r="O472" s="177"/>
    </row>
    <row r="473" spans="6:15" ht="15.75" customHeight="1">
      <c r="F473" s="179"/>
      <c r="G473" s="180"/>
      <c r="H473" s="180"/>
      <c r="I473" s="179"/>
      <c r="J473" s="179"/>
      <c r="K473" s="179"/>
      <c r="N473" s="177"/>
      <c r="O473" s="177"/>
    </row>
    <row r="474" spans="6:15" ht="15.75" customHeight="1">
      <c r="F474" s="179"/>
      <c r="G474" s="180"/>
      <c r="H474" s="180"/>
      <c r="I474" s="179"/>
      <c r="J474" s="179"/>
      <c r="K474" s="179"/>
      <c r="N474" s="177"/>
      <c r="O474" s="177"/>
    </row>
    <row r="475" spans="6:15" ht="15.75" customHeight="1">
      <c r="F475" s="179"/>
      <c r="G475" s="180"/>
      <c r="H475" s="180"/>
      <c r="I475" s="179"/>
      <c r="J475" s="179"/>
      <c r="K475" s="179"/>
      <c r="N475" s="177"/>
      <c r="O475" s="177"/>
    </row>
    <row r="476" spans="6:15" ht="15.75" customHeight="1">
      <c r="F476" s="179"/>
      <c r="G476" s="180"/>
      <c r="H476" s="180"/>
      <c r="I476" s="179"/>
      <c r="J476" s="179"/>
      <c r="K476" s="179"/>
      <c r="N476" s="177"/>
      <c r="O476" s="177"/>
    </row>
    <row r="477" spans="6:15" ht="15.75" customHeight="1">
      <c r="F477" s="179"/>
      <c r="G477" s="180"/>
      <c r="H477" s="180"/>
      <c r="I477" s="179"/>
      <c r="J477" s="179"/>
      <c r="K477" s="179"/>
      <c r="N477" s="177"/>
      <c r="O477" s="177"/>
    </row>
    <row r="478" spans="6:15" ht="15.75" customHeight="1">
      <c r="F478" s="179"/>
      <c r="G478" s="180"/>
      <c r="H478" s="180"/>
      <c r="I478" s="179"/>
      <c r="J478" s="179"/>
      <c r="K478" s="179"/>
      <c r="N478" s="177"/>
      <c r="O478" s="177"/>
    </row>
    <row r="479" spans="6:15" ht="15.75" customHeight="1">
      <c r="F479" s="179"/>
      <c r="G479" s="180"/>
      <c r="H479" s="180"/>
      <c r="I479" s="179"/>
      <c r="J479" s="179"/>
      <c r="K479" s="179"/>
      <c r="N479" s="177"/>
      <c r="O479" s="177"/>
    </row>
    <row r="480" spans="6:15" ht="15.75" customHeight="1">
      <c r="F480" s="179"/>
      <c r="G480" s="180"/>
      <c r="H480" s="180"/>
      <c r="I480" s="179"/>
      <c r="J480" s="179"/>
      <c r="K480" s="179"/>
      <c r="N480" s="177"/>
      <c r="O480" s="177"/>
    </row>
    <row r="481" spans="6:15" ht="15.75" customHeight="1">
      <c r="F481" s="179"/>
      <c r="G481" s="180"/>
      <c r="H481" s="180"/>
      <c r="I481" s="179"/>
      <c r="J481" s="179"/>
      <c r="K481" s="179"/>
      <c r="N481" s="177"/>
      <c r="O481" s="177"/>
    </row>
    <row r="482" spans="6:15" ht="15.75" customHeight="1">
      <c r="F482" s="179"/>
      <c r="G482" s="180"/>
      <c r="H482" s="180"/>
      <c r="I482" s="179"/>
      <c r="J482" s="179"/>
      <c r="K482" s="179"/>
      <c r="N482" s="177"/>
      <c r="O482" s="177"/>
    </row>
    <row r="483" spans="6:15" ht="15.75" customHeight="1">
      <c r="F483" s="179"/>
      <c r="G483" s="180"/>
      <c r="H483" s="180"/>
      <c r="I483" s="179"/>
      <c r="J483" s="179"/>
      <c r="K483" s="179"/>
      <c r="N483" s="177"/>
      <c r="O483" s="177"/>
    </row>
    <row r="484" spans="6:15" ht="15.75" customHeight="1">
      <c r="F484" s="179"/>
      <c r="G484" s="180"/>
      <c r="H484" s="180"/>
      <c r="I484" s="179"/>
      <c r="J484" s="179"/>
      <c r="K484" s="179"/>
      <c r="N484" s="177"/>
      <c r="O484" s="177"/>
    </row>
    <row r="485" spans="6:15" ht="15.75" customHeight="1">
      <c r="F485" s="179"/>
      <c r="G485" s="180"/>
      <c r="H485" s="180"/>
      <c r="I485" s="179"/>
      <c r="J485" s="179"/>
      <c r="K485" s="179"/>
      <c r="N485" s="177"/>
      <c r="O485" s="177"/>
    </row>
    <row r="486" spans="6:15" ht="15.75" customHeight="1">
      <c r="F486" s="179"/>
      <c r="G486" s="180"/>
      <c r="H486" s="180"/>
      <c r="I486" s="179"/>
      <c r="J486" s="179"/>
      <c r="K486" s="179"/>
      <c r="N486" s="177"/>
      <c r="O486" s="177"/>
    </row>
    <row r="487" spans="6:15" ht="15.75" customHeight="1">
      <c r="F487" s="179"/>
      <c r="G487" s="180"/>
      <c r="H487" s="180"/>
      <c r="I487" s="179"/>
      <c r="J487" s="179"/>
      <c r="K487" s="179"/>
      <c r="N487" s="177"/>
      <c r="O487" s="177"/>
    </row>
    <row r="488" spans="6:15" ht="15.75" customHeight="1">
      <c r="F488" s="179"/>
      <c r="G488" s="180"/>
      <c r="H488" s="180"/>
      <c r="I488" s="179"/>
      <c r="J488" s="179"/>
      <c r="K488" s="179"/>
      <c r="N488" s="177"/>
      <c r="O488" s="177"/>
    </row>
    <row r="489" spans="6:15" ht="15.75" customHeight="1">
      <c r="F489" s="179"/>
      <c r="G489" s="180"/>
      <c r="H489" s="180"/>
      <c r="I489" s="179"/>
      <c r="J489" s="179"/>
      <c r="K489" s="179"/>
      <c r="N489" s="177"/>
      <c r="O489" s="177"/>
    </row>
    <row r="490" spans="6:15" ht="15.75" customHeight="1">
      <c r="F490" s="179"/>
      <c r="G490" s="180"/>
      <c r="H490" s="180"/>
      <c r="I490" s="179"/>
      <c r="J490" s="179"/>
      <c r="K490" s="179"/>
      <c r="N490" s="177"/>
      <c r="O490" s="177"/>
    </row>
    <row r="491" spans="6:15" ht="15.75" customHeight="1">
      <c r="F491" s="179"/>
      <c r="G491" s="180"/>
      <c r="H491" s="180"/>
      <c r="I491" s="179"/>
      <c r="J491" s="179"/>
      <c r="K491" s="179"/>
      <c r="N491" s="177"/>
      <c r="O491" s="177"/>
    </row>
    <row r="492" spans="6:15" ht="15.75" customHeight="1">
      <c r="F492" s="179"/>
      <c r="G492" s="180"/>
      <c r="H492" s="180"/>
      <c r="I492" s="179"/>
      <c r="J492" s="179"/>
      <c r="K492" s="179"/>
      <c r="N492" s="177"/>
      <c r="O492" s="177"/>
    </row>
    <row r="493" spans="6:15" ht="15.75" customHeight="1">
      <c r="F493" s="179"/>
      <c r="G493" s="180"/>
      <c r="H493" s="180"/>
      <c r="I493" s="179"/>
      <c r="J493" s="179"/>
      <c r="K493" s="179"/>
      <c r="N493" s="177"/>
      <c r="O493" s="177"/>
    </row>
    <row r="494" spans="6:15" ht="15.75" customHeight="1">
      <c r="F494" s="179"/>
      <c r="G494" s="180"/>
      <c r="H494" s="180"/>
      <c r="I494" s="179"/>
      <c r="J494" s="179"/>
      <c r="K494" s="179"/>
      <c r="N494" s="177"/>
      <c r="O494" s="177"/>
    </row>
    <row r="495" spans="6:15" ht="15.75" customHeight="1">
      <c r="F495" s="179"/>
      <c r="G495" s="180"/>
      <c r="H495" s="180"/>
      <c r="I495" s="179"/>
      <c r="J495" s="179"/>
      <c r="K495" s="179"/>
      <c r="N495" s="177"/>
      <c r="O495" s="177"/>
    </row>
    <row r="496" spans="6:15" ht="15.75" customHeight="1">
      <c r="F496" s="179"/>
      <c r="G496" s="180"/>
      <c r="H496" s="180"/>
      <c r="I496" s="179"/>
      <c r="J496" s="179"/>
      <c r="K496" s="179"/>
      <c r="N496" s="177"/>
      <c r="O496" s="177"/>
    </row>
    <row r="497" spans="6:15" ht="15.75" customHeight="1">
      <c r="F497" s="179"/>
      <c r="G497" s="180"/>
      <c r="H497" s="180"/>
      <c r="I497" s="179"/>
      <c r="J497" s="179"/>
      <c r="K497" s="179"/>
      <c r="N497" s="177"/>
      <c r="O497" s="177"/>
    </row>
    <row r="498" spans="6:15" ht="15.75" customHeight="1">
      <c r="F498" s="179"/>
      <c r="G498" s="180"/>
      <c r="H498" s="180"/>
      <c r="I498" s="179"/>
      <c r="J498" s="179"/>
      <c r="K498" s="179"/>
      <c r="N498" s="177"/>
      <c r="O498" s="177"/>
    </row>
    <row r="499" spans="6:15" ht="15.75" customHeight="1">
      <c r="F499" s="179"/>
      <c r="G499" s="180"/>
      <c r="H499" s="180"/>
      <c r="I499" s="179"/>
      <c r="J499" s="179"/>
      <c r="K499" s="179"/>
      <c r="N499" s="177"/>
      <c r="O499" s="177"/>
    </row>
    <row r="500" spans="6:15" ht="15.75" customHeight="1">
      <c r="F500" s="179"/>
      <c r="G500" s="180"/>
      <c r="H500" s="180"/>
      <c r="I500" s="179"/>
      <c r="J500" s="179"/>
      <c r="K500" s="179"/>
      <c r="N500" s="177"/>
      <c r="O500" s="177"/>
    </row>
    <row r="501" spans="6:15" ht="15.75" customHeight="1">
      <c r="F501" s="179"/>
      <c r="G501" s="180"/>
      <c r="H501" s="180"/>
      <c r="I501" s="179"/>
      <c r="J501" s="179"/>
      <c r="K501" s="179"/>
      <c r="N501" s="177"/>
      <c r="O501" s="177"/>
    </row>
    <row r="502" spans="6:15" ht="15.75" customHeight="1">
      <c r="F502" s="179"/>
      <c r="G502" s="180"/>
      <c r="H502" s="180"/>
      <c r="I502" s="179"/>
      <c r="J502" s="179"/>
      <c r="K502" s="179"/>
      <c r="N502" s="177"/>
      <c r="O502" s="177"/>
    </row>
    <row r="503" spans="6:15" ht="15.75" customHeight="1">
      <c r="F503" s="179"/>
      <c r="G503" s="180"/>
      <c r="H503" s="180"/>
      <c r="I503" s="179"/>
      <c r="J503" s="179"/>
      <c r="K503" s="179"/>
      <c r="N503" s="177"/>
      <c r="O503" s="177"/>
    </row>
    <row r="504" spans="6:15" ht="15.75" customHeight="1">
      <c r="F504" s="179"/>
      <c r="G504" s="180"/>
      <c r="H504" s="180"/>
      <c r="I504" s="179"/>
      <c r="J504" s="179"/>
      <c r="K504" s="179"/>
      <c r="N504" s="177"/>
      <c r="O504" s="177"/>
    </row>
    <row r="505" spans="6:15" ht="15.75" customHeight="1">
      <c r="F505" s="179"/>
      <c r="G505" s="180"/>
      <c r="H505" s="180"/>
      <c r="I505" s="179"/>
      <c r="J505" s="179"/>
      <c r="K505" s="179"/>
      <c r="N505" s="177"/>
      <c r="O505" s="177"/>
    </row>
    <row r="506" spans="6:15" ht="15.75" customHeight="1">
      <c r="F506" s="179"/>
      <c r="G506" s="180"/>
      <c r="H506" s="180"/>
      <c r="I506" s="179"/>
      <c r="J506" s="179"/>
      <c r="K506" s="179"/>
      <c r="N506" s="177"/>
      <c r="O506" s="177"/>
    </row>
    <row r="507" spans="6:15" ht="15.75" customHeight="1">
      <c r="F507" s="179"/>
      <c r="G507" s="180"/>
      <c r="H507" s="180"/>
      <c r="I507" s="179"/>
      <c r="J507" s="179"/>
      <c r="K507" s="179"/>
      <c r="N507" s="177"/>
      <c r="O507" s="177"/>
    </row>
    <row r="508" spans="6:15" ht="15.75" customHeight="1">
      <c r="F508" s="179"/>
      <c r="G508" s="180"/>
      <c r="H508" s="180"/>
      <c r="I508" s="179"/>
      <c r="J508" s="179"/>
      <c r="K508" s="179"/>
      <c r="N508" s="177"/>
      <c r="O508" s="177"/>
    </row>
    <row r="509" spans="6:15" ht="15.75" customHeight="1">
      <c r="F509" s="179"/>
      <c r="G509" s="180"/>
      <c r="H509" s="180"/>
      <c r="I509" s="179"/>
      <c r="J509" s="179"/>
      <c r="K509" s="179"/>
      <c r="N509" s="177"/>
      <c r="O509" s="177"/>
    </row>
    <row r="510" spans="6:15" ht="15.75" customHeight="1">
      <c r="F510" s="179"/>
      <c r="G510" s="180"/>
      <c r="H510" s="180"/>
      <c r="I510" s="179"/>
      <c r="J510" s="179"/>
      <c r="K510" s="179"/>
      <c r="N510" s="177"/>
      <c r="O510" s="177"/>
    </row>
    <row r="511" spans="6:15" ht="15.75" customHeight="1">
      <c r="F511" s="179"/>
      <c r="G511" s="180"/>
      <c r="H511" s="180"/>
      <c r="I511" s="179"/>
      <c r="J511" s="179"/>
      <c r="K511" s="179"/>
      <c r="N511" s="177"/>
      <c r="O511" s="177"/>
    </row>
    <row r="512" spans="6:15" ht="15.75" customHeight="1">
      <c r="F512" s="179"/>
      <c r="G512" s="180"/>
      <c r="H512" s="180"/>
      <c r="I512" s="179"/>
      <c r="J512" s="179"/>
      <c r="K512" s="179"/>
      <c r="N512" s="177"/>
      <c r="O512" s="177"/>
    </row>
    <row r="513" spans="6:15" ht="15.75" customHeight="1">
      <c r="F513" s="179"/>
      <c r="G513" s="180"/>
      <c r="H513" s="180"/>
      <c r="I513" s="179"/>
      <c r="J513" s="179"/>
      <c r="K513" s="179"/>
      <c r="N513" s="177"/>
      <c r="O513" s="177"/>
    </row>
    <row r="514" spans="6:15" ht="15.75" customHeight="1">
      <c r="F514" s="179"/>
      <c r="G514" s="180"/>
      <c r="H514" s="180"/>
      <c r="I514" s="179"/>
      <c r="J514" s="179"/>
      <c r="K514" s="179"/>
      <c r="N514" s="177"/>
      <c r="O514" s="177"/>
    </row>
    <row r="515" spans="6:15" ht="15.75" customHeight="1">
      <c r="F515" s="179"/>
      <c r="G515" s="180"/>
      <c r="H515" s="180"/>
      <c r="I515" s="179"/>
      <c r="J515" s="179"/>
      <c r="K515" s="179"/>
      <c r="N515" s="177"/>
      <c r="O515" s="177"/>
    </row>
    <row r="516" spans="6:15" ht="15.75" customHeight="1">
      <c r="F516" s="179"/>
      <c r="G516" s="180"/>
      <c r="H516" s="180"/>
      <c r="I516" s="179"/>
      <c r="J516" s="179"/>
      <c r="K516" s="179"/>
      <c r="N516" s="177"/>
      <c r="O516" s="177"/>
    </row>
    <row r="517" spans="6:15" ht="15.75" customHeight="1">
      <c r="F517" s="179"/>
      <c r="G517" s="180"/>
      <c r="H517" s="180"/>
      <c r="I517" s="179"/>
      <c r="J517" s="179"/>
      <c r="K517" s="179"/>
      <c r="N517" s="177"/>
      <c r="O517" s="177"/>
    </row>
    <row r="518" spans="6:15" ht="15.75" customHeight="1">
      <c r="F518" s="179"/>
      <c r="G518" s="180"/>
      <c r="H518" s="180"/>
      <c r="I518" s="179"/>
      <c r="J518" s="179"/>
      <c r="K518" s="179"/>
      <c r="N518" s="177"/>
      <c r="O518" s="177"/>
    </row>
    <row r="519" spans="6:15" ht="15.75" customHeight="1">
      <c r="F519" s="179"/>
      <c r="G519" s="180"/>
      <c r="H519" s="180"/>
      <c r="I519" s="179"/>
      <c r="J519" s="179"/>
      <c r="K519" s="179"/>
      <c r="N519" s="177"/>
      <c r="O519" s="177"/>
    </row>
    <row r="520" spans="6:15" ht="15.75" customHeight="1">
      <c r="F520" s="179"/>
      <c r="G520" s="180"/>
      <c r="H520" s="180"/>
      <c r="I520" s="179"/>
      <c r="J520" s="179"/>
      <c r="K520" s="179"/>
      <c r="N520" s="177"/>
      <c r="O520" s="177"/>
    </row>
    <row r="521" spans="6:15" ht="15.75" customHeight="1">
      <c r="F521" s="179"/>
      <c r="G521" s="180"/>
      <c r="H521" s="180"/>
      <c r="I521" s="179"/>
      <c r="J521" s="179"/>
      <c r="K521" s="179"/>
      <c r="N521" s="177"/>
      <c r="O521" s="177"/>
    </row>
    <row r="522" spans="6:15" ht="15.75" customHeight="1">
      <c r="F522" s="179"/>
      <c r="G522" s="180"/>
      <c r="H522" s="180"/>
      <c r="I522" s="179"/>
      <c r="J522" s="179"/>
      <c r="K522" s="179"/>
      <c r="N522" s="177"/>
      <c r="O522" s="177"/>
    </row>
    <row r="523" spans="6:15" ht="15.75" customHeight="1">
      <c r="F523" s="179"/>
      <c r="G523" s="180"/>
      <c r="H523" s="180"/>
      <c r="I523" s="179"/>
      <c r="J523" s="179"/>
      <c r="K523" s="179"/>
      <c r="N523" s="177"/>
      <c r="O523" s="177"/>
    </row>
    <row r="524" spans="6:15" ht="15.75" customHeight="1">
      <c r="F524" s="179"/>
      <c r="G524" s="180"/>
      <c r="H524" s="180"/>
      <c r="I524" s="179"/>
      <c r="J524" s="179"/>
      <c r="K524" s="179"/>
      <c r="N524" s="177"/>
      <c r="O524" s="177"/>
    </row>
    <row r="525" spans="6:15" ht="15.75" customHeight="1">
      <c r="F525" s="179"/>
      <c r="G525" s="180"/>
      <c r="H525" s="180"/>
      <c r="I525" s="179"/>
      <c r="J525" s="179"/>
      <c r="K525" s="179"/>
      <c r="N525" s="177"/>
      <c r="O525" s="177"/>
    </row>
    <row r="526" spans="6:15" ht="15.75" customHeight="1">
      <c r="F526" s="179"/>
      <c r="G526" s="180"/>
      <c r="H526" s="180"/>
      <c r="I526" s="179"/>
      <c r="J526" s="179"/>
      <c r="K526" s="179"/>
      <c r="N526" s="177"/>
      <c r="O526" s="177"/>
    </row>
    <row r="527" spans="6:15" ht="15.75" customHeight="1">
      <c r="F527" s="179"/>
      <c r="G527" s="180"/>
      <c r="H527" s="180"/>
      <c r="I527" s="179"/>
      <c r="J527" s="179"/>
      <c r="K527" s="179"/>
      <c r="N527" s="177"/>
      <c r="O527" s="177"/>
    </row>
    <row r="528" spans="6:15" ht="15.75" customHeight="1">
      <c r="F528" s="179"/>
      <c r="G528" s="180"/>
      <c r="H528" s="180"/>
      <c r="I528" s="179"/>
      <c r="J528" s="179"/>
      <c r="K528" s="179"/>
      <c r="N528" s="177"/>
      <c r="O528" s="177"/>
    </row>
    <row r="529" spans="6:15" ht="15.75" customHeight="1">
      <c r="F529" s="179"/>
      <c r="G529" s="180"/>
      <c r="H529" s="180"/>
      <c r="I529" s="179"/>
      <c r="J529" s="179"/>
      <c r="K529" s="179"/>
      <c r="N529" s="177"/>
      <c r="O529" s="177"/>
    </row>
    <row r="530" spans="6:15" ht="15.75" customHeight="1">
      <c r="F530" s="179"/>
      <c r="G530" s="180"/>
      <c r="H530" s="180"/>
      <c r="I530" s="179"/>
      <c r="J530" s="179"/>
      <c r="K530" s="179"/>
      <c r="N530" s="177"/>
      <c r="O530" s="177"/>
    </row>
    <row r="531" spans="6:15" ht="15.75" customHeight="1">
      <c r="F531" s="179"/>
      <c r="G531" s="180"/>
      <c r="H531" s="180"/>
      <c r="I531" s="179"/>
      <c r="J531" s="179"/>
      <c r="K531" s="179"/>
      <c r="N531" s="177"/>
      <c r="O531" s="177"/>
    </row>
    <row r="532" spans="6:15" ht="15.75" customHeight="1">
      <c r="F532" s="179"/>
      <c r="G532" s="180"/>
      <c r="H532" s="180"/>
      <c r="I532" s="179"/>
      <c r="J532" s="179"/>
      <c r="K532" s="179"/>
      <c r="N532" s="177"/>
      <c r="O532" s="177"/>
    </row>
    <row r="533" spans="6:15" ht="15.75" customHeight="1">
      <c r="F533" s="179"/>
      <c r="G533" s="180"/>
      <c r="H533" s="180"/>
      <c r="I533" s="179"/>
      <c r="J533" s="179"/>
      <c r="K533" s="179"/>
      <c r="N533" s="177"/>
      <c r="O533" s="177"/>
    </row>
    <row r="534" spans="6:15" ht="15.75" customHeight="1">
      <c r="F534" s="179"/>
      <c r="G534" s="180"/>
      <c r="H534" s="180"/>
      <c r="I534" s="179"/>
      <c r="J534" s="179"/>
      <c r="K534" s="179"/>
      <c r="N534" s="177"/>
      <c r="O534" s="177"/>
    </row>
    <row r="535" spans="6:15" ht="15.75" customHeight="1">
      <c r="F535" s="179"/>
      <c r="G535" s="180"/>
      <c r="H535" s="180"/>
      <c r="I535" s="179"/>
      <c r="J535" s="179"/>
      <c r="K535" s="179"/>
      <c r="N535" s="177"/>
      <c r="O535" s="177"/>
    </row>
    <row r="536" spans="6:15" ht="15.75" customHeight="1">
      <c r="F536" s="179"/>
      <c r="G536" s="180"/>
      <c r="H536" s="180"/>
      <c r="I536" s="179"/>
      <c r="J536" s="179"/>
      <c r="K536" s="179"/>
      <c r="N536" s="177"/>
      <c r="O536" s="177"/>
    </row>
    <row r="537" spans="6:15" ht="15.75" customHeight="1">
      <c r="F537" s="179"/>
      <c r="G537" s="180"/>
      <c r="H537" s="180"/>
      <c r="I537" s="179"/>
      <c r="J537" s="179"/>
      <c r="K537" s="179"/>
      <c r="N537" s="177"/>
      <c r="O537" s="177"/>
    </row>
    <row r="538" spans="6:15" ht="15.75" customHeight="1">
      <c r="F538" s="179"/>
      <c r="G538" s="180"/>
      <c r="H538" s="180"/>
      <c r="I538" s="179"/>
      <c r="J538" s="179"/>
      <c r="K538" s="179"/>
      <c r="N538" s="177"/>
      <c r="O538" s="177"/>
    </row>
    <row r="539" spans="6:15" ht="15.75" customHeight="1">
      <c r="F539" s="179"/>
      <c r="G539" s="180"/>
      <c r="H539" s="180"/>
      <c r="I539" s="179"/>
      <c r="J539" s="179"/>
      <c r="K539" s="179"/>
      <c r="N539" s="177"/>
      <c r="O539" s="177"/>
    </row>
    <row r="540" spans="6:15" ht="15.75" customHeight="1">
      <c r="F540" s="179"/>
      <c r="G540" s="180"/>
      <c r="H540" s="180"/>
      <c r="I540" s="179"/>
      <c r="J540" s="179"/>
      <c r="K540" s="179"/>
      <c r="N540" s="177"/>
      <c r="O540" s="177"/>
    </row>
    <row r="541" spans="6:15" ht="15.75" customHeight="1">
      <c r="F541" s="179"/>
      <c r="G541" s="180"/>
      <c r="H541" s="180"/>
      <c r="I541" s="179"/>
      <c r="J541" s="179"/>
      <c r="K541" s="179"/>
      <c r="N541" s="177"/>
      <c r="O541" s="177"/>
    </row>
    <row r="542" spans="6:15" ht="15.75" customHeight="1">
      <c r="F542" s="179"/>
      <c r="G542" s="180"/>
      <c r="H542" s="180"/>
      <c r="I542" s="179"/>
      <c r="J542" s="179"/>
      <c r="K542" s="179"/>
      <c r="N542" s="177"/>
      <c r="O542" s="177"/>
    </row>
    <row r="543" spans="6:15" ht="15.75" customHeight="1">
      <c r="F543" s="179"/>
      <c r="G543" s="180"/>
      <c r="H543" s="180"/>
      <c r="I543" s="179"/>
      <c r="J543" s="179"/>
      <c r="K543" s="179"/>
      <c r="N543" s="177"/>
      <c r="O543" s="177"/>
    </row>
    <row r="544" spans="6:15" ht="15.75" customHeight="1">
      <c r="F544" s="179"/>
      <c r="G544" s="180"/>
      <c r="H544" s="180"/>
      <c r="I544" s="179"/>
      <c r="J544" s="179"/>
      <c r="K544" s="179"/>
      <c r="N544" s="177"/>
      <c r="O544" s="177"/>
    </row>
    <row r="545" spans="6:15" ht="15.75" customHeight="1">
      <c r="F545" s="179"/>
      <c r="G545" s="180"/>
      <c r="H545" s="180"/>
      <c r="I545" s="179"/>
      <c r="J545" s="179"/>
      <c r="K545" s="179"/>
      <c r="N545" s="177"/>
      <c r="O545" s="177"/>
    </row>
    <row r="546" spans="6:15" ht="15.75" customHeight="1">
      <c r="F546" s="179"/>
      <c r="G546" s="180"/>
      <c r="H546" s="180"/>
      <c r="I546" s="179"/>
      <c r="J546" s="179"/>
      <c r="K546" s="179"/>
      <c r="N546" s="177"/>
      <c r="O546" s="177"/>
    </row>
    <row r="547" spans="6:15" ht="15.75" customHeight="1">
      <c r="F547" s="179"/>
      <c r="G547" s="180"/>
      <c r="H547" s="180"/>
      <c r="I547" s="179"/>
      <c r="J547" s="179"/>
      <c r="K547" s="179"/>
      <c r="N547" s="177"/>
      <c r="O547" s="177"/>
    </row>
    <row r="548" spans="6:15" ht="15.75" customHeight="1">
      <c r="F548" s="179"/>
      <c r="G548" s="180"/>
      <c r="H548" s="180"/>
      <c r="I548" s="179"/>
      <c r="J548" s="179"/>
      <c r="K548" s="179"/>
      <c r="N548" s="177"/>
      <c r="O548" s="177"/>
    </row>
    <row r="549" spans="6:15" ht="15.75" customHeight="1">
      <c r="F549" s="179"/>
      <c r="G549" s="180"/>
      <c r="H549" s="180"/>
      <c r="I549" s="179"/>
      <c r="J549" s="179"/>
      <c r="K549" s="179"/>
      <c r="N549" s="177"/>
      <c r="O549" s="177"/>
    </row>
    <row r="550" spans="6:15" ht="15.75" customHeight="1">
      <c r="F550" s="179"/>
      <c r="G550" s="180"/>
      <c r="H550" s="180"/>
      <c r="I550" s="179"/>
      <c r="J550" s="179"/>
      <c r="K550" s="179"/>
      <c r="N550" s="177"/>
      <c r="O550" s="177"/>
    </row>
    <row r="551" spans="6:15" ht="15.75" customHeight="1">
      <c r="F551" s="179"/>
      <c r="G551" s="180"/>
      <c r="H551" s="180"/>
      <c r="I551" s="179"/>
      <c r="J551" s="179"/>
      <c r="K551" s="179"/>
      <c r="N551" s="177"/>
      <c r="O551" s="177"/>
    </row>
    <row r="552" spans="6:15" ht="15.75" customHeight="1">
      <c r="F552" s="179"/>
      <c r="G552" s="180"/>
      <c r="H552" s="180"/>
      <c r="I552" s="179"/>
      <c r="J552" s="179"/>
      <c r="K552" s="179"/>
      <c r="N552" s="177"/>
      <c r="O552" s="177"/>
    </row>
    <row r="553" spans="6:15" ht="15.75" customHeight="1">
      <c r="F553" s="179"/>
      <c r="G553" s="180"/>
      <c r="H553" s="180"/>
      <c r="I553" s="179"/>
      <c r="J553" s="179"/>
      <c r="K553" s="179"/>
      <c r="N553" s="177"/>
      <c r="O553" s="177"/>
    </row>
    <row r="554" spans="6:15" ht="15.75" customHeight="1">
      <c r="F554" s="179"/>
      <c r="G554" s="180"/>
      <c r="H554" s="180"/>
      <c r="I554" s="179"/>
      <c r="J554" s="179"/>
      <c r="K554" s="179"/>
      <c r="N554" s="177"/>
      <c r="O554" s="177"/>
    </row>
    <row r="555" spans="6:15" ht="15.75" customHeight="1">
      <c r="F555" s="179"/>
      <c r="G555" s="180"/>
      <c r="H555" s="180"/>
      <c r="I555" s="179"/>
      <c r="J555" s="179"/>
      <c r="K555" s="179"/>
      <c r="N555" s="177"/>
      <c r="O555" s="177"/>
    </row>
    <row r="556" spans="6:15" ht="15.75" customHeight="1">
      <c r="F556" s="179"/>
      <c r="G556" s="180"/>
      <c r="H556" s="180"/>
      <c r="I556" s="179"/>
      <c r="J556" s="179"/>
      <c r="K556" s="179"/>
      <c r="N556" s="177"/>
      <c r="O556" s="177"/>
    </row>
    <row r="557" spans="6:15" ht="15.75" customHeight="1">
      <c r="F557" s="179"/>
      <c r="G557" s="180"/>
      <c r="H557" s="180"/>
      <c r="I557" s="179"/>
      <c r="J557" s="179"/>
      <c r="K557" s="179"/>
      <c r="N557" s="177"/>
      <c r="O557" s="177"/>
    </row>
    <row r="558" spans="6:15" ht="15.75" customHeight="1">
      <c r="F558" s="179"/>
      <c r="G558" s="180"/>
      <c r="H558" s="180"/>
      <c r="I558" s="179"/>
      <c r="J558" s="179"/>
      <c r="K558" s="179"/>
      <c r="N558" s="177"/>
      <c r="O558" s="177"/>
    </row>
    <row r="559" spans="6:15" ht="15.75" customHeight="1">
      <c r="F559" s="179"/>
      <c r="G559" s="180"/>
      <c r="H559" s="180"/>
      <c r="I559" s="179"/>
      <c r="J559" s="179"/>
      <c r="K559" s="179"/>
      <c r="N559" s="177"/>
      <c r="O559" s="177"/>
    </row>
    <row r="560" spans="6:15" ht="15.75" customHeight="1">
      <c r="F560" s="179"/>
      <c r="G560" s="180"/>
      <c r="H560" s="180"/>
      <c r="I560" s="179"/>
      <c r="J560" s="179"/>
      <c r="K560" s="179"/>
      <c r="N560" s="177"/>
      <c r="O560" s="177"/>
    </row>
    <row r="561" spans="6:15" ht="15.75" customHeight="1">
      <c r="F561" s="179"/>
      <c r="G561" s="180"/>
      <c r="H561" s="180"/>
      <c r="I561" s="179"/>
      <c r="J561" s="179"/>
      <c r="K561" s="179"/>
      <c r="N561" s="177"/>
      <c r="O561" s="177"/>
    </row>
    <row r="562" spans="6:15" ht="15.75" customHeight="1">
      <c r="F562" s="179"/>
      <c r="G562" s="180"/>
      <c r="H562" s="180"/>
      <c r="I562" s="179"/>
      <c r="J562" s="179"/>
      <c r="K562" s="179"/>
      <c r="N562" s="177"/>
      <c r="O562" s="177"/>
    </row>
    <row r="563" spans="6:15" ht="15.75" customHeight="1">
      <c r="F563" s="179"/>
      <c r="G563" s="180"/>
      <c r="H563" s="180"/>
      <c r="I563" s="179"/>
      <c r="J563" s="179"/>
      <c r="K563" s="179"/>
      <c r="N563" s="177"/>
      <c r="O563" s="177"/>
    </row>
    <row r="564" spans="6:15" ht="15.75" customHeight="1">
      <c r="F564" s="179"/>
      <c r="G564" s="180"/>
      <c r="H564" s="180"/>
      <c r="I564" s="179"/>
      <c r="J564" s="179"/>
      <c r="K564" s="179"/>
      <c r="N564" s="177"/>
      <c r="O564" s="177"/>
    </row>
    <row r="565" spans="6:15" ht="15.75" customHeight="1">
      <c r="F565" s="179"/>
      <c r="G565" s="180"/>
      <c r="H565" s="180"/>
      <c r="I565" s="179"/>
      <c r="J565" s="179"/>
      <c r="K565" s="179"/>
      <c r="N565" s="177"/>
      <c r="O565" s="177"/>
    </row>
    <row r="566" spans="6:15" ht="15.75" customHeight="1">
      <c r="F566" s="179"/>
      <c r="G566" s="180"/>
      <c r="H566" s="180"/>
      <c r="I566" s="179"/>
      <c r="J566" s="179"/>
      <c r="K566" s="179"/>
      <c r="N566" s="177"/>
      <c r="O566" s="177"/>
    </row>
    <row r="567" spans="6:15" ht="15.75" customHeight="1">
      <c r="F567" s="179"/>
      <c r="G567" s="180"/>
      <c r="H567" s="180"/>
      <c r="I567" s="179"/>
      <c r="J567" s="179"/>
      <c r="K567" s="179"/>
      <c r="N567" s="177"/>
      <c r="O567" s="177"/>
    </row>
    <row r="568" spans="6:15" ht="15.75" customHeight="1">
      <c r="F568" s="179"/>
      <c r="G568" s="180"/>
      <c r="H568" s="180"/>
      <c r="I568" s="179"/>
      <c r="J568" s="179"/>
      <c r="K568" s="179"/>
      <c r="N568" s="177"/>
      <c r="O568" s="177"/>
    </row>
    <row r="569" spans="6:15" ht="15.75" customHeight="1">
      <c r="F569" s="179"/>
      <c r="G569" s="180"/>
      <c r="H569" s="180"/>
      <c r="I569" s="179"/>
      <c r="J569" s="179"/>
      <c r="K569" s="179"/>
      <c r="N569" s="177"/>
      <c r="O569" s="177"/>
    </row>
    <row r="570" spans="6:15" ht="15.75" customHeight="1">
      <c r="F570" s="179"/>
      <c r="G570" s="180"/>
      <c r="H570" s="180"/>
      <c r="I570" s="179"/>
      <c r="J570" s="179"/>
      <c r="K570" s="179"/>
      <c r="N570" s="177"/>
      <c r="O570" s="177"/>
    </row>
    <row r="571" spans="6:15" ht="15.75" customHeight="1">
      <c r="F571" s="179"/>
      <c r="G571" s="180"/>
      <c r="H571" s="180"/>
      <c r="I571" s="179"/>
      <c r="J571" s="179"/>
      <c r="K571" s="179"/>
      <c r="N571" s="177"/>
      <c r="O571" s="177"/>
    </row>
    <row r="572" spans="6:15" ht="15.75" customHeight="1">
      <c r="F572" s="179"/>
      <c r="G572" s="180"/>
      <c r="H572" s="180"/>
      <c r="I572" s="179"/>
      <c r="J572" s="179"/>
      <c r="K572" s="179"/>
      <c r="N572" s="177"/>
      <c r="O572" s="177"/>
    </row>
    <row r="573" spans="6:15" ht="15.75" customHeight="1">
      <c r="F573" s="179"/>
      <c r="G573" s="180"/>
      <c r="H573" s="180"/>
      <c r="I573" s="179"/>
      <c r="J573" s="179"/>
      <c r="K573" s="179"/>
      <c r="N573" s="177"/>
      <c r="O573" s="177"/>
    </row>
    <row r="574" spans="6:15" ht="15.75" customHeight="1">
      <c r="F574" s="179"/>
      <c r="G574" s="180"/>
      <c r="H574" s="180"/>
      <c r="I574" s="179"/>
      <c r="J574" s="179"/>
      <c r="K574" s="179"/>
      <c r="N574" s="177"/>
      <c r="O574" s="177"/>
    </row>
    <row r="575" spans="6:15" ht="15.75" customHeight="1">
      <c r="F575" s="179"/>
      <c r="G575" s="180"/>
      <c r="H575" s="180"/>
      <c r="I575" s="179"/>
      <c r="J575" s="179"/>
      <c r="K575" s="179"/>
      <c r="N575" s="177"/>
      <c r="O575" s="177"/>
    </row>
    <row r="576" spans="6:15" ht="15.75" customHeight="1">
      <c r="F576" s="179"/>
      <c r="G576" s="180"/>
      <c r="H576" s="180"/>
      <c r="I576" s="179"/>
      <c r="J576" s="179"/>
      <c r="K576" s="179"/>
      <c r="N576" s="177"/>
      <c r="O576" s="177"/>
    </row>
    <row r="577" spans="6:15" ht="15.75" customHeight="1">
      <c r="F577" s="179"/>
      <c r="G577" s="180"/>
      <c r="H577" s="180"/>
      <c r="I577" s="179"/>
      <c r="J577" s="179"/>
      <c r="K577" s="179"/>
      <c r="N577" s="177"/>
      <c r="O577" s="177"/>
    </row>
    <row r="578" spans="6:15" ht="15.75" customHeight="1">
      <c r="F578" s="179"/>
      <c r="G578" s="180"/>
      <c r="H578" s="180"/>
      <c r="I578" s="179"/>
      <c r="J578" s="179"/>
      <c r="K578" s="179"/>
      <c r="N578" s="177"/>
      <c r="O578" s="177"/>
    </row>
    <row r="579" spans="6:15" ht="15.75" customHeight="1">
      <c r="F579" s="179"/>
      <c r="G579" s="180"/>
      <c r="H579" s="180"/>
      <c r="I579" s="179"/>
      <c r="J579" s="179"/>
      <c r="K579" s="179"/>
      <c r="N579" s="177"/>
      <c r="O579" s="177"/>
    </row>
    <row r="580" spans="6:15" ht="15.75" customHeight="1">
      <c r="F580" s="179"/>
      <c r="G580" s="180"/>
      <c r="H580" s="180"/>
      <c r="I580" s="179"/>
      <c r="J580" s="179"/>
      <c r="K580" s="179"/>
      <c r="N580" s="177"/>
      <c r="O580" s="177"/>
    </row>
    <row r="581" spans="6:15" ht="15.75" customHeight="1">
      <c r="F581" s="179"/>
      <c r="G581" s="180"/>
      <c r="H581" s="180"/>
      <c r="I581" s="179"/>
      <c r="J581" s="179"/>
      <c r="K581" s="179"/>
      <c r="N581" s="177"/>
      <c r="O581" s="177"/>
    </row>
    <row r="582" spans="6:15" ht="15.75" customHeight="1">
      <c r="F582" s="179"/>
      <c r="G582" s="180"/>
      <c r="H582" s="180"/>
      <c r="I582" s="179"/>
      <c r="J582" s="179"/>
      <c r="K582" s="179"/>
      <c r="N582" s="177"/>
      <c r="O582" s="177"/>
    </row>
    <row r="583" spans="6:15" ht="15.75" customHeight="1">
      <c r="F583" s="179"/>
      <c r="G583" s="180"/>
      <c r="H583" s="180"/>
      <c r="I583" s="179"/>
      <c r="J583" s="179"/>
      <c r="K583" s="179"/>
      <c r="N583" s="177"/>
      <c r="O583" s="177"/>
    </row>
    <row r="584" spans="6:15" ht="15.75" customHeight="1">
      <c r="F584" s="179"/>
      <c r="G584" s="180"/>
      <c r="H584" s="180"/>
      <c r="I584" s="179"/>
      <c r="J584" s="179"/>
      <c r="K584" s="179"/>
      <c r="N584" s="177"/>
      <c r="O584" s="177"/>
    </row>
    <row r="585" spans="6:15" ht="15.75" customHeight="1">
      <c r="F585" s="179"/>
      <c r="G585" s="180"/>
      <c r="H585" s="180"/>
      <c r="I585" s="179"/>
      <c r="J585" s="179"/>
      <c r="K585" s="179"/>
      <c r="N585" s="177"/>
      <c r="O585" s="177"/>
    </row>
    <row r="586" spans="6:15" ht="15.75" customHeight="1">
      <c r="F586" s="179"/>
      <c r="G586" s="180"/>
      <c r="H586" s="180"/>
      <c r="I586" s="179"/>
      <c r="J586" s="179"/>
      <c r="K586" s="179"/>
      <c r="N586" s="177"/>
      <c r="O586" s="177"/>
    </row>
    <row r="587" spans="6:15" ht="15.75" customHeight="1">
      <c r="F587" s="179"/>
      <c r="G587" s="180"/>
      <c r="H587" s="180"/>
      <c r="I587" s="179"/>
      <c r="J587" s="179"/>
      <c r="K587" s="179"/>
      <c r="N587" s="177"/>
      <c r="O587" s="177"/>
    </row>
    <row r="588" spans="6:15" ht="15.75" customHeight="1">
      <c r="F588" s="179"/>
      <c r="G588" s="180"/>
      <c r="H588" s="180"/>
      <c r="I588" s="179"/>
      <c r="J588" s="179"/>
      <c r="K588" s="179"/>
      <c r="N588" s="177"/>
      <c r="O588" s="177"/>
    </row>
    <row r="589" spans="6:15" ht="15.75" customHeight="1">
      <c r="F589" s="179"/>
      <c r="G589" s="180"/>
      <c r="H589" s="180"/>
      <c r="I589" s="179"/>
      <c r="J589" s="179"/>
      <c r="K589" s="179"/>
      <c r="N589" s="177"/>
      <c r="O589" s="177"/>
    </row>
    <row r="590" spans="6:15" ht="15.75" customHeight="1">
      <c r="F590" s="179"/>
      <c r="G590" s="180"/>
      <c r="H590" s="180"/>
      <c r="I590" s="179"/>
      <c r="J590" s="179"/>
      <c r="K590" s="179"/>
      <c r="N590" s="177"/>
      <c r="O590" s="177"/>
    </row>
    <row r="591" spans="6:15" ht="15.75" customHeight="1">
      <c r="F591" s="179"/>
      <c r="G591" s="180"/>
      <c r="H591" s="180"/>
      <c r="I591" s="179"/>
      <c r="J591" s="179"/>
      <c r="K591" s="179"/>
      <c r="N591" s="177"/>
      <c r="O591" s="177"/>
    </row>
    <row r="592" spans="6:15" ht="15.75" customHeight="1">
      <c r="F592" s="179"/>
      <c r="G592" s="180"/>
      <c r="H592" s="180"/>
      <c r="I592" s="179"/>
      <c r="J592" s="179"/>
      <c r="K592" s="179"/>
      <c r="N592" s="177"/>
      <c r="O592" s="177"/>
    </row>
    <row r="593" spans="6:15" ht="15.75" customHeight="1">
      <c r="F593" s="179"/>
      <c r="G593" s="180"/>
      <c r="H593" s="180"/>
      <c r="I593" s="179"/>
      <c r="J593" s="179"/>
      <c r="K593" s="179"/>
      <c r="N593" s="177"/>
      <c r="O593" s="177"/>
    </row>
    <row r="594" spans="6:15" ht="15.75" customHeight="1">
      <c r="F594" s="179"/>
      <c r="G594" s="180"/>
      <c r="H594" s="180"/>
      <c r="I594" s="179"/>
      <c r="J594" s="179"/>
      <c r="K594" s="179"/>
      <c r="N594" s="177"/>
      <c r="O594" s="177"/>
    </row>
    <row r="595" spans="6:15" ht="15.75" customHeight="1">
      <c r="F595" s="179"/>
      <c r="G595" s="180"/>
      <c r="H595" s="180"/>
      <c r="I595" s="179"/>
      <c r="J595" s="179"/>
      <c r="K595" s="179"/>
      <c r="N595" s="177"/>
      <c r="O595" s="177"/>
    </row>
    <row r="596" spans="6:15" ht="15.75" customHeight="1">
      <c r="F596" s="179"/>
      <c r="G596" s="180"/>
      <c r="H596" s="180"/>
      <c r="I596" s="179"/>
      <c r="J596" s="179"/>
      <c r="K596" s="179"/>
      <c r="N596" s="177"/>
      <c r="O596" s="177"/>
    </row>
    <row r="597" spans="6:15" ht="15.75" customHeight="1">
      <c r="F597" s="179"/>
      <c r="G597" s="180"/>
      <c r="H597" s="180"/>
      <c r="I597" s="179"/>
      <c r="J597" s="179"/>
      <c r="K597" s="179"/>
      <c r="N597" s="177"/>
      <c r="O597" s="177"/>
    </row>
    <row r="598" spans="6:15" ht="15.75" customHeight="1">
      <c r="F598" s="179"/>
      <c r="G598" s="180"/>
      <c r="H598" s="180"/>
      <c r="I598" s="179"/>
      <c r="J598" s="179"/>
      <c r="K598" s="179"/>
      <c r="N598" s="177"/>
      <c r="O598" s="177"/>
    </row>
    <row r="599" spans="6:15" ht="15.75" customHeight="1">
      <c r="F599" s="179"/>
      <c r="G599" s="180"/>
      <c r="H599" s="180"/>
      <c r="I599" s="179"/>
      <c r="J599" s="179"/>
      <c r="K599" s="179"/>
      <c r="N599" s="177"/>
      <c r="O599" s="177"/>
    </row>
    <row r="600" spans="6:15" ht="15.75" customHeight="1">
      <c r="F600" s="179"/>
      <c r="G600" s="180"/>
      <c r="H600" s="180"/>
      <c r="I600" s="179"/>
      <c r="J600" s="179"/>
      <c r="K600" s="179"/>
      <c r="N600" s="177"/>
      <c r="O600" s="177"/>
    </row>
    <row r="601" spans="6:15" ht="15.75" customHeight="1">
      <c r="F601" s="179"/>
      <c r="G601" s="180"/>
      <c r="H601" s="180"/>
      <c r="I601" s="179"/>
      <c r="J601" s="179"/>
      <c r="K601" s="179"/>
      <c r="N601" s="177"/>
      <c r="O601" s="177"/>
    </row>
    <row r="602" spans="6:15" ht="15.75" customHeight="1">
      <c r="F602" s="179"/>
      <c r="G602" s="180"/>
      <c r="H602" s="180"/>
      <c r="I602" s="179"/>
      <c r="J602" s="179"/>
      <c r="K602" s="179"/>
      <c r="N602" s="177"/>
      <c r="O602" s="177"/>
    </row>
    <row r="603" spans="6:15" ht="15.75" customHeight="1">
      <c r="F603" s="179"/>
      <c r="G603" s="180"/>
      <c r="H603" s="180"/>
      <c r="I603" s="179"/>
      <c r="J603" s="179"/>
      <c r="K603" s="179"/>
      <c r="N603" s="177"/>
      <c r="O603" s="177"/>
    </row>
    <row r="604" spans="6:15" ht="15.75" customHeight="1">
      <c r="F604" s="179"/>
      <c r="G604" s="180"/>
      <c r="H604" s="180"/>
      <c r="I604" s="179"/>
      <c r="J604" s="179"/>
      <c r="K604" s="179"/>
      <c r="N604" s="177"/>
      <c r="O604" s="177"/>
    </row>
    <row r="605" spans="6:15" ht="15.75" customHeight="1">
      <c r="F605" s="179"/>
      <c r="G605" s="180"/>
      <c r="H605" s="180"/>
      <c r="I605" s="179"/>
      <c r="J605" s="179"/>
      <c r="K605" s="179"/>
      <c r="N605" s="177"/>
      <c r="O605" s="177"/>
    </row>
    <row r="606" spans="6:15" ht="15.75" customHeight="1">
      <c r="F606" s="179"/>
      <c r="G606" s="180"/>
      <c r="H606" s="180"/>
      <c r="I606" s="179"/>
      <c r="J606" s="179"/>
      <c r="K606" s="179"/>
      <c r="N606" s="177"/>
      <c r="O606" s="177"/>
    </row>
    <row r="607" spans="6:15" ht="15.75" customHeight="1">
      <c r="F607" s="179"/>
      <c r="G607" s="180"/>
      <c r="H607" s="180"/>
      <c r="I607" s="179"/>
      <c r="J607" s="179"/>
      <c r="K607" s="179"/>
      <c r="N607" s="177"/>
      <c r="O607" s="177"/>
    </row>
    <row r="608" spans="6:15" ht="15.75" customHeight="1">
      <c r="F608" s="179"/>
      <c r="G608" s="180"/>
      <c r="H608" s="180"/>
      <c r="I608" s="179"/>
      <c r="J608" s="179"/>
      <c r="K608" s="179"/>
      <c r="N608" s="177"/>
      <c r="O608" s="177"/>
    </row>
    <row r="609" spans="6:15" ht="15.75" customHeight="1">
      <c r="F609" s="179"/>
      <c r="G609" s="180"/>
      <c r="H609" s="180"/>
      <c r="I609" s="179"/>
      <c r="J609" s="179"/>
      <c r="K609" s="179"/>
      <c r="N609" s="177"/>
      <c r="O609" s="177"/>
    </row>
    <row r="610" spans="6:15" ht="15.75" customHeight="1">
      <c r="F610" s="179"/>
      <c r="G610" s="180"/>
      <c r="H610" s="180"/>
      <c r="I610" s="179"/>
      <c r="J610" s="179"/>
      <c r="K610" s="179"/>
      <c r="N610" s="177"/>
      <c r="O610" s="177"/>
    </row>
    <row r="611" spans="6:15" ht="15.75" customHeight="1">
      <c r="F611" s="179"/>
      <c r="G611" s="180"/>
      <c r="H611" s="180"/>
      <c r="I611" s="179"/>
      <c r="J611" s="179"/>
      <c r="K611" s="179"/>
      <c r="N611" s="177"/>
      <c r="O611" s="177"/>
    </row>
    <row r="612" spans="6:15" ht="15.75" customHeight="1">
      <c r="F612" s="179"/>
      <c r="G612" s="180"/>
      <c r="H612" s="180"/>
      <c r="I612" s="179"/>
      <c r="J612" s="179"/>
      <c r="K612" s="179"/>
      <c r="N612" s="177"/>
      <c r="O612" s="177"/>
    </row>
    <row r="613" spans="6:15" ht="15.75" customHeight="1">
      <c r="F613" s="179"/>
      <c r="G613" s="180"/>
      <c r="H613" s="180"/>
      <c r="I613" s="179"/>
      <c r="J613" s="179"/>
      <c r="K613" s="179"/>
      <c r="N613" s="177"/>
      <c r="O613" s="177"/>
    </row>
    <row r="614" spans="6:15" ht="15.75" customHeight="1">
      <c r="F614" s="179"/>
      <c r="G614" s="180"/>
      <c r="H614" s="180"/>
      <c r="I614" s="179"/>
      <c r="J614" s="179"/>
      <c r="K614" s="179"/>
      <c r="N614" s="177"/>
      <c r="O614" s="177"/>
    </row>
    <row r="615" spans="6:15" ht="15.75" customHeight="1">
      <c r="F615" s="179"/>
      <c r="G615" s="180"/>
      <c r="H615" s="180"/>
      <c r="I615" s="179"/>
      <c r="J615" s="179"/>
      <c r="K615" s="179"/>
      <c r="N615" s="177"/>
      <c r="O615" s="177"/>
    </row>
    <row r="616" spans="6:15" ht="15.75" customHeight="1">
      <c r="F616" s="179"/>
      <c r="G616" s="180"/>
      <c r="H616" s="180"/>
      <c r="I616" s="179"/>
      <c r="J616" s="179"/>
      <c r="K616" s="179"/>
      <c r="N616" s="177"/>
      <c r="O616" s="177"/>
    </row>
    <row r="617" spans="6:15" ht="15.75" customHeight="1">
      <c r="F617" s="179"/>
      <c r="G617" s="180"/>
      <c r="H617" s="180"/>
      <c r="I617" s="179"/>
      <c r="J617" s="179"/>
      <c r="K617" s="179"/>
      <c r="N617" s="177"/>
      <c r="O617" s="177"/>
    </row>
    <row r="618" spans="6:15" ht="15.75" customHeight="1">
      <c r="F618" s="179"/>
      <c r="G618" s="180"/>
      <c r="H618" s="180"/>
      <c r="I618" s="179"/>
      <c r="J618" s="179"/>
      <c r="K618" s="179"/>
      <c r="N618" s="177"/>
      <c r="O618" s="177"/>
    </row>
    <row r="619" spans="6:15" ht="15.75" customHeight="1">
      <c r="F619" s="179"/>
      <c r="G619" s="180"/>
      <c r="H619" s="180"/>
      <c r="I619" s="179"/>
      <c r="J619" s="179"/>
      <c r="K619" s="179"/>
      <c r="N619" s="177"/>
      <c r="O619" s="177"/>
    </row>
    <row r="620" spans="6:15" ht="15.75" customHeight="1">
      <c r="F620" s="179"/>
      <c r="G620" s="180"/>
      <c r="H620" s="180"/>
      <c r="I620" s="179"/>
      <c r="J620" s="179"/>
      <c r="K620" s="179"/>
      <c r="N620" s="177"/>
      <c r="O620" s="177"/>
    </row>
    <row r="621" spans="6:15" ht="15.75" customHeight="1">
      <c r="F621" s="179"/>
      <c r="G621" s="180"/>
      <c r="H621" s="180"/>
      <c r="I621" s="179"/>
      <c r="J621" s="179"/>
      <c r="K621" s="179"/>
      <c r="N621" s="177"/>
      <c r="O621" s="177"/>
    </row>
    <row r="622" spans="6:15" ht="15.75" customHeight="1">
      <c r="F622" s="179"/>
      <c r="G622" s="180"/>
      <c r="H622" s="180"/>
      <c r="I622" s="179"/>
      <c r="J622" s="179"/>
      <c r="K622" s="179"/>
      <c r="N622" s="177"/>
      <c r="O622" s="177"/>
    </row>
    <row r="623" spans="6:15" ht="15.75" customHeight="1">
      <c r="F623" s="179"/>
      <c r="G623" s="180"/>
      <c r="H623" s="180"/>
      <c r="I623" s="179"/>
      <c r="J623" s="179"/>
      <c r="K623" s="179"/>
      <c r="N623" s="177"/>
      <c r="O623" s="177"/>
    </row>
    <row r="624" spans="6:15" ht="15.75" customHeight="1">
      <c r="F624" s="179"/>
      <c r="G624" s="180"/>
      <c r="H624" s="180"/>
      <c r="I624" s="179"/>
      <c r="J624" s="179"/>
      <c r="K624" s="179"/>
      <c r="N624" s="177"/>
      <c r="O624" s="177"/>
    </row>
    <row r="625" spans="6:15" ht="15.75" customHeight="1">
      <c r="F625" s="179"/>
      <c r="G625" s="180"/>
      <c r="H625" s="180"/>
      <c r="I625" s="179"/>
      <c r="J625" s="179"/>
      <c r="K625" s="179"/>
      <c r="N625" s="177"/>
      <c r="O625" s="177"/>
    </row>
    <row r="626" spans="6:15" ht="15.75" customHeight="1">
      <c r="F626" s="179"/>
      <c r="G626" s="180"/>
      <c r="H626" s="180"/>
      <c r="I626" s="179"/>
      <c r="J626" s="179"/>
      <c r="K626" s="179"/>
      <c r="N626" s="177"/>
      <c r="O626" s="177"/>
    </row>
    <row r="627" spans="6:15" ht="15.75" customHeight="1">
      <c r="F627" s="179"/>
      <c r="G627" s="180"/>
      <c r="H627" s="180"/>
      <c r="I627" s="179"/>
      <c r="J627" s="179"/>
      <c r="K627" s="179"/>
      <c r="N627" s="177"/>
      <c r="O627" s="177"/>
    </row>
    <row r="628" spans="6:15" ht="15.75" customHeight="1">
      <c r="F628" s="179"/>
      <c r="G628" s="180"/>
      <c r="H628" s="180"/>
      <c r="I628" s="179"/>
      <c r="J628" s="179"/>
      <c r="K628" s="179"/>
      <c r="N628" s="177"/>
      <c r="O628" s="177"/>
    </row>
    <row r="629" spans="6:15" ht="15.75" customHeight="1">
      <c r="F629" s="179"/>
      <c r="G629" s="180"/>
      <c r="H629" s="180"/>
      <c r="I629" s="179"/>
      <c r="J629" s="179"/>
      <c r="K629" s="179"/>
      <c r="N629" s="177"/>
      <c r="O629" s="177"/>
    </row>
    <row r="630" spans="6:15" ht="15.75" customHeight="1">
      <c r="F630" s="179"/>
      <c r="G630" s="180"/>
      <c r="H630" s="180"/>
      <c r="I630" s="179"/>
      <c r="J630" s="179"/>
      <c r="K630" s="179"/>
      <c r="N630" s="177"/>
      <c r="O630" s="177"/>
    </row>
    <row r="631" spans="6:15" ht="15.75" customHeight="1">
      <c r="F631" s="179"/>
      <c r="G631" s="180"/>
      <c r="H631" s="180"/>
      <c r="I631" s="179"/>
      <c r="J631" s="179"/>
      <c r="K631" s="179"/>
      <c r="N631" s="177"/>
      <c r="O631" s="177"/>
    </row>
    <row r="632" spans="6:15" ht="15.75" customHeight="1">
      <c r="F632" s="179"/>
      <c r="G632" s="180"/>
      <c r="H632" s="180"/>
      <c r="I632" s="179"/>
      <c r="J632" s="179"/>
      <c r="K632" s="179"/>
      <c r="N632" s="177"/>
      <c r="O632" s="177"/>
    </row>
    <row r="633" spans="6:15" ht="15.75" customHeight="1">
      <c r="F633" s="179"/>
      <c r="G633" s="180"/>
      <c r="H633" s="180"/>
      <c r="I633" s="179"/>
      <c r="J633" s="179"/>
      <c r="K633" s="179"/>
      <c r="N633" s="177"/>
      <c r="O633" s="177"/>
    </row>
    <row r="634" spans="6:15" ht="15.75" customHeight="1">
      <c r="F634" s="179"/>
      <c r="G634" s="180"/>
      <c r="H634" s="180"/>
      <c r="I634" s="179"/>
      <c r="J634" s="179"/>
      <c r="K634" s="179"/>
      <c r="N634" s="177"/>
      <c r="O634" s="177"/>
    </row>
    <row r="635" spans="6:15" ht="15.75" customHeight="1">
      <c r="F635" s="179"/>
      <c r="G635" s="180"/>
      <c r="H635" s="180"/>
      <c r="I635" s="179"/>
      <c r="J635" s="179"/>
      <c r="K635" s="179"/>
      <c r="N635" s="177"/>
      <c r="O635" s="177"/>
    </row>
    <row r="636" spans="6:15" ht="15.75" customHeight="1">
      <c r="F636" s="179"/>
      <c r="G636" s="180"/>
      <c r="H636" s="180"/>
      <c r="I636" s="179"/>
      <c r="J636" s="179"/>
      <c r="K636" s="179"/>
      <c r="N636" s="177"/>
      <c r="O636" s="177"/>
    </row>
    <row r="637" spans="6:15" ht="15.75" customHeight="1">
      <c r="F637" s="179"/>
      <c r="G637" s="180"/>
      <c r="H637" s="180"/>
      <c r="I637" s="179"/>
      <c r="J637" s="179"/>
      <c r="K637" s="179"/>
      <c r="N637" s="177"/>
      <c r="O637" s="177"/>
    </row>
    <row r="638" spans="6:15" ht="15.75" customHeight="1">
      <c r="F638" s="179"/>
      <c r="G638" s="180"/>
      <c r="H638" s="180"/>
      <c r="I638" s="179"/>
      <c r="J638" s="179"/>
      <c r="K638" s="179"/>
      <c r="N638" s="177"/>
      <c r="O638" s="177"/>
    </row>
    <row r="639" spans="6:15" ht="15.75" customHeight="1">
      <c r="F639" s="179"/>
      <c r="G639" s="180"/>
      <c r="H639" s="180"/>
      <c r="I639" s="179"/>
      <c r="J639" s="179"/>
      <c r="K639" s="179"/>
      <c r="N639" s="177"/>
      <c r="O639" s="177"/>
    </row>
    <row r="640" spans="6:15" ht="15.75" customHeight="1">
      <c r="F640" s="179"/>
      <c r="G640" s="180"/>
      <c r="H640" s="180"/>
      <c r="I640" s="179"/>
      <c r="J640" s="179"/>
      <c r="K640" s="179"/>
      <c r="N640" s="177"/>
      <c r="O640" s="177"/>
    </row>
    <row r="641" spans="6:15" ht="15.75" customHeight="1">
      <c r="F641" s="179"/>
      <c r="G641" s="180"/>
      <c r="H641" s="180"/>
      <c r="I641" s="179"/>
      <c r="J641" s="179"/>
      <c r="K641" s="179"/>
      <c r="N641" s="177"/>
      <c r="O641" s="177"/>
    </row>
    <row r="642" spans="6:15" ht="15.75" customHeight="1">
      <c r="F642" s="179"/>
      <c r="G642" s="180"/>
      <c r="H642" s="180"/>
      <c r="I642" s="179"/>
      <c r="J642" s="179"/>
      <c r="K642" s="179"/>
      <c r="N642" s="177"/>
      <c r="O642" s="177"/>
    </row>
    <row r="643" spans="6:15" ht="15.75" customHeight="1">
      <c r="F643" s="179"/>
      <c r="G643" s="180"/>
      <c r="H643" s="180"/>
      <c r="I643" s="179"/>
      <c r="J643" s="179"/>
      <c r="K643" s="179"/>
      <c r="N643" s="177"/>
      <c r="O643" s="177"/>
    </row>
    <row r="644" spans="6:15" ht="15.75" customHeight="1">
      <c r="F644" s="179"/>
      <c r="G644" s="180"/>
      <c r="H644" s="180"/>
      <c r="I644" s="179"/>
      <c r="J644" s="179"/>
      <c r="K644" s="179"/>
      <c r="N644" s="177"/>
      <c r="O644" s="177"/>
    </row>
    <row r="645" spans="6:15" ht="15.75" customHeight="1">
      <c r="F645" s="179"/>
      <c r="G645" s="180"/>
      <c r="H645" s="180"/>
      <c r="I645" s="179"/>
      <c r="J645" s="179"/>
      <c r="K645" s="179"/>
      <c r="N645" s="177"/>
      <c r="O645" s="177"/>
    </row>
    <row r="646" spans="6:15" ht="15.75" customHeight="1">
      <c r="F646" s="179"/>
      <c r="G646" s="180"/>
      <c r="H646" s="180"/>
      <c r="I646" s="179"/>
      <c r="J646" s="179"/>
      <c r="K646" s="179"/>
      <c r="N646" s="177"/>
      <c r="O646" s="177"/>
    </row>
    <row r="647" spans="6:15" ht="15.75" customHeight="1">
      <c r="F647" s="179"/>
      <c r="G647" s="180"/>
      <c r="H647" s="180"/>
      <c r="I647" s="179"/>
      <c r="J647" s="179"/>
      <c r="K647" s="179"/>
      <c r="N647" s="177"/>
      <c r="O647" s="177"/>
    </row>
    <row r="648" spans="6:15" ht="15.75" customHeight="1">
      <c r="F648" s="179"/>
      <c r="G648" s="180"/>
      <c r="H648" s="180"/>
      <c r="I648" s="179"/>
      <c r="J648" s="179"/>
      <c r="K648" s="179"/>
      <c r="N648" s="177"/>
      <c r="O648" s="177"/>
    </row>
    <row r="649" spans="6:15" ht="15.75" customHeight="1">
      <c r="F649" s="179"/>
      <c r="G649" s="180"/>
      <c r="H649" s="180"/>
      <c r="I649" s="179"/>
      <c r="J649" s="179"/>
      <c r="K649" s="179"/>
      <c r="N649" s="177"/>
      <c r="O649" s="177"/>
    </row>
    <row r="650" spans="6:15" ht="15.75" customHeight="1">
      <c r="F650" s="179"/>
      <c r="G650" s="180"/>
      <c r="H650" s="180"/>
      <c r="I650" s="179"/>
      <c r="J650" s="179"/>
      <c r="K650" s="179"/>
      <c r="N650" s="177"/>
      <c r="O650" s="177"/>
    </row>
    <row r="651" spans="6:15" ht="15.75" customHeight="1">
      <c r="F651" s="179"/>
      <c r="G651" s="180"/>
      <c r="H651" s="180"/>
      <c r="I651" s="179"/>
      <c r="J651" s="179"/>
      <c r="K651" s="179"/>
      <c r="N651" s="177"/>
      <c r="O651" s="177"/>
    </row>
    <row r="652" spans="6:15" ht="15.75" customHeight="1">
      <c r="F652" s="179"/>
      <c r="G652" s="180"/>
      <c r="H652" s="180"/>
      <c r="I652" s="179"/>
      <c r="J652" s="179"/>
      <c r="K652" s="179"/>
      <c r="N652" s="177"/>
      <c r="O652" s="177"/>
    </row>
    <row r="653" spans="6:15" ht="15.75" customHeight="1">
      <c r="F653" s="179"/>
      <c r="G653" s="180"/>
      <c r="H653" s="180"/>
      <c r="I653" s="179"/>
      <c r="J653" s="179"/>
      <c r="K653" s="179"/>
      <c r="N653" s="177"/>
      <c r="O653" s="177"/>
    </row>
    <row r="654" spans="6:15" ht="15.75" customHeight="1">
      <c r="F654" s="179"/>
      <c r="G654" s="180"/>
      <c r="H654" s="180"/>
      <c r="I654" s="179"/>
      <c r="J654" s="179"/>
      <c r="K654" s="179"/>
      <c r="N654" s="177"/>
      <c r="O654" s="177"/>
    </row>
    <row r="655" spans="6:15" ht="15.75" customHeight="1">
      <c r="F655" s="179"/>
      <c r="G655" s="180"/>
      <c r="H655" s="180"/>
      <c r="I655" s="179"/>
      <c r="J655" s="179"/>
      <c r="K655" s="179"/>
      <c r="N655" s="177"/>
      <c r="O655" s="177"/>
    </row>
    <row r="656" spans="6:15" ht="15.75" customHeight="1">
      <c r="F656" s="179"/>
      <c r="G656" s="180"/>
      <c r="H656" s="180"/>
      <c r="I656" s="179"/>
      <c r="J656" s="179"/>
      <c r="K656" s="179"/>
      <c r="N656" s="177"/>
      <c r="O656" s="177"/>
    </row>
    <row r="657" spans="6:15" ht="15.75" customHeight="1">
      <c r="F657" s="179"/>
      <c r="G657" s="180"/>
      <c r="H657" s="180"/>
      <c r="I657" s="179"/>
      <c r="J657" s="179"/>
      <c r="K657" s="179"/>
      <c r="N657" s="177"/>
      <c r="O657" s="177"/>
    </row>
    <row r="658" spans="6:15" ht="15.75" customHeight="1">
      <c r="F658" s="179"/>
      <c r="G658" s="180"/>
      <c r="H658" s="180"/>
      <c r="I658" s="179"/>
      <c r="J658" s="179"/>
      <c r="K658" s="179"/>
      <c r="N658" s="177"/>
      <c r="O658" s="177"/>
    </row>
    <row r="659" spans="6:15" ht="15.75" customHeight="1">
      <c r="F659" s="179"/>
      <c r="G659" s="180"/>
      <c r="H659" s="180"/>
      <c r="I659" s="179"/>
      <c r="J659" s="179"/>
      <c r="K659" s="179"/>
      <c r="N659" s="177"/>
      <c r="O659" s="177"/>
    </row>
    <row r="660" spans="6:15" ht="15.75" customHeight="1">
      <c r="F660" s="179"/>
      <c r="G660" s="180"/>
      <c r="H660" s="180"/>
      <c r="I660" s="179"/>
      <c r="J660" s="179"/>
      <c r="K660" s="179"/>
      <c r="N660" s="177"/>
      <c r="O660" s="177"/>
    </row>
    <row r="661" spans="6:15" ht="15.75" customHeight="1">
      <c r="F661" s="179"/>
      <c r="G661" s="180"/>
      <c r="H661" s="180"/>
      <c r="I661" s="179"/>
      <c r="J661" s="179"/>
      <c r="K661" s="179"/>
      <c r="N661" s="177"/>
      <c r="O661" s="177"/>
    </row>
    <row r="662" spans="6:15" ht="15.75" customHeight="1">
      <c r="F662" s="179"/>
      <c r="G662" s="180"/>
      <c r="H662" s="180"/>
      <c r="I662" s="179"/>
      <c r="J662" s="179"/>
      <c r="K662" s="179"/>
      <c r="N662" s="177"/>
      <c r="O662" s="177"/>
    </row>
    <row r="663" spans="6:15" ht="15.75" customHeight="1">
      <c r="F663" s="179"/>
      <c r="G663" s="180"/>
      <c r="H663" s="180"/>
      <c r="I663" s="179"/>
      <c r="J663" s="179"/>
      <c r="K663" s="179"/>
      <c r="N663" s="177"/>
      <c r="O663" s="177"/>
    </row>
    <row r="664" spans="6:15" ht="15.75" customHeight="1">
      <c r="F664" s="179"/>
      <c r="G664" s="180"/>
      <c r="H664" s="180"/>
      <c r="I664" s="179"/>
      <c r="J664" s="179"/>
      <c r="K664" s="179"/>
      <c r="N664" s="177"/>
      <c r="O664" s="177"/>
    </row>
    <row r="665" spans="6:15" ht="15.75" customHeight="1">
      <c r="F665" s="179"/>
      <c r="G665" s="180"/>
      <c r="H665" s="180"/>
      <c r="I665" s="179"/>
      <c r="J665" s="179"/>
      <c r="K665" s="179"/>
      <c r="N665" s="177"/>
      <c r="O665" s="177"/>
    </row>
    <row r="666" spans="6:15" ht="15.75" customHeight="1">
      <c r="F666" s="179"/>
      <c r="G666" s="180"/>
      <c r="H666" s="180"/>
      <c r="I666" s="179"/>
      <c r="J666" s="179"/>
      <c r="K666" s="179"/>
      <c r="N666" s="177"/>
      <c r="O666" s="177"/>
    </row>
    <row r="667" spans="6:15" ht="15.75" customHeight="1">
      <c r="F667" s="179"/>
      <c r="G667" s="180"/>
      <c r="H667" s="180"/>
      <c r="I667" s="179"/>
      <c r="J667" s="179"/>
      <c r="K667" s="179"/>
      <c r="N667" s="177"/>
      <c r="O667" s="177"/>
    </row>
    <row r="668" spans="6:15" ht="15.75" customHeight="1">
      <c r="F668" s="179"/>
      <c r="G668" s="180"/>
      <c r="H668" s="180"/>
      <c r="I668" s="179"/>
      <c r="J668" s="179"/>
      <c r="K668" s="179"/>
      <c r="N668" s="177"/>
      <c r="O668" s="177"/>
    </row>
    <row r="669" spans="6:15" ht="15.75" customHeight="1">
      <c r="F669" s="179"/>
      <c r="G669" s="180"/>
      <c r="H669" s="180"/>
      <c r="I669" s="179"/>
      <c r="J669" s="179"/>
      <c r="K669" s="179"/>
      <c r="N669" s="177"/>
      <c r="O669" s="177"/>
    </row>
    <row r="670" spans="6:15" ht="15.75" customHeight="1">
      <c r="F670" s="179"/>
      <c r="G670" s="180"/>
      <c r="H670" s="180"/>
      <c r="I670" s="179"/>
      <c r="J670" s="179"/>
      <c r="K670" s="179"/>
      <c r="N670" s="177"/>
      <c r="O670" s="177"/>
    </row>
    <row r="671" spans="6:15" ht="15.75" customHeight="1">
      <c r="F671" s="179"/>
      <c r="G671" s="180"/>
      <c r="H671" s="180"/>
      <c r="I671" s="179"/>
      <c r="J671" s="179"/>
      <c r="K671" s="179"/>
      <c r="N671" s="177"/>
      <c r="O671" s="177"/>
    </row>
    <row r="672" spans="6:15" ht="15.75" customHeight="1">
      <c r="F672" s="179"/>
      <c r="G672" s="180"/>
      <c r="H672" s="180"/>
      <c r="I672" s="179"/>
      <c r="J672" s="179"/>
      <c r="K672" s="179"/>
      <c r="N672" s="177"/>
      <c r="O672" s="177"/>
    </row>
    <row r="673" spans="6:15" ht="15.75" customHeight="1">
      <c r="F673" s="179"/>
      <c r="G673" s="180"/>
      <c r="H673" s="180"/>
      <c r="I673" s="179"/>
      <c r="J673" s="179"/>
      <c r="K673" s="179"/>
      <c r="N673" s="177"/>
      <c r="O673" s="177"/>
    </row>
    <row r="674" spans="6:15" ht="15.75" customHeight="1">
      <c r="F674" s="179"/>
      <c r="G674" s="180"/>
      <c r="H674" s="180"/>
      <c r="I674" s="179"/>
      <c r="J674" s="179"/>
      <c r="K674" s="179"/>
      <c r="N674" s="177"/>
      <c r="O674" s="177"/>
    </row>
    <row r="675" spans="6:15" ht="15.75" customHeight="1">
      <c r="F675" s="179"/>
      <c r="G675" s="180"/>
      <c r="H675" s="180"/>
      <c r="I675" s="179"/>
      <c r="J675" s="179"/>
      <c r="K675" s="179"/>
      <c r="N675" s="177"/>
      <c r="O675" s="177"/>
    </row>
    <row r="676" spans="6:15" ht="15.75" customHeight="1">
      <c r="F676" s="179"/>
      <c r="G676" s="180"/>
      <c r="H676" s="180"/>
      <c r="I676" s="179"/>
      <c r="J676" s="179"/>
      <c r="K676" s="179"/>
      <c r="N676" s="177"/>
      <c r="O676" s="177"/>
    </row>
    <row r="677" spans="6:15" ht="15.75" customHeight="1">
      <c r="F677" s="179"/>
      <c r="G677" s="180"/>
      <c r="H677" s="180"/>
      <c r="I677" s="179"/>
      <c r="J677" s="179"/>
      <c r="K677" s="179"/>
      <c r="N677" s="177"/>
      <c r="O677" s="177"/>
    </row>
    <row r="678" spans="6:15" ht="15.75" customHeight="1">
      <c r="F678" s="179"/>
      <c r="G678" s="180"/>
      <c r="H678" s="180"/>
      <c r="I678" s="179"/>
      <c r="J678" s="179"/>
      <c r="K678" s="179"/>
      <c r="N678" s="177"/>
      <c r="O678" s="177"/>
    </row>
    <row r="679" spans="6:15" ht="15.75" customHeight="1">
      <c r="F679" s="179"/>
      <c r="G679" s="180"/>
      <c r="H679" s="180"/>
      <c r="I679" s="179"/>
      <c r="J679" s="179"/>
      <c r="K679" s="179"/>
      <c r="N679" s="177"/>
      <c r="O679" s="177"/>
    </row>
    <row r="680" spans="6:15" ht="15.75" customHeight="1">
      <c r="F680" s="179"/>
      <c r="G680" s="180"/>
      <c r="H680" s="180"/>
      <c r="I680" s="179"/>
      <c r="J680" s="179"/>
      <c r="K680" s="179"/>
      <c r="N680" s="177"/>
      <c r="O680" s="177"/>
    </row>
    <row r="681" spans="6:15" ht="15.75" customHeight="1">
      <c r="F681" s="179"/>
      <c r="G681" s="180"/>
      <c r="H681" s="180"/>
      <c r="I681" s="179"/>
      <c r="J681" s="179"/>
      <c r="K681" s="179"/>
      <c r="N681" s="177"/>
      <c r="O681" s="177"/>
    </row>
    <row r="682" spans="6:15" ht="15.75" customHeight="1">
      <c r="F682" s="179"/>
      <c r="G682" s="180"/>
      <c r="H682" s="180"/>
      <c r="I682" s="179"/>
      <c r="J682" s="179"/>
      <c r="K682" s="179"/>
      <c r="N682" s="177"/>
      <c r="O682" s="177"/>
    </row>
    <row r="683" spans="6:15" ht="15.75" customHeight="1">
      <c r="F683" s="179"/>
      <c r="G683" s="180"/>
      <c r="H683" s="180"/>
      <c r="I683" s="179"/>
      <c r="J683" s="179"/>
      <c r="K683" s="179"/>
      <c r="N683" s="177"/>
      <c r="O683" s="177"/>
    </row>
    <row r="684" spans="6:15" ht="15.75" customHeight="1">
      <c r="F684" s="179"/>
      <c r="G684" s="180"/>
      <c r="H684" s="180"/>
      <c r="I684" s="179"/>
      <c r="J684" s="179"/>
      <c r="K684" s="179"/>
      <c r="N684" s="177"/>
      <c r="O684" s="177"/>
    </row>
    <row r="685" spans="6:15" ht="15.75" customHeight="1">
      <c r="F685" s="179"/>
      <c r="G685" s="180"/>
      <c r="H685" s="180"/>
      <c r="I685" s="179"/>
      <c r="J685" s="179"/>
      <c r="K685" s="179"/>
      <c r="N685" s="177"/>
      <c r="O685" s="177"/>
    </row>
    <row r="686" spans="6:15" ht="15.75" customHeight="1">
      <c r="F686" s="179"/>
      <c r="G686" s="180"/>
      <c r="H686" s="180"/>
      <c r="I686" s="179"/>
      <c r="J686" s="179"/>
      <c r="K686" s="179"/>
      <c r="N686" s="177"/>
      <c r="O686" s="177"/>
    </row>
    <row r="687" spans="6:15" ht="15.75" customHeight="1">
      <c r="F687" s="179"/>
      <c r="G687" s="180"/>
      <c r="H687" s="180"/>
      <c r="I687" s="179"/>
      <c r="J687" s="179"/>
      <c r="K687" s="179"/>
      <c r="N687" s="177"/>
      <c r="O687" s="177"/>
    </row>
    <row r="688" spans="6:15" ht="15.75" customHeight="1">
      <c r="F688" s="179"/>
      <c r="G688" s="180"/>
      <c r="H688" s="180"/>
      <c r="I688" s="179"/>
      <c r="J688" s="179"/>
      <c r="K688" s="179"/>
      <c r="N688" s="177"/>
      <c r="O688" s="177"/>
    </row>
    <row r="689" spans="6:15" ht="15.75" customHeight="1">
      <c r="F689" s="179"/>
      <c r="G689" s="180"/>
      <c r="H689" s="180"/>
      <c r="I689" s="179"/>
      <c r="J689" s="179"/>
      <c r="K689" s="179"/>
      <c r="N689" s="177"/>
      <c r="O689" s="177"/>
    </row>
    <row r="690" spans="6:15" ht="15.75" customHeight="1">
      <c r="F690" s="179"/>
      <c r="G690" s="180"/>
      <c r="H690" s="180"/>
      <c r="I690" s="179"/>
      <c r="J690" s="179"/>
      <c r="K690" s="179"/>
      <c r="N690" s="177"/>
      <c r="O690" s="177"/>
    </row>
    <row r="691" spans="6:15" ht="15.75" customHeight="1">
      <c r="F691" s="179"/>
      <c r="G691" s="180"/>
      <c r="H691" s="180"/>
      <c r="I691" s="179"/>
      <c r="J691" s="179"/>
      <c r="K691" s="179"/>
      <c r="N691" s="177"/>
      <c r="O691" s="177"/>
    </row>
    <row r="692" spans="6:15" ht="15.75" customHeight="1">
      <c r="F692" s="179"/>
      <c r="G692" s="180"/>
      <c r="H692" s="180"/>
      <c r="I692" s="179"/>
      <c r="J692" s="179"/>
      <c r="K692" s="179"/>
      <c r="N692" s="177"/>
      <c r="O692" s="177"/>
    </row>
    <row r="693" spans="6:15" ht="15.75" customHeight="1">
      <c r="F693" s="179"/>
      <c r="G693" s="180"/>
      <c r="H693" s="180"/>
      <c r="I693" s="179"/>
      <c r="J693" s="179"/>
      <c r="K693" s="179"/>
      <c r="N693" s="177"/>
      <c r="O693" s="177"/>
    </row>
    <row r="694" spans="6:15" ht="15.75" customHeight="1">
      <c r="F694" s="179"/>
      <c r="G694" s="180"/>
      <c r="H694" s="180"/>
      <c r="I694" s="179"/>
      <c r="J694" s="179"/>
      <c r="K694" s="179"/>
      <c r="N694" s="177"/>
      <c r="O694" s="177"/>
    </row>
    <row r="695" spans="6:15" ht="15.75" customHeight="1">
      <c r="F695" s="179"/>
      <c r="G695" s="180"/>
      <c r="H695" s="180"/>
      <c r="I695" s="179"/>
      <c r="J695" s="179"/>
      <c r="K695" s="179"/>
      <c r="N695" s="177"/>
      <c r="O695" s="177"/>
    </row>
    <row r="696" spans="6:15" ht="15.75" customHeight="1">
      <c r="F696" s="179"/>
      <c r="G696" s="180"/>
      <c r="H696" s="180"/>
      <c r="I696" s="179"/>
      <c r="J696" s="179"/>
      <c r="K696" s="179"/>
      <c r="N696" s="177"/>
      <c r="O696" s="177"/>
    </row>
    <row r="697" spans="6:15" ht="15.75" customHeight="1">
      <c r="F697" s="179"/>
      <c r="G697" s="180"/>
      <c r="H697" s="180"/>
      <c r="I697" s="179"/>
      <c r="J697" s="179"/>
      <c r="K697" s="179"/>
      <c r="N697" s="177"/>
      <c r="O697" s="177"/>
    </row>
    <row r="698" spans="6:15" ht="15.75" customHeight="1">
      <c r="F698" s="179"/>
      <c r="G698" s="180"/>
      <c r="H698" s="180"/>
      <c r="I698" s="179"/>
      <c r="J698" s="179"/>
      <c r="K698" s="179"/>
      <c r="N698" s="177"/>
      <c r="O698" s="177"/>
    </row>
    <row r="699" spans="6:15" ht="15.75" customHeight="1">
      <c r="F699" s="179"/>
      <c r="G699" s="180"/>
      <c r="H699" s="180"/>
      <c r="I699" s="179"/>
      <c r="J699" s="179"/>
      <c r="K699" s="179"/>
      <c r="N699" s="177"/>
      <c r="O699" s="177"/>
    </row>
    <row r="700" spans="6:15" ht="15.75" customHeight="1">
      <c r="F700" s="179"/>
      <c r="G700" s="180"/>
      <c r="H700" s="180"/>
      <c r="I700" s="179"/>
      <c r="J700" s="179"/>
      <c r="K700" s="179"/>
      <c r="N700" s="177"/>
      <c r="O700" s="177"/>
    </row>
    <row r="701" spans="6:15" ht="15.75" customHeight="1">
      <c r="F701" s="179"/>
      <c r="G701" s="180"/>
      <c r="H701" s="180"/>
      <c r="I701" s="179"/>
      <c r="J701" s="179"/>
      <c r="K701" s="179"/>
      <c r="N701" s="177"/>
      <c r="O701" s="177"/>
    </row>
    <row r="702" spans="6:15" ht="15.75" customHeight="1">
      <c r="F702" s="179"/>
      <c r="G702" s="180"/>
      <c r="H702" s="180"/>
      <c r="I702" s="179"/>
      <c r="J702" s="179"/>
      <c r="K702" s="179"/>
      <c r="N702" s="177"/>
      <c r="O702" s="177"/>
    </row>
    <row r="703" spans="6:15" ht="15.75" customHeight="1">
      <c r="F703" s="179"/>
      <c r="G703" s="180"/>
      <c r="H703" s="180"/>
      <c r="I703" s="179"/>
      <c r="J703" s="179"/>
      <c r="K703" s="179"/>
      <c r="N703" s="177"/>
      <c r="O703" s="177"/>
    </row>
    <row r="704" spans="6:15" ht="15.75" customHeight="1">
      <c r="F704" s="179"/>
      <c r="G704" s="180"/>
      <c r="H704" s="180"/>
      <c r="I704" s="179"/>
      <c r="J704" s="179"/>
      <c r="K704" s="179"/>
      <c r="N704" s="177"/>
      <c r="O704" s="177"/>
    </row>
    <row r="705" spans="6:15" ht="15.75" customHeight="1">
      <c r="F705" s="179"/>
      <c r="G705" s="180"/>
      <c r="H705" s="180"/>
      <c r="I705" s="179"/>
      <c r="J705" s="179"/>
      <c r="K705" s="179"/>
      <c r="N705" s="177"/>
      <c r="O705" s="177"/>
    </row>
    <row r="706" spans="6:15" ht="15.75" customHeight="1">
      <c r="F706" s="179"/>
      <c r="G706" s="180"/>
      <c r="H706" s="180"/>
      <c r="I706" s="179"/>
      <c r="J706" s="179"/>
      <c r="K706" s="179"/>
      <c r="N706" s="177"/>
      <c r="O706" s="177"/>
    </row>
    <row r="707" spans="6:15" ht="15.75" customHeight="1">
      <c r="F707" s="179"/>
      <c r="G707" s="180"/>
      <c r="H707" s="180"/>
      <c r="I707" s="179"/>
      <c r="J707" s="179"/>
      <c r="K707" s="179"/>
      <c r="N707" s="177"/>
      <c r="O707" s="177"/>
    </row>
    <row r="708" spans="6:15" ht="15.75" customHeight="1">
      <c r="F708" s="179"/>
      <c r="G708" s="180"/>
      <c r="H708" s="180"/>
      <c r="I708" s="179"/>
      <c r="J708" s="179"/>
      <c r="K708" s="179"/>
      <c r="N708" s="177"/>
      <c r="O708" s="177"/>
    </row>
    <row r="709" spans="6:15" ht="15.75" customHeight="1">
      <c r="F709" s="179"/>
      <c r="G709" s="180"/>
      <c r="H709" s="180"/>
      <c r="I709" s="179"/>
      <c r="J709" s="179"/>
      <c r="K709" s="179"/>
      <c r="N709" s="177"/>
      <c r="O709" s="177"/>
    </row>
    <row r="710" spans="6:15" ht="15.75" customHeight="1">
      <c r="F710" s="179"/>
      <c r="G710" s="180"/>
      <c r="H710" s="180"/>
      <c r="I710" s="179"/>
      <c r="J710" s="179"/>
      <c r="K710" s="179"/>
      <c r="N710" s="177"/>
      <c r="O710" s="177"/>
    </row>
    <row r="711" spans="6:15" ht="15.75" customHeight="1">
      <c r="F711" s="179"/>
      <c r="G711" s="180"/>
      <c r="H711" s="180"/>
      <c r="I711" s="179"/>
      <c r="J711" s="179"/>
      <c r="K711" s="179"/>
      <c r="N711" s="177"/>
      <c r="O711" s="177"/>
    </row>
    <row r="712" spans="6:15" ht="15.75" customHeight="1">
      <c r="F712" s="179"/>
      <c r="G712" s="180"/>
      <c r="H712" s="180"/>
      <c r="I712" s="179"/>
      <c r="J712" s="179"/>
      <c r="K712" s="179"/>
      <c r="N712" s="177"/>
      <c r="O712" s="177"/>
    </row>
    <row r="713" spans="6:15" ht="15.75" customHeight="1">
      <c r="F713" s="179"/>
      <c r="G713" s="180"/>
      <c r="H713" s="180"/>
      <c r="I713" s="179"/>
      <c r="J713" s="179"/>
      <c r="K713" s="179"/>
      <c r="N713" s="177"/>
      <c r="O713" s="177"/>
    </row>
    <row r="714" spans="6:15" ht="15.75" customHeight="1">
      <c r="F714" s="179"/>
      <c r="G714" s="180"/>
      <c r="H714" s="180"/>
      <c r="I714" s="179"/>
      <c r="J714" s="179"/>
      <c r="K714" s="179"/>
      <c r="N714" s="177"/>
      <c r="O714" s="177"/>
    </row>
    <row r="715" spans="6:15" ht="15.75" customHeight="1">
      <c r="F715" s="179"/>
      <c r="G715" s="180"/>
      <c r="H715" s="180"/>
      <c r="I715" s="179"/>
      <c r="J715" s="179"/>
      <c r="K715" s="179"/>
      <c r="N715" s="177"/>
      <c r="O715" s="177"/>
    </row>
    <row r="716" spans="6:15" ht="15.75" customHeight="1">
      <c r="F716" s="179"/>
      <c r="G716" s="180"/>
      <c r="H716" s="180"/>
      <c r="I716" s="179"/>
      <c r="J716" s="179"/>
      <c r="K716" s="179"/>
      <c r="N716" s="177"/>
      <c r="O716" s="177"/>
    </row>
    <row r="717" spans="6:15" ht="15.75" customHeight="1">
      <c r="F717" s="179"/>
      <c r="G717" s="180"/>
      <c r="H717" s="180"/>
      <c r="I717" s="179"/>
      <c r="J717" s="179"/>
      <c r="K717" s="179"/>
      <c r="N717" s="177"/>
      <c r="O717" s="177"/>
    </row>
    <row r="718" spans="6:15" ht="15.75" customHeight="1">
      <c r="F718" s="179"/>
      <c r="G718" s="180"/>
      <c r="H718" s="180"/>
      <c r="I718" s="179"/>
      <c r="J718" s="179"/>
      <c r="K718" s="179"/>
      <c r="N718" s="177"/>
      <c r="O718" s="177"/>
    </row>
    <row r="719" spans="6:15" ht="15.75" customHeight="1">
      <c r="F719" s="179"/>
      <c r="G719" s="180"/>
      <c r="H719" s="180"/>
      <c r="I719" s="179"/>
      <c r="J719" s="179"/>
      <c r="K719" s="179"/>
      <c r="N719" s="177"/>
      <c r="O719" s="177"/>
    </row>
    <row r="720" spans="6:15" ht="15.75" customHeight="1">
      <c r="F720" s="179"/>
      <c r="G720" s="180"/>
      <c r="H720" s="180"/>
      <c r="I720" s="179"/>
      <c r="J720" s="179"/>
      <c r="K720" s="179"/>
      <c r="N720" s="177"/>
      <c r="O720" s="177"/>
    </row>
    <row r="721" spans="6:15" ht="15.75" customHeight="1">
      <c r="F721" s="179"/>
      <c r="G721" s="180"/>
      <c r="H721" s="180"/>
      <c r="I721" s="179"/>
      <c r="J721" s="179"/>
      <c r="K721" s="179"/>
      <c r="N721" s="177"/>
      <c r="O721" s="177"/>
    </row>
    <row r="722" spans="6:15" ht="15.75" customHeight="1">
      <c r="F722" s="179"/>
      <c r="G722" s="180"/>
      <c r="H722" s="180"/>
      <c r="I722" s="179"/>
      <c r="J722" s="179"/>
      <c r="K722" s="179"/>
      <c r="N722" s="177"/>
      <c r="O722" s="177"/>
    </row>
    <row r="723" spans="6:15" ht="15.75" customHeight="1">
      <c r="F723" s="179"/>
      <c r="G723" s="180"/>
      <c r="H723" s="180"/>
      <c r="I723" s="179"/>
      <c r="J723" s="179"/>
      <c r="K723" s="179"/>
      <c r="N723" s="177"/>
      <c r="O723" s="177"/>
    </row>
    <row r="724" spans="6:15" ht="15.75" customHeight="1">
      <c r="F724" s="179"/>
      <c r="G724" s="180"/>
      <c r="H724" s="180"/>
      <c r="I724" s="179"/>
      <c r="J724" s="179"/>
      <c r="K724" s="179"/>
      <c r="N724" s="177"/>
      <c r="O724" s="177"/>
    </row>
    <row r="725" spans="6:15" ht="15.75" customHeight="1">
      <c r="F725" s="179"/>
      <c r="G725" s="180"/>
      <c r="H725" s="180"/>
      <c r="I725" s="179"/>
      <c r="J725" s="179"/>
      <c r="K725" s="179"/>
      <c r="N725" s="177"/>
      <c r="O725" s="177"/>
    </row>
    <row r="726" spans="6:15" ht="15.75" customHeight="1">
      <c r="F726" s="179"/>
      <c r="G726" s="180"/>
      <c r="H726" s="180"/>
      <c r="I726" s="179"/>
      <c r="J726" s="179"/>
      <c r="K726" s="179"/>
      <c r="N726" s="177"/>
      <c r="O726" s="177"/>
    </row>
    <row r="727" spans="6:15" ht="15.75" customHeight="1">
      <c r="F727" s="179"/>
      <c r="G727" s="180"/>
      <c r="H727" s="180"/>
      <c r="I727" s="179"/>
      <c r="J727" s="179"/>
      <c r="K727" s="179"/>
      <c r="N727" s="177"/>
      <c r="O727" s="177"/>
    </row>
    <row r="728" spans="6:15" ht="15.75" customHeight="1">
      <c r="F728" s="179"/>
      <c r="G728" s="180"/>
      <c r="H728" s="180"/>
      <c r="I728" s="179"/>
      <c r="J728" s="179"/>
      <c r="K728" s="179"/>
      <c r="N728" s="177"/>
      <c r="O728" s="177"/>
    </row>
    <row r="729" spans="6:15" ht="15.75" customHeight="1">
      <c r="F729" s="179"/>
      <c r="G729" s="180"/>
      <c r="H729" s="180"/>
      <c r="I729" s="179"/>
      <c r="J729" s="179"/>
      <c r="K729" s="179"/>
      <c r="N729" s="177"/>
      <c r="O729" s="177"/>
    </row>
    <row r="730" spans="6:15" ht="15.75" customHeight="1">
      <c r="F730" s="179"/>
      <c r="G730" s="180"/>
      <c r="H730" s="180"/>
      <c r="I730" s="179"/>
      <c r="J730" s="179"/>
      <c r="K730" s="179"/>
      <c r="N730" s="177"/>
      <c r="O730" s="177"/>
    </row>
    <row r="731" spans="6:15" ht="15.75" customHeight="1">
      <c r="F731" s="179"/>
      <c r="G731" s="180"/>
      <c r="H731" s="180"/>
      <c r="I731" s="179"/>
      <c r="J731" s="179"/>
      <c r="K731" s="179"/>
      <c r="N731" s="177"/>
      <c r="O731" s="177"/>
    </row>
    <row r="732" spans="6:15" ht="15.75" customHeight="1">
      <c r="F732" s="179"/>
      <c r="G732" s="180"/>
      <c r="H732" s="180"/>
      <c r="I732" s="179"/>
      <c r="J732" s="179"/>
      <c r="K732" s="179"/>
      <c r="N732" s="177"/>
      <c r="O732" s="177"/>
    </row>
    <row r="733" spans="6:15" ht="15.75" customHeight="1">
      <c r="F733" s="179"/>
      <c r="G733" s="180"/>
      <c r="H733" s="180"/>
      <c r="I733" s="179"/>
      <c r="J733" s="179"/>
      <c r="K733" s="179"/>
      <c r="N733" s="177"/>
      <c r="O733" s="177"/>
    </row>
    <row r="734" spans="6:15" ht="15.75" customHeight="1">
      <c r="F734" s="179"/>
      <c r="G734" s="180"/>
      <c r="H734" s="180"/>
      <c r="I734" s="179"/>
      <c r="J734" s="179"/>
      <c r="K734" s="179"/>
      <c r="N734" s="177"/>
      <c r="O734" s="177"/>
    </row>
    <row r="735" spans="6:15" ht="15.75" customHeight="1">
      <c r="F735" s="179"/>
      <c r="G735" s="180"/>
      <c r="H735" s="180"/>
      <c r="I735" s="179"/>
      <c r="J735" s="179"/>
      <c r="K735" s="179"/>
      <c r="N735" s="177"/>
      <c r="O735" s="177"/>
    </row>
    <row r="736" spans="6:15" ht="15.75" customHeight="1">
      <c r="F736" s="179"/>
      <c r="G736" s="180"/>
      <c r="H736" s="180"/>
      <c r="I736" s="179"/>
      <c r="J736" s="179"/>
      <c r="K736" s="179"/>
      <c r="N736" s="177"/>
      <c r="O736" s="177"/>
    </row>
    <row r="737" spans="6:15" ht="15.75" customHeight="1">
      <c r="F737" s="179"/>
      <c r="G737" s="180"/>
      <c r="H737" s="180"/>
      <c r="I737" s="179"/>
      <c r="J737" s="179"/>
      <c r="K737" s="179"/>
      <c r="N737" s="177"/>
      <c r="O737" s="177"/>
    </row>
    <row r="738" spans="6:15" ht="15.75" customHeight="1">
      <c r="F738" s="179"/>
      <c r="G738" s="180"/>
      <c r="H738" s="180"/>
      <c r="I738" s="179"/>
      <c r="J738" s="179"/>
      <c r="K738" s="179"/>
      <c r="N738" s="177"/>
      <c r="O738" s="177"/>
    </row>
    <row r="739" spans="6:15" ht="15.75" customHeight="1">
      <c r="F739" s="179"/>
      <c r="G739" s="180"/>
      <c r="H739" s="180"/>
      <c r="I739" s="179"/>
      <c r="J739" s="179"/>
      <c r="K739" s="179"/>
      <c r="N739" s="177"/>
      <c r="O739" s="177"/>
    </row>
    <row r="740" spans="6:15" ht="15.75" customHeight="1">
      <c r="F740" s="179"/>
      <c r="G740" s="180"/>
      <c r="H740" s="180"/>
      <c r="I740" s="179"/>
      <c r="J740" s="179"/>
      <c r="K740" s="179"/>
      <c r="N740" s="177"/>
      <c r="O740" s="177"/>
    </row>
    <row r="741" spans="6:15" ht="15.75" customHeight="1">
      <c r="F741" s="179"/>
      <c r="G741" s="180"/>
      <c r="H741" s="180"/>
      <c r="I741" s="179"/>
      <c r="J741" s="179"/>
      <c r="K741" s="179"/>
      <c r="N741" s="177"/>
      <c r="O741" s="177"/>
    </row>
    <row r="742" spans="6:15" ht="15.75" customHeight="1">
      <c r="F742" s="179"/>
      <c r="G742" s="180"/>
      <c r="H742" s="180"/>
      <c r="I742" s="179"/>
      <c r="J742" s="179"/>
      <c r="K742" s="179"/>
      <c r="N742" s="177"/>
      <c r="O742" s="177"/>
    </row>
    <row r="743" spans="6:15" ht="15.75" customHeight="1">
      <c r="F743" s="179"/>
      <c r="G743" s="180"/>
      <c r="H743" s="180"/>
      <c r="I743" s="179"/>
      <c r="J743" s="179"/>
      <c r="K743" s="179"/>
      <c r="N743" s="177"/>
      <c r="O743" s="177"/>
    </row>
    <row r="744" spans="6:15" ht="15.75" customHeight="1">
      <c r="F744" s="179"/>
      <c r="G744" s="180"/>
      <c r="H744" s="180"/>
      <c r="I744" s="179"/>
      <c r="J744" s="179"/>
      <c r="K744" s="179"/>
      <c r="N744" s="177"/>
      <c r="O744" s="177"/>
    </row>
    <row r="745" spans="6:15" ht="15.75" customHeight="1">
      <c r="F745" s="179"/>
      <c r="G745" s="180"/>
      <c r="H745" s="180"/>
      <c r="I745" s="179"/>
      <c r="J745" s="179"/>
      <c r="K745" s="179"/>
      <c r="N745" s="177"/>
      <c r="O745" s="177"/>
    </row>
    <row r="746" spans="6:15" ht="15.75" customHeight="1">
      <c r="F746" s="179"/>
      <c r="G746" s="180"/>
      <c r="H746" s="180"/>
      <c r="I746" s="179"/>
      <c r="J746" s="179"/>
      <c r="K746" s="179"/>
      <c r="N746" s="177"/>
      <c r="O746" s="177"/>
    </row>
    <row r="747" spans="6:15" ht="15.75" customHeight="1">
      <c r="F747" s="179"/>
      <c r="G747" s="180"/>
      <c r="H747" s="180"/>
      <c r="I747" s="179"/>
      <c r="J747" s="179"/>
      <c r="K747" s="179"/>
      <c r="N747" s="177"/>
      <c r="O747" s="177"/>
    </row>
    <row r="748" spans="6:15" ht="15.75" customHeight="1">
      <c r="F748" s="179"/>
      <c r="G748" s="180"/>
      <c r="H748" s="180"/>
      <c r="I748" s="179"/>
      <c r="J748" s="179"/>
      <c r="K748" s="179"/>
      <c r="N748" s="177"/>
      <c r="O748" s="177"/>
    </row>
    <row r="749" spans="6:15" ht="15.75" customHeight="1">
      <c r="F749" s="179"/>
      <c r="G749" s="180"/>
      <c r="H749" s="180"/>
      <c r="I749" s="179"/>
      <c r="J749" s="179"/>
      <c r="K749" s="179"/>
      <c r="N749" s="177"/>
      <c r="O749" s="177"/>
    </row>
    <row r="750" spans="6:15" ht="15.75" customHeight="1">
      <c r="F750" s="179"/>
      <c r="G750" s="180"/>
      <c r="H750" s="180"/>
      <c r="I750" s="179"/>
      <c r="J750" s="179"/>
      <c r="K750" s="179"/>
      <c r="N750" s="177"/>
      <c r="O750" s="177"/>
    </row>
    <row r="751" spans="6:15" ht="15.75" customHeight="1">
      <c r="F751" s="179"/>
      <c r="G751" s="180"/>
      <c r="H751" s="180"/>
      <c r="I751" s="179"/>
      <c r="J751" s="179"/>
      <c r="K751" s="179"/>
      <c r="N751" s="177"/>
      <c r="O751" s="177"/>
    </row>
    <row r="752" spans="6:15" ht="15.75" customHeight="1">
      <c r="F752" s="179"/>
      <c r="G752" s="180"/>
      <c r="H752" s="180"/>
      <c r="I752" s="179"/>
      <c r="J752" s="179"/>
      <c r="K752" s="179"/>
      <c r="N752" s="177"/>
      <c r="O752" s="177"/>
    </row>
    <row r="753" spans="6:15" ht="15.75" customHeight="1">
      <c r="F753" s="179"/>
      <c r="G753" s="180"/>
      <c r="H753" s="180"/>
      <c r="I753" s="179"/>
      <c r="J753" s="179"/>
      <c r="K753" s="179"/>
      <c r="N753" s="177"/>
      <c r="O753" s="177"/>
    </row>
    <row r="754" spans="6:15" ht="15.75" customHeight="1">
      <c r="F754" s="179"/>
      <c r="G754" s="180"/>
      <c r="H754" s="180"/>
      <c r="I754" s="179"/>
      <c r="J754" s="179"/>
      <c r="K754" s="179"/>
      <c r="N754" s="177"/>
      <c r="O754" s="177"/>
    </row>
    <row r="755" spans="6:15" ht="15.75" customHeight="1">
      <c r="F755" s="179"/>
      <c r="G755" s="180"/>
      <c r="H755" s="180"/>
      <c r="I755" s="179"/>
      <c r="J755" s="179"/>
      <c r="K755" s="179"/>
      <c r="N755" s="177"/>
      <c r="O755" s="177"/>
    </row>
    <row r="756" spans="6:15" ht="15.75" customHeight="1">
      <c r="F756" s="179"/>
      <c r="G756" s="180"/>
      <c r="H756" s="180"/>
      <c r="I756" s="179"/>
      <c r="J756" s="179"/>
      <c r="K756" s="179"/>
      <c r="N756" s="177"/>
      <c r="O756" s="177"/>
    </row>
    <row r="757" spans="6:15" ht="15.75" customHeight="1">
      <c r="F757" s="179"/>
      <c r="G757" s="180"/>
      <c r="H757" s="180"/>
      <c r="I757" s="179"/>
      <c r="J757" s="179"/>
      <c r="K757" s="179"/>
      <c r="N757" s="177"/>
      <c r="O757" s="177"/>
    </row>
    <row r="758" spans="6:15" ht="15.75" customHeight="1">
      <c r="F758" s="179"/>
      <c r="G758" s="180"/>
      <c r="H758" s="180"/>
      <c r="I758" s="179"/>
      <c r="J758" s="179"/>
      <c r="K758" s="179"/>
      <c r="N758" s="177"/>
      <c r="O758" s="177"/>
    </row>
    <row r="759" spans="6:15" ht="15.75" customHeight="1">
      <c r="F759" s="179"/>
      <c r="G759" s="180"/>
      <c r="H759" s="180"/>
      <c r="I759" s="179"/>
      <c r="J759" s="179"/>
      <c r="K759" s="179"/>
      <c r="N759" s="177"/>
      <c r="O759" s="177"/>
    </row>
    <row r="760" spans="6:15" ht="15.75" customHeight="1">
      <c r="F760" s="179"/>
      <c r="G760" s="180"/>
      <c r="H760" s="180"/>
      <c r="I760" s="179"/>
      <c r="J760" s="179"/>
      <c r="K760" s="179"/>
      <c r="N760" s="177"/>
      <c r="O760" s="177"/>
    </row>
    <row r="761" spans="6:15" ht="15.75" customHeight="1">
      <c r="F761" s="179"/>
      <c r="G761" s="180"/>
      <c r="H761" s="180"/>
      <c r="I761" s="179"/>
      <c r="J761" s="179"/>
      <c r="K761" s="179"/>
      <c r="N761" s="177"/>
      <c r="O761" s="177"/>
    </row>
    <row r="762" spans="6:15" ht="15.75" customHeight="1">
      <c r="F762" s="179"/>
      <c r="G762" s="180"/>
      <c r="H762" s="180"/>
      <c r="I762" s="179"/>
      <c r="J762" s="179"/>
      <c r="K762" s="179"/>
      <c r="N762" s="177"/>
      <c r="O762" s="177"/>
    </row>
    <row r="763" spans="6:15" ht="15.75" customHeight="1">
      <c r="F763" s="179"/>
      <c r="G763" s="180"/>
      <c r="H763" s="180"/>
      <c r="I763" s="179"/>
      <c r="J763" s="179"/>
      <c r="K763" s="179"/>
      <c r="N763" s="177"/>
      <c r="O763" s="177"/>
    </row>
    <row r="764" spans="6:15" ht="15.75" customHeight="1">
      <c r="F764" s="179"/>
      <c r="G764" s="180"/>
      <c r="H764" s="180"/>
      <c r="I764" s="179"/>
      <c r="J764" s="179"/>
      <c r="K764" s="179"/>
      <c r="N764" s="177"/>
      <c r="O764" s="177"/>
    </row>
    <row r="765" spans="6:15" ht="15.75" customHeight="1">
      <c r="F765" s="179"/>
      <c r="G765" s="180"/>
      <c r="H765" s="180"/>
      <c r="I765" s="179"/>
      <c r="J765" s="179"/>
      <c r="K765" s="179"/>
      <c r="N765" s="177"/>
      <c r="O765" s="177"/>
    </row>
    <row r="766" spans="6:15" ht="15.75" customHeight="1">
      <c r="F766" s="179"/>
      <c r="G766" s="180"/>
      <c r="H766" s="180"/>
      <c r="I766" s="179"/>
      <c r="J766" s="179"/>
      <c r="K766" s="179"/>
      <c r="N766" s="177"/>
      <c r="O766" s="177"/>
    </row>
    <row r="767" spans="6:15" ht="15.75" customHeight="1">
      <c r="F767" s="179"/>
      <c r="G767" s="180"/>
      <c r="H767" s="180"/>
      <c r="I767" s="179"/>
      <c r="J767" s="179"/>
      <c r="K767" s="179"/>
      <c r="N767" s="177"/>
      <c r="O767" s="177"/>
    </row>
    <row r="768" spans="6:15" ht="15.75" customHeight="1">
      <c r="F768" s="179"/>
      <c r="G768" s="180"/>
      <c r="H768" s="180"/>
      <c r="I768" s="179"/>
      <c r="J768" s="179"/>
      <c r="K768" s="179"/>
      <c r="N768" s="177"/>
      <c r="O768" s="177"/>
    </row>
    <row r="769" spans="6:15" ht="15.75" customHeight="1">
      <c r="F769" s="179"/>
      <c r="G769" s="180"/>
      <c r="H769" s="180"/>
      <c r="I769" s="179"/>
      <c r="J769" s="179"/>
      <c r="K769" s="179"/>
      <c r="N769" s="177"/>
      <c r="O769" s="177"/>
    </row>
    <row r="770" spans="6:15" ht="15.75" customHeight="1">
      <c r="F770" s="179"/>
      <c r="G770" s="180"/>
      <c r="H770" s="180"/>
      <c r="I770" s="179"/>
      <c r="J770" s="179"/>
      <c r="K770" s="179"/>
      <c r="N770" s="177"/>
      <c r="O770" s="177"/>
    </row>
    <row r="771" spans="6:15" ht="15.75" customHeight="1">
      <c r="F771" s="179"/>
      <c r="G771" s="180"/>
      <c r="H771" s="180"/>
      <c r="I771" s="179"/>
      <c r="J771" s="179"/>
      <c r="K771" s="179"/>
      <c r="N771" s="177"/>
      <c r="O771" s="177"/>
    </row>
    <row r="772" spans="6:15" ht="15.75" customHeight="1">
      <c r="F772" s="179"/>
      <c r="G772" s="180"/>
      <c r="H772" s="180"/>
      <c r="I772" s="179"/>
      <c r="J772" s="179"/>
      <c r="K772" s="179"/>
      <c r="N772" s="177"/>
      <c r="O772" s="177"/>
    </row>
    <row r="773" spans="6:15" ht="15.75" customHeight="1">
      <c r="F773" s="179"/>
      <c r="G773" s="180"/>
      <c r="H773" s="180"/>
      <c r="I773" s="179"/>
      <c r="J773" s="179"/>
      <c r="K773" s="179"/>
      <c r="N773" s="177"/>
      <c r="O773" s="177"/>
    </row>
    <row r="774" spans="6:15" ht="15.75" customHeight="1">
      <c r="F774" s="179"/>
      <c r="G774" s="180"/>
      <c r="H774" s="180"/>
      <c r="I774" s="179"/>
      <c r="J774" s="179"/>
      <c r="K774" s="179"/>
      <c r="N774" s="177"/>
      <c r="O774" s="177"/>
    </row>
    <row r="775" spans="6:15" ht="15.75" customHeight="1">
      <c r="F775" s="179"/>
      <c r="G775" s="180"/>
      <c r="H775" s="180"/>
      <c r="I775" s="179"/>
      <c r="J775" s="179"/>
      <c r="K775" s="179"/>
      <c r="N775" s="177"/>
      <c r="O775" s="177"/>
    </row>
    <row r="776" spans="6:15" ht="15.75" customHeight="1">
      <c r="F776" s="179"/>
      <c r="G776" s="180"/>
      <c r="H776" s="180"/>
      <c r="I776" s="179"/>
      <c r="J776" s="179"/>
      <c r="K776" s="179"/>
      <c r="N776" s="177"/>
      <c r="O776" s="177"/>
    </row>
    <row r="777" spans="6:15" ht="15.75" customHeight="1">
      <c r="F777" s="179"/>
      <c r="G777" s="180"/>
      <c r="H777" s="180"/>
      <c r="I777" s="179"/>
      <c r="J777" s="179"/>
      <c r="K777" s="179"/>
      <c r="N777" s="177"/>
      <c r="O777" s="177"/>
    </row>
    <row r="778" spans="6:15" ht="15.75" customHeight="1">
      <c r="F778" s="179"/>
      <c r="G778" s="180"/>
      <c r="H778" s="180"/>
      <c r="I778" s="179"/>
      <c r="J778" s="179"/>
      <c r="K778" s="179"/>
      <c r="N778" s="177"/>
      <c r="O778" s="177"/>
    </row>
    <row r="779" spans="6:15" ht="15.75" customHeight="1">
      <c r="F779" s="179"/>
      <c r="G779" s="180"/>
      <c r="H779" s="180"/>
      <c r="I779" s="179"/>
      <c r="J779" s="179"/>
      <c r="K779" s="179"/>
      <c r="N779" s="177"/>
      <c r="O779" s="177"/>
    </row>
    <row r="780" spans="6:15" ht="15.75" customHeight="1">
      <c r="F780" s="179"/>
      <c r="G780" s="180"/>
      <c r="H780" s="180"/>
      <c r="I780" s="179"/>
      <c r="J780" s="179"/>
      <c r="K780" s="179"/>
      <c r="N780" s="177"/>
      <c r="O780" s="177"/>
    </row>
    <row r="781" spans="6:15" ht="15.75" customHeight="1">
      <c r="F781" s="179"/>
      <c r="G781" s="180"/>
      <c r="H781" s="180"/>
      <c r="I781" s="179"/>
      <c r="J781" s="179"/>
      <c r="K781" s="179"/>
      <c r="N781" s="177"/>
      <c r="O781" s="177"/>
    </row>
    <row r="782" spans="6:15" ht="15.75" customHeight="1">
      <c r="F782" s="179"/>
      <c r="G782" s="180"/>
      <c r="H782" s="180"/>
      <c r="I782" s="179"/>
      <c r="J782" s="179"/>
      <c r="K782" s="179"/>
      <c r="N782" s="177"/>
      <c r="O782" s="177"/>
    </row>
    <row r="783" spans="6:15" ht="15.75" customHeight="1">
      <c r="F783" s="179"/>
      <c r="G783" s="180"/>
      <c r="H783" s="180"/>
      <c r="I783" s="179"/>
      <c r="J783" s="179"/>
      <c r="K783" s="179"/>
      <c r="N783" s="177"/>
      <c r="O783" s="177"/>
    </row>
    <row r="784" spans="6:15" ht="15.75" customHeight="1">
      <c r="F784" s="179"/>
      <c r="G784" s="180"/>
      <c r="H784" s="180"/>
      <c r="I784" s="179"/>
      <c r="J784" s="179"/>
      <c r="K784" s="179"/>
      <c r="N784" s="177"/>
      <c r="O784" s="177"/>
    </row>
    <row r="785" spans="6:15" ht="15.75" customHeight="1">
      <c r="F785" s="179"/>
      <c r="G785" s="180"/>
      <c r="H785" s="180"/>
      <c r="I785" s="179"/>
      <c r="J785" s="179"/>
      <c r="K785" s="179"/>
      <c r="N785" s="177"/>
      <c r="O785" s="177"/>
    </row>
    <row r="786" spans="6:15" ht="15.75" customHeight="1">
      <c r="F786" s="179"/>
      <c r="G786" s="180"/>
      <c r="H786" s="180"/>
      <c r="I786" s="179"/>
      <c r="J786" s="179"/>
      <c r="K786" s="179"/>
      <c r="N786" s="177"/>
      <c r="O786" s="177"/>
    </row>
    <row r="787" spans="6:15" ht="15.75" customHeight="1">
      <c r="F787" s="179"/>
      <c r="G787" s="180"/>
      <c r="H787" s="180"/>
      <c r="I787" s="179"/>
      <c r="J787" s="179"/>
      <c r="K787" s="179"/>
      <c r="N787" s="177"/>
      <c r="O787" s="177"/>
    </row>
    <row r="788" spans="6:15" ht="15.75" customHeight="1">
      <c r="F788" s="179"/>
      <c r="G788" s="180"/>
      <c r="H788" s="180"/>
      <c r="I788" s="179"/>
      <c r="J788" s="179"/>
      <c r="K788" s="179"/>
      <c r="N788" s="177"/>
      <c r="O788" s="177"/>
    </row>
    <row r="789" spans="6:15" ht="15.75" customHeight="1">
      <c r="F789" s="179"/>
      <c r="G789" s="180"/>
      <c r="H789" s="180"/>
      <c r="I789" s="179"/>
      <c r="J789" s="179"/>
      <c r="K789" s="179"/>
      <c r="N789" s="177"/>
      <c r="O789" s="177"/>
    </row>
    <row r="790" spans="6:15" ht="15.75" customHeight="1">
      <c r="F790" s="179"/>
      <c r="G790" s="180"/>
      <c r="H790" s="180"/>
      <c r="I790" s="179"/>
      <c r="J790" s="179"/>
      <c r="K790" s="179"/>
      <c r="N790" s="177"/>
      <c r="O790" s="177"/>
    </row>
    <row r="791" spans="6:15" ht="15.75" customHeight="1">
      <c r="F791" s="179"/>
      <c r="G791" s="180"/>
      <c r="H791" s="180"/>
      <c r="I791" s="179"/>
      <c r="J791" s="179"/>
      <c r="K791" s="179"/>
      <c r="N791" s="177"/>
      <c r="O791" s="177"/>
    </row>
    <row r="792" spans="6:15" ht="15.75" customHeight="1">
      <c r="F792" s="179"/>
      <c r="G792" s="180"/>
      <c r="H792" s="180"/>
      <c r="I792" s="179"/>
      <c r="J792" s="179"/>
      <c r="K792" s="179"/>
      <c r="N792" s="177"/>
      <c r="O792" s="177"/>
    </row>
    <row r="793" spans="6:15" ht="15.75" customHeight="1">
      <c r="F793" s="179"/>
      <c r="G793" s="180"/>
      <c r="H793" s="180"/>
      <c r="I793" s="179"/>
      <c r="J793" s="179"/>
      <c r="K793" s="179"/>
      <c r="N793" s="177"/>
      <c r="O793" s="177"/>
    </row>
    <row r="794" spans="6:15" ht="15.75" customHeight="1">
      <c r="F794" s="179"/>
      <c r="G794" s="180"/>
      <c r="H794" s="180"/>
      <c r="I794" s="179"/>
      <c r="J794" s="179"/>
      <c r="K794" s="179"/>
      <c r="N794" s="177"/>
      <c r="O794" s="177"/>
    </row>
    <row r="795" spans="6:15" ht="15.75" customHeight="1">
      <c r="F795" s="179"/>
      <c r="G795" s="180"/>
      <c r="H795" s="180"/>
      <c r="I795" s="179"/>
      <c r="J795" s="179"/>
      <c r="K795" s="179"/>
      <c r="N795" s="177"/>
      <c r="O795" s="177"/>
    </row>
    <row r="796" spans="6:15" ht="15.75" customHeight="1">
      <c r="F796" s="179"/>
      <c r="G796" s="180"/>
      <c r="H796" s="180"/>
      <c r="I796" s="179"/>
      <c r="J796" s="179"/>
      <c r="K796" s="179"/>
      <c r="N796" s="177"/>
      <c r="O796" s="177"/>
    </row>
    <row r="797" spans="6:15" ht="15.75" customHeight="1">
      <c r="F797" s="179"/>
      <c r="G797" s="180"/>
      <c r="H797" s="180"/>
      <c r="I797" s="179"/>
      <c r="J797" s="179"/>
      <c r="K797" s="179"/>
      <c r="N797" s="177"/>
      <c r="O797" s="177"/>
    </row>
    <row r="798" spans="6:15" ht="15.75" customHeight="1">
      <c r="F798" s="179"/>
      <c r="G798" s="180"/>
      <c r="H798" s="180"/>
      <c r="I798" s="179"/>
      <c r="J798" s="179"/>
      <c r="K798" s="179"/>
      <c r="N798" s="177"/>
      <c r="O798" s="177"/>
    </row>
    <row r="799" spans="6:15" ht="15.75" customHeight="1">
      <c r="F799" s="179"/>
      <c r="G799" s="180"/>
      <c r="H799" s="180"/>
      <c r="I799" s="179"/>
      <c r="J799" s="179"/>
      <c r="K799" s="179"/>
      <c r="N799" s="177"/>
      <c r="O799" s="177"/>
    </row>
    <row r="800" spans="6:15" ht="15.75" customHeight="1">
      <c r="F800" s="179"/>
      <c r="G800" s="180"/>
      <c r="H800" s="180"/>
      <c r="I800" s="179"/>
      <c r="J800" s="179"/>
      <c r="K800" s="179"/>
      <c r="N800" s="177"/>
      <c r="O800" s="177"/>
    </row>
    <row r="801" spans="6:15" ht="15.75" customHeight="1">
      <c r="F801" s="179"/>
      <c r="G801" s="180"/>
      <c r="H801" s="180"/>
      <c r="I801" s="179"/>
      <c r="J801" s="179"/>
      <c r="K801" s="179"/>
      <c r="N801" s="177"/>
      <c r="O801" s="177"/>
    </row>
    <row r="802" spans="6:15" ht="15.75" customHeight="1">
      <c r="F802" s="179"/>
      <c r="G802" s="180"/>
      <c r="H802" s="180"/>
      <c r="I802" s="179"/>
      <c r="J802" s="179"/>
      <c r="K802" s="179"/>
      <c r="N802" s="177"/>
      <c r="O802" s="177"/>
    </row>
    <row r="803" spans="6:15" ht="15.75" customHeight="1">
      <c r="F803" s="179"/>
      <c r="G803" s="180"/>
      <c r="H803" s="180"/>
      <c r="I803" s="179"/>
      <c r="J803" s="179"/>
      <c r="K803" s="179"/>
      <c r="N803" s="177"/>
      <c r="O803" s="177"/>
    </row>
    <row r="804" spans="6:15" ht="15.75" customHeight="1">
      <c r="F804" s="179"/>
      <c r="G804" s="180"/>
      <c r="H804" s="180"/>
      <c r="I804" s="179"/>
      <c r="J804" s="179"/>
      <c r="K804" s="179"/>
      <c r="N804" s="177"/>
      <c r="O804" s="177"/>
    </row>
    <row r="805" spans="6:15" ht="15.75" customHeight="1">
      <c r="F805" s="179"/>
      <c r="G805" s="180"/>
      <c r="H805" s="180"/>
      <c r="I805" s="179"/>
      <c r="J805" s="179"/>
      <c r="K805" s="179"/>
      <c r="N805" s="177"/>
      <c r="O805" s="177"/>
    </row>
    <row r="806" spans="6:15" ht="15.75" customHeight="1">
      <c r="F806" s="179"/>
      <c r="G806" s="180"/>
      <c r="H806" s="180"/>
      <c r="I806" s="179"/>
      <c r="J806" s="179"/>
      <c r="K806" s="179"/>
      <c r="N806" s="177"/>
      <c r="O806" s="177"/>
    </row>
    <row r="807" spans="6:15" ht="15.75" customHeight="1">
      <c r="F807" s="179"/>
      <c r="G807" s="180"/>
      <c r="H807" s="180"/>
      <c r="I807" s="179"/>
      <c r="J807" s="179"/>
      <c r="K807" s="179"/>
      <c r="N807" s="177"/>
      <c r="O807" s="177"/>
    </row>
    <row r="808" spans="6:15" ht="15.75" customHeight="1">
      <c r="F808" s="179"/>
      <c r="G808" s="180"/>
      <c r="H808" s="180"/>
      <c r="I808" s="179"/>
      <c r="J808" s="179"/>
      <c r="K808" s="179"/>
      <c r="N808" s="177"/>
      <c r="O808" s="177"/>
    </row>
    <row r="809" spans="6:15" ht="15.75" customHeight="1">
      <c r="F809" s="179"/>
      <c r="G809" s="180"/>
      <c r="H809" s="180"/>
      <c r="I809" s="179"/>
      <c r="J809" s="179"/>
      <c r="K809" s="179"/>
      <c r="N809" s="177"/>
      <c r="O809" s="177"/>
    </row>
    <row r="810" spans="6:15" ht="15.75" customHeight="1">
      <c r="F810" s="179"/>
      <c r="G810" s="180"/>
      <c r="H810" s="180"/>
      <c r="I810" s="179"/>
      <c r="J810" s="179"/>
      <c r="K810" s="179"/>
      <c r="N810" s="177"/>
      <c r="O810" s="177"/>
    </row>
    <row r="811" spans="6:15" ht="15.75" customHeight="1">
      <c r="F811" s="179"/>
      <c r="G811" s="180"/>
      <c r="H811" s="180"/>
      <c r="I811" s="179"/>
      <c r="J811" s="179"/>
      <c r="K811" s="179"/>
      <c r="N811" s="177"/>
      <c r="O811" s="177"/>
    </row>
    <row r="812" spans="6:15" ht="15.75" customHeight="1">
      <c r="F812" s="179"/>
      <c r="G812" s="180"/>
      <c r="H812" s="180"/>
      <c r="I812" s="179"/>
      <c r="J812" s="179"/>
      <c r="K812" s="179"/>
      <c r="N812" s="177"/>
      <c r="O812" s="177"/>
    </row>
    <row r="813" spans="6:15" ht="15.75" customHeight="1">
      <c r="F813" s="179"/>
      <c r="G813" s="180"/>
      <c r="H813" s="180"/>
      <c r="I813" s="179"/>
      <c r="J813" s="179"/>
      <c r="K813" s="179"/>
      <c r="N813" s="177"/>
      <c r="O813" s="177"/>
    </row>
    <row r="814" spans="6:15" ht="15.75" customHeight="1">
      <c r="F814" s="179"/>
      <c r="G814" s="180"/>
      <c r="H814" s="180"/>
      <c r="I814" s="179"/>
      <c r="J814" s="179"/>
      <c r="K814" s="179"/>
      <c r="N814" s="177"/>
      <c r="O814" s="177"/>
    </row>
    <row r="815" spans="6:15" ht="15.75" customHeight="1">
      <c r="F815" s="179"/>
      <c r="G815" s="180"/>
      <c r="H815" s="180"/>
      <c r="I815" s="179"/>
      <c r="J815" s="179"/>
      <c r="K815" s="179"/>
      <c r="N815" s="177"/>
      <c r="O815" s="177"/>
    </row>
    <row r="816" spans="6:15" ht="15.75" customHeight="1">
      <c r="F816" s="179"/>
      <c r="G816" s="180"/>
      <c r="H816" s="180"/>
      <c r="I816" s="179"/>
      <c r="J816" s="179"/>
      <c r="K816" s="179"/>
      <c r="N816" s="177"/>
      <c r="O816" s="177"/>
    </row>
    <row r="817" spans="6:15" ht="15.75" customHeight="1">
      <c r="F817" s="179"/>
      <c r="G817" s="180"/>
      <c r="H817" s="180"/>
      <c r="I817" s="179"/>
      <c r="J817" s="179"/>
      <c r="K817" s="179"/>
      <c r="N817" s="177"/>
      <c r="O817" s="177"/>
    </row>
    <row r="818" spans="6:15" ht="15.75" customHeight="1">
      <c r="F818" s="179"/>
      <c r="G818" s="180"/>
      <c r="H818" s="180"/>
      <c r="I818" s="179"/>
      <c r="J818" s="179"/>
      <c r="K818" s="179"/>
      <c r="N818" s="177"/>
      <c r="O818" s="177"/>
    </row>
    <row r="819" spans="6:15" ht="15.75" customHeight="1">
      <c r="F819" s="179"/>
      <c r="G819" s="180"/>
      <c r="H819" s="180"/>
      <c r="I819" s="179"/>
      <c r="J819" s="179"/>
      <c r="K819" s="179"/>
      <c r="N819" s="177"/>
      <c r="O819" s="177"/>
    </row>
    <row r="820" spans="6:15" ht="15.75" customHeight="1">
      <c r="F820" s="179"/>
      <c r="G820" s="180"/>
      <c r="H820" s="180"/>
      <c r="I820" s="179"/>
      <c r="J820" s="179"/>
      <c r="K820" s="179"/>
      <c r="N820" s="177"/>
      <c r="O820" s="177"/>
    </row>
    <row r="821" spans="6:15" ht="15.75" customHeight="1">
      <c r="F821" s="179"/>
      <c r="G821" s="180"/>
      <c r="H821" s="180"/>
      <c r="I821" s="179"/>
      <c r="J821" s="179"/>
      <c r="K821" s="179"/>
      <c r="N821" s="177"/>
      <c r="O821" s="177"/>
    </row>
    <row r="822" spans="6:15" ht="15.75" customHeight="1">
      <c r="F822" s="179"/>
      <c r="G822" s="180"/>
      <c r="H822" s="180"/>
      <c r="I822" s="179"/>
      <c r="J822" s="179"/>
      <c r="K822" s="179"/>
      <c r="N822" s="177"/>
      <c r="O822" s="177"/>
    </row>
    <row r="823" spans="6:15" ht="15.75" customHeight="1">
      <c r="F823" s="179"/>
      <c r="G823" s="180"/>
      <c r="H823" s="180"/>
      <c r="I823" s="179"/>
      <c r="J823" s="179"/>
      <c r="K823" s="179"/>
      <c r="N823" s="177"/>
      <c r="O823" s="177"/>
    </row>
    <row r="824" spans="6:15" ht="15.75" customHeight="1">
      <c r="F824" s="179"/>
      <c r="G824" s="180"/>
      <c r="H824" s="180"/>
      <c r="I824" s="179"/>
      <c r="J824" s="179"/>
      <c r="K824" s="179"/>
      <c r="N824" s="177"/>
      <c r="O824" s="177"/>
    </row>
    <row r="825" spans="6:15" ht="15.75" customHeight="1">
      <c r="F825" s="179"/>
      <c r="G825" s="180"/>
      <c r="H825" s="180"/>
      <c r="I825" s="179"/>
      <c r="J825" s="179"/>
      <c r="K825" s="179"/>
      <c r="N825" s="177"/>
      <c r="O825" s="177"/>
    </row>
    <row r="826" spans="6:15" ht="15.75" customHeight="1">
      <c r="F826" s="179"/>
      <c r="G826" s="180"/>
      <c r="H826" s="180"/>
      <c r="I826" s="179"/>
      <c r="J826" s="179"/>
      <c r="K826" s="179"/>
      <c r="N826" s="177"/>
      <c r="O826" s="177"/>
    </row>
    <row r="827" spans="6:15" ht="15.75" customHeight="1">
      <c r="F827" s="179"/>
      <c r="G827" s="180"/>
      <c r="H827" s="180"/>
      <c r="I827" s="179"/>
      <c r="J827" s="179"/>
      <c r="K827" s="179"/>
      <c r="N827" s="177"/>
      <c r="O827" s="177"/>
    </row>
    <row r="828" spans="6:15" ht="15.75" customHeight="1">
      <c r="F828" s="179"/>
      <c r="G828" s="180"/>
      <c r="H828" s="180"/>
      <c r="I828" s="179"/>
      <c r="J828" s="179"/>
      <c r="K828" s="179"/>
      <c r="N828" s="177"/>
      <c r="O828" s="177"/>
    </row>
    <row r="829" spans="6:15" ht="15.75" customHeight="1">
      <c r="F829" s="179"/>
      <c r="G829" s="180"/>
      <c r="H829" s="180"/>
      <c r="I829" s="179"/>
      <c r="J829" s="179"/>
      <c r="K829" s="179"/>
      <c r="N829" s="177"/>
      <c r="O829" s="177"/>
    </row>
    <row r="830" spans="6:15" ht="15.75" customHeight="1">
      <c r="F830" s="179"/>
      <c r="G830" s="180"/>
      <c r="H830" s="180"/>
      <c r="I830" s="179"/>
      <c r="J830" s="179"/>
      <c r="K830" s="179"/>
      <c r="N830" s="177"/>
      <c r="O830" s="177"/>
    </row>
    <row r="831" spans="6:15" ht="15.75" customHeight="1">
      <c r="F831" s="179"/>
      <c r="G831" s="180"/>
      <c r="H831" s="180"/>
      <c r="I831" s="179"/>
      <c r="J831" s="179"/>
      <c r="K831" s="179"/>
      <c r="N831" s="177"/>
      <c r="O831" s="177"/>
    </row>
    <row r="832" spans="6:15" ht="15.75" customHeight="1">
      <c r="F832" s="179"/>
      <c r="G832" s="180"/>
      <c r="H832" s="180"/>
      <c r="I832" s="179"/>
      <c r="J832" s="179"/>
      <c r="K832" s="179"/>
      <c r="N832" s="177"/>
      <c r="O832" s="177"/>
    </row>
    <row r="833" spans="6:15" ht="15.75" customHeight="1">
      <c r="F833" s="179"/>
      <c r="G833" s="180"/>
      <c r="H833" s="180"/>
      <c r="I833" s="179"/>
      <c r="J833" s="179"/>
      <c r="K833" s="179"/>
      <c r="N833" s="177"/>
      <c r="O833" s="177"/>
    </row>
    <row r="834" spans="6:15" ht="15.75" customHeight="1">
      <c r="F834" s="179"/>
      <c r="G834" s="180"/>
      <c r="H834" s="180"/>
      <c r="I834" s="179"/>
      <c r="J834" s="179"/>
      <c r="K834" s="179"/>
      <c r="N834" s="177"/>
      <c r="O834" s="177"/>
    </row>
    <row r="835" spans="6:15" ht="15.75" customHeight="1">
      <c r="F835" s="179"/>
      <c r="G835" s="180"/>
      <c r="H835" s="180"/>
      <c r="I835" s="179"/>
      <c r="J835" s="179"/>
      <c r="K835" s="179"/>
      <c r="N835" s="177"/>
      <c r="O835" s="177"/>
    </row>
    <row r="836" spans="6:15" ht="15.75" customHeight="1">
      <c r="F836" s="179"/>
      <c r="G836" s="180"/>
      <c r="H836" s="180"/>
      <c r="I836" s="179"/>
      <c r="J836" s="179"/>
      <c r="K836" s="179"/>
      <c r="N836" s="177"/>
      <c r="O836" s="177"/>
    </row>
    <row r="837" spans="6:15" ht="15.75" customHeight="1">
      <c r="F837" s="179"/>
      <c r="G837" s="180"/>
      <c r="H837" s="180"/>
      <c r="I837" s="179"/>
      <c r="J837" s="179"/>
      <c r="K837" s="179"/>
      <c r="N837" s="177"/>
      <c r="O837" s="177"/>
    </row>
    <row r="838" spans="6:15" ht="15.75" customHeight="1">
      <c r="F838" s="179"/>
      <c r="G838" s="180"/>
      <c r="H838" s="180"/>
      <c r="I838" s="179"/>
      <c r="J838" s="179"/>
      <c r="K838" s="179"/>
      <c r="N838" s="177"/>
      <c r="O838" s="177"/>
    </row>
    <row r="839" spans="6:15" ht="15.75" customHeight="1">
      <c r="F839" s="179"/>
      <c r="G839" s="180"/>
      <c r="H839" s="180"/>
      <c r="I839" s="179"/>
      <c r="J839" s="179"/>
      <c r="K839" s="179"/>
      <c r="N839" s="177"/>
      <c r="O839" s="177"/>
    </row>
    <row r="840" spans="6:15" ht="15.75" customHeight="1">
      <c r="F840" s="179"/>
      <c r="G840" s="180"/>
      <c r="H840" s="180"/>
      <c r="I840" s="179"/>
      <c r="J840" s="179"/>
      <c r="K840" s="179"/>
      <c r="N840" s="177"/>
      <c r="O840" s="177"/>
    </row>
    <row r="841" spans="6:15" ht="15.75" customHeight="1">
      <c r="F841" s="179"/>
      <c r="G841" s="180"/>
      <c r="H841" s="180"/>
      <c r="I841" s="179"/>
      <c r="J841" s="179"/>
      <c r="K841" s="179"/>
      <c r="N841" s="177"/>
      <c r="O841" s="177"/>
    </row>
    <row r="842" spans="6:15" ht="15.75" customHeight="1">
      <c r="F842" s="179"/>
      <c r="G842" s="180"/>
      <c r="H842" s="180"/>
      <c r="I842" s="179"/>
      <c r="J842" s="179"/>
      <c r="K842" s="179"/>
      <c r="N842" s="177"/>
      <c r="O842" s="177"/>
    </row>
    <row r="843" spans="6:15" ht="15.75" customHeight="1">
      <c r="F843" s="179"/>
      <c r="G843" s="180"/>
      <c r="H843" s="180"/>
      <c r="I843" s="179"/>
      <c r="J843" s="179"/>
      <c r="K843" s="179"/>
      <c r="N843" s="177"/>
      <c r="O843" s="177"/>
    </row>
    <row r="844" spans="6:15" ht="15.75" customHeight="1">
      <c r="F844" s="179"/>
      <c r="G844" s="180"/>
      <c r="H844" s="180"/>
      <c r="I844" s="179"/>
      <c r="J844" s="179"/>
      <c r="K844" s="179"/>
      <c r="N844" s="177"/>
      <c r="O844" s="177"/>
    </row>
    <row r="845" spans="6:15" ht="15.75" customHeight="1">
      <c r="F845" s="179"/>
      <c r="G845" s="180"/>
      <c r="H845" s="180"/>
      <c r="I845" s="179"/>
      <c r="J845" s="179"/>
      <c r="K845" s="179"/>
      <c r="N845" s="177"/>
      <c r="O845" s="177"/>
    </row>
    <row r="846" spans="6:15" ht="15.75" customHeight="1">
      <c r="F846" s="179"/>
      <c r="G846" s="180"/>
      <c r="H846" s="180"/>
      <c r="I846" s="179"/>
      <c r="J846" s="179"/>
      <c r="K846" s="179"/>
      <c r="N846" s="177"/>
      <c r="O846" s="177"/>
    </row>
    <row r="847" spans="6:15" ht="15.75" customHeight="1">
      <c r="F847" s="179"/>
      <c r="G847" s="180"/>
      <c r="H847" s="180"/>
      <c r="I847" s="179"/>
      <c r="J847" s="179"/>
      <c r="K847" s="179"/>
      <c r="N847" s="177"/>
      <c r="O847" s="177"/>
    </row>
    <row r="848" spans="6:15" ht="15.75" customHeight="1">
      <c r="F848" s="179"/>
      <c r="G848" s="180"/>
      <c r="H848" s="180"/>
      <c r="I848" s="179"/>
      <c r="J848" s="179"/>
      <c r="K848" s="179"/>
      <c r="N848" s="177"/>
      <c r="O848" s="177"/>
    </row>
    <row r="849" spans="6:15" ht="15.75" customHeight="1">
      <c r="F849" s="179"/>
      <c r="G849" s="180"/>
      <c r="H849" s="180"/>
      <c r="I849" s="179"/>
      <c r="J849" s="179"/>
      <c r="K849" s="179"/>
      <c r="N849" s="177"/>
      <c r="O849" s="177"/>
    </row>
    <row r="850" spans="6:15" ht="15.75" customHeight="1">
      <c r="F850" s="179"/>
      <c r="G850" s="180"/>
      <c r="H850" s="180"/>
      <c r="I850" s="179"/>
      <c r="J850" s="179"/>
      <c r="K850" s="179"/>
      <c r="N850" s="177"/>
      <c r="O850" s="177"/>
    </row>
    <row r="851" spans="6:15" ht="15.75" customHeight="1">
      <c r="F851" s="179"/>
      <c r="G851" s="180"/>
      <c r="H851" s="180"/>
      <c r="I851" s="179"/>
      <c r="J851" s="179"/>
      <c r="K851" s="179"/>
      <c r="N851" s="177"/>
      <c r="O851" s="177"/>
    </row>
    <row r="852" spans="6:15" ht="15.75" customHeight="1">
      <c r="F852" s="179"/>
      <c r="G852" s="180"/>
      <c r="H852" s="180"/>
      <c r="I852" s="179"/>
      <c r="J852" s="179"/>
      <c r="K852" s="179"/>
      <c r="N852" s="177"/>
      <c r="O852" s="177"/>
    </row>
    <row r="853" spans="6:15" ht="15.75" customHeight="1">
      <c r="F853" s="179"/>
      <c r="G853" s="180"/>
      <c r="H853" s="180"/>
      <c r="I853" s="179"/>
      <c r="J853" s="179"/>
      <c r="K853" s="179"/>
      <c r="N853" s="177"/>
      <c r="O853" s="177"/>
    </row>
    <row r="854" spans="6:15" ht="15.75" customHeight="1">
      <c r="F854" s="179"/>
      <c r="G854" s="180"/>
      <c r="H854" s="180"/>
      <c r="I854" s="179"/>
      <c r="J854" s="179"/>
      <c r="K854" s="179"/>
      <c r="N854" s="177"/>
      <c r="O854" s="177"/>
    </row>
    <row r="855" spans="6:15" ht="15.75" customHeight="1">
      <c r="F855" s="179"/>
      <c r="G855" s="180"/>
      <c r="H855" s="180"/>
      <c r="I855" s="179"/>
      <c r="J855" s="179"/>
      <c r="K855" s="179"/>
      <c r="N855" s="177"/>
      <c r="O855" s="177"/>
    </row>
    <row r="856" spans="6:15" ht="15.75" customHeight="1">
      <c r="F856" s="179"/>
      <c r="G856" s="180"/>
      <c r="H856" s="180"/>
      <c r="I856" s="179"/>
      <c r="J856" s="179"/>
      <c r="K856" s="179"/>
      <c r="N856" s="177"/>
      <c r="O856" s="177"/>
    </row>
    <row r="857" spans="6:15" ht="15.75" customHeight="1">
      <c r="F857" s="179"/>
      <c r="G857" s="180"/>
      <c r="H857" s="180"/>
      <c r="I857" s="179"/>
      <c r="J857" s="179"/>
      <c r="K857" s="179"/>
      <c r="N857" s="177"/>
      <c r="O857" s="177"/>
    </row>
    <row r="858" spans="6:15" ht="15.75" customHeight="1">
      <c r="F858" s="179"/>
      <c r="G858" s="180"/>
      <c r="H858" s="180"/>
      <c r="I858" s="179"/>
      <c r="J858" s="179"/>
      <c r="K858" s="179"/>
      <c r="N858" s="177"/>
      <c r="O858" s="177"/>
    </row>
    <row r="859" spans="6:15" ht="15.75" customHeight="1">
      <c r="F859" s="179"/>
      <c r="G859" s="180"/>
      <c r="H859" s="180"/>
      <c r="I859" s="179"/>
      <c r="J859" s="179"/>
      <c r="K859" s="179"/>
      <c r="N859" s="177"/>
      <c r="O859" s="177"/>
    </row>
    <row r="860" spans="6:15" ht="15.75" customHeight="1">
      <c r="F860" s="179"/>
      <c r="G860" s="180"/>
      <c r="H860" s="180"/>
      <c r="I860" s="179"/>
      <c r="J860" s="179"/>
      <c r="K860" s="179"/>
      <c r="N860" s="177"/>
      <c r="O860" s="177"/>
    </row>
    <row r="861" spans="6:15" ht="15.75" customHeight="1">
      <c r="F861" s="179"/>
      <c r="G861" s="180"/>
      <c r="H861" s="180"/>
      <c r="I861" s="179"/>
      <c r="J861" s="179"/>
      <c r="K861" s="179"/>
      <c r="N861" s="177"/>
      <c r="O861" s="177"/>
    </row>
    <row r="862" spans="6:15" ht="15.75" customHeight="1">
      <c r="F862" s="179"/>
      <c r="G862" s="180"/>
      <c r="H862" s="180"/>
      <c r="I862" s="179"/>
      <c r="J862" s="179"/>
      <c r="K862" s="179"/>
      <c r="N862" s="177"/>
      <c r="O862" s="177"/>
    </row>
    <row r="863" spans="6:15" ht="15.75" customHeight="1">
      <c r="F863" s="179"/>
      <c r="G863" s="180"/>
      <c r="H863" s="180"/>
      <c r="I863" s="179"/>
      <c r="J863" s="179"/>
      <c r="K863" s="179"/>
      <c r="N863" s="177"/>
      <c r="O863" s="177"/>
    </row>
    <row r="864" spans="6:15" ht="15.75" customHeight="1">
      <c r="F864" s="179"/>
      <c r="G864" s="180"/>
      <c r="H864" s="180"/>
      <c r="I864" s="179"/>
      <c r="J864" s="179"/>
      <c r="K864" s="179"/>
      <c r="N864" s="177"/>
      <c r="O864" s="177"/>
    </row>
    <row r="865" spans="6:15" ht="15.75" customHeight="1">
      <c r="F865" s="179"/>
      <c r="G865" s="180"/>
      <c r="H865" s="180"/>
      <c r="I865" s="179"/>
      <c r="J865" s="179"/>
      <c r="K865" s="179"/>
      <c r="N865" s="177"/>
      <c r="O865" s="177"/>
    </row>
    <row r="866" spans="6:15" ht="15.75" customHeight="1">
      <c r="F866" s="179"/>
      <c r="G866" s="180"/>
      <c r="H866" s="180"/>
      <c r="I866" s="179"/>
      <c r="J866" s="179"/>
      <c r="K866" s="179"/>
      <c r="N866" s="177"/>
      <c r="O866" s="177"/>
    </row>
    <row r="867" spans="6:15" ht="15.75" customHeight="1">
      <c r="F867" s="179"/>
      <c r="G867" s="180"/>
      <c r="H867" s="180"/>
      <c r="I867" s="179"/>
      <c r="J867" s="179"/>
      <c r="K867" s="179"/>
      <c r="N867" s="177"/>
      <c r="O867" s="177"/>
    </row>
    <row r="868" spans="6:15" ht="15.75" customHeight="1">
      <c r="F868" s="179"/>
      <c r="G868" s="180"/>
      <c r="H868" s="180"/>
      <c r="I868" s="179"/>
      <c r="J868" s="179"/>
      <c r="K868" s="179"/>
      <c r="N868" s="177"/>
      <c r="O868" s="177"/>
    </row>
    <row r="869" spans="6:15" ht="15.75" customHeight="1">
      <c r="F869" s="179"/>
      <c r="G869" s="180"/>
      <c r="H869" s="180"/>
      <c r="I869" s="179"/>
      <c r="J869" s="179"/>
      <c r="K869" s="179"/>
      <c r="N869" s="177"/>
      <c r="O869" s="177"/>
    </row>
    <row r="870" spans="6:15" ht="15.75" customHeight="1">
      <c r="F870" s="179"/>
      <c r="G870" s="180"/>
      <c r="H870" s="180"/>
      <c r="I870" s="179"/>
      <c r="J870" s="179"/>
      <c r="K870" s="179"/>
      <c r="N870" s="177"/>
      <c r="O870" s="177"/>
    </row>
    <row r="871" spans="6:15" ht="15.75" customHeight="1">
      <c r="F871" s="179"/>
      <c r="G871" s="180"/>
      <c r="H871" s="180"/>
      <c r="I871" s="179"/>
      <c r="J871" s="179"/>
      <c r="K871" s="179"/>
      <c r="N871" s="177"/>
      <c r="O871" s="177"/>
    </row>
    <row r="872" spans="6:15" ht="15.75" customHeight="1">
      <c r="F872" s="179"/>
      <c r="G872" s="180"/>
      <c r="H872" s="180"/>
      <c r="I872" s="179"/>
      <c r="J872" s="179"/>
      <c r="K872" s="179"/>
      <c r="N872" s="177"/>
      <c r="O872" s="177"/>
    </row>
    <row r="873" spans="6:15" ht="15.75" customHeight="1">
      <c r="F873" s="179"/>
      <c r="G873" s="180"/>
      <c r="H873" s="180"/>
      <c r="I873" s="179"/>
      <c r="J873" s="179"/>
      <c r="K873" s="179"/>
      <c r="N873" s="177"/>
      <c r="O873" s="177"/>
    </row>
    <row r="874" spans="6:15" ht="15.75" customHeight="1">
      <c r="F874" s="179"/>
      <c r="G874" s="180"/>
      <c r="H874" s="180"/>
      <c r="I874" s="179"/>
      <c r="J874" s="179"/>
      <c r="K874" s="179"/>
      <c r="N874" s="177"/>
      <c r="O874" s="177"/>
    </row>
    <row r="875" spans="6:15" ht="15.75" customHeight="1">
      <c r="F875" s="179"/>
      <c r="G875" s="180"/>
      <c r="H875" s="180"/>
      <c r="I875" s="179"/>
      <c r="J875" s="179"/>
      <c r="K875" s="179"/>
      <c r="N875" s="177"/>
      <c r="O875" s="177"/>
    </row>
    <row r="876" spans="6:15" ht="15.75" customHeight="1">
      <c r="F876" s="179"/>
      <c r="G876" s="180"/>
      <c r="H876" s="180"/>
      <c r="I876" s="179"/>
      <c r="J876" s="179"/>
      <c r="K876" s="179"/>
      <c r="N876" s="177"/>
      <c r="O876" s="177"/>
    </row>
    <row r="877" spans="6:15" ht="15.75" customHeight="1">
      <c r="F877" s="179"/>
      <c r="G877" s="180"/>
      <c r="H877" s="180"/>
      <c r="I877" s="179"/>
      <c r="J877" s="179"/>
      <c r="K877" s="179"/>
      <c r="N877" s="177"/>
      <c r="O877" s="177"/>
    </row>
    <row r="878" spans="6:15" ht="15.75" customHeight="1">
      <c r="F878" s="179"/>
      <c r="G878" s="180"/>
      <c r="H878" s="180"/>
      <c r="I878" s="179"/>
      <c r="J878" s="179"/>
      <c r="K878" s="179"/>
      <c r="N878" s="177"/>
      <c r="O878" s="177"/>
    </row>
    <row r="879" spans="6:15" ht="15.75" customHeight="1">
      <c r="F879" s="179"/>
      <c r="G879" s="180"/>
      <c r="H879" s="180"/>
      <c r="I879" s="179"/>
      <c r="J879" s="179"/>
      <c r="K879" s="179"/>
      <c r="N879" s="177"/>
      <c r="O879" s="177"/>
    </row>
    <row r="880" spans="6:15" ht="15.75" customHeight="1">
      <c r="F880" s="179"/>
      <c r="G880" s="180"/>
      <c r="H880" s="180"/>
      <c r="I880" s="179"/>
      <c r="J880" s="179"/>
      <c r="K880" s="179"/>
      <c r="N880" s="177"/>
      <c r="O880" s="177"/>
    </row>
    <row r="881" spans="6:15" ht="15.75" customHeight="1">
      <c r="F881" s="179"/>
      <c r="G881" s="180"/>
      <c r="H881" s="180"/>
      <c r="I881" s="179"/>
      <c r="J881" s="179"/>
      <c r="K881" s="179"/>
      <c r="N881" s="177"/>
      <c r="O881" s="177"/>
    </row>
    <row r="882" spans="6:15" ht="15.75" customHeight="1">
      <c r="F882" s="179"/>
      <c r="G882" s="180"/>
      <c r="H882" s="180"/>
      <c r="I882" s="179"/>
      <c r="J882" s="179"/>
      <c r="K882" s="179"/>
      <c r="N882" s="177"/>
      <c r="O882" s="177"/>
    </row>
    <row r="883" spans="6:15" ht="15.75" customHeight="1">
      <c r="F883" s="179"/>
      <c r="G883" s="180"/>
      <c r="H883" s="180"/>
      <c r="I883" s="179"/>
      <c r="J883" s="179"/>
      <c r="K883" s="179"/>
      <c r="N883" s="177"/>
      <c r="O883" s="177"/>
    </row>
    <row r="884" spans="6:15" ht="15.75" customHeight="1">
      <c r="F884" s="179"/>
      <c r="G884" s="180"/>
      <c r="H884" s="180"/>
      <c r="I884" s="179"/>
      <c r="J884" s="179"/>
      <c r="K884" s="179"/>
      <c r="N884" s="177"/>
      <c r="O884" s="177"/>
    </row>
    <row r="885" spans="6:15" ht="15.75" customHeight="1">
      <c r="F885" s="179"/>
      <c r="G885" s="180"/>
      <c r="H885" s="180"/>
      <c r="I885" s="179"/>
      <c r="J885" s="179"/>
      <c r="K885" s="179"/>
      <c r="N885" s="177"/>
      <c r="O885" s="177"/>
    </row>
    <row r="886" spans="6:15" ht="15.75" customHeight="1">
      <c r="F886" s="179"/>
      <c r="G886" s="180"/>
      <c r="H886" s="180"/>
      <c r="I886" s="179"/>
      <c r="J886" s="179"/>
      <c r="K886" s="179"/>
      <c r="N886" s="177"/>
      <c r="O886" s="177"/>
    </row>
    <row r="887" spans="6:15" ht="15.75" customHeight="1">
      <c r="F887" s="179"/>
      <c r="G887" s="180"/>
      <c r="H887" s="180"/>
      <c r="I887" s="179"/>
      <c r="J887" s="179"/>
      <c r="K887" s="179"/>
      <c r="N887" s="177"/>
      <c r="O887" s="177"/>
    </row>
    <row r="888" spans="6:15" ht="15.75" customHeight="1">
      <c r="F888" s="179"/>
      <c r="G888" s="180"/>
      <c r="H888" s="180"/>
      <c r="I888" s="179"/>
      <c r="J888" s="179"/>
      <c r="K888" s="179"/>
      <c r="N888" s="177"/>
      <c r="O888" s="177"/>
    </row>
    <row r="889" spans="6:15" ht="15.75" customHeight="1">
      <c r="F889" s="179"/>
      <c r="G889" s="180"/>
      <c r="H889" s="180"/>
      <c r="I889" s="179"/>
      <c r="J889" s="179"/>
      <c r="K889" s="179"/>
      <c r="N889" s="177"/>
      <c r="O889" s="177"/>
    </row>
    <row r="890" spans="6:15" ht="15.75" customHeight="1">
      <c r="F890" s="179"/>
      <c r="G890" s="180"/>
      <c r="H890" s="180"/>
      <c r="I890" s="179"/>
      <c r="J890" s="179"/>
      <c r="K890" s="179"/>
      <c r="N890" s="177"/>
      <c r="O890" s="177"/>
    </row>
    <row r="891" spans="6:15" ht="15.75" customHeight="1">
      <c r="F891" s="179"/>
      <c r="G891" s="180"/>
      <c r="H891" s="180"/>
      <c r="I891" s="179"/>
      <c r="J891" s="179"/>
      <c r="K891" s="179"/>
      <c r="N891" s="177"/>
      <c r="O891" s="177"/>
    </row>
    <row r="892" spans="6:15" ht="15.75" customHeight="1">
      <c r="F892" s="179"/>
      <c r="G892" s="180"/>
      <c r="H892" s="180"/>
      <c r="I892" s="179"/>
      <c r="J892" s="179"/>
      <c r="K892" s="179"/>
      <c r="N892" s="177"/>
      <c r="O892" s="177"/>
    </row>
    <row r="893" spans="6:15" ht="15.75" customHeight="1">
      <c r="F893" s="179"/>
      <c r="G893" s="180"/>
      <c r="H893" s="180"/>
      <c r="I893" s="179"/>
      <c r="J893" s="179"/>
      <c r="K893" s="179"/>
      <c r="N893" s="177"/>
      <c r="O893" s="177"/>
    </row>
    <row r="894" spans="6:15" ht="15.75" customHeight="1">
      <c r="F894" s="179"/>
      <c r="G894" s="180"/>
      <c r="H894" s="180"/>
      <c r="I894" s="179"/>
      <c r="J894" s="179"/>
      <c r="K894" s="179"/>
      <c r="N894" s="177"/>
      <c r="O894" s="177"/>
    </row>
    <row r="895" spans="6:15" ht="15.75" customHeight="1">
      <c r="F895" s="179"/>
      <c r="G895" s="180"/>
      <c r="H895" s="180"/>
      <c r="I895" s="179"/>
      <c r="J895" s="179"/>
      <c r="K895" s="179"/>
      <c r="N895" s="177"/>
      <c r="O895" s="177"/>
    </row>
    <row r="896" spans="6:15" ht="15.75" customHeight="1">
      <c r="F896" s="179"/>
      <c r="G896" s="180"/>
      <c r="H896" s="180"/>
      <c r="I896" s="179"/>
      <c r="J896" s="179"/>
      <c r="K896" s="179"/>
      <c r="N896" s="177"/>
      <c r="O896" s="177"/>
    </row>
    <row r="897" spans="6:15" ht="15.75" customHeight="1">
      <c r="F897" s="179"/>
      <c r="G897" s="180"/>
      <c r="H897" s="180"/>
      <c r="I897" s="179"/>
      <c r="J897" s="179"/>
      <c r="K897" s="179"/>
      <c r="N897" s="177"/>
      <c r="O897" s="177"/>
    </row>
    <row r="898" spans="6:15" ht="15.75" customHeight="1">
      <c r="F898" s="179"/>
      <c r="G898" s="180"/>
      <c r="H898" s="180"/>
      <c r="I898" s="179"/>
      <c r="J898" s="179"/>
      <c r="K898" s="179"/>
      <c r="N898" s="177"/>
      <c r="O898" s="177"/>
    </row>
    <row r="899" spans="6:15" ht="15.75" customHeight="1">
      <c r="F899" s="179"/>
      <c r="G899" s="180"/>
      <c r="H899" s="180"/>
      <c r="I899" s="179"/>
      <c r="J899" s="179"/>
      <c r="K899" s="179"/>
      <c r="N899" s="177"/>
      <c r="O899" s="177"/>
    </row>
    <row r="900" spans="6:15" ht="15.75" customHeight="1">
      <c r="F900" s="179"/>
      <c r="G900" s="180"/>
      <c r="H900" s="180"/>
      <c r="I900" s="179"/>
      <c r="J900" s="179"/>
      <c r="K900" s="179"/>
      <c r="N900" s="177"/>
      <c r="O900" s="177"/>
    </row>
    <row r="901" spans="6:15" ht="15.75" customHeight="1">
      <c r="F901" s="179"/>
      <c r="G901" s="180"/>
      <c r="H901" s="180"/>
      <c r="I901" s="179"/>
      <c r="J901" s="179"/>
      <c r="K901" s="179"/>
      <c r="N901" s="177"/>
      <c r="O901" s="177"/>
    </row>
    <row r="902" spans="6:15" ht="15.75" customHeight="1">
      <c r="F902" s="179"/>
      <c r="G902" s="180"/>
      <c r="H902" s="180"/>
      <c r="I902" s="179"/>
      <c r="J902" s="179"/>
      <c r="K902" s="179"/>
      <c r="N902" s="177"/>
      <c r="O902" s="177"/>
    </row>
    <row r="903" spans="6:15" ht="15.75" customHeight="1">
      <c r="F903" s="179"/>
      <c r="G903" s="180"/>
      <c r="H903" s="180"/>
      <c r="I903" s="179"/>
      <c r="J903" s="179"/>
      <c r="K903" s="179"/>
      <c r="N903" s="177"/>
      <c r="O903" s="177"/>
    </row>
    <row r="904" spans="6:15" ht="15.75" customHeight="1">
      <c r="F904" s="179"/>
      <c r="G904" s="180"/>
      <c r="H904" s="180"/>
      <c r="I904" s="179"/>
      <c r="J904" s="179"/>
      <c r="K904" s="179"/>
      <c r="N904" s="177"/>
      <c r="O904" s="177"/>
    </row>
    <row r="905" spans="6:15" ht="15.75" customHeight="1">
      <c r="F905" s="179"/>
      <c r="G905" s="180"/>
      <c r="H905" s="180"/>
      <c r="I905" s="179"/>
      <c r="J905" s="179"/>
      <c r="K905" s="179"/>
      <c r="N905" s="177"/>
      <c r="O905" s="177"/>
    </row>
    <row r="906" spans="6:15" ht="15.75" customHeight="1">
      <c r="F906" s="179"/>
      <c r="G906" s="180"/>
      <c r="H906" s="180"/>
      <c r="I906" s="179"/>
      <c r="J906" s="179"/>
      <c r="K906" s="179"/>
      <c r="N906" s="177"/>
      <c r="O906" s="177"/>
    </row>
    <row r="907" spans="6:15" ht="15.75" customHeight="1">
      <c r="F907" s="179"/>
      <c r="G907" s="180"/>
      <c r="H907" s="180"/>
      <c r="I907" s="179"/>
      <c r="J907" s="179"/>
      <c r="K907" s="179"/>
      <c r="N907" s="177"/>
      <c r="O907" s="177"/>
    </row>
    <row r="908" spans="6:15" ht="15.75" customHeight="1">
      <c r="F908" s="179"/>
      <c r="G908" s="180"/>
      <c r="H908" s="180"/>
      <c r="I908" s="179"/>
      <c r="J908" s="179"/>
      <c r="K908" s="179"/>
      <c r="N908" s="177"/>
      <c r="O908" s="177"/>
    </row>
    <row r="909" spans="6:15" ht="15.75" customHeight="1">
      <c r="F909" s="179"/>
      <c r="G909" s="180"/>
      <c r="H909" s="180"/>
      <c r="I909" s="179"/>
      <c r="J909" s="179"/>
      <c r="K909" s="179"/>
      <c r="N909" s="177"/>
      <c r="O909" s="177"/>
    </row>
    <row r="910" spans="6:15" ht="15.75" customHeight="1">
      <c r="F910" s="179"/>
      <c r="G910" s="180"/>
      <c r="H910" s="180"/>
      <c r="I910" s="179"/>
      <c r="J910" s="179"/>
      <c r="K910" s="179"/>
      <c r="N910" s="177"/>
      <c r="O910" s="177"/>
    </row>
    <row r="911" spans="6:15" ht="15.75" customHeight="1">
      <c r="F911" s="179"/>
      <c r="G911" s="180"/>
      <c r="H911" s="180"/>
      <c r="I911" s="179"/>
      <c r="J911" s="179"/>
      <c r="K911" s="179"/>
      <c r="N911" s="177"/>
      <c r="O911" s="177"/>
    </row>
    <row r="912" spans="6:15" ht="15.75" customHeight="1">
      <c r="F912" s="179"/>
      <c r="G912" s="180"/>
      <c r="H912" s="180"/>
      <c r="I912" s="179"/>
      <c r="J912" s="179"/>
      <c r="K912" s="179"/>
      <c r="N912" s="177"/>
      <c r="O912" s="177"/>
    </row>
    <row r="913" spans="6:15" ht="15.75" customHeight="1">
      <c r="F913" s="179"/>
      <c r="G913" s="180"/>
      <c r="H913" s="180"/>
      <c r="I913" s="179"/>
      <c r="J913" s="179"/>
      <c r="K913" s="179"/>
      <c r="N913" s="177"/>
      <c r="O913" s="177"/>
    </row>
    <row r="914" spans="6:15" ht="15.75" customHeight="1">
      <c r="F914" s="179"/>
      <c r="G914" s="180"/>
      <c r="H914" s="180"/>
      <c r="I914" s="179"/>
      <c r="J914" s="179"/>
      <c r="K914" s="179"/>
      <c r="N914" s="177"/>
      <c r="O914" s="177"/>
    </row>
    <row r="915" spans="6:15" ht="15.75" customHeight="1">
      <c r="F915" s="179"/>
      <c r="G915" s="180"/>
      <c r="H915" s="180"/>
      <c r="I915" s="179"/>
      <c r="J915" s="179"/>
      <c r="K915" s="179"/>
      <c r="N915" s="177"/>
      <c r="O915" s="177"/>
    </row>
    <row r="916" spans="6:15" ht="15.75" customHeight="1">
      <c r="F916" s="179"/>
      <c r="G916" s="180"/>
      <c r="H916" s="180"/>
      <c r="I916" s="179"/>
      <c r="J916" s="179"/>
      <c r="K916" s="179"/>
      <c r="N916" s="177"/>
      <c r="O916" s="177"/>
    </row>
    <row r="917" spans="6:15" ht="15.75" customHeight="1">
      <c r="F917" s="179"/>
      <c r="G917" s="180"/>
      <c r="H917" s="180"/>
      <c r="I917" s="179"/>
      <c r="J917" s="179"/>
      <c r="K917" s="179"/>
      <c r="N917" s="177"/>
      <c r="O917" s="177"/>
    </row>
    <row r="918" spans="6:15" ht="15.75" customHeight="1">
      <c r="F918" s="179"/>
      <c r="G918" s="180"/>
      <c r="H918" s="180"/>
      <c r="I918" s="179"/>
      <c r="J918" s="179"/>
      <c r="K918" s="179"/>
      <c r="N918" s="177"/>
      <c r="O918" s="177"/>
    </row>
    <row r="919" spans="6:15" ht="15.75" customHeight="1">
      <c r="F919" s="179"/>
      <c r="G919" s="180"/>
      <c r="H919" s="180"/>
      <c r="I919" s="179"/>
      <c r="J919" s="179"/>
      <c r="K919" s="179"/>
      <c r="N919" s="177"/>
      <c r="O919" s="177"/>
    </row>
    <row r="920" spans="6:15" ht="15.75" customHeight="1">
      <c r="F920" s="179"/>
      <c r="G920" s="180"/>
      <c r="H920" s="180"/>
      <c r="I920" s="179"/>
      <c r="J920" s="179"/>
      <c r="K920" s="179"/>
      <c r="N920" s="177"/>
      <c r="O920" s="177"/>
    </row>
    <row r="921" spans="6:15" ht="15.75" customHeight="1">
      <c r="F921" s="179"/>
      <c r="G921" s="180"/>
      <c r="H921" s="180"/>
      <c r="I921" s="179"/>
      <c r="J921" s="179"/>
      <c r="K921" s="179"/>
      <c r="N921" s="177"/>
      <c r="O921" s="177"/>
    </row>
    <row r="922" spans="6:15" ht="15.75" customHeight="1">
      <c r="F922" s="179"/>
      <c r="G922" s="180"/>
      <c r="H922" s="180"/>
      <c r="I922" s="179"/>
      <c r="J922" s="179"/>
      <c r="K922" s="179"/>
      <c r="N922" s="177"/>
      <c r="O922" s="177"/>
    </row>
    <row r="923" spans="6:15" ht="15.75" customHeight="1">
      <c r="F923" s="179"/>
      <c r="G923" s="180"/>
      <c r="H923" s="180"/>
      <c r="I923" s="179"/>
      <c r="J923" s="179"/>
      <c r="K923" s="179"/>
      <c r="N923" s="177"/>
      <c r="O923" s="177"/>
    </row>
    <row r="924" spans="6:15" ht="15.75" customHeight="1">
      <c r="F924" s="179"/>
      <c r="G924" s="180"/>
      <c r="H924" s="180"/>
      <c r="I924" s="179"/>
      <c r="J924" s="179"/>
      <c r="K924" s="179"/>
      <c r="N924" s="177"/>
      <c r="O924" s="177"/>
    </row>
    <row r="925" spans="6:15" ht="15.75" customHeight="1">
      <c r="F925" s="179"/>
      <c r="G925" s="180"/>
      <c r="H925" s="180"/>
      <c r="I925" s="179"/>
      <c r="J925" s="179"/>
      <c r="K925" s="179"/>
      <c r="N925" s="177"/>
      <c r="O925" s="177"/>
    </row>
    <row r="926" spans="6:15" ht="15.75" customHeight="1">
      <c r="F926" s="179"/>
      <c r="G926" s="180"/>
      <c r="H926" s="180"/>
      <c r="I926" s="179"/>
      <c r="J926" s="179"/>
      <c r="K926" s="179"/>
      <c r="N926" s="177"/>
      <c r="O926" s="177"/>
    </row>
    <row r="927" spans="6:15" ht="15.75" customHeight="1">
      <c r="F927" s="179"/>
      <c r="G927" s="180"/>
      <c r="H927" s="180"/>
      <c r="I927" s="179"/>
      <c r="J927" s="179"/>
      <c r="K927" s="179"/>
      <c r="N927" s="177"/>
      <c r="O927" s="177"/>
    </row>
    <row r="928" spans="6:15" ht="15.75" customHeight="1">
      <c r="F928" s="179"/>
      <c r="G928" s="180"/>
      <c r="H928" s="180"/>
      <c r="I928" s="179"/>
      <c r="J928" s="179"/>
      <c r="K928" s="179"/>
      <c r="N928" s="177"/>
      <c r="O928" s="177"/>
    </row>
    <row r="929" spans="6:15" ht="15.75" customHeight="1">
      <c r="F929" s="179"/>
      <c r="G929" s="180"/>
      <c r="H929" s="180"/>
      <c r="I929" s="179"/>
      <c r="J929" s="179"/>
      <c r="K929" s="179"/>
      <c r="N929" s="177"/>
      <c r="O929" s="177"/>
    </row>
    <row r="930" spans="6:15" ht="15.75" customHeight="1">
      <c r="F930" s="179"/>
      <c r="G930" s="180"/>
      <c r="H930" s="180"/>
      <c r="I930" s="179"/>
      <c r="J930" s="179"/>
      <c r="K930" s="179"/>
      <c r="N930" s="177"/>
      <c r="O930" s="177"/>
    </row>
    <row r="931" spans="6:15" ht="15.75" customHeight="1">
      <c r="F931" s="179"/>
      <c r="G931" s="180"/>
      <c r="H931" s="180"/>
      <c r="I931" s="179"/>
      <c r="J931" s="179"/>
      <c r="K931" s="179"/>
      <c r="N931" s="177"/>
      <c r="O931" s="177"/>
    </row>
    <row r="932" spans="6:15" ht="15.75" customHeight="1">
      <c r="F932" s="179"/>
      <c r="G932" s="180"/>
      <c r="H932" s="180"/>
      <c r="I932" s="179"/>
      <c r="J932" s="179"/>
      <c r="K932" s="179"/>
      <c r="N932" s="177"/>
      <c r="O932" s="177"/>
    </row>
    <row r="933" spans="6:15" ht="15.75" customHeight="1">
      <c r="F933" s="179"/>
      <c r="G933" s="180"/>
      <c r="H933" s="180"/>
      <c r="I933" s="179"/>
      <c r="J933" s="179"/>
      <c r="K933" s="179"/>
      <c r="N933" s="177"/>
      <c r="O933" s="177"/>
    </row>
    <row r="934" spans="6:15" ht="15.75" customHeight="1">
      <c r="F934" s="179"/>
      <c r="G934" s="180"/>
      <c r="H934" s="180"/>
      <c r="I934" s="179"/>
      <c r="J934" s="179"/>
      <c r="K934" s="179"/>
      <c r="N934" s="177"/>
      <c r="O934" s="177"/>
    </row>
    <row r="935" spans="6:15" ht="15.75" customHeight="1">
      <c r="F935" s="179"/>
      <c r="G935" s="180"/>
      <c r="H935" s="180"/>
      <c r="I935" s="179"/>
      <c r="J935" s="179"/>
      <c r="K935" s="179"/>
      <c r="N935" s="177"/>
      <c r="O935" s="177"/>
    </row>
    <row r="936" spans="6:15" ht="15.75" customHeight="1">
      <c r="F936" s="179"/>
      <c r="G936" s="180"/>
      <c r="H936" s="180"/>
      <c r="I936" s="179"/>
      <c r="J936" s="179"/>
      <c r="K936" s="179"/>
      <c r="N936" s="177"/>
      <c r="O936" s="177"/>
    </row>
    <row r="937" spans="6:15" ht="15.75" customHeight="1">
      <c r="F937" s="179"/>
      <c r="G937" s="180"/>
      <c r="H937" s="180"/>
      <c r="I937" s="179"/>
      <c r="J937" s="179"/>
      <c r="K937" s="179"/>
      <c r="N937" s="177"/>
      <c r="O937" s="177"/>
    </row>
    <row r="938" spans="6:15" ht="15.75" customHeight="1">
      <c r="F938" s="179"/>
      <c r="G938" s="180"/>
      <c r="H938" s="180"/>
      <c r="I938" s="179"/>
      <c r="J938" s="179"/>
      <c r="K938" s="179"/>
      <c r="N938" s="177"/>
      <c r="O938" s="177"/>
    </row>
    <row r="939" spans="6:15" ht="15.75" customHeight="1">
      <c r="F939" s="179"/>
      <c r="G939" s="180"/>
      <c r="H939" s="180"/>
      <c r="I939" s="179"/>
      <c r="J939" s="179"/>
      <c r="K939" s="179"/>
      <c r="N939" s="177"/>
      <c r="O939" s="177"/>
    </row>
    <row r="940" spans="6:15" ht="15.75" customHeight="1">
      <c r="F940" s="179"/>
      <c r="G940" s="180"/>
      <c r="H940" s="180"/>
      <c r="I940" s="179"/>
      <c r="J940" s="179"/>
      <c r="K940" s="179"/>
      <c r="N940" s="177"/>
      <c r="O940" s="177"/>
    </row>
    <row r="941" spans="6:15" ht="15.75" customHeight="1">
      <c r="F941" s="179"/>
      <c r="G941" s="180"/>
      <c r="H941" s="180"/>
      <c r="I941" s="179"/>
      <c r="J941" s="179"/>
      <c r="K941" s="179"/>
      <c r="N941" s="177"/>
      <c r="O941" s="177"/>
    </row>
    <row r="942" spans="6:15" ht="15.75" customHeight="1">
      <c r="F942" s="179"/>
      <c r="G942" s="180"/>
      <c r="H942" s="180"/>
      <c r="I942" s="179"/>
      <c r="J942" s="179"/>
      <c r="K942" s="179"/>
      <c r="N942" s="177"/>
      <c r="O942" s="177"/>
    </row>
    <row r="943" spans="6:15" ht="15.75" customHeight="1">
      <c r="F943" s="179"/>
      <c r="G943" s="180"/>
      <c r="H943" s="180"/>
      <c r="I943" s="179"/>
      <c r="J943" s="179"/>
      <c r="K943" s="179"/>
      <c r="N943" s="177"/>
      <c r="O943" s="177"/>
    </row>
    <row r="944" spans="6:15" ht="15.75" customHeight="1">
      <c r="F944" s="179"/>
      <c r="G944" s="180"/>
      <c r="H944" s="180"/>
      <c r="I944" s="179"/>
      <c r="J944" s="179"/>
      <c r="K944" s="179"/>
      <c r="N944" s="177"/>
      <c r="O944" s="177"/>
    </row>
    <row r="945" spans="6:15" ht="15.75" customHeight="1">
      <c r="F945" s="179"/>
      <c r="G945" s="180"/>
      <c r="H945" s="180"/>
      <c r="I945" s="179"/>
      <c r="J945" s="179"/>
      <c r="K945" s="179"/>
      <c r="N945" s="177"/>
      <c r="O945" s="177"/>
    </row>
    <row r="946" spans="6:15" ht="15.75" customHeight="1">
      <c r="F946" s="179"/>
      <c r="G946" s="180"/>
      <c r="H946" s="180"/>
      <c r="I946" s="179"/>
      <c r="J946" s="179"/>
      <c r="K946" s="179"/>
      <c r="N946" s="177"/>
      <c r="O946" s="177"/>
    </row>
    <row r="947" spans="6:15" ht="15.75" customHeight="1">
      <c r="F947" s="179"/>
      <c r="G947" s="180"/>
      <c r="H947" s="180"/>
      <c r="I947" s="179"/>
      <c r="J947" s="179"/>
      <c r="K947" s="179"/>
      <c r="N947" s="177"/>
      <c r="O947" s="177"/>
    </row>
    <row r="948" spans="6:15" ht="15.75" customHeight="1">
      <c r="F948" s="179"/>
      <c r="G948" s="180"/>
      <c r="H948" s="180"/>
      <c r="I948" s="179"/>
      <c r="J948" s="179"/>
      <c r="K948" s="179"/>
      <c r="N948" s="177"/>
      <c r="O948" s="177"/>
    </row>
    <row r="949" spans="6:15" ht="15.75" customHeight="1">
      <c r="F949" s="179"/>
      <c r="G949" s="180"/>
      <c r="H949" s="180"/>
      <c r="I949" s="179"/>
      <c r="J949" s="179"/>
      <c r="K949" s="179"/>
      <c r="N949" s="177"/>
      <c r="O949" s="177"/>
    </row>
    <row r="950" spans="6:15" ht="15.75" customHeight="1">
      <c r="F950" s="179"/>
      <c r="G950" s="180"/>
      <c r="H950" s="180"/>
      <c r="I950" s="179"/>
      <c r="J950" s="179"/>
      <c r="K950" s="179"/>
      <c r="N950" s="177"/>
      <c r="O950" s="177"/>
    </row>
    <row r="951" spans="6:15" ht="15.75" customHeight="1">
      <c r="F951" s="179"/>
      <c r="G951" s="180"/>
      <c r="H951" s="180"/>
      <c r="I951" s="179"/>
      <c r="J951" s="179"/>
      <c r="K951" s="179"/>
      <c r="N951" s="177"/>
      <c r="O951" s="177"/>
    </row>
    <row r="952" spans="6:15" ht="15.75" customHeight="1">
      <c r="F952" s="179"/>
      <c r="G952" s="180"/>
      <c r="H952" s="180"/>
      <c r="I952" s="179"/>
      <c r="J952" s="179"/>
      <c r="K952" s="179"/>
      <c r="N952" s="177"/>
      <c r="O952" s="177"/>
    </row>
    <row r="953" spans="6:15" ht="15.75" customHeight="1">
      <c r="F953" s="179"/>
      <c r="G953" s="180"/>
      <c r="H953" s="180"/>
      <c r="I953" s="179"/>
      <c r="J953" s="179"/>
      <c r="K953" s="179"/>
      <c r="N953" s="177"/>
      <c r="O953" s="177"/>
    </row>
    <row r="954" spans="6:15" ht="15.75" customHeight="1">
      <c r="F954" s="179"/>
      <c r="G954" s="180"/>
      <c r="H954" s="180"/>
      <c r="I954" s="179"/>
      <c r="J954" s="179"/>
      <c r="K954" s="179"/>
      <c r="N954" s="177"/>
      <c r="O954" s="177"/>
    </row>
    <row r="955" spans="6:15" ht="15.75" customHeight="1">
      <c r="F955" s="179"/>
      <c r="G955" s="180"/>
      <c r="H955" s="180"/>
      <c r="I955" s="179"/>
      <c r="J955" s="179"/>
      <c r="K955" s="179"/>
      <c r="N955" s="177"/>
      <c r="O955" s="177"/>
    </row>
    <row r="956" spans="6:15" ht="15.75" customHeight="1">
      <c r="F956" s="179"/>
      <c r="G956" s="180"/>
      <c r="H956" s="180"/>
      <c r="I956" s="179"/>
      <c r="J956" s="179"/>
      <c r="K956" s="179"/>
      <c r="N956" s="177"/>
      <c r="O956" s="177"/>
    </row>
    <row r="957" spans="6:15" ht="15.75" customHeight="1">
      <c r="F957" s="179"/>
      <c r="G957" s="180"/>
      <c r="H957" s="180"/>
      <c r="I957" s="179"/>
      <c r="J957" s="179"/>
      <c r="K957" s="179"/>
      <c r="N957" s="177"/>
      <c r="O957" s="177"/>
    </row>
    <row r="958" spans="6:15" ht="15.75" customHeight="1">
      <c r="F958" s="179"/>
      <c r="G958" s="180"/>
      <c r="H958" s="180"/>
      <c r="I958" s="179"/>
      <c r="J958" s="179"/>
      <c r="K958" s="179"/>
      <c r="N958" s="177"/>
      <c r="O958" s="177"/>
    </row>
    <row r="959" spans="6:15" ht="15.75" customHeight="1">
      <c r="F959" s="179"/>
      <c r="G959" s="180"/>
      <c r="H959" s="180"/>
      <c r="I959" s="179"/>
      <c r="J959" s="179"/>
      <c r="K959" s="179"/>
      <c r="N959" s="177"/>
      <c r="O959" s="177"/>
    </row>
    <row r="960" spans="6:15" ht="15.75" customHeight="1">
      <c r="F960" s="179"/>
      <c r="G960" s="180"/>
      <c r="H960" s="180"/>
      <c r="I960" s="179"/>
      <c r="J960" s="179"/>
      <c r="K960" s="179"/>
      <c r="N960" s="177"/>
      <c r="O960" s="177"/>
    </row>
    <row r="961" spans="6:15" ht="15.75" customHeight="1">
      <c r="F961" s="179"/>
      <c r="G961" s="180"/>
      <c r="H961" s="180"/>
      <c r="I961" s="179"/>
      <c r="J961" s="179"/>
      <c r="K961" s="179"/>
      <c r="N961" s="177"/>
      <c r="O961" s="177"/>
    </row>
    <row r="962" spans="6:15" ht="15.75" customHeight="1">
      <c r="F962" s="179"/>
      <c r="G962" s="180"/>
      <c r="H962" s="180"/>
      <c r="I962" s="179"/>
      <c r="J962" s="179"/>
      <c r="K962" s="179"/>
      <c r="N962" s="177"/>
      <c r="O962" s="177"/>
    </row>
    <row r="963" spans="6:15" ht="15.75" customHeight="1">
      <c r="F963" s="179"/>
      <c r="G963" s="180"/>
      <c r="H963" s="180"/>
      <c r="I963" s="179"/>
      <c r="J963" s="179"/>
      <c r="K963" s="179"/>
      <c r="N963" s="177"/>
      <c r="O963" s="177"/>
    </row>
    <row r="964" spans="6:15" ht="15.75" customHeight="1">
      <c r="F964" s="179"/>
      <c r="G964" s="180"/>
      <c r="H964" s="180"/>
      <c r="I964" s="179"/>
      <c r="J964" s="179"/>
      <c r="K964" s="179"/>
      <c r="N964" s="177"/>
      <c r="O964" s="177"/>
    </row>
    <row r="965" spans="6:15" ht="15.75" customHeight="1">
      <c r="F965" s="179"/>
      <c r="G965" s="180"/>
      <c r="H965" s="180"/>
      <c r="I965" s="179"/>
      <c r="J965" s="179"/>
      <c r="K965" s="179"/>
      <c r="N965" s="177"/>
      <c r="O965" s="177"/>
    </row>
    <row r="966" spans="6:15" ht="15.75" customHeight="1">
      <c r="F966" s="179"/>
      <c r="G966" s="180"/>
      <c r="H966" s="180"/>
      <c r="I966" s="179"/>
      <c r="J966" s="179"/>
      <c r="K966" s="179"/>
      <c r="N966" s="177"/>
      <c r="O966" s="177"/>
    </row>
    <row r="967" spans="6:15" ht="15.75" customHeight="1">
      <c r="F967" s="179"/>
      <c r="G967" s="180"/>
      <c r="H967" s="180"/>
      <c r="I967" s="179"/>
      <c r="J967" s="179"/>
      <c r="K967" s="179"/>
      <c r="N967" s="177"/>
      <c r="O967" s="177"/>
    </row>
    <row r="968" spans="6:15" ht="15.75" customHeight="1">
      <c r="F968" s="179"/>
      <c r="G968" s="180"/>
      <c r="H968" s="180"/>
      <c r="I968" s="179"/>
      <c r="J968" s="179"/>
      <c r="K968" s="179"/>
      <c r="N968" s="177"/>
      <c r="O968" s="177"/>
    </row>
    <row r="969" spans="6:15" ht="15.75" customHeight="1">
      <c r="F969" s="179"/>
      <c r="G969" s="180"/>
      <c r="H969" s="180"/>
      <c r="I969" s="179"/>
      <c r="J969" s="179"/>
      <c r="K969" s="179"/>
      <c r="N969" s="177"/>
      <c r="O969" s="177"/>
    </row>
    <row r="970" spans="6:15" ht="15.75" customHeight="1">
      <c r="F970" s="179"/>
      <c r="G970" s="180"/>
      <c r="H970" s="180"/>
      <c r="I970" s="179"/>
      <c r="J970" s="179"/>
      <c r="K970" s="179"/>
      <c r="N970" s="177"/>
      <c r="O970" s="177"/>
    </row>
    <row r="971" spans="6:15" ht="15.75" customHeight="1">
      <c r="F971" s="179"/>
      <c r="G971" s="180"/>
      <c r="H971" s="180"/>
      <c r="I971" s="179"/>
      <c r="J971" s="179"/>
      <c r="K971" s="179"/>
      <c r="N971" s="177"/>
      <c r="O971" s="177"/>
    </row>
    <row r="972" spans="6:15" ht="15.75" customHeight="1">
      <c r="F972" s="179"/>
      <c r="G972" s="180"/>
      <c r="H972" s="180"/>
      <c r="I972" s="179"/>
      <c r="J972" s="179"/>
      <c r="K972" s="179"/>
      <c r="N972" s="177"/>
      <c r="O972" s="177"/>
    </row>
    <row r="973" spans="6:15" ht="15.75" customHeight="1">
      <c r="F973" s="179"/>
      <c r="G973" s="180"/>
      <c r="H973" s="180"/>
      <c r="I973" s="179"/>
      <c r="J973" s="179"/>
      <c r="K973" s="179"/>
      <c r="N973" s="177"/>
      <c r="O973" s="177"/>
    </row>
    <row r="974" spans="6:15" ht="15.75" customHeight="1">
      <c r="F974" s="179"/>
      <c r="G974" s="180"/>
      <c r="H974" s="180"/>
      <c r="I974" s="179"/>
      <c r="J974" s="179"/>
      <c r="K974" s="179"/>
      <c r="N974" s="177"/>
      <c r="O974" s="177"/>
    </row>
    <row r="975" spans="6:15" ht="15.75" customHeight="1">
      <c r="F975" s="179"/>
      <c r="G975" s="180"/>
      <c r="H975" s="180"/>
      <c r="I975" s="179"/>
      <c r="J975" s="179"/>
      <c r="K975" s="179"/>
      <c r="N975" s="177"/>
      <c r="O975" s="177"/>
    </row>
    <row r="976" spans="6:15" ht="15.75" customHeight="1">
      <c r="F976" s="179"/>
      <c r="G976" s="180"/>
      <c r="H976" s="180"/>
      <c r="I976" s="179"/>
      <c r="J976" s="179"/>
      <c r="K976" s="179"/>
      <c r="N976" s="177"/>
      <c r="O976" s="177"/>
    </row>
    <row r="977" spans="6:15" ht="15.75" customHeight="1">
      <c r="F977" s="179"/>
      <c r="G977" s="180"/>
      <c r="H977" s="180"/>
      <c r="I977" s="179"/>
      <c r="J977" s="179"/>
      <c r="K977" s="179"/>
      <c r="N977" s="177"/>
      <c r="O977" s="177"/>
    </row>
    <row r="978" spans="6:15" ht="15.75" customHeight="1">
      <c r="F978" s="179"/>
      <c r="G978" s="180"/>
      <c r="H978" s="180"/>
      <c r="I978" s="179"/>
      <c r="J978" s="179"/>
      <c r="K978" s="179"/>
      <c r="N978" s="177"/>
      <c r="O978" s="177"/>
    </row>
    <row r="979" spans="6:15" ht="15.75" customHeight="1">
      <c r="F979" s="179"/>
      <c r="G979" s="180"/>
      <c r="H979" s="180"/>
      <c r="I979" s="179"/>
      <c r="J979" s="179"/>
      <c r="K979" s="179"/>
      <c r="N979" s="177"/>
      <c r="O979" s="177"/>
    </row>
    <row r="980" spans="6:15" ht="15.75" customHeight="1">
      <c r="F980" s="179"/>
      <c r="G980" s="180"/>
      <c r="H980" s="180"/>
      <c r="I980" s="179"/>
      <c r="J980" s="179"/>
      <c r="K980" s="179"/>
      <c r="N980" s="177"/>
      <c r="O980" s="177"/>
    </row>
    <row r="981" spans="6:15" ht="15.75" customHeight="1">
      <c r="F981" s="179"/>
      <c r="G981" s="180"/>
      <c r="H981" s="180"/>
      <c r="I981" s="179"/>
      <c r="J981" s="179"/>
      <c r="K981" s="179"/>
      <c r="N981" s="177"/>
      <c r="O981" s="177"/>
    </row>
  </sheetData>
  <mergeCells count="1">
    <mergeCell ref="N1:O1"/>
  </mergeCells>
  <pageMargins left="0.75" right="0.75" top="1" bottom="1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963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5" customWidth="1"/>
    <col min="11" max="11" width="12" customWidth="1"/>
    <col min="12" max="28" width="7.5" customWidth="1"/>
  </cols>
  <sheetData>
    <row r="1" spans="1:15">
      <c r="A1" s="221"/>
      <c r="B1" s="177"/>
      <c r="C1" s="177"/>
      <c r="D1" s="391"/>
      <c r="E1" s="221"/>
      <c r="F1" s="177"/>
      <c r="G1" s="177"/>
      <c r="H1" s="177"/>
      <c r="I1" s="177"/>
      <c r="J1" s="177"/>
      <c r="K1" s="177"/>
      <c r="L1" s="177"/>
      <c r="M1" s="177"/>
      <c r="N1" s="549" t="s">
        <v>1791</v>
      </c>
      <c r="O1" s="550"/>
    </row>
    <row r="2" spans="1:15">
      <c r="A2" s="392" t="s">
        <v>1804</v>
      </c>
      <c r="B2" s="238" t="s">
        <v>1793</v>
      </c>
      <c r="C2" s="238" t="s">
        <v>1794</v>
      </c>
      <c r="D2" s="238" t="s">
        <v>1795</v>
      </c>
      <c r="E2" s="393"/>
      <c r="F2" s="238" t="s">
        <v>1805</v>
      </c>
      <c r="G2" s="393" t="s">
        <v>1</v>
      </c>
      <c r="H2" s="393" t="s">
        <v>3</v>
      </c>
      <c r="I2" s="393" t="s">
        <v>4</v>
      </c>
      <c r="J2" s="393" t="s">
        <v>2</v>
      </c>
      <c r="K2" s="393" t="s">
        <v>6</v>
      </c>
      <c r="L2" s="394" t="s">
        <v>1295</v>
      </c>
      <c r="M2" s="393" t="s">
        <v>1296</v>
      </c>
      <c r="N2" s="395" t="s">
        <v>1797</v>
      </c>
      <c r="O2" s="395" t="s">
        <v>1798</v>
      </c>
    </row>
    <row r="3" spans="1:15">
      <c r="A3" s="324"/>
      <c r="B3" s="396"/>
      <c r="C3" s="396"/>
      <c r="D3" s="397"/>
      <c r="E3" s="397"/>
      <c r="F3" s="398">
        <v>768</v>
      </c>
      <c r="G3" s="138" t="str">
        <f>+VLOOKUP(F3,Participants!$A$1:$F$2547,2,FALSE)</f>
        <v>Dashiell Sargent</v>
      </c>
      <c r="H3" s="138" t="str">
        <f>+VLOOKUP(F3,Participants!$A$1:$F$2547,4,FALSE)</f>
        <v>SPS</v>
      </c>
      <c r="I3" s="138" t="str">
        <f>+VLOOKUP(F3,Participants!$A$1:$F$2547,5,FALSE)</f>
        <v>M</v>
      </c>
      <c r="J3" s="138">
        <f>+VLOOKUP(F3,Participants!$A$1:$F$2547,3,FALSE)</f>
        <v>6</v>
      </c>
      <c r="K3" s="138" t="str">
        <f>+VLOOKUP(F3,Participants!$A$1:$G$2547,7,FALSE)</f>
        <v>JV BOYS</v>
      </c>
      <c r="L3" s="399">
        <v>1</v>
      </c>
      <c r="M3" s="136">
        <v>10</v>
      </c>
      <c r="N3" s="400">
        <v>92</v>
      </c>
      <c r="O3" s="400">
        <v>0</v>
      </c>
    </row>
    <row r="4" spans="1:15">
      <c r="A4" s="324"/>
      <c r="B4" s="396"/>
      <c r="C4" s="396"/>
      <c r="D4" s="397"/>
      <c r="E4" s="397"/>
      <c r="F4" s="398">
        <v>125</v>
      </c>
      <c r="G4" s="138" t="str">
        <f>+VLOOKUP(F4,Participants!$A$1:$F$2547,2,FALSE)</f>
        <v>Alexander Smith</v>
      </c>
      <c r="H4" s="138" t="str">
        <f>+VLOOKUP(F4,Participants!$A$1:$F$2547,4,FALSE)</f>
        <v>AGS</v>
      </c>
      <c r="I4" s="138" t="str">
        <f>+VLOOKUP(F4,Participants!$A$1:$F$2547,5,FALSE)</f>
        <v>M</v>
      </c>
      <c r="J4" s="138">
        <f>+VLOOKUP(F4,Participants!$A$1:$F$2547,3,FALSE)</f>
        <v>6</v>
      </c>
      <c r="K4" s="138" t="str">
        <f>+VLOOKUP(F4,Participants!$A$1:$G$2547,7,FALSE)</f>
        <v>JV BOYS</v>
      </c>
      <c r="L4" s="399">
        <v>2</v>
      </c>
      <c r="M4" s="136">
        <v>8</v>
      </c>
      <c r="N4" s="400">
        <v>87</v>
      </c>
      <c r="O4" s="400">
        <v>8</v>
      </c>
    </row>
    <row r="5" spans="1:15">
      <c r="A5" s="329"/>
      <c r="B5" s="396"/>
      <c r="C5" s="396"/>
      <c r="D5" s="397"/>
      <c r="E5" s="397"/>
      <c r="F5" s="398">
        <v>573</v>
      </c>
      <c r="G5" s="138" t="str">
        <f>+VLOOKUP(F5,Participants!$A$1:$F$2547,2,FALSE)</f>
        <v>Tiernan McCullough</v>
      </c>
      <c r="H5" s="138" t="str">
        <f>+VLOOKUP(F5,Participants!$A$1:$F$2547,4,FALSE)</f>
        <v>JAM</v>
      </c>
      <c r="I5" s="138" t="str">
        <f>+VLOOKUP(F5,Participants!$A$1:$F$2547,5,FALSE)</f>
        <v>M</v>
      </c>
      <c r="J5" s="138">
        <f>+VLOOKUP(F5,Participants!$A$1:$F$2547,3,FALSE)</f>
        <v>6</v>
      </c>
      <c r="K5" s="138" t="str">
        <f>+VLOOKUP(F5,Participants!$A$1:$G$2547,7,FALSE)</f>
        <v>JV BOYS</v>
      </c>
      <c r="L5" s="401">
        <v>3</v>
      </c>
      <c r="M5" s="136">
        <v>6</v>
      </c>
      <c r="N5" s="400">
        <v>78</v>
      </c>
      <c r="O5" s="400">
        <v>4</v>
      </c>
    </row>
    <row r="6" spans="1:15">
      <c r="A6" s="324"/>
      <c r="B6" s="396"/>
      <c r="C6" s="396"/>
      <c r="D6" s="397"/>
      <c r="E6" s="397"/>
      <c r="F6" s="398">
        <v>572</v>
      </c>
      <c r="G6" s="402" t="str">
        <f>+VLOOKUP(F6,Participants!$A$1:$F$2547,2,FALSE)</f>
        <v>Isaac Tarbuk</v>
      </c>
      <c r="H6" s="402" t="str">
        <f>+VLOOKUP(F6,Participants!$A$1:$F$2547,4,FALSE)</f>
        <v>JAM</v>
      </c>
      <c r="I6" s="402" t="str">
        <f>+VLOOKUP(F6,Participants!$A$1:$F$2547,5,FALSE)</f>
        <v>M</v>
      </c>
      <c r="J6" s="402">
        <f>+VLOOKUP(F6,Participants!$A$1:$F$2547,3,FALSE)</f>
        <v>6</v>
      </c>
      <c r="K6" s="402" t="str">
        <f>+VLOOKUP(F6,Participants!$A$1:$G$2547,7,FALSE)</f>
        <v>JV BOYS</v>
      </c>
      <c r="L6" s="403">
        <v>4</v>
      </c>
      <c r="M6" s="404">
        <v>5</v>
      </c>
      <c r="N6" s="400">
        <v>75</v>
      </c>
      <c r="O6" s="400">
        <v>3</v>
      </c>
    </row>
    <row r="7" spans="1:15">
      <c r="A7" s="329"/>
      <c r="B7" s="138"/>
      <c r="C7" s="138"/>
      <c r="D7" s="138"/>
      <c r="E7" s="138"/>
      <c r="F7" s="405">
        <v>127</v>
      </c>
      <c r="G7" s="138" t="str">
        <f>+VLOOKUP(F7,Participants!$A$1:$F$2547,2,FALSE)</f>
        <v>Andrew Taylor</v>
      </c>
      <c r="H7" s="138" t="str">
        <f>+VLOOKUP(F7,Participants!$A$1:$F$2547,4,FALSE)</f>
        <v>AGS</v>
      </c>
      <c r="I7" s="138" t="str">
        <f>+VLOOKUP(F7,Participants!$A$1:$F$2547,5,FALSE)</f>
        <v>M</v>
      </c>
      <c r="J7" s="138">
        <f>+VLOOKUP(F7,Participants!$A$1:$F$2547,3,FALSE)</f>
        <v>6</v>
      </c>
      <c r="K7" s="138" t="str">
        <f>+VLOOKUP(F7,Participants!$A$1:$G$2547,7,FALSE)</f>
        <v>JV BOYS</v>
      </c>
      <c r="L7" s="401">
        <v>5</v>
      </c>
      <c r="M7" s="136">
        <v>4</v>
      </c>
      <c r="N7" s="400">
        <v>69</v>
      </c>
      <c r="O7" s="400">
        <v>0</v>
      </c>
    </row>
    <row r="8" spans="1:15">
      <c r="A8" s="332"/>
      <c r="B8" s="396"/>
      <c r="C8" s="396"/>
      <c r="D8" s="397"/>
      <c r="E8" s="397"/>
      <c r="F8" s="398">
        <v>772</v>
      </c>
      <c r="G8" s="138" t="str">
        <f>+VLOOKUP(F8,Participants!$A$1:$F$2547,2,FALSE)</f>
        <v>Mason Foster</v>
      </c>
      <c r="H8" s="138" t="str">
        <f>+VLOOKUP(F8,Participants!$A$1:$F$2547,4,FALSE)</f>
        <v>SPS</v>
      </c>
      <c r="I8" s="138" t="str">
        <f>+VLOOKUP(F8,Participants!$A$1:$F$2547,5,FALSE)</f>
        <v>M</v>
      </c>
      <c r="J8" s="138">
        <f>+VLOOKUP(F8,Participants!$A$1:$F$2547,3,FALSE)</f>
        <v>5</v>
      </c>
      <c r="K8" s="138" t="str">
        <f>+VLOOKUP(F8,Participants!$A$1:$G$2547,7,FALSE)</f>
        <v>JV BOYS</v>
      </c>
      <c r="L8" s="401">
        <v>6</v>
      </c>
      <c r="M8" s="136">
        <v>3</v>
      </c>
      <c r="N8" s="400">
        <v>68</v>
      </c>
      <c r="O8" s="400">
        <v>0</v>
      </c>
    </row>
    <row r="9" spans="1:15">
      <c r="A9" s="324"/>
      <c r="B9" s="402"/>
      <c r="C9" s="402"/>
      <c r="D9" s="138"/>
      <c r="E9" s="138"/>
      <c r="F9" s="405">
        <v>469</v>
      </c>
      <c r="G9" s="402" t="str">
        <f>+VLOOKUP(F9,Participants!$A$1:$F$2547,2,FALSE)</f>
        <v>Jonathan Wega</v>
      </c>
      <c r="H9" s="402" t="str">
        <f>+VLOOKUP(F9,Participants!$A$1:$F$2547,4,FALSE)</f>
        <v>ELZ</v>
      </c>
      <c r="I9" s="402" t="str">
        <f>+VLOOKUP(F9,Participants!$A$1:$F$2547,5,FALSE)</f>
        <v>M</v>
      </c>
      <c r="J9" s="402">
        <f>+VLOOKUP(F9,Participants!$A$1:$F$2547,3,FALSE)</f>
        <v>6</v>
      </c>
      <c r="K9" s="402" t="str">
        <f>+VLOOKUP(F9,Participants!$A$1:$G$2547,7,FALSE)</f>
        <v>JV BOYS</v>
      </c>
      <c r="L9" s="403">
        <v>7</v>
      </c>
      <c r="M9" s="404">
        <v>2</v>
      </c>
      <c r="N9" s="400">
        <v>64</v>
      </c>
      <c r="O9" s="400">
        <v>4</v>
      </c>
    </row>
    <row r="10" spans="1:15">
      <c r="A10" s="322"/>
      <c r="B10" s="396"/>
      <c r="C10" s="396"/>
      <c r="D10" s="397"/>
      <c r="E10" s="397"/>
      <c r="F10" s="398">
        <v>877</v>
      </c>
      <c r="G10" s="138" t="str">
        <f>+VLOOKUP(F10,Participants!$A$1:$F$2547,2,FALSE)</f>
        <v>Ian Buczynski</v>
      </c>
      <c r="H10" s="138" t="str">
        <f>+VLOOKUP(F10,Participants!$A$1:$F$2547,4,FALSE)</f>
        <v>STL</v>
      </c>
      <c r="I10" s="138" t="str">
        <f>+VLOOKUP(F10,Participants!$A$1:$F$2547,5,FALSE)</f>
        <v>M</v>
      </c>
      <c r="J10" s="138">
        <f>+VLOOKUP(F10,Participants!$A$1:$F$2547,3,FALSE)</f>
        <v>6</v>
      </c>
      <c r="K10" s="138" t="str">
        <f>+VLOOKUP(F10,Participants!$A$1:$G$2547,7,FALSE)</f>
        <v>JV BOYS</v>
      </c>
      <c r="L10" s="399">
        <v>8</v>
      </c>
      <c r="M10" s="136">
        <v>1</v>
      </c>
      <c r="N10" s="400">
        <v>64</v>
      </c>
      <c r="O10" s="400">
        <v>0</v>
      </c>
    </row>
    <row r="11" spans="1:15">
      <c r="A11" s="324"/>
      <c r="B11" s="396"/>
      <c r="C11" s="396"/>
      <c r="D11" s="397"/>
      <c r="E11" s="397"/>
      <c r="F11" s="405">
        <v>571</v>
      </c>
      <c r="G11" s="138" t="str">
        <f>+VLOOKUP(F11,Participants!$A$1:$F$2547,2,FALSE)</f>
        <v>Henrik Wright</v>
      </c>
      <c r="H11" s="138" t="str">
        <f>+VLOOKUP(F11,Participants!$A$1:$F$2547,4,FALSE)</f>
        <v>JAM</v>
      </c>
      <c r="I11" s="138" t="str">
        <f>+VLOOKUP(F11,Participants!$A$1:$F$2547,5,FALSE)</f>
        <v>M</v>
      </c>
      <c r="J11" s="138">
        <f>+VLOOKUP(F11,Participants!$A$1:$F$2547,3,FALSE)</f>
        <v>6</v>
      </c>
      <c r="K11" s="138" t="str">
        <f>+VLOOKUP(F11,Participants!$A$1:$G$2547,7,FALSE)</f>
        <v>JV BOYS</v>
      </c>
      <c r="L11" s="406"/>
      <c r="M11" s="138"/>
      <c r="N11" s="400">
        <v>62</v>
      </c>
      <c r="O11" s="400">
        <v>7</v>
      </c>
    </row>
    <row r="12" spans="1:15">
      <c r="A12" s="324"/>
      <c r="B12" s="407"/>
      <c r="C12" s="407"/>
      <c r="D12" s="397"/>
      <c r="E12" s="397"/>
      <c r="F12" s="405">
        <v>569</v>
      </c>
      <c r="G12" s="138" t="str">
        <f>+VLOOKUP(F12,Participants!$A$1:$F$2547,2,FALSE)</f>
        <v>Francis Igrec</v>
      </c>
      <c r="H12" s="138" t="str">
        <f>+VLOOKUP(F12,Participants!$A$1:$F$2547,4,FALSE)</f>
        <v>JAM</v>
      </c>
      <c r="I12" s="138" t="str">
        <f>+VLOOKUP(F12,Participants!$A$1:$F$2547,5,FALSE)</f>
        <v>M</v>
      </c>
      <c r="J12" s="138">
        <f>+VLOOKUP(F12,Participants!$A$1:$F$2547,3,FALSE)</f>
        <v>6</v>
      </c>
      <c r="K12" s="138" t="str">
        <f>+VLOOKUP(F12,Participants!$A$1:$G$2547,7,FALSE)</f>
        <v>JV BOYS</v>
      </c>
      <c r="L12" s="406"/>
      <c r="M12" s="138"/>
      <c r="N12" s="400">
        <v>61</v>
      </c>
      <c r="O12" s="400">
        <v>2</v>
      </c>
    </row>
    <row r="13" spans="1:15" ht="15.75" customHeight="1">
      <c r="A13" s="332"/>
      <c r="B13" s="402"/>
      <c r="C13" s="402"/>
      <c r="D13" s="138"/>
      <c r="E13" s="138"/>
      <c r="F13" s="398">
        <v>872</v>
      </c>
      <c r="G13" s="402" t="str">
        <f>+VLOOKUP(F13,Participants!$A$1:$F$2547,2,FALSE)</f>
        <v>Caius Belldina</v>
      </c>
      <c r="H13" s="402" t="str">
        <f>+VLOOKUP(F13,Participants!$A$1:$F$2547,4,FALSE)</f>
        <v>STL</v>
      </c>
      <c r="I13" s="402" t="str">
        <f>+VLOOKUP(F13,Participants!$A$1:$F$2547,5,FALSE)</f>
        <v>M</v>
      </c>
      <c r="J13" s="402">
        <f>+VLOOKUP(F13,Participants!$A$1:$F$2547,3,FALSE)</f>
        <v>5</v>
      </c>
      <c r="K13" s="402" t="str">
        <f>+VLOOKUP(F13,Participants!$A$1:$G$2547,7,FALSE)</f>
        <v>JV BOYS</v>
      </c>
      <c r="L13" s="408"/>
      <c r="M13" s="402"/>
      <c r="N13" s="400">
        <v>56</v>
      </c>
      <c r="O13" s="400">
        <v>3</v>
      </c>
    </row>
    <row r="14" spans="1:15" ht="15.75" customHeight="1">
      <c r="A14" s="324"/>
      <c r="B14" s="138"/>
      <c r="C14" s="138"/>
      <c r="D14" s="138"/>
      <c r="E14" s="138"/>
      <c r="F14" s="398">
        <v>504</v>
      </c>
      <c r="G14" s="138" t="str">
        <f>+VLOOKUP(F14,Participants!$A$1:$F$2547,2,FALSE)</f>
        <v>Grady Knauf</v>
      </c>
      <c r="H14" s="138" t="str">
        <f>+VLOOKUP(F14,Participants!$A$1:$F$2547,4,FALSE)</f>
        <v>GRE</v>
      </c>
      <c r="I14" s="138" t="str">
        <f>+VLOOKUP(F14,Participants!$A$1:$F$2547,5,FALSE)</f>
        <v>M</v>
      </c>
      <c r="J14" s="138">
        <f>+VLOOKUP(F14,Participants!$A$1:$F$2547,3,FALSE)</f>
        <v>5</v>
      </c>
      <c r="K14" s="138" t="str">
        <f>+VLOOKUP(F14,Participants!$A$1:$G$2547,7,FALSE)</f>
        <v>JV BOYS</v>
      </c>
      <c r="L14" s="399"/>
      <c r="M14" s="136"/>
      <c r="N14" s="400">
        <v>53</v>
      </c>
      <c r="O14" s="400">
        <v>1</v>
      </c>
    </row>
    <row r="15" spans="1:15" ht="15.75" customHeight="1">
      <c r="A15" s="329"/>
      <c r="B15" s="138"/>
      <c r="C15" s="138"/>
      <c r="D15" s="138"/>
      <c r="E15" s="138"/>
      <c r="F15" s="398">
        <v>771</v>
      </c>
      <c r="G15" s="402" t="str">
        <f>+VLOOKUP(F15,Participants!$A$1:$F$2547,2,FALSE)</f>
        <v>Jordan Gramz</v>
      </c>
      <c r="H15" s="402" t="str">
        <f>+VLOOKUP(F15,Participants!$A$1:$F$2547,4,FALSE)</f>
        <v>SPS</v>
      </c>
      <c r="I15" s="402" t="str">
        <f>+VLOOKUP(F15,Participants!$A$1:$F$2547,5,FALSE)</f>
        <v>M</v>
      </c>
      <c r="J15" s="402">
        <f>+VLOOKUP(F15,Participants!$A$1:$F$2547,3,FALSE)</f>
        <v>6</v>
      </c>
      <c r="K15" s="402" t="str">
        <f>+VLOOKUP(F15,Participants!$A$1:$G$2547,7,FALSE)</f>
        <v>JV BOYS</v>
      </c>
      <c r="L15" s="409"/>
      <c r="M15" s="402"/>
      <c r="N15" s="400">
        <v>51</v>
      </c>
      <c r="O15" s="400">
        <v>11</v>
      </c>
    </row>
    <row r="16" spans="1:15" ht="15.75" customHeight="1">
      <c r="A16" s="324"/>
      <c r="B16" s="407"/>
      <c r="C16" s="407"/>
      <c r="D16" s="397"/>
      <c r="E16" s="397"/>
      <c r="F16" s="398">
        <v>124</v>
      </c>
      <c r="G16" s="138" t="str">
        <f>+VLOOKUP(F16,Participants!$A$1:$F$2547,2,FALSE)</f>
        <v>Aiden Curry</v>
      </c>
      <c r="H16" s="138" t="str">
        <f>+VLOOKUP(F16,Participants!$A$1:$F$2547,4,FALSE)</f>
        <v>AGS</v>
      </c>
      <c r="I16" s="138" t="str">
        <f>+VLOOKUP(F16,Participants!$A$1:$F$2547,5,FALSE)</f>
        <v>M</v>
      </c>
      <c r="J16" s="138">
        <f>+VLOOKUP(F16,Participants!$A$1:$F$2547,3,FALSE)</f>
        <v>6</v>
      </c>
      <c r="K16" s="138" t="str">
        <f>+VLOOKUP(F16,Participants!$A$1:$G$2547,7,FALSE)</f>
        <v>JV BOYS</v>
      </c>
      <c r="L16" s="410"/>
      <c r="M16" s="138"/>
      <c r="N16" s="400">
        <v>50</v>
      </c>
      <c r="O16" s="400">
        <v>6</v>
      </c>
    </row>
    <row r="17" spans="1:15" ht="15.75" customHeight="1">
      <c r="A17" s="332"/>
      <c r="B17" s="407"/>
      <c r="C17" s="407"/>
      <c r="D17" s="397"/>
      <c r="E17" s="397"/>
      <c r="F17" s="398">
        <v>288</v>
      </c>
      <c r="G17" s="138" t="str">
        <f>+VLOOKUP(F17,Participants!$A$1:$F$2547,2,FALSE)</f>
        <v>Marcus Gerber</v>
      </c>
      <c r="H17" s="138" t="str">
        <f>+VLOOKUP(F17,Participants!$A$1:$F$2547,4,FALSE)</f>
        <v>AMA</v>
      </c>
      <c r="I17" s="138" t="str">
        <f>+VLOOKUP(F17,Participants!$A$1:$F$2547,5,FALSE)</f>
        <v>M</v>
      </c>
      <c r="J17" s="138">
        <f>+VLOOKUP(F17,Participants!$A$1:$F$2547,3,FALSE)</f>
        <v>5</v>
      </c>
      <c r="K17" s="138" t="str">
        <f>+VLOOKUP(F17,Participants!$A$1:$G$2547,7,FALSE)</f>
        <v>JV BOYS</v>
      </c>
      <c r="L17" s="401"/>
      <c r="M17" s="136"/>
      <c r="N17" s="400">
        <v>49</v>
      </c>
      <c r="O17" s="400">
        <v>2</v>
      </c>
    </row>
    <row r="18" spans="1:15" ht="15.75" customHeight="1">
      <c r="A18" s="324"/>
      <c r="B18" s="396"/>
      <c r="C18" s="396"/>
      <c r="D18" s="397"/>
      <c r="E18" s="397"/>
      <c r="F18" s="405">
        <v>570</v>
      </c>
      <c r="G18" s="138" t="str">
        <f>+VLOOKUP(F18,Participants!$A$1:$F$2547,2,FALSE)</f>
        <v>Grant Griesacker</v>
      </c>
      <c r="H18" s="138" t="str">
        <f>+VLOOKUP(F18,Participants!$A$1:$F$2547,4,FALSE)</f>
        <v>JAM</v>
      </c>
      <c r="I18" s="138" t="str">
        <f>+VLOOKUP(F18,Participants!$A$1:$F$2547,5,FALSE)</f>
        <v>M</v>
      </c>
      <c r="J18" s="138">
        <f>+VLOOKUP(F18,Participants!$A$1:$F$2547,3,FALSE)</f>
        <v>6</v>
      </c>
      <c r="K18" s="138" t="str">
        <f>+VLOOKUP(F18,Participants!$A$1:$G$2547,7,FALSE)</f>
        <v>JV BOYS</v>
      </c>
      <c r="L18" s="401"/>
      <c r="M18" s="136"/>
      <c r="N18" s="400">
        <v>48</v>
      </c>
      <c r="O18" s="400">
        <v>9</v>
      </c>
    </row>
    <row r="19" spans="1:15" ht="15.75" customHeight="1">
      <c r="A19" s="329"/>
      <c r="B19" s="407"/>
      <c r="C19" s="407"/>
      <c r="D19" s="397"/>
      <c r="E19" s="397"/>
      <c r="F19" s="405">
        <v>289</v>
      </c>
      <c r="G19" s="402" t="str">
        <f>+VLOOKUP(F19,Participants!$A$1:$F$2547,2,FALSE)</f>
        <v>Paul Farnan</v>
      </c>
      <c r="H19" s="402" t="str">
        <f>+VLOOKUP(F19,Participants!$A$1:$F$2547,4,FALSE)</f>
        <v>AMA</v>
      </c>
      <c r="I19" s="402" t="str">
        <f>+VLOOKUP(F19,Participants!$A$1:$F$2547,5,FALSE)</f>
        <v>M</v>
      </c>
      <c r="J19" s="402">
        <f>+VLOOKUP(F19,Participants!$A$1:$F$2547,3,FALSE)</f>
        <v>6</v>
      </c>
      <c r="K19" s="402" t="str">
        <f>+VLOOKUP(F19,Participants!$A$1:$G$2547,7,FALSE)</f>
        <v>JV BOYS</v>
      </c>
      <c r="L19" s="409"/>
      <c r="M19" s="402"/>
      <c r="N19" s="400">
        <v>48</v>
      </c>
      <c r="O19" s="400">
        <v>6</v>
      </c>
    </row>
    <row r="20" spans="1:15" ht="15.75" customHeight="1">
      <c r="A20" s="329"/>
      <c r="B20" s="138"/>
      <c r="C20" s="138"/>
      <c r="D20" s="138"/>
      <c r="E20" s="138"/>
      <c r="F20" s="398">
        <v>290</v>
      </c>
      <c r="G20" s="402" t="str">
        <f>+VLOOKUP(F20,Participants!$A$1:$F$2547,2,FALSE)</f>
        <v>Samuel Anania</v>
      </c>
      <c r="H20" s="402" t="str">
        <f>+VLOOKUP(F20,Participants!$A$1:$F$2547,4,FALSE)</f>
        <v>AMA</v>
      </c>
      <c r="I20" s="402" t="str">
        <f>+VLOOKUP(F20,Participants!$A$1:$F$2547,5,FALSE)</f>
        <v>M</v>
      </c>
      <c r="J20" s="402">
        <f>+VLOOKUP(F20,Participants!$A$1:$F$2547,3,FALSE)</f>
        <v>6</v>
      </c>
      <c r="K20" s="402" t="str">
        <f>+VLOOKUP(F20,Participants!$A$1:$G$2547,7,FALSE)</f>
        <v>JV BOYS</v>
      </c>
      <c r="L20" s="411"/>
      <c r="M20" s="404"/>
      <c r="N20" s="400">
        <v>43</v>
      </c>
      <c r="O20" s="400">
        <v>5</v>
      </c>
    </row>
    <row r="21" spans="1:15" ht="15.75" customHeight="1">
      <c r="A21" s="324"/>
      <c r="B21" s="396"/>
      <c r="C21" s="396"/>
      <c r="D21" s="397"/>
      <c r="E21" s="397"/>
      <c r="F21" s="398">
        <v>287</v>
      </c>
      <c r="G21" s="402" t="str">
        <f>+VLOOKUP(F21,Participants!$A$1:$F$2547,2,FALSE)</f>
        <v>Liam Guinee</v>
      </c>
      <c r="H21" s="402" t="str">
        <f>+VLOOKUP(F21,Participants!$A$1:$F$2547,4,FALSE)</f>
        <v>AMA</v>
      </c>
      <c r="I21" s="402" t="str">
        <f>+VLOOKUP(F21,Participants!$A$1:$F$2547,5,FALSE)</f>
        <v>M</v>
      </c>
      <c r="J21" s="402">
        <f>+VLOOKUP(F21,Participants!$A$1:$F$2547,3,FALSE)</f>
        <v>6</v>
      </c>
      <c r="K21" s="402" t="str">
        <f>+VLOOKUP(F21,Participants!$A$1:$G$2547,7,FALSE)</f>
        <v>JV BOYS</v>
      </c>
      <c r="L21" s="411"/>
      <c r="M21" s="404"/>
      <c r="N21" s="400">
        <v>43</v>
      </c>
      <c r="O21" s="400">
        <v>2</v>
      </c>
    </row>
    <row r="22" spans="1:15" ht="15.75" customHeight="1">
      <c r="A22" s="332"/>
      <c r="B22" s="412"/>
      <c r="C22" s="407"/>
      <c r="D22" s="397"/>
      <c r="E22" s="397"/>
      <c r="F22" s="398">
        <v>882</v>
      </c>
      <c r="G22" s="402" t="str">
        <f>+VLOOKUP(F22,Participants!$A$1:$F$2547,2,FALSE)</f>
        <v>Patrick McQuiggan</v>
      </c>
      <c r="H22" s="402" t="str">
        <f>+VLOOKUP(F22,Participants!$A$1:$F$2547,4,FALSE)</f>
        <v>STL</v>
      </c>
      <c r="I22" s="402" t="str">
        <f>+VLOOKUP(F22,Participants!$A$1:$F$2547,5,FALSE)</f>
        <v>M</v>
      </c>
      <c r="J22" s="402">
        <f>+VLOOKUP(F22,Participants!$A$1:$F$2547,3,FALSE)</f>
        <v>5</v>
      </c>
      <c r="K22" s="402" t="str">
        <f>+VLOOKUP(F22,Participants!$A$1:$G$2547,7,FALSE)</f>
        <v>JV BOYS</v>
      </c>
      <c r="L22" s="411"/>
      <c r="M22" s="404"/>
      <c r="N22" s="400">
        <v>43</v>
      </c>
      <c r="O22" s="400">
        <v>2</v>
      </c>
    </row>
    <row r="23" spans="1:15" ht="15.75" customHeight="1">
      <c r="A23" s="322"/>
      <c r="B23" s="407"/>
      <c r="C23" s="407"/>
      <c r="D23" s="397"/>
      <c r="E23" s="397"/>
      <c r="F23" s="413">
        <v>873</v>
      </c>
      <c r="G23" s="142" t="str">
        <f>+VLOOKUP(F23,Participants!$A$1:$F$2547,2,FALSE)</f>
        <v>Colton ginsburg</v>
      </c>
      <c r="H23" s="142" t="str">
        <f>+VLOOKUP(F23,Participants!$A$1:$F$2547,4,FALSE)</f>
        <v>STL</v>
      </c>
      <c r="I23" s="142" t="str">
        <f>+VLOOKUP(F23,Participants!$A$1:$F$2547,5,FALSE)</f>
        <v>M</v>
      </c>
      <c r="J23" s="142">
        <f>+VLOOKUP(F23,Participants!$A$1:$F$2547,3,FALSE)</f>
        <v>5</v>
      </c>
      <c r="K23" s="142" t="str">
        <f>+VLOOKUP(F23,Participants!$A$1:$G$2547,7,FALSE)</f>
        <v>JV BOYS</v>
      </c>
      <c r="L23" s="414"/>
      <c r="M23" s="142"/>
      <c r="N23" s="105">
        <v>42</v>
      </c>
      <c r="O23" s="105">
        <v>6</v>
      </c>
    </row>
    <row r="24" spans="1:15" ht="15.75" customHeight="1">
      <c r="A24" s="322"/>
      <c r="B24" s="396"/>
      <c r="C24" s="396"/>
      <c r="D24" s="397"/>
      <c r="E24" s="397"/>
      <c r="F24" s="398">
        <v>132</v>
      </c>
      <c r="G24" s="402" t="str">
        <f>+VLOOKUP(F24,Participants!$A$1:$F$2547,2,FALSE)</f>
        <v>Isaac Jones</v>
      </c>
      <c r="H24" s="402" t="str">
        <f>+VLOOKUP(F24,Participants!$A$1:$F$2547,4,FALSE)</f>
        <v>AGS</v>
      </c>
      <c r="I24" s="402" t="str">
        <f>+VLOOKUP(F24,Participants!$A$1:$F$2547,5,FALSE)</f>
        <v>M</v>
      </c>
      <c r="J24" s="402">
        <f>+VLOOKUP(F24,Participants!$A$1:$F$2547,3,FALSE)</f>
        <v>6</v>
      </c>
      <c r="K24" s="402" t="str">
        <f>+VLOOKUP(F24,Participants!$A$1:$G$2547,7,FALSE)</f>
        <v>JV BOYS</v>
      </c>
      <c r="L24" s="403"/>
      <c r="M24" s="404"/>
      <c r="N24" s="400">
        <v>41</v>
      </c>
      <c r="O24" s="400">
        <v>7</v>
      </c>
    </row>
    <row r="25" spans="1:15" ht="15.75" customHeight="1">
      <c r="A25" s="415"/>
      <c r="B25" s="396"/>
      <c r="C25" s="396"/>
      <c r="D25" s="397"/>
      <c r="E25" s="397"/>
      <c r="F25" s="405">
        <v>133</v>
      </c>
      <c r="G25" s="402" t="str">
        <f>+VLOOKUP(F25,Participants!$A$1:$F$2547,2,FALSE)</f>
        <v>Marco Buzzard</v>
      </c>
      <c r="H25" s="402" t="str">
        <f>+VLOOKUP(F25,Participants!$A$1:$F$2547,4,FALSE)</f>
        <v>AGS</v>
      </c>
      <c r="I25" s="402" t="str">
        <f>+VLOOKUP(F25,Participants!$A$1:$F$2547,5,FALSE)</f>
        <v>M</v>
      </c>
      <c r="J25" s="402">
        <f>+VLOOKUP(F25,Participants!$A$1:$F$2547,3,FALSE)</f>
        <v>6</v>
      </c>
      <c r="K25" s="402" t="str">
        <f>+VLOOKUP(F25,Participants!$A$1:$G$2547,7,FALSE)</f>
        <v>JV BOYS</v>
      </c>
      <c r="L25" s="409"/>
      <c r="M25" s="402"/>
      <c r="N25" s="400">
        <v>41</v>
      </c>
      <c r="O25" s="400">
        <v>0</v>
      </c>
    </row>
    <row r="26" spans="1:15" ht="15.75" customHeight="1">
      <c r="A26" s="324"/>
      <c r="B26" s="396"/>
      <c r="C26" s="396"/>
      <c r="D26" s="397"/>
      <c r="E26" s="397"/>
      <c r="F26" s="416">
        <v>774</v>
      </c>
      <c r="G26" s="129" t="str">
        <f>+VLOOKUP(F26,Participants!$A$1:$F$1546,2,FALSE)</f>
        <v>PJ Doherty</v>
      </c>
      <c r="H26" s="129" t="str">
        <f>+VLOOKUP(F26,Participants!$A$1:$F$1546,4,FALSE)</f>
        <v>SPS</v>
      </c>
      <c r="I26" s="129" t="str">
        <f>+VLOOKUP(F26,Participants!$A$1:$F$1546,5,FALSE)</f>
        <v>M</v>
      </c>
      <c r="J26" s="129">
        <f>+VLOOKUP(F26,Participants!$A$1:$F$1546,3,FALSE)</f>
        <v>6</v>
      </c>
      <c r="K26" s="129" t="str">
        <f>+VLOOKUP(F26,Participants!$A$1:$G$1546,7,FALSE)</f>
        <v>JV BOYS</v>
      </c>
      <c r="L26" s="417"/>
      <c r="M26" s="129"/>
      <c r="N26" s="418">
        <v>40</v>
      </c>
      <c r="O26" s="418">
        <v>7</v>
      </c>
    </row>
    <row r="27" spans="1:15" ht="15.75" customHeight="1">
      <c r="A27" s="324"/>
      <c r="B27" s="412"/>
      <c r="C27" s="412"/>
      <c r="D27" s="419"/>
      <c r="E27" s="397"/>
      <c r="F27" s="398">
        <v>1140</v>
      </c>
      <c r="G27" s="402" t="str">
        <f>+VLOOKUP(F27,Participants!$A$1:$F$2547,2,FALSE)</f>
        <v>Quiad Bigstaff</v>
      </c>
      <c r="H27" s="402" t="str">
        <f>+VLOOKUP(F27,Participants!$A$1:$F$2547,4,FALSE)</f>
        <v>MCA</v>
      </c>
      <c r="I27" s="402" t="str">
        <f>+VLOOKUP(F27,Participants!$A$1:$F$2547,5,FALSE)</f>
        <v>M</v>
      </c>
      <c r="J27" s="402">
        <f>+VLOOKUP(F27,Participants!$A$1:$F$2547,3,FALSE)</f>
        <v>5</v>
      </c>
      <c r="K27" s="402" t="str">
        <f>+VLOOKUP(F27,Participants!$A$1:$G$2547,7,FALSE)</f>
        <v>JV BOYS</v>
      </c>
      <c r="L27" s="409"/>
      <c r="M27" s="402"/>
      <c r="N27" s="400">
        <v>39</v>
      </c>
      <c r="O27" s="400">
        <v>11</v>
      </c>
    </row>
    <row r="28" spans="1:15" ht="15.75" customHeight="1">
      <c r="A28" s="324"/>
      <c r="B28" s="407"/>
      <c r="C28" s="407"/>
      <c r="D28" s="397"/>
      <c r="E28" s="397"/>
      <c r="F28" s="398">
        <v>285</v>
      </c>
      <c r="G28" s="138" t="str">
        <f>+VLOOKUP(F28,Participants!$A$1:$F$2547,2,FALSE)</f>
        <v>John Pensock</v>
      </c>
      <c r="H28" s="138" t="str">
        <f>+VLOOKUP(F28,Participants!$A$1:$F$2547,4,FALSE)</f>
        <v>AMA</v>
      </c>
      <c r="I28" s="138" t="str">
        <f>+VLOOKUP(F28,Participants!$A$1:$F$2547,5,FALSE)</f>
        <v>M</v>
      </c>
      <c r="J28" s="138">
        <f>+VLOOKUP(F28,Participants!$A$1:$F$2547,3,FALSE)</f>
        <v>5</v>
      </c>
      <c r="K28" s="138" t="str">
        <f>+VLOOKUP(F28,Participants!$A$1:$G$2547,7,FALSE)</f>
        <v>JV BOYS</v>
      </c>
      <c r="L28" s="399"/>
      <c r="M28" s="136"/>
      <c r="N28" s="400">
        <v>39</v>
      </c>
      <c r="O28" s="400">
        <v>3</v>
      </c>
    </row>
    <row r="29" spans="1:15" ht="15.75" customHeight="1">
      <c r="A29" s="329"/>
      <c r="B29" s="420"/>
      <c r="C29" s="420"/>
      <c r="D29" s="421"/>
      <c r="E29" s="421"/>
      <c r="F29" s="422">
        <v>775</v>
      </c>
      <c r="G29" s="138" t="str">
        <f>+VLOOKUP(F29,Participants!$A$1:$F$2547,2,FALSE)</f>
        <v>Sam Hall</v>
      </c>
      <c r="H29" s="138" t="str">
        <f>+VLOOKUP(F29,Participants!$A$1:$F$2547,4,FALSE)</f>
        <v>SPS</v>
      </c>
      <c r="I29" s="138" t="str">
        <f>+VLOOKUP(F29,Participants!$A$1:$F$2547,5,FALSE)</f>
        <v>M</v>
      </c>
      <c r="J29" s="138">
        <f>+VLOOKUP(F29,Participants!$A$1:$F$2547,3,FALSE)</f>
        <v>6</v>
      </c>
      <c r="K29" s="138" t="str">
        <f>+VLOOKUP(F29,Participants!$A$1:$G$2547,7,FALSE)</f>
        <v>JV BOYS</v>
      </c>
      <c r="L29" s="406"/>
      <c r="M29" s="138"/>
      <c r="N29" s="95">
        <v>37</v>
      </c>
      <c r="O29" s="95">
        <v>3</v>
      </c>
    </row>
    <row r="30" spans="1:15" ht="15.75" customHeight="1">
      <c r="A30" s="324"/>
      <c r="B30" s="423"/>
      <c r="C30" s="423"/>
      <c r="D30" s="424"/>
      <c r="E30" s="424"/>
      <c r="F30" s="425">
        <v>471</v>
      </c>
      <c r="G30" s="138" t="str">
        <f>+VLOOKUP(F30,Participants!$A$1:$F$2547,2,FALSE)</f>
        <v>Shane Miller</v>
      </c>
      <c r="H30" s="138" t="str">
        <f>+VLOOKUP(F30,Participants!$A$1:$F$2547,4,FALSE)</f>
        <v>ELZ</v>
      </c>
      <c r="I30" s="138" t="str">
        <f>+VLOOKUP(F30,Participants!$A$1:$F$2547,5,FALSE)</f>
        <v>M</v>
      </c>
      <c r="J30" s="138">
        <f>+VLOOKUP(F30,Participants!$A$1:$F$2547,3,FALSE)</f>
        <v>6</v>
      </c>
      <c r="K30" s="138" t="str">
        <f>+VLOOKUP(F30,Participants!$A$1:$G$2547,7,FALSE)</f>
        <v>JV BOYS</v>
      </c>
      <c r="L30" s="406"/>
      <c r="M30" s="138"/>
      <c r="N30" s="400">
        <v>35</v>
      </c>
      <c r="O30" s="400">
        <v>11</v>
      </c>
    </row>
    <row r="31" spans="1:15" ht="15.75" customHeight="1">
      <c r="A31" s="329"/>
      <c r="B31" s="423"/>
      <c r="C31" s="423"/>
      <c r="D31" s="424"/>
      <c r="E31" s="424"/>
      <c r="F31" s="425">
        <v>769</v>
      </c>
      <c r="G31" s="138" t="str">
        <f>+VLOOKUP(F31,Participants!$A$1:$F$2547,2,FALSE)</f>
        <v>Isaiah Gamble</v>
      </c>
      <c r="H31" s="138" t="str">
        <f>+VLOOKUP(F31,Participants!$A$1:$F$2547,4,FALSE)</f>
        <v>SPS</v>
      </c>
      <c r="I31" s="138" t="str">
        <f>+VLOOKUP(F31,Participants!$A$1:$F$2547,5,FALSE)</f>
        <v>M</v>
      </c>
      <c r="J31" s="138">
        <f>+VLOOKUP(F31,Participants!$A$1:$F$2547,3,FALSE)</f>
        <v>5</v>
      </c>
      <c r="K31" s="138" t="str">
        <f>+VLOOKUP(F31,Participants!$A$1:$G$2547,7,FALSE)</f>
        <v>JV BOYS</v>
      </c>
      <c r="L31" s="399"/>
      <c r="M31" s="136"/>
      <c r="N31" s="400">
        <v>34</v>
      </c>
      <c r="O31" s="400">
        <v>6</v>
      </c>
    </row>
    <row r="32" spans="1:15" ht="15.75" customHeight="1">
      <c r="A32" s="332"/>
      <c r="B32" s="426"/>
      <c r="C32" s="426"/>
      <c r="D32" s="424"/>
      <c r="E32" s="424"/>
      <c r="F32" s="425">
        <v>128</v>
      </c>
      <c r="G32" s="402" t="str">
        <f>+VLOOKUP(F32,Participants!$A$1:$F$2547,2,FALSE)</f>
        <v>Christian Gill</v>
      </c>
      <c r="H32" s="402" t="str">
        <f>+VLOOKUP(F32,Participants!$A$1:$F$2547,4,FALSE)</f>
        <v>AGS</v>
      </c>
      <c r="I32" s="402" t="str">
        <f>+VLOOKUP(F32,Participants!$A$1:$F$2547,5,FALSE)</f>
        <v>M</v>
      </c>
      <c r="J32" s="402">
        <f>+VLOOKUP(F32,Participants!$A$1:$F$2547,3,FALSE)</f>
        <v>6</v>
      </c>
      <c r="K32" s="402" t="str">
        <f>+VLOOKUP(F32,Participants!$A$1:$G$2547,7,FALSE)</f>
        <v>JV BOYS</v>
      </c>
      <c r="L32" s="411"/>
      <c r="M32" s="404"/>
      <c r="N32" s="400">
        <v>32</v>
      </c>
      <c r="O32" s="400">
        <v>5</v>
      </c>
    </row>
    <row r="33" spans="1:28" ht="15.75" customHeight="1">
      <c r="A33" s="329"/>
      <c r="B33" s="427"/>
      <c r="C33" s="427"/>
      <c r="D33" s="424"/>
      <c r="E33" s="424"/>
      <c r="F33" s="428">
        <v>875</v>
      </c>
      <c r="G33" s="138" t="str">
        <f>+VLOOKUP(F33,Participants!$A$1:$F$2547,2,FALSE)</f>
        <v>Domenic Conzemius</v>
      </c>
      <c r="H33" s="138" t="str">
        <f>+VLOOKUP(F33,Participants!$A$1:$F$2547,4,FALSE)</f>
        <v>STL</v>
      </c>
      <c r="I33" s="138" t="str">
        <f>+VLOOKUP(F33,Participants!$A$1:$F$2547,5,FALSE)</f>
        <v>M</v>
      </c>
      <c r="J33" s="138">
        <f>+VLOOKUP(F33,Participants!$A$1:$F$2547,3,FALSE)</f>
        <v>5</v>
      </c>
      <c r="K33" s="138" t="str">
        <f>+VLOOKUP(F33,Participants!$A$1:$G$2547,7,FALSE)</f>
        <v>JV BOYS</v>
      </c>
      <c r="L33" s="401"/>
      <c r="M33" s="136"/>
      <c r="N33" s="95">
        <v>28</v>
      </c>
      <c r="O33" s="95">
        <v>1</v>
      </c>
    </row>
    <row r="34" spans="1:28" ht="15.75" customHeight="1">
      <c r="A34" s="339"/>
      <c r="B34" s="427"/>
      <c r="C34" s="427"/>
      <c r="D34" s="424"/>
      <c r="E34" s="424"/>
      <c r="F34" s="425">
        <v>505</v>
      </c>
      <c r="G34" s="138" t="str">
        <f>+VLOOKUP(F34,Participants!$A$1:$F$2547,2,FALSE)</f>
        <v>Jacob Birchok</v>
      </c>
      <c r="H34" s="138" t="str">
        <f>+VLOOKUP(F34,Participants!$A$1:$F$2547,4,FALSE)</f>
        <v>GRE</v>
      </c>
      <c r="I34" s="138" t="str">
        <f>+VLOOKUP(F34,Participants!$A$1:$F$2547,5,FALSE)</f>
        <v>M</v>
      </c>
      <c r="J34" s="138">
        <f>+VLOOKUP(F34,Participants!$A$1:$F$2547,3,FALSE)</f>
        <v>5</v>
      </c>
      <c r="K34" s="138" t="str">
        <f>+VLOOKUP(F34,Participants!$A$1:$G$2547,7,FALSE)</f>
        <v>JV BOYS</v>
      </c>
      <c r="L34" s="401"/>
      <c r="M34" s="136"/>
      <c r="N34" s="400">
        <v>27</v>
      </c>
      <c r="O34" s="400">
        <v>7</v>
      </c>
    </row>
    <row r="35" spans="1:28" ht="15.75" customHeight="1">
      <c r="A35" s="322"/>
      <c r="B35" s="429"/>
      <c r="C35" s="429"/>
      <c r="D35" s="424"/>
      <c r="E35" s="424"/>
      <c r="F35" s="425">
        <v>470</v>
      </c>
      <c r="G35" s="402" t="str">
        <f>+VLOOKUP(F35,Participants!$A$1:$F$2547,2,FALSE)</f>
        <v>Luke Lorentz</v>
      </c>
      <c r="H35" s="402" t="str">
        <f>+VLOOKUP(F35,Participants!$A$1:$F$2547,4,FALSE)</f>
        <v>ELZ</v>
      </c>
      <c r="I35" s="402" t="str">
        <f>+VLOOKUP(F35,Participants!$A$1:$F$2547,5,FALSE)</f>
        <v>M</v>
      </c>
      <c r="J35" s="402">
        <f>+VLOOKUP(F35,Participants!$A$1:$F$2547,3,FALSE)</f>
        <v>6</v>
      </c>
      <c r="K35" s="402" t="str">
        <f>+VLOOKUP(F35,Participants!$A$1:$G$2547,7,FALSE)</f>
        <v>JV BOYS</v>
      </c>
      <c r="L35" s="409"/>
      <c r="M35" s="402"/>
      <c r="N35" s="400">
        <v>27</v>
      </c>
      <c r="O35" s="400">
        <v>0</v>
      </c>
    </row>
    <row r="36" spans="1:28" ht="15.75" customHeight="1">
      <c r="A36" s="339"/>
      <c r="B36" s="428"/>
      <c r="C36" s="428"/>
      <c r="D36" s="430"/>
      <c r="E36" s="424"/>
      <c r="F36" s="425">
        <v>468</v>
      </c>
      <c r="G36" s="402" t="str">
        <f>+VLOOKUP(F36,Participants!$A$1:$F$2547,2,FALSE)</f>
        <v>Cayden Johnson</v>
      </c>
      <c r="H36" s="402" t="str">
        <f>+VLOOKUP(F36,Participants!$A$1:$F$2547,4,FALSE)</f>
        <v>ELZ</v>
      </c>
      <c r="I36" s="402" t="str">
        <f>+VLOOKUP(F36,Participants!$A$1:$F$2547,5,FALSE)</f>
        <v>M</v>
      </c>
      <c r="J36" s="402">
        <f>+VLOOKUP(F36,Participants!$A$1:$F$2547,3,FALSE)</f>
        <v>6</v>
      </c>
      <c r="K36" s="402" t="str">
        <f>+VLOOKUP(F36,Participants!$A$1:$G$2547,7,FALSE)</f>
        <v>JV BOYS</v>
      </c>
      <c r="L36" s="409"/>
      <c r="M36" s="402"/>
      <c r="N36" s="400">
        <v>26</v>
      </c>
      <c r="O36" s="400">
        <v>3</v>
      </c>
    </row>
    <row r="37" spans="1:28" ht="15.75" customHeight="1">
      <c r="A37" s="431"/>
      <c r="B37" s="432"/>
      <c r="C37" s="432"/>
      <c r="D37" s="433"/>
      <c r="E37" s="433"/>
      <c r="F37" s="425">
        <v>1142</v>
      </c>
      <c r="G37" s="402" t="str">
        <f>+VLOOKUP(F37,Participants!$A$1:$F$2547,2,FALSE)</f>
        <v>Emerson Witter</v>
      </c>
      <c r="H37" s="402" t="str">
        <f>+VLOOKUP(F37,Participants!$A$1:$F$2547,4,FALSE)</f>
        <v>MCA</v>
      </c>
      <c r="I37" s="402" t="str">
        <f>+VLOOKUP(F37,Participants!$A$1:$F$2547,5,FALSE)</f>
        <v>M</v>
      </c>
      <c r="J37" s="402">
        <f>+VLOOKUP(F37,Participants!$A$1:$F$2547,3,FALSE)</f>
        <v>5</v>
      </c>
      <c r="K37" s="402" t="str">
        <f>+VLOOKUP(F37,Participants!$A$1:$G$2547,7,FALSE)</f>
        <v>JV BOYS</v>
      </c>
      <c r="L37" s="403"/>
      <c r="M37" s="404"/>
      <c r="N37" s="400">
        <v>25</v>
      </c>
      <c r="O37" s="400">
        <v>9</v>
      </c>
    </row>
    <row r="38" spans="1:28" ht="15.75" customHeight="1">
      <c r="A38" s="324"/>
      <c r="B38" s="434"/>
      <c r="C38" s="434"/>
      <c r="D38" s="424"/>
      <c r="E38" s="424"/>
      <c r="F38" s="425">
        <v>286</v>
      </c>
      <c r="G38" s="138" t="str">
        <f>+VLOOKUP(F38,Participants!$A$1:$F$2547,2,FALSE)</f>
        <v>Jonah Delmonaco</v>
      </c>
      <c r="H38" s="138" t="str">
        <f>+VLOOKUP(F38,Participants!$A$1:$F$2547,4,FALSE)</f>
        <v>AMA</v>
      </c>
      <c r="I38" s="138" t="str">
        <f>+VLOOKUP(F38,Participants!$A$1:$F$2547,5,FALSE)</f>
        <v>M</v>
      </c>
      <c r="J38" s="138">
        <f>+VLOOKUP(F38,Participants!$A$1:$F$2547,3,FALSE)</f>
        <v>5</v>
      </c>
      <c r="K38" s="138" t="str">
        <f>+VLOOKUP(F38,Participants!$A$1:$G$2547,7,FALSE)</f>
        <v>JV BOYS</v>
      </c>
      <c r="L38" s="399"/>
      <c r="M38" s="136"/>
      <c r="N38" s="400">
        <v>19</v>
      </c>
      <c r="O38" s="400">
        <v>4</v>
      </c>
    </row>
    <row r="39" spans="1:28" ht="15.75" customHeight="1">
      <c r="A39" s="435"/>
      <c r="B39" s="436"/>
      <c r="C39" s="436"/>
      <c r="D39" s="437"/>
      <c r="E39" s="437"/>
      <c r="F39" s="438"/>
      <c r="G39" s="368"/>
      <c r="H39" s="368"/>
      <c r="I39" s="368"/>
      <c r="J39" s="368"/>
      <c r="K39" s="368"/>
      <c r="L39" s="439"/>
      <c r="M39" s="367"/>
      <c r="N39" s="440"/>
      <c r="O39" s="440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</row>
    <row r="40" spans="1:28" ht="15.75" customHeight="1">
      <c r="A40" s="415"/>
      <c r="B40" s="434"/>
      <c r="C40" s="434"/>
      <c r="D40" s="424"/>
      <c r="E40" s="424"/>
      <c r="F40" s="425">
        <v>265</v>
      </c>
      <c r="G40" s="138" t="str">
        <f>+VLOOKUP(F40,Participants!$A$1:$F$2547,2,FALSE)</f>
        <v>Fiona O'Neill</v>
      </c>
      <c r="H40" s="138" t="str">
        <f>+VLOOKUP(F40,Participants!$A$1:$F$2547,4,FALSE)</f>
        <v>AMA</v>
      </c>
      <c r="I40" s="138" t="str">
        <f>+VLOOKUP(F40,Participants!$A$1:$F$2547,5,FALSE)</f>
        <v>F</v>
      </c>
      <c r="J40" s="138">
        <f>+VLOOKUP(F40,Participants!$A$1:$F$2547,3,FALSE)</f>
        <v>5</v>
      </c>
      <c r="K40" s="138" t="str">
        <f>+VLOOKUP(F40,Participants!$A$1:$G$2547,7,FALSE)</f>
        <v>JV GIRLS</v>
      </c>
      <c r="L40" s="399">
        <v>1</v>
      </c>
      <c r="M40" s="136">
        <v>10</v>
      </c>
      <c r="N40" s="400">
        <v>59</v>
      </c>
      <c r="O40" s="400">
        <v>11</v>
      </c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</row>
    <row r="41" spans="1:28" ht="15.75" customHeight="1">
      <c r="A41" s="329"/>
      <c r="B41" s="430"/>
      <c r="C41" s="423"/>
      <c r="D41" s="424"/>
      <c r="E41" s="424"/>
      <c r="F41" s="425">
        <v>760</v>
      </c>
      <c r="G41" s="402" t="str">
        <f>+VLOOKUP(F41,Participants!$A$1:$F$2547,2,FALSE)</f>
        <v>Averie Strohm</v>
      </c>
      <c r="H41" s="402" t="str">
        <f>+VLOOKUP(F41,Participants!$A$1:$F$2547,4,FALSE)</f>
        <v>SPS</v>
      </c>
      <c r="I41" s="402" t="str">
        <f>+VLOOKUP(F41,Participants!$A$1:$F$2547,5,FALSE)</f>
        <v>F</v>
      </c>
      <c r="J41" s="402">
        <f>+VLOOKUP(F41,Participants!$A$1:$F$2547,3,FALSE)</f>
        <v>6</v>
      </c>
      <c r="K41" s="402" t="str">
        <f>+VLOOKUP(F41,Participants!$A$1:$G$2547,7,FALSE)</f>
        <v>JV GIRLS</v>
      </c>
      <c r="L41" s="411">
        <v>2</v>
      </c>
      <c r="M41" s="404">
        <v>8</v>
      </c>
      <c r="N41" s="400">
        <v>49</v>
      </c>
      <c r="O41" s="400">
        <v>8</v>
      </c>
    </row>
    <row r="42" spans="1:28" ht="15.75" customHeight="1">
      <c r="A42" s="324"/>
      <c r="B42" s="430"/>
      <c r="C42" s="430"/>
      <c r="D42" s="430"/>
      <c r="E42" s="424"/>
      <c r="F42" s="425">
        <v>565</v>
      </c>
      <c r="G42" s="138" t="str">
        <f>+VLOOKUP(F42,Participants!$A$1:$F$2547,2,FALSE)</f>
        <v>Eva Fardo</v>
      </c>
      <c r="H42" s="138" t="str">
        <f>+VLOOKUP(F42,Participants!$A$1:$F$2547,4,FALSE)</f>
        <v>JAM</v>
      </c>
      <c r="I42" s="138" t="str">
        <f>+VLOOKUP(F42,Participants!$A$1:$F$2547,5,FALSE)</f>
        <v>F</v>
      </c>
      <c r="J42" s="138">
        <f>+VLOOKUP(F42,Participants!$A$1:$F$2547,3,FALSE)</f>
        <v>6</v>
      </c>
      <c r="K42" s="138" t="str">
        <f>+VLOOKUP(F42,Participants!$A$1:$G$2547,7,FALSE)</f>
        <v>JV GIRLS</v>
      </c>
      <c r="L42" s="399">
        <v>3</v>
      </c>
      <c r="M42" s="136">
        <v>6</v>
      </c>
      <c r="N42" s="400">
        <v>47</v>
      </c>
      <c r="O42" s="400">
        <v>5</v>
      </c>
    </row>
    <row r="43" spans="1:28" ht="15.75" customHeight="1">
      <c r="A43" s="326"/>
      <c r="B43" s="430"/>
      <c r="C43" s="423"/>
      <c r="D43" s="424"/>
      <c r="E43" s="424"/>
      <c r="F43" s="425">
        <v>1146</v>
      </c>
      <c r="G43" s="402" t="str">
        <f>+VLOOKUP(F43,Participants!$A$1:$F$2547,2,FALSE)</f>
        <v>Ava Dainton</v>
      </c>
      <c r="H43" s="402" t="str">
        <f>+VLOOKUP(F43,Participants!$A$1:$F$2547,4,FALSE)</f>
        <v>MCA</v>
      </c>
      <c r="I43" s="402" t="str">
        <f>+VLOOKUP(F43,Participants!$A$1:$F$2547,5,FALSE)</f>
        <v>F</v>
      </c>
      <c r="J43" s="402">
        <f>+VLOOKUP(F43,Participants!$A$1:$F$2547,3,FALSE)</f>
        <v>5</v>
      </c>
      <c r="K43" s="402" t="str">
        <f>+VLOOKUP(F43,Participants!$A$1:$G$2547,7,FALSE)</f>
        <v>JV GIRLS</v>
      </c>
      <c r="L43" s="411">
        <v>4</v>
      </c>
      <c r="M43" s="404">
        <v>5</v>
      </c>
      <c r="N43" s="400">
        <v>46</v>
      </c>
      <c r="O43" s="400">
        <v>5</v>
      </c>
    </row>
    <row r="44" spans="1:28" ht="15.75" customHeight="1">
      <c r="A44" s="329"/>
      <c r="B44" s="441"/>
      <c r="C44" s="429"/>
      <c r="D44" s="424"/>
      <c r="E44" s="424"/>
      <c r="F44" s="425">
        <v>763</v>
      </c>
      <c r="G44" s="402" t="str">
        <f>+VLOOKUP(F44,Participants!$A$1:$F$2547,2,FALSE)</f>
        <v>Lienna Bassano</v>
      </c>
      <c r="H44" s="402" t="str">
        <f>+VLOOKUP(F44,Participants!$A$1:$F$2547,4,FALSE)</f>
        <v>SPS</v>
      </c>
      <c r="I44" s="402" t="str">
        <f>+VLOOKUP(F44,Participants!$A$1:$F$2547,5,FALSE)</f>
        <v>F</v>
      </c>
      <c r="J44" s="402">
        <f>+VLOOKUP(F44,Participants!$A$1:$F$2547,3,FALSE)</f>
        <v>6</v>
      </c>
      <c r="K44" s="402" t="str">
        <f>+VLOOKUP(F44,Participants!$A$1:$G$2547,7,FALSE)</f>
        <v>JV GIRLS</v>
      </c>
      <c r="L44" s="403">
        <v>5</v>
      </c>
      <c r="M44" s="404">
        <v>4</v>
      </c>
      <c r="N44" s="400">
        <v>42</v>
      </c>
      <c r="O44" s="400">
        <v>2</v>
      </c>
    </row>
    <row r="45" spans="1:28" ht="15.75" customHeight="1">
      <c r="A45" s="322"/>
      <c r="B45" s="429"/>
      <c r="C45" s="429"/>
      <c r="D45" s="424"/>
      <c r="E45" s="424"/>
      <c r="F45" s="442">
        <v>766</v>
      </c>
      <c r="G45" s="138" t="str">
        <f>+VLOOKUP(F45,Participants!$A$1:$F$2547,2,FALSE)</f>
        <v>Shae Trombetta</v>
      </c>
      <c r="H45" s="138" t="str">
        <f>+VLOOKUP(F45,Participants!$A$1:$F$2547,4,FALSE)</f>
        <v>SPS</v>
      </c>
      <c r="I45" s="138" t="str">
        <f>+VLOOKUP(F45,Participants!$A$1:$F$2547,5,FALSE)</f>
        <v>F</v>
      </c>
      <c r="J45" s="138">
        <f>+VLOOKUP(F45,Participants!$A$1:$F$2547,3,FALSE)</f>
        <v>6</v>
      </c>
      <c r="K45" s="138" t="str">
        <f>+VLOOKUP(F45,Participants!$A$1:$G$2547,7,FALSE)</f>
        <v>JV GIRLS</v>
      </c>
      <c r="L45" s="401">
        <v>6</v>
      </c>
      <c r="M45" s="136">
        <v>3</v>
      </c>
      <c r="N45" s="400">
        <v>39</v>
      </c>
      <c r="O45" s="400">
        <v>10</v>
      </c>
    </row>
    <row r="46" spans="1:28" ht="15.75" customHeight="1">
      <c r="A46" s="329"/>
      <c r="B46" s="441"/>
      <c r="C46" s="429"/>
      <c r="D46" s="424"/>
      <c r="E46" s="424"/>
      <c r="F46" s="425">
        <v>856</v>
      </c>
      <c r="G46" s="138" t="str">
        <f>+VLOOKUP(F46,Participants!$A$1:$F$2547,2,FALSE)</f>
        <v>Anna Matecki</v>
      </c>
      <c r="H46" s="138" t="str">
        <f>+VLOOKUP(F46,Participants!$A$1:$F$2547,4,FALSE)</f>
        <v>STL</v>
      </c>
      <c r="I46" s="138" t="str">
        <f>+VLOOKUP(F46,Participants!$A$1:$F$2547,5,FALSE)</f>
        <v>F</v>
      </c>
      <c r="J46" s="138">
        <f>+VLOOKUP(F46,Participants!$A$1:$F$2547,3,FALSE)</f>
        <v>6</v>
      </c>
      <c r="K46" s="138" t="str">
        <f>+VLOOKUP(F46,Participants!$A$1:$G$2547,7,FALSE)</f>
        <v>JV GIRLS</v>
      </c>
      <c r="L46" s="401">
        <v>7</v>
      </c>
      <c r="M46" s="136">
        <v>2</v>
      </c>
      <c r="N46" s="400">
        <v>39</v>
      </c>
      <c r="O46" s="400">
        <v>6</v>
      </c>
    </row>
    <row r="47" spans="1:28" ht="15.75" customHeight="1">
      <c r="A47" s="324"/>
      <c r="B47" s="428"/>
      <c r="C47" s="428"/>
      <c r="D47" s="430"/>
      <c r="E47" s="424"/>
      <c r="F47" s="425">
        <v>271</v>
      </c>
      <c r="G47" s="402" t="str">
        <f>+VLOOKUP(F47,Participants!$A$1:$F$2547,2,FALSE)</f>
        <v>Madison Fellin</v>
      </c>
      <c r="H47" s="402" t="str">
        <f>+VLOOKUP(F47,Participants!$A$1:$F$2547,4,FALSE)</f>
        <v>AMA</v>
      </c>
      <c r="I47" s="402" t="str">
        <f>+VLOOKUP(F47,Participants!$A$1:$F$2547,5,FALSE)</f>
        <v>F</v>
      </c>
      <c r="J47" s="402">
        <f>+VLOOKUP(F47,Participants!$A$1:$F$2547,3,FALSE)</f>
        <v>5</v>
      </c>
      <c r="K47" s="402" t="str">
        <f>+VLOOKUP(F47,Participants!$A$1:$G$2547,7,FALSE)</f>
        <v>JV GIRLS</v>
      </c>
      <c r="L47" s="403">
        <v>8</v>
      </c>
      <c r="M47" s="443">
        <v>0.5</v>
      </c>
      <c r="N47" s="400">
        <v>39</v>
      </c>
      <c r="O47" s="400">
        <v>0</v>
      </c>
    </row>
    <row r="48" spans="1:28" ht="15.75" customHeight="1">
      <c r="A48" s="329"/>
      <c r="B48" s="428"/>
      <c r="C48" s="428"/>
      <c r="D48" s="424"/>
      <c r="E48" s="424"/>
      <c r="F48" s="425">
        <v>869</v>
      </c>
      <c r="G48" s="138" t="str">
        <f>+VLOOKUP(F48,Participants!$A$1:$F$2547,2,FALSE)</f>
        <v>Mikayla Eckenrode</v>
      </c>
      <c r="H48" s="138" t="str">
        <f>+VLOOKUP(F48,Participants!$A$1:$F$2547,4,FALSE)</f>
        <v>STL</v>
      </c>
      <c r="I48" s="138" t="str">
        <f>+VLOOKUP(F48,Participants!$A$1:$F$2547,5,FALSE)</f>
        <v>F</v>
      </c>
      <c r="J48" s="138">
        <f>+VLOOKUP(F48,Participants!$A$1:$F$2547,3,FALSE)</f>
        <v>6</v>
      </c>
      <c r="K48" s="138" t="str">
        <f>+VLOOKUP(F48,Participants!$A$1:$G$2547,7,FALSE)</f>
        <v>JV GIRLS</v>
      </c>
      <c r="L48" s="444">
        <v>8</v>
      </c>
      <c r="M48" s="172">
        <v>0.5</v>
      </c>
      <c r="N48" s="400">
        <v>39</v>
      </c>
      <c r="O48" s="400">
        <v>0</v>
      </c>
    </row>
    <row r="49" spans="1:15" ht="15.75" customHeight="1">
      <c r="A49" s="324"/>
      <c r="B49" s="434"/>
      <c r="C49" s="426"/>
      <c r="D49" s="424"/>
      <c r="E49" s="424"/>
      <c r="F49" s="425">
        <v>863</v>
      </c>
      <c r="G49" s="402" t="str">
        <f>+VLOOKUP(F49,Participants!$A$1:$F$2547,2,FALSE)</f>
        <v>Claire Birmingham</v>
      </c>
      <c r="H49" s="402" t="str">
        <f>+VLOOKUP(F49,Participants!$A$1:$F$2547,4,FALSE)</f>
        <v>STL</v>
      </c>
      <c r="I49" s="402" t="str">
        <f>+VLOOKUP(F49,Participants!$A$1:$F$2547,5,FALSE)</f>
        <v>F</v>
      </c>
      <c r="J49" s="402">
        <f>+VLOOKUP(F49,Participants!$A$1:$F$2547,3,FALSE)</f>
        <v>5</v>
      </c>
      <c r="K49" s="402" t="str">
        <f>+VLOOKUP(F49,Participants!$A$1:$G$2547,7,FALSE)</f>
        <v>JV GIRLS</v>
      </c>
      <c r="L49" s="408"/>
      <c r="M49" s="402"/>
      <c r="N49" s="400">
        <v>38</v>
      </c>
      <c r="O49" s="400">
        <v>7</v>
      </c>
    </row>
    <row r="50" spans="1:15" ht="15.75" customHeight="1">
      <c r="A50" s="329"/>
      <c r="B50" s="434"/>
      <c r="C50" s="434"/>
      <c r="D50" s="430"/>
      <c r="E50" s="424"/>
      <c r="F50" s="425">
        <v>269</v>
      </c>
      <c r="G50" s="138" t="str">
        <f>+VLOOKUP(F50,Participants!$A$1:$F$2547,2,FALSE)</f>
        <v>Liliana Silvis</v>
      </c>
      <c r="H50" s="138" t="str">
        <f>+VLOOKUP(F50,Participants!$A$1:$F$2547,4,FALSE)</f>
        <v>AMA</v>
      </c>
      <c r="I50" s="138" t="str">
        <f>+VLOOKUP(F50,Participants!$A$1:$F$2547,5,FALSE)</f>
        <v>F</v>
      </c>
      <c r="J50" s="138">
        <f>+VLOOKUP(F50,Participants!$A$1:$F$2547,3,FALSE)</f>
        <v>5</v>
      </c>
      <c r="K50" s="138" t="str">
        <f>+VLOOKUP(F50,Participants!$A$1:$G$2547,7,FALSE)</f>
        <v>JV GIRLS</v>
      </c>
      <c r="L50" s="399"/>
      <c r="M50" s="136"/>
      <c r="N50" s="400">
        <v>38</v>
      </c>
      <c r="O50" s="400">
        <v>3</v>
      </c>
    </row>
    <row r="51" spans="1:15" ht="15.75" customHeight="1">
      <c r="A51" s="322"/>
      <c r="B51" s="430"/>
      <c r="C51" s="430"/>
      <c r="D51" s="424"/>
      <c r="E51" s="424"/>
      <c r="F51" s="425">
        <v>1151</v>
      </c>
      <c r="G51" s="138" t="str">
        <f>+VLOOKUP(F51,Participants!$A$1:$F$2547,2,FALSE)</f>
        <v>Ja'Niya Moses</v>
      </c>
      <c r="H51" s="138" t="str">
        <f>+VLOOKUP(F51,Participants!$A$1:$F$2547,4,FALSE)</f>
        <v>MCA</v>
      </c>
      <c r="I51" s="138" t="str">
        <f>+VLOOKUP(F51,Participants!$A$1:$F$2547,5,FALSE)</f>
        <v>F</v>
      </c>
      <c r="J51" s="138">
        <f>+VLOOKUP(F51,Participants!$A$1:$F$2547,3,FALSE)</f>
        <v>5</v>
      </c>
      <c r="K51" s="138" t="str">
        <f>+VLOOKUP(F51,Participants!$A$1:$G$2547,7,FALSE)</f>
        <v>JV GIRLS</v>
      </c>
      <c r="L51" s="406"/>
      <c r="M51" s="138"/>
      <c r="N51" s="400">
        <v>38</v>
      </c>
      <c r="O51" s="400">
        <v>1</v>
      </c>
    </row>
    <row r="52" spans="1:15" ht="15.75" customHeight="1">
      <c r="A52" s="322"/>
      <c r="B52" s="430"/>
      <c r="C52" s="430"/>
      <c r="D52" s="430"/>
      <c r="E52" s="424"/>
      <c r="F52" s="425">
        <v>760</v>
      </c>
      <c r="G52" s="402" t="str">
        <f>+VLOOKUP(F52,Participants!$A$1:$F$2547,2,FALSE)</f>
        <v>Averie Strohm</v>
      </c>
      <c r="H52" s="402" t="str">
        <f>+VLOOKUP(F52,Participants!$A$1:$F$2547,4,FALSE)</f>
        <v>SPS</v>
      </c>
      <c r="I52" s="402" t="str">
        <f>+VLOOKUP(F52,Participants!$A$1:$F$2547,5,FALSE)</f>
        <v>F</v>
      </c>
      <c r="J52" s="402">
        <f>+VLOOKUP(F52,Participants!$A$1:$F$2547,3,FALSE)</f>
        <v>6</v>
      </c>
      <c r="K52" s="402" t="str">
        <f>+VLOOKUP(F52,Participants!$A$1:$G$2547,7,FALSE)</f>
        <v>JV GIRLS</v>
      </c>
      <c r="L52" s="408"/>
      <c r="M52" s="402"/>
      <c r="N52" s="400">
        <v>37</v>
      </c>
      <c r="O52" s="400">
        <v>11</v>
      </c>
    </row>
    <row r="53" spans="1:15" ht="15.75" customHeight="1">
      <c r="A53" s="326"/>
      <c r="B53" s="430"/>
      <c r="C53" s="430"/>
      <c r="D53" s="430"/>
      <c r="E53" s="424"/>
      <c r="F53" s="425">
        <v>258</v>
      </c>
      <c r="G53" s="138" t="str">
        <f>+VLOOKUP(F53,Participants!$A$1:$F$2547,2,FALSE)</f>
        <v>Alana D'Alo</v>
      </c>
      <c r="H53" s="138" t="str">
        <f>+VLOOKUP(F53,Participants!$A$1:$F$2547,4,FALSE)</f>
        <v>AMA</v>
      </c>
      <c r="I53" s="138" t="str">
        <f>+VLOOKUP(F53,Participants!$A$1:$F$2547,5,FALSE)</f>
        <v>F</v>
      </c>
      <c r="J53" s="138">
        <f>+VLOOKUP(F53,Participants!$A$1:$F$2547,3,FALSE)</f>
        <v>6</v>
      </c>
      <c r="K53" s="138" t="str">
        <f>+VLOOKUP(F53,Participants!$A$1:$G$2547,7,FALSE)</f>
        <v>JV GIRLS</v>
      </c>
      <c r="L53" s="399"/>
      <c r="M53" s="136"/>
      <c r="N53" s="400">
        <v>37</v>
      </c>
      <c r="O53" s="400">
        <v>4</v>
      </c>
    </row>
    <row r="54" spans="1:15" ht="15.75" customHeight="1">
      <c r="A54" s="326"/>
      <c r="B54" s="441"/>
      <c r="C54" s="441"/>
      <c r="D54" s="430"/>
      <c r="E54" s="424"/>
      <c r="F54" s="425">
        <v>465</v>
      </c>
      <c r="G54" s="402" t="str">
        <f>+VLOOKUP(F54,Participants!$A$1:$F$2547,2,FALSE)</f>
        <v>Katie Richardson</v>
      </c>
      <c r="H54" s="402" t="str">
        <f>+VLOOKUP(F54,Participants!$A$1:$F$2547,4,FALSE)</f>
        <v>ELZ</v>
      </c>
      <c r="I54" s="402" t="str">
        <f>+VLOOKUP(F54,Participants!$A$1:$F$2547,5,FALSE)</f>
        <v>F</v>
      </c>
      <c r="J54" s="402">
        <f>+VLOOKUP(F54,Participants!$A$1:$F$2547,3,FALSE)</f>
        <v>6</v>
      </c>
      <c r="K54" s="402" t="str">
        <f>+VLOOKUP(F54,Participants!$A$1:$G$2547,7,FALSE)</f>
        <v>JV GIRLS</v>
      </c>
      <c r="L54" s="409"/>
      <c r="M54" s="402"/>
      <c r="N54" s="400">
        <v>36</v>
      </c>
      <c r="O54" s="400">
        <v>11</v>
      </c>
    </row>
    <row r="55" spans="1:15" ht="15.75" customHeight="1">
      <c r="A55" s="326"/>
      <c r="B55" s="429"/>
      <c r="C55" s="429"/>
      <c r="D55" s="424"/>
      <c r="E55" s="424"/>
      <c r="F55" s="425">
        <v>870</v>
      </c>
      <c r="G55" s="402" t="str">
        <f>+VLOOKUP(F55,Participants!$A$1:$F$2547,2,FALSE)</f>
        <v>Perri Hoffrage</v>
      </c>
      <c r="H55" s="402" t="str">
        <f>+VLOOKUP(F55,Participants!$A$1:$F$2547,4,FALSE)</f>
        <v>STL</v>
      </c>
      <c r="I55" s="402" t="str">
        <f>+VLOOKUP(F55,Participants!$A$1:$F$2547,5,FALSE)</f>
        <v>F</v>
      </c>
      <c r="J55" s="402">
        <f>+VLOOKUP(F55,Participants!$A$1:$F$2547,3,FALSE)</f>
        <v>5</v>
      </c>
      <c r="K55" s="402" t="str">
        <f>+VLOOKUP(F55,Participants!$A$1:$G$2547,7,FALSE)</f>
        <v>JV GIRLS</v>
      </c>
      <c r="L55" s="403"/>
      <c r="M55" s="404"/>
      <c r="N55" s="400">
        <v>35</v>
      </c>
      <c r="O55" s="400">
        <v>10</v>
      </c>
    </row>
    <row r="56" spans="1:15" ht="15.75" customHeight="1">
      <c r="A56" s="322"/>
      <c r="B56" s="429"/>
      <c r="C56" s="429"/>
      <c r="D56" s="424"/>
      <c r="E56" s="424"/>
      <c r="F56" s="425">
        <v>270</v>
      </c>
      <c r="G56" s="138" t="str">
        <f>+VLOOKUP(F56,Participants!$A$1:$F$2547,2,FALSE)</f>
        <v>Lily Yester</v>
      </c>
      <c r="H56" s="138" t="str">
        <f>+VLOOKUP(F56,Participants!$A$1:$F$2547,4,FALSE)</f>
        <v>AMA</v>
      </c>
      <c r="I56" s="138" t="str">
        <f>+VLOOKUP(F56,Participants!$A$1:$F$2547,5,FALSE)</f>
        <v>F</v>
      </c>
      <c r="J56" s="138">
        <f>+VLOOKUP(F56,Participants!$A$1:$F$2547,3,FALSE)</f>
        <v>6</v>
      </c>
      <c r="K56" s="138" t="str">
        <f>+VLOOKUP(F56,Participants!$A$1:$G$2547,7,FALSE)</f>
        <v>JV GIRLS</v>
      </c>
      <c r="L56" s="401"/>
      <c r="M56" s="136"/>
      <c r="N56" s="400">
        <v>35</v>
      </c>
      <c r="O56" s="400">
        <v>2</v>
      </c>
    </row>
    <row r="57" spans="1:15" ht="15.75" customHeight="1">
      <c r="A57" s="326"/>
      <c r="B57" s="445"/>
      <c r="C57" s="445"/>
      <c r="D57" s="446"/>
      <c r="E57" s="446"/>
      <c r="F57" s="447">
        <v>858</v>
      </c>
      <c r="G57" s="142" t="str">
        <f>+VLOOKUP(F57,Participants!$A$1:$F$2547,2,FALSE)</f>
        <v>Ashlyn Morreale</v>
      </c>
      <c r="H57" s="142" t="str">
        <f>+VLOOKUP(F57,Participants!$A$1:$F$2547,4,FALSE)</f>
        <v>STL</v>
      </c>
      <c r="I57" s="142" t="str">
        <f>+VLOOKUP(F57,Participants!$A$1:$F$2547,5,FALSE)</f>
        <v>F</v>
      </c>
      <c r="J57" s="142">
        <f>+VLOOKUP(F57,Participants!$A$1:$F$2547,3,FALSE)</f>
        <v>6</v>
      </c>
      <c r="K57" s="142" t="str">
        <f>+VLOOKUP(F57,Participants!$A$1:$G$2547,7,FALSE)</f>
        <v>JV GIRLS</v>
      </c>
      <c r="L57" s="448"/>
      <c r="M57" s="139"/>
      <c r="N57" s="449">
        <v>35</v>
      </c>
      <c r="O57" s="449">
        <v>1</v>
      </c>
    </row>
    <row r="58" spans="1:15" ht="15.75" customHeight="1">
      <c r="A58" s="326"/>
      <c r="B58" s="441"/>
      <c r="C58" s="441"/>
      <c r="D58" s="424"/>
      <c r="E58" s="424"/>
      <c r="F58" s="425">
        <v>564</v>
      </c>
      <c r="G58" s="138" t="str">
        <f>+VLOOKUP(F58,Participants!$A$1:$F$2547,2,FALSE)</f>
        <v>Emery Feczko</v>
      </c>
      <c r="H58" s="138" t="str">
        <f>+VLOOKUP(F58,Participants!$A$1:$F$2547,4,FALSE)</f>
        <v>JAM</v>
      </c>
      <c r="I58" s="138" t="str">
        <f>+VLOOKUP(F58,Participants!$A$1:$F$2547,5,FALSE)</f>
        <v>F</v>
      </c>
      <c r="J58" s="138">
        <f>+VLOOKUP(F58,Participants!$A$1:$F$2547,3,FALSE)</f>
        <v>5</v>
      </c>
      <c r="K58" s="138" t="str">
        <f>+VLOOKUP(F58,Participants!$A$1:$G$2547,7,FALSE)</f>
        <v>JV GIRLS</v>
      </c>
      <c r="L58" s="410"/>
      <c r="M58" s="138"/>
      <c r="N58" s="400">
        <v>34</v>
      </c>
      <c r="O58" s="400">
        <v>9</v>
      </c>
    </row>
    <row r="59" spans="1:15" ht="15.75" customHeight="1">
      <c r="A59" s="326"/>
      <c r="B59" s="434"/>
      <c r="C59" s="434"/>
      <c r="D59" s="430"/>
      <c r="E59" s="424"/>
      <c r="F59" s="425">
        <v>568</v>
      </c>
      <c r="G59" s="138" t="str">
        <f>+VLOOKUP(F59,Participants!$A$1:$F$2547,2,FALSE)</f>
        <v>Molly Gauntner</v>
      </c>
      <c r="H59" s="138" t="str">
        <f>+VLOOKUP(F59,Participants!$A$1:$F$2547,4,FALSE)</f>
        <v>JAM</v>
      </c>
      <c r="I59" s="138" t="str">
        <f>+VLOOKUP(F59,Participants!$A$1:$F$2547,5,FALSE)</f>
        <v>F</v>
      </c>
      <c r="J59" s="138">
        <f>+VLOOKUP(F59,Participants!$A$1:$F$2547,3,FALSE)</f>
        <v>5</v>
      </c>
      <c r="K59" s="138" t="str">
        <f>+VLOOKUP(F59,Participants!$A$1:$G$2547,7,FALSE)</f>
        <v>JV GIRLS</v>
      </c>
      <c r="L59" s="406"/>
      <c r="M59" s="138"/>
      <c r="N59" s="400">
        <v>33</v>
      </c>
      <c r="O59" s="400">
        <v>10</v>
      </c>
    </row>
    <row r="60" spans="1:15" ht="15.75" customHeight="1">
      <c r="A60" s="322"/>
      <c r="B60" s="426"/>
      <c r="C60" s="426"/>
      <c r="D60" s="424"/>
      <c r="E60" s="424"/>
      <c r="F60" s="425">
        <v>866</v>
      </c>
      <c r="G60" s="402" t="str">
        <f>+VLOOKUP(F60,Participants!$A$1:$F$2547,2,FALSE)</f>
        <v>Kimber McCoy</v>
      </c>
      <c r="H60" s="402" t="str">
        <f>+VLOOKUP(F60,Participants!$A$1:$F$2547,4,FALSE)</f>
        <v>STL</v>
      </c>
      <c r="I60" s="402" t="str">
        <f>+VLOOKUP(F60,Participants!$A$1:$F$2547,5,FALSE)</f>
        <v>F</v>
      </c>
      <c r="J60" s="402">
        <f>+VLOOKUP(F60,Participants!$A$1:$F$2547,3,FALSE)</f>
        <v>6</v>
      </c>
      <c r="K60" s="402" t="str">
        <f>+VLOOKUP(F60,Participants!$A$1:$G$2547,7,FALSE)</f>
        <v>JV GIRLS</v>
      </c>
      <c r="L60" s="411"/>
      <c r="M60" s="404"/>
      <c r="N60" s="400">
        <v>33</v>
      </c>
      <c r="O60" s="400">
        <v>6</v>
      </c>
    </row>
    <row r="61" spans="1:15" ht="15.75" customHeight="1">
      <c r="A61" s="322"/>
      <c r="B61" s="426"/>
      <c r="C61" s="426"/>
      <c r="D61" s="424"/>
      <c r="E61" s="424"/>
      <c r="F61" s="425">
        <v>563</v>
      </c>
      <c r="G61" s="402" t="str">
        <f>+VLOOKUP(F61,Participants!$A$1:$F$2547,2,FALSE)</f>
        <v>Adelaide Delaney</v>
      </c>
      <c r="H61" s="402" t="str">
        <f>+VLOOKUP(F61,Participants!$A$1:$F$2547,4,FALSE)</f>
        <v>JAM</v>
      </c>
      <c r="I61" s="402" t="str">
        <f>+VLOOKUP(F61,Participants!$A$1:$F$2547,5,FALSE)</f>
        <v>F</v>
      </c>
      <c r="J61" s="402">
        <f>+VLOOKUP(F61,Participants!$A$1:$F$2547,3,FALSE)</f>
        <v>5</v>
      </c>
      <c r="K61" s="402" t="str">
        <f>+VLOOKUP(F61,Participants!$A$1:$G$2547,7,FALSE)</f>
        <v>JV GIRLS</v>
      </c>
      <c r="L61" s="408"/>
      <c r="M61" s="402"/>
      <c r="N61" s="400">
        <v>32</v>
      </c>
      <c r="O61" s="400">
        <v>4</v>
      </c>
    </row>
    <row r="62" spans="1:15" ht="15.75" customHeight="1">
      <c r="A62" s="322"/>
      <c r="B62" s="434"/>
      <c r="C62" s="434"/>
      <c r="D62" s="430"/>
      <c r="E62" s="424"/>
      <c r="F62" s="425">
        <v>566</v>
      </c>
      <c r="G62" s="402" t="str">
        <f>+VLOOKUP(F62,Participants!$A$1:$F$2547,2,FALSE)</f>
        <v>Faith Williamson</v>
      </c>
      <c r="H62" s="402" t="str">
        <f>+VLOOKUP(F62,Participants!$A$1:$F$2547,4,FALSE)</f>
        <v>JAM</v>
      </c>
      <c r="I62" s="402" t="str">
        <f>+VLOOKUP(F62,Participants!$A$1:$F$2547,5,FALSE)</f>
        <v>F</v>
      </c>
      <c r="J62" s="402">
        <f>+VLOOKUP(F62,Participants!$A$1:$F$2547,3,FALSE)</f>
        <v>6</v>
      </c>
      <c r="K62" s="402" t="str">
        <f>+VLOOKUP(F62,Participants!$A$1:$G$2547,7,FALSE)</f>
        <v>JV GIRLS</v>
      </c>
      <c r="L62" s="408"/>
      <c r="M62" s="402"/>
      <c r="N62" s="400">
        <v>32</v>
      </c>
      <c r="O62" s="400">
        <v>3</v>
      </c>
    </row>
    <row r="63" spans="1:15" ht="15.75" customHeight="1">
      <c r="A63" s="326"/>
      <c r="B63" s="434"/>
      <c r="C63" s="426"/>
      <c r="D63" s="424"/>
      <c r="E63" s="424"/>
      <c r="F63" s="425">
        <v>259</v>
      </c>
      <c r="G63" s="138" t="str">
        <f>+VLOOKUP(F63,Participants!$A$1:$F$2547,2,FALSE)</f>
        <v>Antonette Martin</v>
      </c>
      <c r="H63" s="138" t="str">
        <f>+VLOOKUP(F63,Participants!$A$1:$F$2547,4,FALSE)</f>
        <v>AMA</v>
      </c>
      <c r="I63" s="138" t="str">
        <f>+VLOOKUP(F63,Participants!$A$1:$F$2547,5,FALSE)</f>
        <v>F</v>
      </c>
      <c r="J63" s="138">
        <f>+VLOOKUP(F63,Participants!$A$1:$F$2547,3,FALSE)</f>
        <v>6</v>
      </c>
      <c r="K63" s="138" t="str">
        <f>+VLOOKUP(F63,Participants!$A$1:$G$2547,7,FALSE)</f>
        <v>JV GIRLS</v>
      </c>
      <c r="L63" s="399"/>
      <c r="M63" s="136"/>
      <c r="N63" s="400">
        <v>31</v>
      </c>
      <c r="O63" s="400">
        <v>0</v>
      </c>
    </row>
    <row r="64" spans="1:15" ht="15.75" customHeight="1">
      <c r="A64" s="326"/>
      <c r="B64" s="441"/>
      <c r="C64" s="441"/>
      <c r="D64" s="430"/>
      <c r="E64" s="424"/>
      <c r="F64" s="442">
        <v>765</v>
      </c>
      <c r="G64" s="138" t="str">
        <f>+VLOOKUP(F64,Participants!$A$1:$F$2547,2,FALSE)</f>
        <v>Riley Sanders</v>
      </c>
      <c r="H64" s="138" t="str">
        <f>+VLOOKUP(F64,Participants!$A$1:$F$2547,4,FALSE)</f>
        <v>SPS</v>
      </c>
      <c r="I64" s="138" t="str">
        <f>+VLOOKUP(F64,Participants!$A$1:$F$2547,5,FALSE)</f>
        <v>F</v>
      </c>
      <c r="J64" s="138">
        <f>+VLOOKUP(F64,Participants!$A$1:$F$2547,3,FALSE)</f>
        <v>6</v>
      </c>
      <c r="K64" s="138" t="str">
        <f>+VLOOKUP(F64,Participants!$A$1:$G$2547,7,FALSE)</f>
        <v>JV GIRLS</v>
      </c>
      <c r="L64" s="410"/>
      <c r="M64" s="138"/>
      <c r="N64" s="400">
        <v>29</v>
      </c>
      <c r="O64" s="400">
        <v>7</v>
      </c>
    </row>
    <row r="65" spans="1:15" ht="15.75" customHeight="1">
      <c r="A65" s="326"/>
      <c r="B65" s="441"/>
      <c r="C65" s="441"/>
      <c r="D65" s="424"/>
      <c r="E65" s="424"/>
      <c r="F65" s="425">
        <v>266</v>
      </c>
      <c r="G65" s="402" t="str">
        <f>+VLOOKUP(F65,Participants!$A$1:$F$2547,2,FALSE)</f>
        <v>Francesca Dambrogio</v>
      </c>
      <c r="H65" s="402" t="str">
        <f>+VLOOKUP(F65,Participants!$A$1:$F$2547,4,FALSE)</f>
        <v>AMA</v>
      </c>
      <c r="I65" s="402" t="str">
        <f>+VLOOKUP(F65,Participants!$A$1:$F$2547,5,FALSE)</f>
        <v>F</v>
      </c>
      <c r="J65" s="402">
        <f>+VLOOKUP(F65,Participants!$A$1:$F$2547,3,FALSE)</f>
        <v>5</v>
      </c>
      <c r="K65" s="402" t="str">
        <f>+VLOOKUP(F65,Participants!$A$1:$G$2547,7,FALSE)</f>
        <v>JV GIRLS</v>
      </c>
      <c r="L65" s="409"/>
      <c r="M65" s="402"/>
      <c r="N65" s="400">
        <v>29</v>
      </c>
      <c r="O65" s="400">
        <v>2</v>
      </c>
    </row>
    <row r="66" spans="1:15" ht="15.75" customHeight="1">
      <c r="A66" s="322"/>
      <c r="B66" s="429"/>
      <c r="C66" s="429"/>
      <c r="D66" s="424"/>
      <c r="E66" s="424"/>
      <c r="F66" s="425">
        <v>464</v>
      </c>
      <c r="G66" s="138" t="str">
        <f>+VLOOKUP(F66,Participants!$A$1:$F$2547,2,FALSE)</f>
        <v>Emalie Ingold</v>
      </c>
      <c r="H66" s="138" t="str">
        <f>+VLOOKUP(F66,Participants!$A$1:$F$2547,4,FALSE)</f>
        <v>ELZ</v>
      </c>
      <c r="I66" s="138" t="str">
        <f>+VLOOKUP(F66,Participants!$A$1:$F$2547,5,FALSE)</f>
        <v>F</v>
      </c>
      <c r="J66" s="138">
        <f>+VLOOKUP(F66,Participants!$A$1:$F$2547,3,FALSE)</f>
        <v>6</v>
      </c>
      <c r="K66" s="138" t="str">
        <f>+VLOOKUP(F66,Participants!$A$1:$G$2547,7,FALSE)</f>
        <v>JV GIRLS</v>
      </c>
      <c r="L66" s="410"/>
      <c r="M66" s="138"/>
      <c r="N66" s="400">
        <v>28</v>
      </c>
      <c r="O66" s="400">
        <v>11</v>
      </c>
    </row>
    <row r="67" spans="1:15" ht="15.75" customHeight="1">
      <c r="A67" s="329"/>
      <c r="B67" s="428"/>
      <c r="C67" s="428"/>
      <c r="D67" s="430"/>
      <c r="E67" s="424"/>
      <c r="F67" s="425">
        <v>757</v>
      </c>
      <c r="G67" s="138" t="str">
        <f>+VLOOKUP(F67,Participants!$A$1:$F$2547,2,FALSE)</f>
        <v>Addy Batts</v>
      </c>
      <c r="H67" s="138" t="str">
        <f>+VLOOKUP(F67,Participants!$A$1:$F$2547,4,FALSE)</f>
        <v>SPS</v>
      </c>
      <c r="I67" s="138" t="str">
        <f>+VLOOKUP(F67,Participants!$A$1:$F$2547,5,FALSE)</f>
        <v>F</v>
      </c>
      <c r="J67" s="138">
        <f>+VLOOKUP(F67,Participants!$A$1:$F$2547,3,FALSE)</f>
        <v>5</v>
      </c>
      <c r="K67" s="138" t="str">
        <f>+VLOOKUP(F67,Participants!$A$1:$G$2547,7,FALSE)</f>
        <v>JV GIRLS</v>
      </c>
      <c r="L67" s="410"/>
      <c r="M67" s="138"/>
      <c r="N67" s="400">
        <v>28</v>
      </c>
      <c r="O67" s="400">
        <v>9</v>
      </c>
    </row>
    <row r="68" spans="1:15" ht="15.75" customHeight="1">
      <c r="A68" s="322"/>
      <c r="B68" s="450"/>
      <c r="C68" s="450"/>
      <c r="D68" s="451"/>
      <c r="E68" s="451"/>
      <c r="F68" s="425">
        <v>274</v>
      </c>
      <c r="G68" s="138" t="str">
        <f>+VLOOKUP(F68,Participants!$A$1:$F$2547,2,FALSE)</f>
        <v>Norah Latouf</v>
      </c>
      <c r="H68" s="138" t="str">
        <f>+VLOOKUP(F68,Participants!$A$1:$F$2547,4,FALSE)</f>
        <v>AMA</v>
      </c>
      <c r="I68" s="138" t="str">
        <f>+VLOOKUP(F68,Participants!$A$1:$F$2547,5,FALSE)</f>
        <v>F</v>
      </c>
      <c r="J68" s="138">
        <f>+VLOOKUP(F68,Participants!$A$1:$F$2547,3,FALSE)</f>
        <v>6</v>
      </c>
      <c r="K68" s="138" t="str">
        <f>+VLOOKUP(F68,Participants!$A$1:$G$2547,7,FALSE)</f>
        <v>JV GIRLS</v>
      </c>
      <c r="L68" s="410"/>
      <c r="M68" s="138"/>
      <c r="N68" s="400">
        <v>28</v>
      </c>
      <c r="O68" s="400">
        <v>7</v>
      </c>
    </row>
    <row r="69" spans="1:15" ht="15.75" customHeight="1">
      <c r="A69" s="326"/>
      <c r="B69" s="430"/>
      <c r="C69" s="430"/>
      <c r="D69" s="430"/>
      <c r="E69" s="424"/>
      <c r="F69" s="425">
        <v>861</v>
      </c>
      <c r="G69" s="138" t="str">
        <f>+VLOOKUP(F69,Participants!$A$1:$F$2547,2,FALSE)</f>
        <v>Betty Glyptis</v>
      </c>
      <c r="H69" s="138" t="str">
        <f>+VLOOKUP(F69,Participants!$A$1:$F$2547,4,FALSE)</f>
        <v>STL</v>
      </c>
      <c r="I69" s="138" t="str">
        <f>+VLOOKUP(F69,Participants!$A$1:$F$2547,5,FALSE)</f>
        <v>F</v>
      </c>
      <c r="J69" s="138">
        <f>+VLOOKUP(F69,Participants!$A$1:$F$2547,3,FALSE)</f>
        <v>5</v>
      </c>
      <c r="K69" s="138" t="str">
        <f>+VLOOKUP(F69,Participants!$A$1:$G$2547,7,FALSE)</f>
        <v>JV GIRLS</v>
      </c>
      <c r="L69" s="399"/>
      <c r="M69" s="136"/>
      <c r="N69" s="400">
        <v>27</v>
      </c>
      <c r="O69" s="400">
        <v>10</v>
      </c>
    </row>
    <row r="70" spans="1:15" ht="15.75" customHeight="1">
      <c r="A70" s="326"/>
      <c r="B70" s="434"/>
      <c r="C70" s="434"/>
      <c r="D70" s="430"/>
      <c r="E70" s="424"/>
      <c r="F70" s="425">
        <v>264</v>
      </c>
      <c r="G70" s="402" t="str">
        <f>+VLOOKUP(F70,Participants!$A$1:$F$2547,2,FALSE)</f>
        <v>Faith Simon</v>
      </c>
      <c r="H70" s="402" t="str">
        <f>+VLOOKUP(F70,Participants!$A$1:$F$2547,4,FALSE)</f>
        <v>AMA</v>
      </c>
      <c r="I70" s="402" t="str">
        <f>+VLOOKUP(F70,Participants!$A$1:$F$2547,5,FALSE)</f>
        <v>F</v>
      </c>
      <c r="J70" s="402">
        <f>+VLOOKUP(F70,Participants!$A$1:$F$2547,3,FALSE)</f>
        <v>5</v>
      </c>
      <c r="K70" s="402" t="str">
        <f>+VLOOKUP(F70,Participants!$A$1:$G$2547,7,FALSE)</f>
        <v>JV GIRLS</v>
      </c>
      <c r="L70" s="411"/>
      <c r="M70" s="404"/>
      <c r="N70" s="400">
        <v>27</v>
      </c>
      <c r="O70" s="400">
        <v>10</v>
      </c>
    </row>
    <row r="71" spans="1:15" ht="15.75" customHeight="1">
      <c r="A71" s="329"/>
      <c r="B71" s="434"/>
      <c r="C71" s="434"/>
      <c r="D71" s="430"/>
      <c r="E71" s="424"/>
      <c r="F71" s="425">
        <v>761</v>
      </c>
      <c r="G71" s="402" t="str">
        <f>+VLOOKUP(F71,Participants!$A$1:$F$2547,2,FALSE)</f>
        <v>Elsa Snover</v>
      </c>
      <c r="H71" s="402" t="str">
        <f>+VLOOKUP(F71,Participants!$A$1:$F$2547,4,FALSE)</f>
        <v>SPS</v>
      </c>
      <c r="I71" s="402" t="str">
        <f>+VLOOKUP(F71,Participants!$A$1:$F$2547,5,FALSE)</f>
        <v>F</v>
      </c>
      <c r="J71" s="402">
        <f>+VLOOKUP(F71,Participants!$A$1:$F$2547,3,FALSE)</f>
        <v>5</v>
      </c>
      <c r="K71" s="402" t="str">
        <f>+VLOOKUP(F71,Participants!$A$1:$G$2547,7,FALSE)</f>
        <v>JV GIRLS</v>
      </c>
      <c r="L71" s="408"/>
      <c r="M71" s="402"/>
      <c r="N71" s="400">
        <v>27</v>
      </c>
      <c r="O71" s="400">
        <v>4</v>
      </c>
    </row>
    <row r="72" spans="1:15" ht="15.75" customHeight="1">
      <c r="A72" s="326"/>
      <c r="B72" s="430"/>
      <c r="C72" s="430"/>
      <c r="D72" s="430"/>
      <c r="E72" s="424"/>
      <c r="F72" s="425">
        <v>566</v>
      </c>
      <c r="G72" s="402" t="str">
        <f>+VLOOKUP(F72,Participants!$A$1:$F$2547,2,FALSE)</f>
        <v>Faith Williamson</v>
      </c>
      <c r="H72" s="402" t="str">
        <f>+VLOOKUP(F72,Participants!$A$1:$F$2547,4,FALSE)</f>
        <v>JAM</v>
      </c>
      <c r="I72" s="402" t="str">
        <f>+VLOOKUP(F72,Participants!$A$1:$F$2547,5,FALSE)</f>
        <v>F</v>
      </c>
      <c r="J72" s="402">
        <f>+VLOOKUP(F72,Participants!$A$1:$F$2547,3,FALSE)</f>
        <v>6</v>
      </c>
      <c r="K72" s="402" t="str">
        <f>+VLOOKUP(F72,Participants!$A$1:$G$2547,7,FALSE)</f>
        <v>JV GIRLS</v>
      </c>
      <c r="L72" s="408"/>
      <c r="M72" s="402"/>
      <c r="N72" s="400">
        <v>26</v>
      </c>
      <c r="O72" s="400">
        <v>4</v>
      </c>
    </row>
    <row r="73" spans="1:15" ht="15.75" customHeight="1">
      <c r="A73" s="326"/>
      <c r="B73" s="434"/>
      <c r="C73" s="434"/>
      <c r="D73" s="424"/>
      <c r="E73" s="424"/>
      <c r="F73" s="425">
        <v>264</v>
      </c>
      <c r="G73" s="138" t="str">
        <f>+VLOOKUP(F73,Participants!$A$1:$F$2547,2,FALSE)</f>
        <v>Faith Simon</v>
      </c>
      <c r="H73" s="138" t="str">
        <f>+VLOOKUP(F73,Participants!$A$1:$F$2547,4,FALSE)</f>
        <v>AMA</v>
      </c>
      <c r="I73" s="138" t="str">
        <f>+VLOOKUP(F73,Participants!$A$1:$F$2547,5,FALSE)</f>
        <v>F</v>
      </c>
      <c r="J73" s="138">
        <f>+VLOOKUP(F73,Participants!$A$1:$F$2547,3,FALSE)</f>
        <v>5</v>
      </c>
      <c r="K73" s="138" t="str">
        <f>+VLOOKUP(F73,Participants!$A$1:$G$2547,7,FALSE)</f>
        <v>JV GIRLS</v>
      </c>
      <c r="L73" s="406"/>
      <c r="M73" s="138"/>
      <c r="N73" s="400">
        <v>26</v>
      </c>
      <c r="O73" s="400">
        <v>3</v>
      </c>
    </row>
    <row r="74" spans="1:15" ht="15.75" customHeight="1">
      <c r="A74" s="322"/>
      <c r="B74" s="428"/>
      <c r="C74" s="428"/>
      <c r="D74" s="424"/>
      <c r="E74" s="424"/>
      <c r="F74" s="425">
        <v>275</v>
      </c>
      <c r="G74" s="402" t="str">
        <f>+VLOOKUP(F74,Participants!$A$1:$F$2547,2,FALSE)</f>
        <v>Olivia Sibbet</v>
      </c>
      <c r="H74" s="402" t="str">
        <f>+VLOOKUP(F74,Participants!$A$1:$F$2547,4,FALSE)</f>
        <v>AMA</v>
      </c>
      <c r="I74" s="402" t="str">
        <f>+VLOOKUP(F74,Participants!$A$1:$F$2547,5,FALSE)</f>
        <v>F</v>
      </c>
      <c r="J74" s="402">
        <f>+VLOOKUP(F74,Participants!$A$1:$F$2547,3,FALSE)</f>
        <v>5</v>
      </c>
      <c r="K74" s="402" t="str">
        <f>+VLOOKUP(F74,Participants!$A$1:$G$2547,7,FALSE)</f>
        <v>JV GIRLS</v>
      </c>
      <c r="L74" s="409"/>
      <c r="M74" s="402"/>
      <c r="N74" s="400">
        <v>25</v>
      </c>
      <c r="O74" s="400">
        <v>8</v>
      </c>
    </row>
    <row r="75" spans="1:15" ht="15.75" customHeight="1">
      <c r="A75" s="326"/>
      <c r="B75" s="441"/>
      <c r="C75" s="429"/>
      <c r="D75" s="430"/>
      <c r="E75" s="424"/>
      <c r="F75" s="425">
        <v>808</v>
      </c>
      <c r="G75" s="138" t="str">
        <f>+VLOOKUP(F75,Participants!$A$1:$F$2547,2,FALSE)</f>
        <v>McKenna Koch</v>
      </c>
      <c r="H75" s="138" t="str">
        <f>+VLOOKUP(F75,Participants!$A$1:$F$2547,4,FALSE)</f>
        <v>STL</v>
      </c>
      <c r="I75" s="138" t="str">
        <f>+VLOOKUP(F75,Participants!$A$1:$F$2547,5,FALSE)</f>
        <v>F</v>
      </c>
      <c r="J75" s="138">
        <f>+VLOOKUP(F75,Participants!$A$1:$F$2547,3,FALSE)</f>
        <v>5</v>
      </c>
      <c r="K75" s="138" t="str">
        <f>+VLOOKUP(F75,Participants!$A$1:$G$2547,7,FALSE)</f>
        <v>JV GIRLS</v>
      </c>
      <c r="L75" s="401"/>
      <c r="M75" s="136"/>
      <c r="N75" s="400">
        <v>25</v>
      </c>
      <c r="O75" s="400">
        <v>5</v>
      </c>
    </row>
    <row r="76" spans="1:15" ht="15.75" customHeight="1">
      <c r="A76" s="324"/>
      <c r="B76" s="428"/>
      <c r="C76" s="428"/>
      <c r="D76" s="430"/>
      <c r="E76" s="424"/>
      <c r="F76" s="425">
        <v>268</v>
      </c>
      <c r="G76" s="402" t="str">
        <f>+VLOOKUP(F76,Participants!$A$1:$F$2547,2,FALSE)</f>
        <v>Jennifer Wilson</v>
      </c>
      <c r="H76" s="402" t="str">
        <f>+VLOOKUP(F76,Participants!$A$1:$F$2547,4,FALSE)</f>
        <v>AMA</v>
      </c>
      <c r="I76" s="402" t="str">
        <f>+VLOOKUP(F76,Participants!$A$1:$F$2547,5,FALSE)</f>
        <v>F</v>
      </c>
      <c r="J76" s="402">
        <f>+VLOOKUP(F76,Participants!$A$1:$F$2547,3,FALSE)</f>
        <v>5</v>
      </c>
      <c r="K76" s="402" t="str">
        <f>+VLOOKUP(F76,Participants!$A$1:$G$2547,7,FALSE)</f>
        <v>JV GIRLS</v>
      </c>
      <c r="L76" s="409"/>
      <c r="M76" s="402"/>
      <c r="N76" s="400">
        <v>23</v>
      </c>
      <c r="O76" s="400">
        <v>1</v>
      </c>
    </row>
    <row r="77" spans="1:15" ht="15.75" customHeight="1">
      <c r="A77" s="329"/>
      <c r="B77" s="428"/>
      <c r="C77" s="428"/>
      <c r="D77" s="430"/>
      <c r="E77" s="424"/>
      <c r="F77" s="442">
        <v>1141</v>
      </c>
      <c r="G77" s="402" t="str">
        <f>+VLOOKUP(F77,Participants!$A$1:$F$2547,2,FALSE)</f>
        <v>Sophia Monasky</v>
      </c>
      <c r="H77" s="402" t="str">
        <f>+VLOOKUP(F77,Participants!$A$1:$F$2547,4,FALSE)</f>
        <v>MCA</v>
      </c>
      <c r="I77" s="402" t="str">
        <f>+VLOOKUP(F77,Participants!$A$1:$F$2547,5,FALSE)</f>
        <v>F</v>
      </c>
      <c r="J77" s="402">
        <f>+VLOOKUP(F77,Participants!$A$1:$F$2547,3,FALSE)</f>
        <v>5</v>
      </c>
      <c r="K77" s="402" t="str">
        <f>+VLOOKUP(F77,Participants!$A$1:$G$2547,7,FALSE)</f>
        <v>JV GIRLS</v>
      </c>
      <c r="L77" s="403"/>
      <c r="M77" s="404"/>
      <c r="N77" s="400">
        <v>21</v>
      </c>
      <c r="O77" s="400">
        <v>4</v>
      </c>
    </row>
    <row r="78" spans="1:15" ht="15.75" customHeight="1">
      <c r="A78" s="377"/>
      <c r="B78" s="438"/>
      <c r="C78" s="452"/>
      <c r="D78" s="437"/>
      <c r="E78" s="437"/>
      <c r="F78" s="438"/>
      <c r="G78" s="368"/>
      <c r="H78" s="368"/>
      <c r="I78" s="368"/>
      <c r="J78" s="368"/>
      <c r="K78" s="368"/>
      <c r="L78" s="453"/>
      <c r="M78" s="367"/>
      <c r="N78" s="440"/>
      <c r="O78" s="440"/>
    </row>
    <row r="79" spans="1:15" ht="15.75" customHeight="1">
      <c r="A79" s="326"/>
      <c r="B79" s="428"/>
      <c r="C79" s="427"/>
      <c r="D79" s="424"/>
      <c r="E79" s="424"/>
      <c r="F79" s="425">
        <v>896</v>
      </c>
      <c r="G79" s="138" t="str">
        <f>+VLOOKUP(F79,Participants!$A$1:$F$2547,2,FALSE)</f>
        <v>Brenden McCarthy</v>
      </c>
      <c r="H79" s="138" t="str">
        <f>+VLOOKUP(F79,Participants!$A$1:$F$2547,4,FALSE)</f>
        <v>STL</v>
      </c>
      <c r="I79" s="138" t="str">
        <f>+VLOOKUP(F79,Participants!$A$1:$F$2547,5,FALSE)</f>
        <v>M</v>
      </c>
      <c r="J79" s="138">
        <f>+VLOOKUP(F79,Participants!$A$1:$F$2547,3,FALSE)</f>
        <v>8</v>
      </c>
      <c r="K79" s="138" t="str">
        <f>+VLOOKUP(F79,Participants!$A$1:$G$2547,7,FALSE)</f>
        <v>VARSITY BOYS</v>
      </c>
      <c r="L79" s="401">
        <v>1</v>
      </c>
      <c r="M79" s="136">
        <v>10</v>
      </c>
      <c r="N79" s="400">
        <v>110</v>
      </c>
      <c r="O79" s="400">
        <v>2</v>
      </c>
    </row>
    <row r="80" spans="1:15" ht="15.75" customHeight="1">
      <c r="A80" s="322"/>
      <c r="B80" s="430"/>
      <c r="C80" s="423"/>
      <c r="D80" s="424"/>
      <c r="E80" s="424"/>
      <c r="F80" s="425">
        <v>159</v>
      </c>
      <c r="G80" s="138" t="str">
        <f>+VLOOKUP(F80,Participants!$A$1:$F$2547,2,FALSE)</f>
        <v>Henry Barbisch</v>
      </c>
      <c r="H80" s="138" t="str">
        <f>+VLOOKUP(F80,Participants!$A$1:$F$2547,4,FALSE)</f>
        <v>AGS</v>
      </c>
      <c r="I80" s="138" t="str">
        <f>+VLOOKUP(F80,Participants!$A$1:$F$2547,5,FALSE)</f>
        <v>M</v>
      </c>
      <c r="J80" s="138">
        <f>+VLOOKUP(F80,Participants!$A$1:$F$2547,3,FALSE)</f>
        <v>8</v>
      </c>
      <c r="K80" s="138" t="str">
        <f>+VLOOKUP(F80,Participants!$A$1:$G$2547,7,FALSE)</f>
        <v>VARSITY BOYS</v>
      </c>
      <c r="L80" s="399">
        <v>2</v>
      </c>
      <c r="M80" s="136">
        <v>8</v>
      </c>
      <c r="N80" s="400">
        <v>92</v>
      </c>
      <c r="O80" s="400">
        <v>2</v>
      </c>
    </row>
    <row r="81" spans="1:15" ht="15.75" customHeight="1">
      <c r="A81" s="322"/>
      <c r="B81" s="454"/>
      <c r="C81" s="454"/>
      <c r="D81" s="454"/>
      <c r="E81" s="454"/>
      <c r="F81" s="425">
        <v>781</v>
      </c>
      <c r="G81" s="138" t="str">
        <f>+VLOOKUP(F81,Participants!$A$1:$F$2547,2,FALSE)</f>
        <v>Ryan Jameson</v>
      </c>
      <c r="H81" s="138" t="str">
        <f>+VLOOKUP(F81,Participants!$A$1:$F$2547,4,FALSE)</f>
        <v>SPS</v>
      </c>
      <c r="I81" s="138" t="str">
        <f>+VLOOKUP(F81,Participants!$A$1:$F$2547,5,FALSE)</f>
        <v>M</v>
      </c>
      <c r="J81" s="138">
        <f>+VLOOKUP(F81,Participants!$A$1:$F$2547,3,FALSE)</f>
        <v>8</v>
      </c>
      <c r="K81" s="138" t="str">
        <f>+VLOOKUP(F81,Participants!$A$1:$G$2547,7,FALSE)</f>
        <v>VARSITY BOYS</v>
      </c>
      <c r="L81" s="399">
        <v>3</v>
      </c>
      <c r="M81" s="136">
        <v>6</v>
      </c>
      <c r="N81" s="400">
        <v>81</v>
      </c>
      <c r="O81" s="400">
        <v>2</v>
      </c>
    </row>
    <row r="82" spans="1:15" ht="15.75" customHeight="1">
      <c r="A82" s="326"/>
      <c r="B82" s="430"/>
      <c r="C82" s="423"/>
      <c r="D82" s="424"/>
      <c r="E82" s="424"/>
      <c r="F82" s="425">
        <v>305</v>
      </c>
      <c r="G82" s="402" t="str">
        <f>+VLOOKUP(F82,Participants!$A$1:$F$2547,2,FALSE)</f>
        <v>Aaron Daley</v>
      </c>
      <c r="H82" s="402" t="str">
        <f>+VLOOKUP(F82,Participants!$A$1:$F$2547,4,FALSE)</f>
        <v>AMA</v>
      </c>
      <c r="I82" s="402" t="str">
        <f>+VLOOKUP(F82,Participants!$A$1:$F$2547,5,FALSE)</f>
        <v>M</v>
      </c>
      <c r="J82" s="402">
        <f>+VLOOKUP(F82,Participants!$A$1:$F$2547,3,FALSE)</f>
        <v>7</v>
      </c>
      <c r="K82" s="402" t="str">
        <f>+VLOOKUP(F82,Participants!$A$1:$G$2547,7,FALSE)</f>
        <v>VARSITY BOYS</v>
      </c>
      <c r="L82" s="411">
        <v>4</v>
      </c>
      <c r="M82" s="404">
        <v>5</v>
      </c>
      <c r="N82" s="400">
        <v>77</v>
      </c>
      <c r="O82" s="400">
        <v>9</v>
      </c>
    </row>
    <row r="83" spans="1:15" ht="15.75" customHeight="1">
      <c r="A83" s="326"/>
      <c r="B83" s="423"/>
      <c r="C83" s="423"/>
      <c r="D83" s="424"/>
      <c r="E83" s="424"/>
      <c r="F83" s="425">
        <v>780</v>
      </c>
      <c r="G83" s="138" t="str">
        <f>+VLOOKUP(F83,Participants!$A$1:$F$2547,2,FALSE)</f>
        <v>Everett Sargent</v>
      </c>
      <c r="H83" s="138" t="str">
        <f>+VLOOKUP(F83,Participants!$A$1:$F$2547,4,FALSE)</f>
        <v>SPS</v>
      </c>
      <c r="I83" s="138" t="str">
        <f>+VLOOKUP(F83,Participants!$A$1:$F$2547,5,FALSE)</f>
        <v>M</v>
      </c>
      <c r="J83" s="138">
        <f>+VLOOKUP(F83,Participants!$A$1:$F$2547,3,FALSE)</f>
        <v>8</v>
      </c>
      <c r="K83" s="138" t="str">
        <f>+VLOOKUP(F83,Participants!$A$1:$G$2547,7,FALSE)</f>
        <v>VARSITY BOYS</v>
      </c>
      <c r="L83" s="399">
        <v>5</v>
      </c>
      <c r="M83" s="136">
        <v>4</v>
      </c>
      <c r="N83" s="400">
        <v>75</v>
      </c>
      <c r="O83" s="400">
        <v>9</v>
      </c>
    </row>
    <row r="84" spans="1:15" ht="15.75" customHeight="1">
      <c r="A84" s="329"/>
      <c r="B84" s="430"/>
      <c r="C84" s="423"/>
      <c r="D84" s="424"/>
      <c r="E84" s="424"/>
      <c r="F84" s="425">
        <v>891</v>
      </c>
      <c r="G84" s="402" t="str">
        <f>+VLOOKUP(F84,Participants!$A$1:$F$2547,2,FALSE)</f>
        <v>Adam Vas</v>
      </c>
      <c r="H84" s="402" t="str">
        <f>+VLOOKUP(F84,Participants!$A$1:$F$2547,4,FALSE)</f>
        <v>STL</v>
      </c>
      <c r="I84" s="402" t="str">
        <f>+VLOOKUP(F84,Participants!$A$1:$F$2547,5,FALSE)</f>
        <v>M</v>
      </c>
      <c r="J84" s="402">
        <f>+VLOOKUP(F84,Participants!$A$1:$F$2547,3,FALSE)</f>
        <v>8</v>
      </c>
      <c r="K84" s="402" t="str">
        <f>+VLOOKUP(F84,Participants!$A$1:$G$2547,7,FALSE)</f>
        <v>VARSITY BOYS</v>
      </c>
      <c r="L84" s="411">
        <v>6</v>
      </c>
      <c r="M84" s="404">
        <v>3</v>
      </c>
      <c r="N84" s="400">
        <v>72</v>
      </c>
      <c r="O84" s="400">
        <v>2</v>
      </c>
    </row>
    <row r="85" spans="1:15" ht="15.75" customHeight="1">
      <c r="A85" s="455"/>
      <c r="B85" s="441"/>
      <c r="C85" s="441"/>
      <c r="D85" s="430"/>
      <c r="E85" s="424"/>
      <c r="F85" s="425">
        <v>318</v>
      </c>
      <c r="G85" s="402" t="str">
        <f>+VLOOKUP(F85,Participants!$A$1:$F$2547,2,FALSE)</f>
        <v>Joey Levis</v>
      </c>
      <c r="H85" s="402" t="str">
        <f>+VLOOKUP(F85,Participants!$A$1:$F$2547,4,FALSE)</f>
        <v>AMA</v>
      </c>
      <c r="I85" s="402" t="str">
        <f>+VLOOKUP(F85,Participants!$A$1:$F$2547,5,FALSE)</f>
        <v>M</v>
      </c>
      <c r="J85" s="402">
        <f>+VLOOKUP(F85,Participants!$A$1:$F$2547,3,FALSE)</f>
        <v>8</v>
      </c>
      <c r="K85" s="402" t="str">
        <f>+VLOOKUP(F85,Participants!$A$1:$G$2547,7,FALSE)</f>
        <v>VARSITY BOYS</v>
      </c>
      <c r="L85" s="403">
        <v>7</v>
      </c>
      <c r="M85" s="404">
        <v>2</v>
      </c>
      <c r="N85" s="400">
        <v>67</v>
      </c>
      <c r="O85" s="400">
        <v>9</v>
      </c>
    </row>
    <row r="86" spans="1:15" ht="15.75" customHeight="1">
      <c r="A86" s="322"/>
      <c r="B86" s="428"/>
      <c r="C86" s="427"/>
      <c r="D86" s="424"/>
      <c r="E86" s="424"/>
      <c r="F86" s="425">
        <v>900</v>
      </c>
      <c r="G86" s="138" t="str">
        <f>+VLOOKUP(F86,Participants!$A$1:$F$2547,2,FALSE)</f>
        <v>Forrest Betz</v>
      </c>
      <c r="H86" s="138" t="str">
        <f>+VLOOKUP(F86,Participants!$A$1:$F$2547,4,FALSE)</f>
        <v>STL</v>
      </c>
      <c r="I86" s="138" t="str">
        <f>+VLOOKUP(F86,Participants!$A$1:$F$2547,5,FALSE)</f>
        <v>M</v>
      </c>
      <c r="J86" s="138">
        <f>+VLOOKUP(F86,Participants!$A$1:$F$2547,3,FALSE)</f>
        <v>8</v>
      </c>
      <c r="K86" s="138" t="str">
        <f>+VLOOKUP(F86,Participants!$A$1:$G$2547,7,FALSE)</f>
        <v>VARSITY BOYS</v>
      </c>
      <c r="L86" s="401">
        <v>8</v>
      </c>
      <c r="M86" s="136">
        <v>1</v>
      </c>
      <c r="N86" s="400">
        <v>66</v>
      </c>
      <c r="O86" s="400">
        <v>3</v>
      </c>
    </row>
    <row r="87" spans="1:15" ht="15.75" customHeight="1">
      <c r="A87" s="322"/>
      <c r="B87" s="428"/>
      <c r="C87" s="428"/>
      <c r="D87" s="424"/>
      <c r="E87" s="424"/>
      <c r="F87" s="442">
        <v>306</v>
      </c>
      <c r="G87" s="402" t="str">
        <f>+VLOOKUP(F87,Participants!$A$1:$F$2547,2,FALSE)</f>
        <v>Alex Dziezgowski</v>
      </c>
      <c r="H87" s="402" t="str">
        <f>+VLOOKUP(F87,Participants!$A$1:$F$2547,4,FALSE)</f>
        <v>AMA</v>
      </c>
      <c r="I87" s="402" t="str">
        <f>+VLOOKUP(F87,Participants!$A$1:$F$2547,5,FALSE)</f>
        <v>M</v>
      </c>
      <c r="J87" s="402">
        <f>+VLOOKUP(F87,Participants!$A$1:$F$2547,3,FALSE)</f>
        <v>8</v>
      </c>
      <c r="K87" s="402" t="str">
        <f>+VLOOKUP(F87,Participants!$A$1:$G$2547,7,FALSE)</f>
        <v>VARSITY BOYS</v>
      </c>
      <c r="L87" s="403"/>
      <c r="M87" s="404"/>
      <c r="N87" s="400">
        <v>57</v>
      </c>
      <c r="O87" s="400">
        <v>6</v>
      </c>
    </row>
    <row r="88" spans="1:15" ht="15.75" customHeight="1">
      <c r="A88" s="322"/>
      <c r="B88" s="429"/>
      <c r="C88" s="429"/>
      <c r="D88" s="424"/>
      <c r="E88" s="424"/>
      <c r="F88" s="425">
        <v>897</v>
      </c>
      <c r="G88" s="402" t="str">
        <f>+VLOOKUP(F88,Participants!$A$1:$F$2547,2,FALSE)</f>
        <v>Caleb Anthony</v>
      </c>
      <c r="H88" s="402" t="str">
        <f>+VLOOKUP(F88,Participants!$A$1:$F$2547,4,FALSE)</f>
        <v>STL</v>
      </c>
      <c r="I88" s="402" t="str">
        <f>+VLOOKUP(F88,Participants!$A$1:$F$2547,5,FALSE)</f>
        <v>M</v>
      </c>
      <c r="J88" s="402">
        <f>+VLOOKUP(F88,Participants!$A$1:$F$2547,3,FALSE)</f>
        <v>7</v>
      </c>
      <c r="K88" s="402" t="str">
        <f>+VLOOKUP(F88,Participants!$A$1:$G$2547,7,FALSE)</f>
        <v>VARSITY BOYS</v>
      </c>
      <c r="L88" s="409"/>
      <c r="M88" s="402"/>
      <c r="N88" s="400">
        <v>57</v>
      </c>
      <c r="O88" s="400">
        <v>6</v>
      </c>
    </row>
    <row r="89" spans="1:15" ht="15.75" customHeight="1">
      <c r="A89" s="322"/>
      <c r="B89" s="428"/>
      <c r="C89" s="428"/>
      <c r="D89" s="430"/>
      <c r="E89" s="424"/>
      <c r="F89" s="425">
        <v>893</v>
      </c>
      <c r="G89" s="138" t="str">
        <f>+VLOOKUP(F89,Participants!$A$1:$F$2547,2,FALSE)</f>
        <v>Alex Klein</v>
      </c>
      <c r="H89" s="138" t="str">
        <f>+VLOOKUP(F89,Participants!$A$1:$F$2547,4,FALSE)</f>
        <v>STL</v>
      </c>
      <c r="I89" s="138" t="str">
        <f>+VLOOKUP(F89,Participants!$A$1:$F$2547,5,FALSE)</f>
        <v>M</v>
      </c>
      <c r="J89" s="138">
        <f>+VLOOKUP(F89,Participants!$A$1:$F$2547,3,FALSE)</f>
        <v>7</v>
      </c>
      <c r="K89" s="138" t="str">
        <f>+VLOOKUP(F89,Participants!$A$1:$G$2547,7,FALSE)</f>
        <v>VARSITY BOYS</v>
      </c>
      <c r="L89" s="410"/>
      <c r="M89" s="138"/>
      <c r="N89" s="400">
        <v>56</v>
      </c>
      <c r="O89" s="400">
        <v>5</v>
      </c>
    </row>
    <row r="90" spans="1:15" ht="15.75" customHeight="1">
      <c r="A90" s="322"/>
      <c r="B90" s="430"/>
      <c r="C90" s="430"/>
      <c r="D90" s="430"/>
      <c r="E90" s="424"/>
      <c r="F90" s="442">
        <v>161</v>
      </c>
      <c r="G90" s="402" t="str">
        <f>+VLOOKUP(F90,Participants!$A$1:$F$2547,2,FALSE)</f>
        <v>John Roberts</v>
      </c>
      <c r="H90" s="402" t="str">
        <f>+VLOOKUP(F90,Participants!$A$1:$F$2547,4,FALSE)</f>
        <v>AGS</v>
      </c>
      <c r="I90" s="402" t="str">
        <f>+VLOOKUP(F90,Participants!$A$1:$F$2547,5,FALSE)</f>
        <v>M</v>
      </c>
      <c r="J90" s="402">
        <f>+VLOOKUP(F90,Participants!$A$1:$F$2547,3,FALSE)</f>
        <v>8</v>
      </c>
      <c r="K90" s="402" t="str">
        <f>+VLOOKUP(F90,Participants!$A$1:$G$2547,7,FALSE)</f>
        <v>VARSITY BOYS</v>
      </c>
      <c r="L90" s="411"/>
      <c r="M90" s="404"/>
      <c r="N90" s="400">
        <v>55</v>
      </c>
      <c r="O90" s="400">
        <v>9</v>
      </c>
    </row>
    <row r="91" spans="1:15" ht="15.75" customHeight="1">
      <c r="A91" s="322"/>
      <c r="B91" s="434"/>
      <c r="C91" s="426"/>
      <c r="D91" s="424"/>
      <c r="E91" s="424"/>
      <c r="F91" s="425">
        <v>1153</v>
      </c>
      <c r="G91" s="402" t="str">
        <f>+VLOOKUP(F91,Participants!$A$1:$F$2547,2,FALSE)</f>
        <v>Oliver Tomsic</v>
      </c>
      <c r="H91" s="402" t="str">
        <f>+VLOOKUP(F91,Participants!$A$1:$F$2547,4,FALSE)</f>
        <v>MCA</v>
      </c>
      <c r="I91" s="402" t="str">
        <f>+VLOOKUP(F91,Participants!$A$1:$F$2547,5,FALSE)</f>
        <v>M</v>
      </c>
      <c r="J91" s="402">
        <f>+VLOOKUP(F91,Participants!$A$1:$F$2547,3,FALSE)</f>
        <v>7</v>
      </c>
      <c r="K91" s="402" t="str">
        <f>+VLOOKUP(F91,Participants!$A$1:$G$2547,7,FALSE)</f>
        <v>VARSITY BOYS</v>
      </c>
      <c r="L91" s="408"/>
      <c r="M91" s="402"/>
      <c r="N91" s="400">
        <v>51</v>
      </c>
      <c r="O91" s="400">
        <v>8</v>
      </c>
    </row>
    <row r="92" spans="1:15" ht="15.75" customHeight="1">
      <c r="A92" s="322"/>
      <c r="B92" s="434"/>
      <c r="C92" s="434"/>
      <c r="D92" s="430"/>
      <c r="E92" s="424"/>
      <c r="F92" s="425">
        <v>321</v>
      </c>
      <c r="G92" s="402" t="str">
        <f>+VLOOKUP(F92,Participants!$A$1:$F$2547,2,FALSE)</f>
        <v>Matt Gerber</v>
      </c>
      <c r="H92" s="402" t="str">
        <f>+VLOOKUP(F92,Participants!$A$1:$F$2547,4,FALSE)</f>
        <v>AMA</v>
      </c>
      <c r="I92" s="402" t="str">
        <f>+VLOOKUP(F92,Participants!$A$1:$F$2547,5,FALSE)</f>
        <v>M</v>
      </c>
      <c r="J92" s="402">
        <f>+VLOOKUP(F92,Participants!$A$1:$F$2547,3,FALSE)</f>
        <v>8</v>
      </c>
      <c r="K92" s="402" t="str">
        <f>+VLOOKUP(F92,Participants!$A$1:$G$2547,7,FALSE)</f>
        <v>VARSITY BOYS</v>
      </c>
      <c r="L92" s="408"/>
      <c r="M92" s="402"/>
      <c r="N92" s="400">
        <v>50</v>
      </c>
      <c r="O92" s="400">
        <v>10</v>
      </c>
    </row>
    <row r="93" spans="1:15" ht="15.75" customHeight="1">
      <c r="A93" s="322"/>
      <c r="B93" s="456"/>
      <c r="C93" s="456"/>
      <c r="D93" s="451"/>
      <c r="E93" s="451"/>
      <c r="F93" s="425">
        <v>162</v>
      </c>
      <c r="G93" s="138" t="str">
        <f>+VLOOKUP(F93,Participants!$A$1:$F$2547,2,FALSE)</f>
        <v>Liam McAndrews</v>
      </c>
      <c r="H93" s="138" t="str">
        <f>+VLOOKUP(F93,Participants!$A$1:$F$2547,4,FALSE)</f>
        <v>AGS</v>
      </c>
      <c r="I93" s="138" t="str">
        <f>+VLOOKUP(F93,Participants!$A$1:$F$2547,5,FALSE)</f>
        <v>M</v>
      </c>
      <c r="J93" s="138">
        <f>+VLOOKUP(F93,Participants!$A$1:$F$2547,3,FALSE)</f>
        <v>8</v>
      </c>
      <c r="K93" s="138" t="str">
        <f>+VLOOKUP(F93,Participants!$A$1:$G$2547,7,FALSE)</f>
        <v>VARSITY BOYS</v>
      </c>
      <c r="L93" s="406"/>
      <c r="M93" s="138"/>
      <c r="N93" s="400">
        <v>50</v>
      </c>
      <c r="O93" s="400">
        <v>9</v>
      </c>
    </row>
    <row r="94" spans="1:15" ht="15.75" customHeight="1">
      <c r="A94" s="326"/>
      <c r="B94" s="423"/>
      <c r="C94" s="423"/>
      <c r="D94" s="424"/>
      <c r="E94" s="424"/>
      <c r="F94" s="425">
        <v>906</v>
      </c>
      <c r="G94" s="402" t="str">
        <f>+VLOOKUP(F94,Participants!$A$1:$F$2547,2,FALSE)</f>
        <v>Sawyer Sisk</v>
      </c>
      <c r="H94" s="402" t="str">
        <f>+VLOOKUP(F94,Participants!$A$1:$F$2547,4,FALSE)</f>
        <v>STL</v>
      </c>
      <c r="I94" s="402" t="str">
        <f>+VLOOKUP(F94,Participants!$A$1:$F$2547,5,FALSE)</f>
        <v>M</v>
      </c>
      <c r="J94" s="402">
        <f>+VLOOKUP(F94,Participants!$A$1:$F$2547,3,FALSE)</f>
        <v>7</v>
      </c>
      <c r="K94" s="402" t="str">
        <f>+VLOOKUP(F94,Participants!$A$1:$G$2547,7,FALSE)</f>
        <v>VARSITY BOYS</v>
      </c>
      <c r="L94" s="408"/>
      <c r="M94" s="402"/>
      <c r="N94" s="400">
        <v>50</v>
      </c>
      <c r="O94" s="400">
        <v>6</v>
      </c>
    </row>
    <row r="95" spans="1:15" ht="15.75" customHeight="1">
      <c r="A95" s="329"/>
      <c r="B95" s="457"/>
      <c r="C95" s="457"/>
      <c r="D95" s="458"/>
      <c r="E95" s="451"/>
      <c r="F95" s="425">
        <v>165</v>
      </c>
      <c r="G95" s="138" t="str">
        <f>+VLOOKUP(F95,Participants!$A$1:$F$2547,2,FALSE)</f>
        <v>Sean Frosell</v>
      </c>
      <c r="H95" s="138" t="str">
        <f>+VLOOKUP(F95,Participants!$A$1:$F$2547,4,FALSE)</f>
        <v>AGS</v>
      </c>
      <c r="I95" s="138" t="str">
        <f>+VLOOKUP(F95,Participants!$A$1:$F$2547,5,FALSE)</f>
        <v>M</v>
      </c>
      <c r="J95" s="138">
        <f>+VLOOKUP(F95,Participants!$A$1:$F$2547,3,FALSE)</f>
        <v>8</v>
      </c>
      <c r="K95" s="138" t="str">
        <f>+VLOOKUP(F95,Participants!$A$1:$G$2547,7,FALSE)</f>
        <v>VARSITY BOYS</v>
      </c>
      <c r="L95" s="410"/>
      <c r="M95" s="138"/>
      <c r="N95" s="400">
        <v>49</v>
      </c>
      <c r="O95" s="400">
        <v>5</v>
      </c>
    </row>
    <row r="96" spans="1:15" ht="15.75" customHeight="1">
      <c r="A96" s="329"/>
      <c r="B96" s="427"/>
      <c r="C96" s="427"/>
      <c r="D96" s="424"/>
      <c r="E96" s="424"/>
      <c r="F96" s="425">
        <v>153</v>
      </c>
      <c r="G96" s="402" t="str">
        <f>+VLOOKUP(F96,Participants!$A$1:$F$2547,2,FALSE)</f>
        <v>Brady Rooney</v>
      </c>
      <c r="H96" s="402" t="str">
        <f>+VLOOKUP(F96,Participants!$A$1:$F$2547,4,FALSE)</f>
        <v>AGS</v>
      </c>
      <c r="I96" s="402" t="str">
        <f>+VLOOKUP(F96,Participants!$A$1:$F$2547,5,FALSE)</f>
        <v>M</v>
      </c>
      <c r="J96" s="402">
        <f>+VLOOKUP(F96,Participants!$A$1:$F$2547,3,FALSE)</f>
        <v>7</v>
      </c>
      <c r="K96" s="402" t="str">
        <f>+VLOOKUP(F96,Participants!$A$1:$G$2547,7,FALSE)</f>
        <v>VARSITY BOYS</v>
      </c>
      <c r="L96" s="403"/>
      <c r="M96" s="404"/>
      <c r="N96" s="400">
        <v>49</v>
      </c>
      <c r="O96" s="400">
        <v>0</v>
      </c>
    </row>
    <row r="97" spans="1:15" ht="15.75" customHeight="1">
      <c r="A97" s="324"/>
      <c r="B97" s="429"/>
      <c r="C97" s="429"/>
      <c r="D97" s="424"/>
      <c r="E97" s="424"/>
      <c r="F97" s="425">
        <v>907</v>
      </c>
      <c r="G97" s="138" t="str">
        <f>+VLOOKUP(F97,Participants!$A$1:$F$2547,2,FALSE)</f>
        <v>Silvio Adams</v>
      </c>
      <c r="H97" s="138" t="str">
        <f>+VLOOKUP(F97,Participants!$A$1:$F$2547,4,FALSE)</f>
        <v>STL</v>
      </c>
      <c r="I97" s="138" t="str">
        <f>+VLOOKUP(F97,Participants!$A$1:$F$2547,5,FALSE)</f>
        <v>M</v>
      </c>
      <c r="J97" s="138">
        <f>+VLOOKUP(F97,Participants!$A$1:$F$2547,3,FALSE)</f>
        <v>7</v>
      </c>
      <c r="K97" s="138" t="str">
        <f>+VLOOKUP(F97,Participants!$A$1:$G$2547,7,FALSE)</f>
        <v>VARSITY BOYS</v>
      </c>
      <c r="L97" s="410"/>
      <c r="M97" s="138"/>
      <c r="N97" s="400">
        <v>47</v>
      </c>
      <c r="O97" s="400">
        <v>2</v>
      </c>
    </row>
    <row r="98" spans="1:15" ht="15.75" customHeight="1">
      <c r="A98" s="324"/>
      <c r="B98" s="441"/>
      <c r="C98" s="441"/>
      <c r="D98" s="430"/>
      <c r="E98" s="424"/>
      <c r="F98" s="425">
        <v>156</v>
      </c>
      <c r="G98" s="138" t="str">
        <f>+VLOOKUP(F98,Participants!$A$1:$F$2547,2,FALSE)</f>
        <v>Carter Cross</v>
      </c>
      <c r="H98" s="138" t="str">
        <f>+VLOOKUP(F98,Participants!$A$1:$F$2547,4,FALSE)</f>
        <v>AGS</v>
      </c>
      <c r="I98" s="138" t="str">
        <f>+VLOOKUP(F98,Participants!$A$1:$F$2547,5,FALSE)</f>
        <v>M</v>
      </c>
      <c r="J98" s="138">
        <f>+VLOOKUP(F98,Participants!$A$1:$F$2547,3,FALSE)</f>
        <v>7</v>
      </c>
      <c r="K98" s="138" t="str">
        <f>+VLOOKUP(F98,Participants!$A$1:$G$2547,7,FALSE)</f>
        <v>VARSITY BOYS</v>
      </c>
      <c r="L98" s="410"/>
      <c r="M98" s="138"/>
      <c r="N98" s="400">
        <v>47</v>
      </c>
      <c r="O98" s="400">
        <v>0</v>
      </c>
    </row>
    <row r="99" spans="1:15" ht="15.75" customHeight="1">
      <c r="A99" s="326"/>
      <c r="B99" s="456"/>
      <c r="C99" s="456"/>
      <c r="D99" s="451"/>
      <c r="E99" s="451"/>
      <c r="F99" s="442">
        <v>475</v>
      </c>
      <c r="G99" s="402" t="str">
        <f>+VLOOKUP(F99,Participants!$A$1:$F$2547,2,FALSE)</f>
        <v>Derek Corigliano</v>
      </c>
      <c r="H99" s="402" t="str">
        <f>+VLOOKUP(F99,Participants!$A$1:$F$2547,4,FALSE)</f>
        <v>ELZ</v>
      </c>
      <c r="I99" s="402" t="str">
        <f>+VLOOKUP(F99,Participants!$A$1:$F$2547,5,FALSE)</f>
        <v>M</v>
      </c>
      <c r="J99" s="402">
        <f>+VLOOKUP(F99,Participants!$A$1:$F$2547,3,FALSE)</f>
        <v>8</v>
      </c>
      <c r="K99" s="402" t="str">
        <f>+VLOOKUP(F99,Participants!$A$1:$G$2547,7,FALSE)</f>
        <v>VARSITY BOYS</v>
      </c>
      <c r="L99" s="411"/>
      <c r="M99" s="404"/>
      <c r="N99" s="400">
        <v>46</v>
      </c>
      <c r="O99" s="400">
        <v>8</v>
      </c>
    </row>
    <row r="100" spans="1:15" ht="15.75" customHeight="1">
      <c r="A100" s="329"/>
      <c r="B100" s="423"/>
      <c r="C100" s="423"/>
      <c r="D100" s="424"/>
      <c r="E100" s="424"/>
      <c r="F100" s="425">
        <v>476</v>
      </c>
      <c r="G100" s="402" t="str">
        <f>+VLOOKUP(F100,Participants!$A$1:$F$2547,2,FALSE)</f>
        <v>Eddie Richardson</v>
      </c>
      <c r="H100" s="402" t="str">
        <f>+VLOOKUP(F100,Participants!$A$1:$F$2547,4,FALSE)</f>
        <v>ELZ</v>
      </c>
      <c r="I100" s="402" t="str">
        <f>+VLOOKUP(F100,Participants!$A$1:$F$2547,5,FALSE)</f>
        <v>M</v>
      </c>
      <c r="J100" s="402">
        <f>+VLOOKUP(F100,Participants!$A$1:$F$2547,3,FALSE)</f>
        <v>8</v>
      </c>
      <c r="K100" s="402" t="str">
        <f>+VLOOKUP(F100,Participants!$A$1:$G$2547,7,FALSE)</f>
        <v>VARSITY BOYS</v>
      </c>
      <c r="L100" s="411"/>
      <c r="M100" s="404"/>
      <c r="N100" s="400">
        <v>45</v>
      </c>
      <c r="O100" s="400">
        <v>2</v>
      </c>
    </row>
    <row r="101" spans="1:15" ht="15.75" customHeight="1">
      <c r="A101" s="324"/>
      <c r="B101" s="423"/>
      <c r="C101" s="423"/>
      <c r="D101" s="424"/>
      <c r="E101" s="424"/>
      <c r="F101" s="425">
        <v>307</v>
      </c>
      <c r="G101" s="402" t="str">
        <f>+VLOOKUP(F101,Participants!$A$1:$F$2547,2,FALSE)</f>
        <v>Archer Mueller</v>
      </c>
      <c r="H101" s="402" t="str">
        <f>+VLOOKUP(F101,Participants!$A$1:$F$2547,4,FALSE)</f>
        <v>AMA</v>
      </c>
      <c r="I101" s="402" t="str">
        <f>+VLOOKUP(F101,Participants!$A$1:$F$2547,5,FALSE)</f>
        <v>M</v>
      </c>
      <c r="J101" s="402">
        <f>+VLOOKUP(F101,Participants!$A$1:$F$2547,3,FALSE)</f>
        <v>8</v>
      </c>
      <c r="K101" s="402" t="str">
        <f>+VLOOKUP(F101,Participants!$A$1:$G$2547,7,FALSE)</f>
        <v>VARSITY BOYS</v>
      </c>
      <c r="L101" s="408"/>
      <c r="M101" s="402"/>
      <c r="N101" s="400">
        <v>44</v>
      </c>
      <c r="O101" s="400">
        <v>8</v>
      </c>
    </row>
    <row r="102" spans="1:15" ht="15" customHeight="1">
      <c r="A102" s="322"/>
      <c r="B102" s="456"/>
      <c r="C102" s="456"/>
      <c r="D102" s="451"/>
      <c r="E102" s="451"/>
      <c r="F102" s="425">
        <v>158</v>
      </c>
      <c r="G102" s="138" t="str">
        <f>+VLOOKUP(F102,Participants!$A$1:$F$2547,2,FALSE)</f>
        <v>Harold Tarr</v>
      </c>
      <c r="H102" s="138" t="str">
        <f>+VLOOKUP(F102,Participants!$A$1:$F$2547,4,FALSE)</f>
        <v>AGS</v>
      </c>
      <c r="I102" s="138" t="str">
        <f>+VLOOKUP(F102,Participants!$A$1:$F$2547,5,FALSE)</f>
        <v>M</v>
      </c>
      <c r="J102" s="138">
        <f>+VLOOKUP(F102,Participants!$A$1:$F$2547,3,FALSE)</f>
        <v>8</v>
      </c>
      <c r="K102" s="138" t="str">
        <f>+VLOOKUP(F102,Participants!$A$1:$G$2547,7,FALSE)</f>
        <v>VARSITY BOYS</v>
      </c>
      <c r="L102" s="399"/>
      <c r="M102" s="136"/>
      <c r="N102" s="400">
        <v>41</v>
      </c>
      <c r="O102" s="400">
        <v>11</v>
      </c>
    </row>
    <row r="103" spans="1:15" ht="15.75" customHeight="1">
      <c r="A103" s="326"/>
      <c r="B103" s="424"/>
      <c r="C103" s="424"/>
      <c r="D103" s="424"/>
      <c r="E103" s="424"/>
      <c r="F103" s="425">
        <v>317</v>
      </c>
      <c r="G103" s="138" t="str">
        <f>+VLOOKUP(F103,Participants!$A$1:$F$2547,2,FALSE)</f>
        <v>Jack Daley</v>
      </c>
      <c r="H103" s="138" t="str">
        <f>+VLOOKUP(F103,Participants!$A$1:$F$2547,4,FALSE)</f>
        <v>AMA</v>
      </c>
      <c r="I103" s="138" t="str">
        <f>+VLOOKUP(F103,Participants!$A$1:$F$2547,5,FALSE)</f>
        <v>M</v>
      </c>
      <c r="J103" s="138">
        <f>+VLOOKUP(F103,Participants!$A$1:$F$2547,3,FALSE)</f>
        <v>8</v>
      </c>
      <c r="K103" s="138" t="str">
        <f>+VLOOKUP(F103,Participants!$A$1:$G$2547,7,FALSE)</f>
        <v>VARSITY BOYS</v>
      </c>
      <c r="L103" s="399"/>
      <c r="M103" s="136"/>
      <c r="N103" s="400">
        <v>41</v>
      </c>
      <c r="O103" s="400">
        <v>8</v>
      </c>
    </row>
    <row r="104" spans="1:15" ht="15.75" customHeight="1">
      <c r="A104" s="322"/>
      <c r="B104" s="429"/>
      <c r="C104" s="429"/>
      <c r="D104" s="424"/>
      <c r="E104" s="424"/>
      <c r="F104" s="425">
        <v>892</v>
      </c>
      <c r="G104" s="138" t="str">
        <f>+VLOOKUP(F104,Participants!$A$1:$F$2547,2,FALSE)</f>
        <v>Alex Cable</v>
      </c>
      <c r="H104" s="138" t="str">
        <f>+VLOOKUP(F104,Participants!$A$1:$F$2547,4,FALSE)</f>
        <v>STL</v>
      </c>
      <c r="I104" s="138" t="str">
        <f>+VLOOKUP(F104,Participants!$A$1:$F$2547,5,FALSE)</f>
        <v>M</v>
      </c>
      <c r="J104" s="138">
        <f>+VLOOKUP(F104,Participants!$A$1:$F$2547,3,FALSE)</f>
        <v>7</v>
      </c>
      <c r="K104" s="138" t="str">
        <f>+VLOOKUP(F104,Participants!$A$1:$G$2547,7,FALSE)</f>
        <v>VARSITY BOYS</v>
      </c>
      <c r="L104" s="401"/>
      <c r="M104" s="136"/>
      <c r="N104" s="400">
        <v>39</v>
      </c>
      <c r="O104" s="400">
        <v>3</v>
      </c>
    </row>
    <row r="105" spans="1:15" ht="15.75" customHeight="1">
      <c r="A105" s="329"/>
      <c r="B105" s="428"/>
      <c r="C105" s="427"/>
      <c r="D105" s="424"/>
      <c r="E105" s="424"/>
      <c r="F105" s="425">
        <v>309</v>
      </c>
      <c r="G105" s="402" t="str">
        <f>+VLOOKUP(F105,Participants!$A$1:$F$2547,2,FALSE)</f>
        <v>Caleb Capicotto</v>
      </c>
      <c r="H105" s="402" t="str">
        <f>+VLOOKUP(F105,Participants!$A$1:$F$2547,4,FALSE)</f>
        <v>AMA</v>
      </c>
      <c r="I105" s="402" t="str">
        <f>+VLOOKUP(F105,Participants!$A$1:$F$2547,5,FALSE)</f>
        <v>M</v>
      </c>
      <c r="J105" s="402">
        <f>+VLOOKUP(F105,Participants!$A$1:$F$2547,3,FALSE)</f>
        <v>8</v>
      </c>
      <c r="K105" s="402" t="str">
        <f>+VLOOKUP(F105,Participants!$A$1:$G$2547,7,FALSE)</f>
        <v>VARSITY BOYS</v>
      </c>
      <c r="L105" s="403"/>
      <c r="M105" s="404"/>
      <c r="N105" s="400">
        <v>38</v>
      </c>
      <c r="O105" s="400">
        <v>5</v>
      </c>
    </row>
    <row r="106" spans="1:15" ht="15.75" customHeight="1">
      <c r="A106" s="326"/>
      <c r="B106" s="459"/>
      <c r="C106" s="459"/>
      <c r="D106" s="424"/>
      <c r="E106" s="424"/>
      <c r="F106" s="442">
        <v>158</v>
      </c>
      <c r="G106" s="402" t="str">
        <f>+VLOOKUP(F106,Participants!$A$1:$F$2547,2,FALSE)</f>
        <v>Harold Tarr</v>
      </c>
      <c r="H106" s="402" t="str">
        <f>+VLOOKUP(F106,Participants!$A$1:$F$2547,4,FALSE)</f>
        <v>AGS</v>
      </c>
      <c r="I106" s="402" t="str">
        <f>+VLOOKUP(F106,Participants!$A$1:$F$2547,5,FALSE)</f>
        <v>M</v>
      </c>
      <c r="J106" s="402">
        <f>+VLOOKUP(F106,Participants!$A$1:$F$2547,3,FALSE)</f>
        <v>8</v>
      </c>
      <c r="K106" s="402" t="str">
        <f>+VLOOKUP(F106,Participants!$A$1:$G$2547,7,FALSE)</f>
        <v>VARSITY BOYS</v>
      </c>
      <c r="L106" s="409"/>
      <c r="M106" s="402"/>
      <c r="N106" s="400">
        <v>27</v>
      </c>
      <c r="O106" s="400">
        <v>0</v>
      </c>
    </row>
    <row r="107" spans="1:15" ht="15.75" customHeight="1">
      <c r="A107" s="329"/>
      <c r="B107" s="429"/>
      <c r="C107" s="429"/>
      <c r="D107" s="424"/>
      <c r="E107" s="424"/>
      <c r="F107" s="425">
        <v>509</v>
      </c>
      <c r="G107" s="138" t="str">
        <f>+VLOOKUP(F107,Participants!$A$1:$F$2547,2,FALSE)</f>
        <v>Julian Silecky</v>
      </c>
      <c r="H107" s="138" t="str">
        <f>+VLOOKUP(F107,Participants!$A$1:$F$2547,4,FALSE)</f>
        <v>GRE</v>
      </c>
      <c r="I107" s="138" t="str">
        <f>+VLOOKUP(F107,Participants!$A$1:$F$2547,5,FALSE)</f>
        <v>M</v>
      </c>
      <c r="J107" s="138">
        <f>+VLOOKUP(F107,Participants!$A$1:$F$2547,3,FALSE)</f>
        <v>7</v>
      </c>
      <c r="K107" s="138" t="str">
        <f>+VLOOKUP(F107,Participants!$A$1:$G$2547,7,FALSE)</f>
        <v>VARSITY BOYS</v>
      </c>
      <c r="L107" s="410"/>
      <c r="M107" s="138"/>
      <c r="N107" s="400">
        <v>22</v>
      </c>
      <c r="O107" s="400">
        <v>5</v>
      </c>
    </row>
    <row r="108" spans="1:15" ht="15.75" customHeight="1">
      <c r="A108" s="377"/>
      <c r="B108" s="452"/>
      <c r="C108" s="452"/>
      <c r="D108" s="437"/>
      <c r="E108" s="437"/>
      <c r="F108" s="438"/>
      <c r="G108" s="368"/>
      <c r="H108" s="368"/>
      <c r="I108" s="368"/>
      <c r="J108" s="368"/>
      <c r="K108" s="368"/>
      <c r="L108" s="453"/>
      <c r="M108" s="367"/>
      <c r="N108" s="440"/>
      <c r="O108" s="440"/>
    </row>
    <row r="109" spans="1:15" ht="15.75" customHeight="1">
      <c r="A109" s="326"/>
      <c r="B109" s="427"/>
      <c r="C109" s="427"/>
      <c r="D109" s="424"/>
      <c r="E109" s="424"/>
      <c r="F109" s="425">
        <v>146</v>
      </c>
      <c r="G109" s="138" t="str">
        <f>+VLOOKUP(F109,Participants!$A$1:$F$2547,2,FALSE)</f>
        <v>Madisyn Phillips</v>
      </c>
      <c r="H109" s="138" t="str">
        <f>+VLOOKUP(F109,Participants!$A$1:$F$2547,4,FALSE)</f>
        <v>AGS</v>
      </c>
      <c r="I109" s="138" t="str">
        <f>+VLOOKUP(F109,Participants!$A$1:$F$2547,5,FALSE)</f>
        <v>F</v>
      </c>
      <c r="J109" s="138">
        <f>+VLOOKUP(F109,Participants!$A$1:$F$2547,3,FALSE)</f>
        <v>8</v>
      </c>
      <c r="K109" s="138" t="str">
        <f>+VLOOKUP(F109,Participants!$A$1:$G$2547,7,FALSE)</f>
        <v>VARSITY GIRLS</v>
      </c>
      <c r="L109" s="401">
        <v>1</v>
      </c>
      <c r="M109" s="136">
        <v>10</v>
      </c>
      <c r="N109" s="400">
        <v>65</v>
      </c>
      <c r="O109" s="400">
        <v>10</v>
      </c>
    </row>
    <row r="110" spans="1:15" ht="15.75" customHeight="1">
      <c r="A110" s="326"/>
      <c r="B110" s="423"/>
      <c r="C110" s="423"/>
      <c r="D110" s="424"/>
      <c r="E110" s="424"/>
      <c r="F110" s="425">
        <v>776</v>
      </c>
      <c r="G110" s="402" t="str">
        <f>+VLOOKUP(F110,Participants!$A$1:$F$2547,2,FALSE)</f>
        <v>Allie Foster</v>
      </c>
      <c r="H110" s="402" t="str">
        <f>+VLOOKUP(F110,Participants!$A$1:$F$2547,4,FALSE)</f>
        <v>SPS</v>
      </c>
      <c r="I110" s="402" t="str">
        <f>+VLOOKUP(F110,Participants!$A$1:$F$2547,5,FALSE)</f>
        <v>F</v>
      </c>
      <c r="J110" s="402">
        <f>+VLOOKUP(F110,Participants!$A$1:$F$2547,3,FALSE)</f>
        <v>7</v>
      </c>
      <c r="K110" s="402" t="str">
        <f>+VLOOKUP(F110,Participants!$A$1:$G$2547,7,FALSE)</f>
        <v>VARSITY GIRLS</v>
      </c>
      <c r="L110" s="411">
        <v>2</v>
      </c>
      <c r="M110" s="404">
        <v>8</v>
      </c>
      <c r="N110" s="400">
        <v>64</v>
      </c>
      <c r="O110" s="400">
        <v>5</v>
      </c>
    </row>
    <row r="111" spans="1:15" ht="15.75" customHeight="1">
      <c r="A111" s="326"/>
      <c r="B111" s="423"/>
      <c r="C111" s="423"/>
      <c r="D111" s="424"/>
      <c r="E111" s="424"/>
      <c r="F111" s="425">
        <v>143</v>
      </c>
      <c r="G111" s="138" t="str">
        <f>+VLOOKUP(F111,Participants!$A$1:$F$2547,2,FALSE)</f>
        <v>Leah Parker</v>
      </c>
      <c r="H111" s="138" t="str">
        <f>+VLOOKUP(F111,Participants!$A$1:$F$2547,4,FALSE)</f>
        <v>AGS</v>
      </c>
      <c r="I111" s="138" t="str">
        <f>+VLOOKUP(F111,Participants!$A$1:$F$2547,5,FALSE)</f>
        <v>F</v>
      </c>
      <c r="J111" s="138">
        <f>+VLOOKUP(F111,Participants!$A$1:$F$2547,3,FALSE)</f>
        <v>7</v>
      </c>
      <c r="K111" s="138" t="str">
        <f>+VLOOKUP(F111,Participants!$A$1:$G$2547,7,FALSE)</f>
        <v>VARSITY GIRLS</v>
      </c>
      <c r="L111" s="399">
        <v>3</v>
      </c>
      <c r="M111" s="136">
        <v>6</v>
      </c>
      <c r="N111" s="400">
        <v>60</v>
      </c>
      <c r="O111" s="400">
        <v>1</v>
      </c>
    </row>
    <row r="112" spans="1:15" ht="15.75" customHeight="1">
      <c r="A112" s="324"/>
      <c r="B112" s="460"/>
      <c r="C112" s="412"/>
      <c r="D112" s="419"/>
      <c r="E112" s="397"/>
      <c r="F112" s="398">
        <v>151</v>
      </c>
      <c r="G112" s="138" t="str">
        <f>+VLOOKUP(F112,Participants!$A$1:$F$2547,2,FALSE)</f>
        <v>Tanner Gorsuch</v>
      </c>
      <c r="H112" s="138" t="str">
        <f>+VLOOKUP(F112,Participants!$A$1:$F$2547,4,FALSE)</f>
        <v>AGS</v>
      </c>
      <c r="I112" s="138" t="str">
        <f>+VLOOKUP(F112,Participants!$A$1:$F$2547,5,FALSE)</f>
        <v>F</v>
      </c>
      <c r="J112" s="138">
        <f>+VLOOKUP(F112,Participants!$A$1:$F$2547,3,FALSE)</f>
        <v>8</v>
      </c>
      <c r="K112" s="138" t="str">
        <f>+VLOOKUP(F112,Participants!$A$1:$G$2547,7,FALSE)</f>
        <v>VARSITY GIRLS</v>
      </c>
      <c r="L112" s="136">
        <v>4</v>
      </c>
      <c r="M112" s="136">
        <v>5</v>
      </c>
      <c r="N112" s="400">
        <v>59</v>
      </c>
      <c r="O112" s="400">
        <v>6</v>
      </c>
    </row>
    <row r="113" spans="1:15" ht="15.75" customHeight="1">
      <c r="A113" s="322"/>
      <c r="B113" s="396"/>
      <c r="C113" s="396"/>
      <c r="D113" s="397"/>
      <c r="E113" s="397"/>
      <c r="F113" s="398">
        <v>575</v>
      </c>
      <c r="G113" s="402" t="str">
        <f>+VLOOKUP(F113,Participants!$A$1:$F$2547,2,FALSE)</f>
        <v>Charlotte Gauntner</v>
      </c>
      <c r="H113" s="402" t="str">
        <f>+VLOOKUP(F113,Participants!$A$1:$F$2547,4,FALSE)</f>
        <v>JAM</v>
      </c>
      <c r="I113" s="402" t="str">
        <f>+VLOOKUP(F113,Participants!$A$1:$F$2547,5,FALSE)</f>
        <v>F</v>
      </c>
      <c r="J113" s="402">
        <f>+VLOOKUP(F113,Participants!$A$1:$F$2547,3,FALSE)</f>
        <v>7</v>
      </c>
      <c r="K113" s="402" t="str">
        <f>+VLOOKUP(F113,Participants!$A$1:$G$2547,7,FALSE)</f>
        <v>VARSITY GIRLS</v>
      </c>
      <c r="L113" s="404">
        <v>5</v>
      </c>
      <c r="M113" s="404">
        <v>4</v>
      </c>
      <c r="N113" s="400">
        <v>51</v>
      </c>
      <c r="O113" s="400">
        <v>7</v>
      </c>
    </row>
    <row r="114" spans="1:15" ht="15.75" customHeight="1">
      <c r="A114" s="322"/>
      <c r="B114" s="412"/>
      <c r="C114" s="407"/>
      <c r="D114" s="397"/>
      <c r="E114" s="397"/>
      <c r="F114" s="398">
        <v>139</v>
      </c>
      <c r="G114" s="138" t="str">
        <f>+VLOOKUP(F114,Participants!$A$1:$F$2547,2,FALSE)</f>
        <v>Ava Tournay</v>
      </c>
      <c r="H114" s="138" t="str">
        <f>+VLOOKUP(F114,Participants!$A$1:$F$2547,4,FALSE)</f>
        <v>AGS</v>
      </c>
      <c r="I114" s="138" t="str">
        <f>+VLOOKUP(F114,Participants!$A$1:$F$2547,5,FALSE)</f>
        <v>F</v>
      </c>
      <c r="J114" s="138">
        <f>+VLOOKUP(F114,Participants!$A$1:$F$2547,3,FALSE)</f>
        <v>8</v>
      </c>
      <c r="K114" s="138" t="str">
        <f>+VLOOKUP(F114,Participants!$A$1:$G$2547,7,FALSE)</f>
        <v>VARSITY GIRLS</v>
      </c>
      <c r="L114" s="136">
        <v>6</v>
      </c>
      <c r="M114" s="136">
        <v>3</v>
      </c>
      <c r="N114" s="400">
        <v>49</v>
      </c>
      <c r="O114" s="400">
        <v>4</v>
      </c>
    </row>
    <row r="115" spans="1:15" ht="15.75" customHeight="1">
      <c r="A115" s="322"/>
      <c r="B115" s="412"/>
      <c r="C115" s="412"/>
      <c r="D115" s="397"/>
      <c r="E115" s="397"/>
      <c r="F115" s="461">
        <v>970</v>
      </c>
      <c r="G115" s="462" t="str">
        <f>+VLOOKUP(F115,Participants!$A$1:$F$2547,2,FALSE)</f>
        <v>Naho Fukasaku</v>
      </c>
      <c r="H115" s="462" t="str">
        <f>+VLOOKUP(F115,Participants!$A$1:$F$2547,4,FALSE)</f>
        <v>STT</v>
      </c>
      <c r="I115" s="462" t="str">
        <f>+VLOOKUP(F115,Participants!$A$1:$F$2547,5,FALSE)</f>
        <v>F</v>
      </c>
      <c r="J115" s="462">
        <f>+VLOOKUP(F115,Participants!$A$1:$F$2547,3,FALSE)</f>
        <v>8</v>
      </c>
      <c r="K115" s="462" t="str">
        <f>+VLOOKUP(F115,Participants!$A$1:$G$2547,7,FALSE)</f>
        <v>VARSITY GIRLS</v>
      </c>
      <c r="L115" s="463">
        <v>7</v>
      </c>
      <c r="M115" s="463">
        <v>2</v>
      </c>
      <c r="N115" s="464">
        <v>48</v>
      </c>
      <c r="O115" s="464">
        <v>9</v>
      </c>
    </row>
    <row r="116" spans="1:15" ht="15.75" customHeight="1">
      <c r="A116" s="326"/>
      <c r="B116" s="407"/>
      <c r="C116" s="407"/>
      <c r="D116" s="397"/>
      <c r="E116" s="397"/>
      <c r="F116" s="398">
        <v>300</v>
      </c>
      <c r="G116" s="402" t="str">
        <f>+VLOOKUP(F116,Participants!$A$1:$F$2547,2,FALSE)</f>
        <v>Lilianna Lutheran</v>
      </c>
      <c r="H116" s="402" t="str">
        <f>+VLOOKUP(F116,Participants!$A$1:$F$2547,4,FALSE)</f>
        <v>AMA</v>
      </c>
      <c r="I116" s="402" t="str">
        <f>+VLOOKUP(F116,Participants!$A$1:$F$2547,5,FALSE)</f>
        <v>F</v>
      </c>
      <c r="J116" s="402">
        <f>+VLOOKUP(F116,Participants!$A$1:$F$2547,3,FALSE)</f>
        <v>8</v>
      </c>
      <c r="K116" s="402" t="str">
        <f>+VLOOKUP(F116,Participants!$A$1:$G$2547,7,FALSE)</f>
        <v>VARSITY GIRLS</v>
      </c>
      <c r="L116" s="404">
        <v>8</v>
      </c>
      <c r="M116" s="404">
        <v>1</v>
      </c>
      <c r="N116" s="400">
        <v>48</v>
      </c>
      <c r="O116" s="400">
        <v>8</v>
      </c>
    </row>
    <row r="117" spans="1:15" ht="15.75" customHeight="1">
      <c r="A117" s="322"/>
      <c r="B117" s="465"/>
      <c r="C117" s="465"/>
      <c r="D117" s="138"/>
      <c r="E117" s="138"/>
      <c r="F117" s="398">
        <v>295</v>
      </c>
      <c r="G117" s="402" t="str">
        <f>+VLOOKUP(F117,Participants!$A$1:$F$2547,2,FALSE)</f>
        <v>Gianna Ferrieri</v>
      </c>
      <c r="H117" s="402" t="str">
        <f>+VLOOKUP(F117,Participants!$A$1:$F$2547,4,FALSE)</f>
        <v>AMA</v>
      </c>
      <c r="I117" s="402" t="str">
        <f>+VLOOKUP(F117,Participants!$A$1:$F$2547,5,FALSE)</f>
        <v>F</v>
      </c>
      <c r="J117" s="402">
        <f>+VLOOKUP(F117,Participants!$A$1:$F$2547,3,FALSE)</f>
        <v>8</v>
      </c>
      <c r="K117" s="402" t="str">
        <f>+VLOOKUP(F117,Participants!$A$1:$G$2547,7,FALSE)</f>
        <v>VARSITY GIRLS</v>
      </c>
      <c r="L117" s="402"/>
      <c r="M117" s="402"/>
      <c r="N117" s="400">
        <v>47</v>
      </c>
      <c r="O117" s="400">
        <v>9</v>
      </c>
    </row>
    <row r="118" spans="1:15" ht="15.75" customHeight="1">
      <c r="A118" s="326"/>
      <c r="B118" s="138"/>
      <c r="C118" s="138"/>
      <c r="D118" s="138"/>
      <c r="E118" s="138"/>
      <c r="F118" s="398">
        <v>886</v>
      </c>
      <c r="G118" s="138" t="str">
        <f>+VLOOKUP(F118,Participants!$A$1:$F$2547,2,FALSE)</f>
        <v>Eve Friday</v>
      </c>
      <c r="H118" s="138" t="str">
        <f>+VLOOKUP(F118,Participants!$A$1:$F$2547,4,FALSE)</f>
        <v>STL</v>
      </c>
      <c r="I118" s="138" t="str">
        <f>+VLOOKUP(F118,Participants!$A$1:$F$2547,5,FALSE)</f>
        <v>F</v>
      </c>
      <c r="J118" s="138">
        <f>+VLOOKUP(F118,Participants!$A$1:$F$2547,3,FALSE)</f>
        <v>7</v>
      </c>
      <c r="K118" s="138" t="str">
        <f>+VLOOKUP(F118,Participants!$A$1:$G$2547,7,FALSE)</f>
        <v>VARSITY GIRLS</v>
      </c>
      <c r="L118" s="138"/>
      <c r="M118" s="138"/>
      <c r="N118" s="400">
        <v>47</v>
      </c>
      <c r="O118" s="400">
        <v>2</v>
      </c>
    </row>
    <row r="119" spans="1:15" ht="15.75" customHeight="1">
      <c r="A119" s="326"/>
      <c r="B119" s="407"/>
      <c r="C119" s="407"/>
      <c r="D119" s="397"/>
      <c r="E119" s="397"/>
      <c r="F119" s="398">
        <v>473</v>
      </c>
      <c r="G119" s="402" t="str">
        <f>+VLOOKUP(F119,Participants!$A$1:$F$2547,2,FALSE)</f>
        <v>Alex Sciullo</v>
      </c>
      <c r="H119" s="402" t="str">
        <f>+VLOOKUP(F119,Participants!$A$1:$F$2547,4,FALSE)</f>
        <v>ELZ</v>
      </c>
      <c r="I119" s="402" t="str">
        <f>+VLOOKUP(F119,Participants!$A$1:$F$2547,5,FALSE)</f>
        <v>F</v>
      </c>
      <c r="J119" s="402">
        <f>+VLOOKUP(F119,Participants!$A$1:$F$2547,3,FALSE)</f>
        <v>7</v>
      </c>
      <c r="K119" s="402" t="str">
        <f>+VLOOKUP(F119,Participants!$A$1:$G$2547,7,FALSE)</f>
        <v>VARSITY GIRLS</v>
      </c>
      <c r="L119" s="402"/>
      <c r="M119" s="402"/>
      <c r="N119" s="400">
        <v>45</v>
      </c>
      <c r="O119" s="400">
        <v>9</v>
      </c>
    </row>
    <row r="120" spans="1:15" ht="15.75" customHeight="1">
      <c r="A120" s="324"/>
      <c r="B120" s="407"/>
      <c r="C120" s="407"/>
      <c r="D120" s="397"/>
      <c r="E120" s="397"/>
      <c r="F120" s="398">
        <v>580</v>
      </c>
      <c r="G120" s="402" t="str">
        <f>+VLOOKUP(F120,Participants!$A$1:$F$2547,2,FALSE)</f>
        <v>Mackenzie Mars</v>
      </c>
      <c r="H120" s="402" t="str">
        <f>+VLOOKUP(F120,Participants!$A$1:$F$2547,4,FALSE)</f>
        <v>JAM</v>
      </c>
      <c r="I120" s="402" t="str">
        <f>+VLOOKUP(F120,Participants!$A$1:$F$2547,5,FALSE)</f>
        <v>F</v>
      </c>
      <c r="J120" s="402">
        <f>+VLOOKUP(F120,Participants!$A$1:$F$2547,3,FALSE)</f>
        <v>7</v>
      </c>
      <c r="K120" s="402" t="str">
        <f>+VLOOKUP(F120,Participants!$A$1:$G$2547,7,FALSE)</f>
        <v>VARSITY GIRLS</v>
      </c>
      <c r="L120" s="404"/>
      <c r="M120" s="404"/>
      <c r="N120" s="400">
        <v>44</v>
      </c>
      <c r="O120" s="400">
        <v>5</v>
      </c>
    </row>
    <row r="121" spans="1:15" ht="15.75" customHeight="1">
      <c r="A121" s="329"/>
      <c r="B121" s="396"/>
      <c r="C121" s="396"/>
      <c r="D121" s="397"/>
      <c r="E121" s="397"/>
      <c r="F121" s="398">
        <v>142</v>
      </c>
      <c r="G121" s="402" t="str">
        <f>+VLOOKUP(F121,Participants!$A$1:$F$2547,2,FALSE)</f>
        <v>Julia Davoli</v>
      </c>
      <c r="H121" s="402" t="str">
        <f>+VLOOKUP(F121,Participants!$A$1:$F$2547,4,FALSE)</f>
        <v>AGS</v>
      </c>
      <c r="I121" s="402" t="str">
        <f>+VLOOKUP(F121,Participants!$A$1:$F$2547,5,FALSE)</f>
        <v>F</v>
      </c>
      <c r="J121" s="402">
        <f>+VLOOKUP(F121,Participants!$A$1:$F$2547,3,FALSE)</f>
        <v>7</v>
      </c>
      <c r="K121" s="402" t="str">
        <f>+VLOOKUP(F121,Participants!$A$1:$G$2547,7,FALSE)</f>
        <v>VARSITY GIRLS</v>
      </c>
      <c r="L121" s="404"/>
      <c r="M121" s="404"/>
      <c r="N121" s="400">
        <v>42</v>
      </c>
      <c r="O121" s="400">
        <v>10</v>
      </c>
    </row>
    <row r="122" spans="1:15" ht="15.75" customHeight="1">
      <c r="A122" s="322"/>
      <c r="B122" s="396"/>
      <c r="C122" s="396"/>
      <c r="D122" s="397"/>
      <c r="E122" s="397"/>
      <c r="F122" s="463">
        <v>777</v>
      </c>
      <c r="G122" s="462" t="str">
        <f>+VLOOKUP(F122,Participants!$A$1:$F$2547,2,FALSE)</f>
        <v>Bridget McNamara</v>
      </c>
      <c r="H122" s="462" t="str">
        <f>+VLOOKUP(F122,Participants!$A$1:$F$2547,4,FALSE)</f>
        <v>SPS</v>
      </c>
      <c r="I122" s="462" t="str">
        <f>+VLOOKUP(F122,Participants!$A$1:$F$2547,5,FALSE)</f>
        <v>F</v>
      </c>
      <c r="J122" s="462">
        <f>+VLOOKUP(F122,Participants!$A$1:$F$2547,3,FALSE)</f>
        <v>8</v>
      </c>
      <c r="K122" s="462" t="str">
        <f>+VLOOKUP(F122,Participants!$A$1:$G$2547,7,FALSE)</f>
        <v>VARSITY GIRLS</v>
      </c>
      <c r="L122" s="462"/>
      <c r="M122" s="462"/>
      <c r="N122" s="464">
        <v>42</v>
      </c>
      <c r="O122" s="464">
        <v>7</v>
      </c>
    </row>
    <row r="123" spans="1:15" ht="15.75" customHeight="1">
      <c r="A123" s="324"/>
      <c r="B123" s="396"/>
      <c r="C123" s="396"/>
      <c r="D123" s="397"/>
      <c r="E123" s="397"/>
      <c r="F123" s="398">
        <v>579</v>
      </c>
      <c r="G123" s="138" t="str">
        <f>+VLOOKUP(F123,Participants!$A$1:$F$2547,2,FALSE)</f>
        <v>Liz Fabian</v>
      </c>
      <c r="H123" s="138" t="str">
        <f>+VLOOKUP(F123,Participants!$A$1:$F$2547,4,FALSE)</f>
        <v>JAM</v>
      </c>
      <c r="I123" s="138" t="str">
        <f>+VLOOKUP(F123,Participants!$A$1:$F$2547,5,FALSE)</f>
        <v>F</v>
      </c>
      <c r="J123" s="138">
        <f>+VLOOKUP(F123,Participants!$A$1:$F$2547,3,FALSE)</f>
        <v>7</v>
      </c>
      <c r="K123" s="138" t="str">
        <f>+VLOOKUP(F123,Participants!$A$1:$G$2547,7,FALSE)</f>
        <v>VARSITY GIRLS</v>
      </c>
      <c r="L123" s="138"/>
      <c r="M123" s="138"/>
      <c r="N123" s="400">
        <v>41</v>
      </c>
      <c r="O123" s="400">
        <v>11</v>
      </c>
    </row>
    <row r="124" spans="1:15" ht="15.75" customHeight="1">
      <c r="A124" s="329"/>
      <c r="B124" s="396"/>
      <c r="C124" s="396"/>
      <c r="D124" s="397"/>
      <c r="E124" s="397"/>
      <c r="F124" s="398">
        <v>576</v>
      </c>
      <c r="G124" s="402" t="str">
        <f>+VLOOKUP(F124,Participants!$A$1:$F$2547,2,FALSE)</f>
        <v>Elizabeth Gallick</v>
      </c>
      <c r="H124" s="402" t="str">
        <f>+VLOOKUP(F124,Participants!$A$1:$F$2547,4,FALSE)</f>
        <v>JAM</v>
      </c>
      <c r="I124" s="402" t="str">
        <f>+VLOOKUP(F124,Participants!$A$1:$F$2547,5,FALSE)</f>
        <v>F</v>
      </c>
      <c r="J124" s="402">
        <f>+VLOOKUP(F124,Participants!$A$1:$F$2547,3,FALSE)</f>
        <v>8</v>
      </c>
      <c r="K124" s="402" t="str">
        <f>+VLOOKUP(F124,Participants!$A$1:$G$2547,7,FALSE)</f>
        <v>VARSITY GIRLS</v>
      </c>
      <c r="L124" s="402"/>
      <c r="M124" s="402"/>
      <c r="N124" s="400">
        <v>41</v>
      </c>
      <c r="O124" s="400">
        <v>7</v>
      </c>
    </row>
    <row r="125" spans="1:15" ht="15.75" customHeight="1">
      <c r="A125" s="326"/>
      <c r="B125" s="402"/>
      <c r="C125" s="402"/>
      <c r="D125" s="138"/>
      <c r="E125" s="138"/>
      <c r="F125" s="398">
        <v>887</v>
      </c>
      <c r="G125" s="138" t="str">
        <f>+VLOOKUP(F125,Participants!$A$1:$F$2547,2,FALSE)</f>
        <v>Isabella Sysak</v>
      </c>
      <c r="H125" s="138" t="str">
        <f>+VLOOKUP(F125,Participants!$A$1:$F$2547,4,FALSE)</f>
        <v>STL</v>
      </c>
      <c r="I125" s="138" t="str">
        <f>+VLOOKUP(F125,Participants!$A$1:$F$2547,5,FALSE)</f>
        <v>F</v>
      </c>
      <c r="J125" s="138">
        <f>+VLOOKUP(F125,Participants!$A$1:$F$2547,3,FALSE)</f>
        <v>7</v>
      </c>
      <c r="K125" s="138" t="str">
        <f>+VLOOKUP(F125,Participants!$A$1:$G$2547,7,FALSE)</f>
        <v>VARSITY GIRLS</v>
      </c>
      <c r="L125" s="136"/>
      <c r="M125" s="136"/>
      <c r="N125" s="400">
        <v>40</v>
      </c>
      <c r="O125" s="400">
        <v>6</v>
      </c>
    </row>
    <row r="126" spans="1:15" ht="15.75" customHeight="1">
      <c r="A126" s="324"/>
      <c r="B126" s="138"/>
      <c r="C126" s="138"/>
      <c r="D126" s="138"/>
      <c r="E126" s="138"/>
      <c r="F126" s="398">
        <v>294</v>
      </c>
      <c r="G126" s="138" t="str">
        <f>+VLOOKUP(F126,Participants!$A$1:$F$2547,2,FALSE)</f>
        <v>Gabby Emery</v>
      </c>
      <c r="H126" s="138" t="str">
        <f>+VLOOKUP(F126,Participants!$A$1:$F$2547,4,FALSE)</f>
        <v>AMA</v>
      </c>
      <c r="I126" s="138" t="str">
        <f>+VLOOKUP(F126,Participants!$A$1:$F$2547,5,FALSE)</f>
        <v>F</v>
      </c>
      <c r="J126" s="138">
        <f>+VLOOKUP(F126,Participants!$A$1:$F$2547,3,FALSE)</f>
        <v>7</v>
      </c>
      <c r="K126" s="138" t="str">
        <f>+VLOOKUP(F126,Participants!$A$1:$G$2547,7,FALSE)</f>
        <v>VARSITY GIRLS</v>
      </c>
      <c r="L126" s="136"/>
      <c r="M126" s="136"/>
      <c r="N126" s="400">
        <v>38</v>
      </c>
      <c r="O126" s="400">
        <v>7</v>
      </c>
    </row>
    <row r="127" spans="1:15" ht="15.75" customHeight="1">
      <c r="A127" s="324"/>
      <c r="B127" s="407"/>
      <c r="C127" s="407"/>
      <c r="D127" s="397"/>
      <c r="E127" s="397"/>
      <c r="F127" s="398">
        <v>854</v>
      </c>
      <c r="G127" s="138" t="str">
        <f>+VLOOKUP(F127,Participants!$A$1:$F$2547,2,FALSE)</f>
        <v>Vyla Tomachesky</v>
      </c>
      <c r="H127" s="138" t="str">
        <f>+VLOOKUP(F127,Participants!$A$1:$F$2547,4,FALSE)</f>
        <v>STL</v>
      </c>
      <c r="I127" s="138" t="str">
        <f>+VLOOKUP(F127,Participants!$A$1:$F$2547,5,FALSE)</f>
        <v>F</v>
      </c>
      <c r="J127" s="138">
        <f>+VLOOKUP(F127,Participants!$A$1:$F$2547,3,FALSE)</f>
        <v>7</v>
      </c>
      <c r="K127" s="138" t="str">
        <f>+VLOOKUP(F127,Participants!$A$1:$G$2547,7,FALSE)</f>
        <v>VARSITY GIRLS</v>
      </c>
      <c r="L127" s="138"/>
      <c r="M127" s="138"/>
      <c r="N127" s="400">
        <v>38</v>
      </c>
      <c r="O127" s="400">
        <v>1</v>
      </c>
    </row>
    <row r="128" spans="1:15" ht="15.75" customHeight="1">
      <c r="A128" s="329"/>
      <c r="B128" s="396"/>
      <c r="C128" s="396"/>
      <c r="D128" s="397"/>
      <c r="E128" s="397"/>
      <c r="F128" s="398">
        <v>581</v>
      </c>
      <c r="G128" s="402" t="str">
        <f>+VLOOKUP(F128,Participants!$A$1:$F$2547,2,FALSE)</f>
        <v>Margaret Mary Sweeney</v>
      </c>
      <c r="H128" s="402" t="str">
        <f>+VLOOKUP(F128,Participants!$A$1:$F$2547,4,FALSE)</f>
        <v>JAM</v>
      </c>
      <c r="I128" s="402" t="str">
        <f>+VLOOKUP(F128,Participants!$A$1:$F$2547,5,FALSE)</f>
        <v>F</v>
      </c>
      <c r="J128" s="402">
        <f>+VLOOKUP(F128,Participants!$A$1:$F$2547,3,FALSE)</f>
        <v>8</v>
      </c>
      <c r="K128" s="402" t="str">
        <f>+VLOOKUP(F128,Participants!$A$1:$G$2547,7,FALSE)</f>
        <v>VARSITY GIRLS</v>
      </c>
      <c r="L128" s="404"/>
      <c r="M128" s="404"/>
      <c r="N128" s="400">
        <v>37</v>
      </c>
      <c r="O128" s="400">
        <v>5</v>
      </c>
    </row>
    <row r="129" spans="1:28" ht="15.75" customHeight="1">
      <c r="A129" s="322"/>
      <c r="B129" s="402"/>
      <c r="C129" s="402"/>
      <c r="D129" s="138"/>
      <c r="E129" s="138"/>
      <c r="F129" s="398">
        <v>138</v>
      </c>
      <c r="G129" s="402" t="str">
        <f>+VLOOKUP(F129,Participants!$A$1:$F$2547,2,FALSE)</f>
        <v>Ava Domenico</v>
      </c>
      <c r="H129" s="402" t="str">
        <f>+VLOOKUP(F129,Participants!$A$1:$F$2547,4,FALSE)</f>
        <v>AGS</v>
      </c>
      <c r="I129" s="402" t="str">
        <f>+VLOOKUP(F129,Participants!$A$1:$F$2547,5,FALSE)</f>
        <v>F</v>
      </c>
      <c r="J129" s="402">
        <f>+VLOOKUP(F129,Participants!$A$1:$F$2547,3,FALSE)</f>
        <v>7</v>
      </c>
      <c r="K129" s="402" t="str">
        <f>+VLOOKUP(F129,Participants!$A$1:$G$2547,7,FALSE)</f>
        <v>VARSITY GIRLS</v>
      </c>
      <c r="L129" s="402"/>
      <c r="M129" s="402"/>
      <c r="N129" s="400">
        <v>36</v>
      </c>
      <c r="O129" s="400">
        <v>1</v>
      </c>
    </row>
    <row r="130" spans="1:28" ht="15.75" customHeight="1">
      <c r="A130" s="324"/>
      <c r="B130" s="397"/>
      <c r="C130" s="397"/>
      <c r="D130" s="397"/>
      <c r="E130" s="397"/>
      <c r="F130" s="398">
        <v>578</v>
      </c>
      <c r="G130" s="402" t="str">
        <f>+VLOOKUP(F130,Participants!$A$1:$F$2547,2,FALSE)</f>
        <v>Lily Hunter</v>
      </c>
      <c r="H130" s="402" t="str">
        <f>+VLOOKUP(F130,Participants!$A$1:$F$2547,4,FALSE)</f>
        <v>JAM</v>
      </c>
      <c r="I130" s="402" t="str">
        <f>+VLOOKUP(F130,Participants!$A$1:$F$2547,5,FALSE)</f>
        <v>F</v>
      </c>
      <c r="J130" s="402">
        <f>+VLOOKUP(F130,Participants!$A$1:$F$2547,3,FALSE)</f>
        <v>7</v>
      </c>
      <c r="K130" s="402" t="str">
        <f>+VLOOKUP(F130,Participants!$A$1:$G$2547,7,FALSE)</f>
        <v>VARSITY GIRLS</v>
      </c>
      <c r="L130" s="404"/>
      <c r="M130" s="404"/>
      <c r="N130" s="400">
        <v>35</v>
      </c>
      <c r="O130" s="400">
        <v>8</v>
      </c>
      <c r="P130" s="466"/>
      <c r="Q130" s="466"/>
      <c r="R130" s="466"/>
      <c r="S130" s="466"/>
      <c r="T130" s="466"/>
      <c r="U130" s="466"/>
      <c r="V130" s="466"/>
      <c r="W130" s="466"/>
      <c r="X130" s="466"/>
      <c r="Y130" s="466"/>
      <c r="Z130" s="466"/>
      <c r="AA130" s="466"/>
      <c r="AB130" s="466"/>
    </row>
    <row r="131" spans="1:28" ht="15.75" customHeight="1">
      <c r="A131" s="339"/>
      <c r="B131" s="407"/>
      <c r="C131" s="407"/>
      <c r="D131" s="397"/>
      <c r="E131" s="397"/>
      <c r="F131" s="398">
        <v>828</v>
      </c>
      <c r="G131" s="138" t="str">
        <f>+VLOOKUP(F131,Participants!$A$1:$F$2547,2,FALSE)</f>
        <v>Julie Lukasewicz</v>
      </c>
      <c r="H131" s="138" t="str">
        <f>+VLOOKUP(F131,Participants!$A$1:$F$2547,4,FALSE)</f>
        <v>STL</v>
      </c>
      <c r="I131" s="138" t="str">
        <f>+VLOOKUP(F131,Participants!$A$1:$F$2547,5,FALSE)</f>
        <v>F</v>
      </c>
      <c r="J131" s="138">
        <f>+VLOOKUP(F131,Participants!$A$1:$F$2547,3,FALSE)</f>
        <v>7</v>
      </c>
      <c r="K131" s="138" t="str">
        <f>+VLOOKUP(F131,Participants!$A$1:$G$2547,7,FALSE)</f>
        <v>VARSITY GIRLS</v>
      </c>
      <c r="L131" s="138"/>
      <c r="M131" s="138"/>
      <c r="N131" s="400">
        <v>34</v>
      </c>
      <c r="O131" s="400">
        <v>4</v>
      </c>
      <c r="P131" s="466"/>
      <c r="Q131" s="466"/>
      <c r="R131" s="466"/>
      <c r="S131" s="466"/>
      <c r="T131" s="466"/>
      <c r="U131" s="466"/>
      <c r="V131" s="466"/>
      <c r="W131" s="466"/>
      <c r="X131" s="466"/>
      <c r="Y131" s="466"/>
      <c r="Z131" s="466"/>
      <c r="AA131" s="466"/>
      <c r="AB131" s="466"/>
    </row>
    <row r="132" spans="1:28" ht="15.75" customHeight="1">
      <c r="A132" s="324"/>
      <c r="B132" s="427"/>
      <c r="C132" s="427"/>
      <c r="D132" s="424"/>
      <c r="E132" s="424"/>
      <c r="F132" s="425">
        <v>966</v>
      </c>
      <c r="G132" s="402" t="str">
        <f>+VLOOKUP(F132,Participants!$A$1:$F$2547,2,FALSE)</f>
        <v>Fabiana Fritz</v>
      </c>
      <c r="H132" s="402" t="str">
        <f>+VLOOKUP(F132,Participants!$A$1:$F$2547,4,FALSE)</f>
        <v>STT</v>
      </c>
      <c r="I132" s="402" t="str">
        <f>+VLOOKUP(F132,Participants!$A$1:$F$2547,5,FALSE)</f>
        <v>F</v>
      </c>
      <c r="J132" s="402">
        <f>+VLOOKUP(F132,Participants!$A$1:$F$2547,3,FALSE)</f>
        <v>8</v>
      </c>
      <c r="K132" s="402" t="str">
        <f>+VLOOKUP(F132,Participants!$A$1:$G$2547,7,FALSE)</f>
        <v>VARSITY GIRLS</v>
      </c>
      <c r="L132" s="409"/>
      <c r="M132" s="402"/>
      <c r="N132" s="400">
        <v>33</v>
      </c>
      <c r="O132" s="400">
        <v>5</v>
      </c>
      <c r="P132" s="466"/>
      <c r="Q132" s="466"/>
      <c r="R132" s="466"/>
      <c r="S132" s="466"/>
      <c r="T132" s="466"/>
      <c r="U132" s="466"/>
      <c r="V132" s="466"/>
      <c r="W132" s="466"/>
      <c r="X132" s="466"/>
      <c r="Y132" s="466"/>
      <c r="Z132" s="466"/>
      <c r="AA132" s="466"/>
      <c r="AB132" s="466"/>
    </row>
    <row r="133" spans="1:28" ht="15.75" customHeight="1">
      <c r="A133" s="322"/>
      <c r="B133" s="467"/>
      <c r="C133" s="467"/>
      <c r="D133" s="468"/>
      <c r="E133" s="468"/>
      <c r="F133" s="405">
        <v>474</v>
      </c>
      <c r="G133" s="402" t="str">
        <f>+VLOOKUP(F133,Participants!$A$1:$F$2547,2,FALSE)</f>
        <v>Bailey Pendleton</v>
      </c>
      <c r="H133" s="402" t="str">
        <f>+VLOOKUP(F133,Participants!$A$1:$F$2547,4,FALSE)</f>
        <v>ELZ</v>
      </c>
      <c r="I133" s="402" t="str">
        <f>+VLOOKUP(F133,Participants!$A$1:$F$2547,5,FALSE)</f>
        <v>F</v>
      </c>
      <c r="J133" s="402">
        <f>+VLOOKUP(F133,Participants!$A$1:$F$2547,3,FALSE)</f>
        <v>7</v>
      </c>
      <c r="K133" s="402" t="str">
        <f>+VLOOKUP(F133,Participants!$A$1:$G$2547,7,FALSE)</f>
        <v>VARSITY GIRLS</v>
      </c>
      <c r="L133" s="402"/>
      <c r="M133" s="402"/>
      <c r="N133" s="400">
        <v>33</v>
      </c>
      <c r="O133" s="400">
        <v>4</v>
      </c>
    </row>
    <row r="134" spans="1:28" ht="15.75" customHeight="1">
      <c r="A134" s="324"/>
      <c r="B134" s="138"/>
      <c r="C134" s="138"/>
      <c r="D134" s="138"/>
      <c r="E134" s="138"/>
      <c r="F134" s="398">
        <v>778</v>
      </c>
      <c r="G134" s="402" t="str">
        <f>+VLOOKUP(F134,Participants!$A$1:$F$2547,2,FALSE)</f>
        <v>Katelyn Miller</v>
      </c>
      <c r="H134" s="402" t="str">
        <f>+VLOOKUP(F134,Participants!$A$1:$F$2547,4,FALSE)</f>
        <v>SPS</v>
      </c>
      <c r="I134" s="402" t="str">
        <f>+VLOOKUP(F134,Participants!$A$1:$F$2547,5,FALSE)</f>
        <v>F</v>
      </c>
      <c r="J134" s="402">
        <f>+VLOOKUP(F134,Participants!$A$1:$F$2547,3,FALSE)</f>
        <v>7</v>
      </c>
      <c r="K134" s="402" t="str">
        <f>+VLOOKUP(F134,Participants!$A$1:$G$2547,7,FALSE)</f>
        <v>VARSITY GIRLS</v>
      </c>
      <c r="L134" s="402"/>
      <c r="M134" s="402"/>
      <c r="N134" s="400">
        <v>32</v>
      </c>
      <c r="O134" s="400">
        <v>10</v>
      </c>
    </row>
    <row r="135" spans="1:28" ht="15.75" customHeight="1">
      <c r="A135" s="324"/>
      <c r="B135" s="138"/>
      <c r="C135" s="138"/>
      <c r="D135" s="138"/>
      <c r="E135" s="138"/>
      <c r="F135" s="398">
        <v>1149</v>
      </c>
      <c r="G135" s="402" t="str">
        <f>+VLOOKUP(F135,Participants!$A$1:$F$2547,2,FALSE)</f>
        <v>Kayleigh Scialabba-Meehan</v>
      </c>
      <c r="H135" s="402" t="str">
        <f>+VLOOKUP(F135,Participants!$A$1:$F$2547,4,FALSE)</f>
        <v>MCA</v>
      </c>
      <c r="I135" s="402" t="str">
        <f>+VLOOKUP(F135,Participants!$A$1:$F$2547,5,FALSE)</f>
        <v>F</v>
      </c>
      <c r="J135" s="402">
        <f>+VLOOKUP(F135,Participants!$A$1:$F$2547,3,FALSE)</f>
        <v>7</v>
      </c>
      <c r="K135" s="402" t="str">
        <f>+VLOOKUP(F135,Participants!$A$1:$G$2547,7,FALSE)</f>
        <v>VARSITY GIRLS</v>
      </c>
      <c r="L135" s="402"/>
      <c r="M135" s="402"/>
      <c r="N135" s="400">
        <v>30</v>
      </c>
      <c r="O135" s="400">
        <v>1</v>
      </c>
    </row>
    <row r="136" spans="1:28" ht="15.75" customHeight="1">
      <c r="A136" s="324"/>
      <c r="B136" s="407"/>
      <c r="C136" s="407"/>
      <c r="D136" s="397"/>
      <c r="E136" s="397"/>
      <c r="F136" s="398">
        <v>885</v>
      </c>
      <c r="G136" s="402" t="str">
        <f>+VLOOKUP(F136,Participants!$A$1:$F$2547,2,FALSE)</f>
        <v>Carsen Brown</v>
      </c>
      <c r="H136" s="402" t="str">
        <f>+VLOOKUP(F136,Participants!$A$1:$F$2547,4,FALSE)</f>
        <v>STL</v>
      </c>
      <c r="I136" s="402" t="str">
        <f>+VLOOKUP(F136,Participants!$A$1:$F$2547,5,FALSE)</f>
        <v>F</v>
      </c>
      <c r="J136" s="402">
        <f>+VLOOKUP(F136,Participants!$A$1:$F$2547,3,FALSE)</f>
        <v>7</v>
      </c>
      <c r="K136" s="402" t="str">
        <f>+VLOOKUP(F136,Participants!$A$1:$G$2547,7,FALSE)</f>
        <v>VARSITY GIRLS</v>
      </c>
      <c r="L136" s="402"/>
      <c r="M136" s="402"/>
      <c r="N136" s="400">
        <v>29</v>
      </c>
      <c r="O136" s="400">
        <v>9</v>
      </c>
    </row>
    <row r="137" spans="1:28" ht="15.75" customHeight="1">
      <c r="A137" s="325"/>
      <c r="B137" s="396"/>
      <c r="C137" s="396"/>
      <c r="D137" s="397"/>
      <c r="E137" s="397"/>
      <c r="F137" s="398">
        <v>582</v>
      </c>
      <c r="G137" s="402" t="str">
        <f>+VLOOKUP(F137,Participants!$A$1:$F$2547,2,FALSE)</f>
        <v>Phoebe Vilcheck</v>
      </c>
      <c r="H137" s="402" t="str">
        <f>+VLOOKUP(F137,Participants!$A$1:$F$2547,4,FALSE)</f>
        <v>JAM</v>
      </c>
      <c r="I137" s="402" t="str">
        <f>+VLOOKUP(F137,Participants!$A$1:$F$2547,5,FALSE)</f>
        <v>F</v>
      </c>
      <c r="J137" s="402">
        <f>+VLOOKUP(F137,Participants!$A$1:$F$2547,3,FALSE)</f>
        <v>7</v>
      </c>
      <c r="K137" s="402" t="str">
        <f>+VLOOKUP(F137,Participants!$A$1:$G$2547,7,FALSE)</f>
        <v>VARSITY GIRLS</v>
      </c>
      <c r="L137" s="404"/>
      <c r="M137" s="404"/>
      <c r="N137" s="400">
        <v>29</v>
      </c>
      <c r="O137" s="400">
        <v>0</v>
      </c>
    </row>
    <row r="138" spans="1:28" ht="15.75" customHeight="1">
      <c r="A138" s="329"/>
      <c r="B138" s="469"/>
      <c r="C138" s="469"/>
      <c r="D138" s="129"/>
      <c r="E138" s="129"/>
      <c r="F138" s="398">
        <v>577</v>
      </c>
      <c r="G138" s="138" t="str">
        <f>+VLOOKUP(F138,Participants!$A$1:$F$2547,2,FALSE)</f>
        <v>Gabby Glevicky</v>
      </c>
      <c r="H138" s="138" t="str">
        <f>+VLOOKUP(F138,Participants!$A$1:$F$2547,4,FALSE)</f>
        <v>JAM</v>
      </c>
      <c r="I138" s="138" t="str">
        <f>+VLOOKUP(F138,Participants!$A$1:$F$2547,5,FALSE)</f>
        <v>F</v>
      </c>
      <c r="J138" s="138">
        <f>+VLOOKUP(F138,Participants!$A$1:$F$2547,3,FALSE)</f>
        <v>7</v>
      </c>
      <c r="K138" s="138" t="str">
        <f>+VLOOKUP(F138,Participants!$A$1:$G$2547,7,FALSE)</f>
        <v>VARSITY GIRLS</v>
      </c>
      <c r="L138" s="138"/>
      <c r="M138" s="138"/>
      <c r="N138" s="400">
        <v>28</v>
      </c>
      <c r="O138" s="400">
        <v>7</v>
      </c>
    </row>
    <row r="139" spans="1:28" ht="15.75" customHeight="1">
      <c r="A139" s="329"/>
      <c r="B139" s="407"/>
      <c r="C139" s="407"/>
      <c r="D139" s="397"/>
      <c r="E139" s="397"/>
      <c r="F139" s="398">
        <v>890</v>
      </c>
      <c r="G139" s="138" t="str">
        <f>+VLOOKUP(F139,Participants!$A$1:$F$2547,2,FALSE)</f>
        <v>Stella Birmingham</v>
      </c>
      <c r="H139" s="138" t="str">
        <f>+VLOOKUP(F139,Participants!$A$1:$F$2547,4,FALSE)</f>
        <v>STL</v>
      </c>
      <c r="I139" s="138" t="str">
        <f>+VLOOKUP(F139,Participants!$A$1:$F$2547,5,FALSE)</f>
        <v>F</v>
      </c>
      <c r="J139" s="138">
        <f>+VLOOKUP(F139,Participants!$A$1:$F$2547,3,FALSE)</f>
        <v>7</v>
      </c>
      <c r="K139" s="138" t="str">
        <f>+VLOOKUP(F139,Participants!$A$1:$G$2547,7,FALSE)</f>
        <v>VARSITY GIRLS</v>
      </c>
      <c r="L139" s="136"/>
      <c r="M139" s="136"/>
      <c r="N139" s="400">
        <v>28</v>
      </c>
      <c r="O139" s="400">
        <v>5</v>
      </c>
    </row>
    <row r="140" spans="1:28" ht="15.75" customHeight="1">
      <c r="A140" s="364"/>
      <c r="B140" s="470"/>
      <c r="C140" s="470"/>
      <c r="D140" s="471"/>
      <c r="E140" s="471"/>
      <c r="F140" s="472"/>
      <c r="G140" s="157" t="e">
        <f>+VLOOKUP(F140,Participants!$A$1:$F$2547,2,FALSE)</f>
        <v>#N/A</v>
      </c>
      <c r="H140" s="157" t="e">
        <f>+VLOOKUP(F140,Participants!$A$1:$F$2547,4,FALSE)</f>
        <v>#N/A</v>
      </c>
      <c r="I140" s="157" t="e">
        <f>+VLOOKUP(F140,Participants!$A$1:$F$2547,5,FALSE)</f>
        <v>#N/A</v>
      </c>
      <c r="J140" s="157" t="e">
        <f>+VLOOKUP(F140,Participants!$A$1:$F$2547,3,FALSE)</f>
        <v>#N/A</v>
      </c>
      <c r="K140" s="157" t="e">
        <f>+VLOOKUP(F140,Participants!$A$1:$G$2547,7,FALSE)</f>
        <v>#N/A</v>
      </c>
      <c r="L140" s="368"/>
      <c r="M140" s="368"/>
      <c r="N140" s="440"/>
      <c r="O140" s="440"/>
    </row>
    <row r="141" spans="1:28">
      <c r="A141" s="346"/>
      <c r="B141" s="473"/>
      <c r="C141" s="473"/>
      <c r="D141" s="474"/>
      <c r="E141" s="474"/>
      <c r="F141" s="475">
        <v>844</v>
      </c>
      <c r="G141" s="138" t="str">
        <f>+VLOOKUP(F141,Participants!$A$1:$F$2547,2,FALSE)</f>
        <v>Liam ginsburg</v>
      </c>
      <c r="H141" s="138" t="str">
        <f>+VLOOKUP(F141,Participants!$A$1:$F$2547,4,FALSE)</f>
        <v>STL</v>
      </c>
      <c r="I141" s="138" t="str">
        <f>+VLOOKUP(F141,Participants!$A$1:$F$2547,5,FALSE)</f>
        <v>M</v>
      </c>
      <c r="J141" s="138">
        <f>+VLOOKUP(F141,Participants!$A$1:$F$2547,3,FALSE)</f>
        <v>2</v>
      </c>
      <c r="K141" s="138" t="str">
        <f>+VLOOKUP(F141,Participants!$A$1:$G$2547,7,FALSE)</f>
        <v>DEV BOYS</v>
      </c>
      <c r="L141" s="476"/>
      <c r="M141" s="242"/>
      <c r="N141" s="449">
        <v>43</v>
      </c>
      <c r="O141" s="449">
        <v>4</v>
      </c>
    </row>
    <row r="142" spans="1:28">
      <c r="A142" s="358"/>
      <c r="B142" s="477"/>
      <c r="C142" s="477"/>
      <c r="D142" s="242"/>
      <c r="E142" s="242"/>
      <c r="F142" s="350">
        <v>999</v>
      </c>
      <c r="G142" s="138" t="str">
        <f>+VLOOKUP(F142,Participants!$A$1:$F$2547,2,FALSE)</f>
        <v>Zane LaBorda</v>
      </c>
      <c r="H142" s="138" t="str">
        <f>+VLOOKUP(F142,Participants!$A$1:$F$2547,4,FALSE)</f>
        <v>MOSS</v>
      </c>
      <c r="I142" s="138" t="str">
        <f>+VLOOKUP(F142,Participants!$A$1:$F$2547,5,FALSE)</f>
        <v>M</v>
      </c>
      <c r="J142" s="138">
        <f>+VLOOKUP(F142,Participants!$A$1:$F$2547,3,FALSE)</f>
        <v>3</v>
      </c>
      <c r="K142" s="138" t="str">
        <f>+VLOOKUP(F142,Participants!$A$1:$G$2547,7,FALSE)</f>
        <v>DEV BOYS</v>
      </c>
      <c r="L142" s="444"/>
      <c r="M142" s="172"/>
      <c r="N142" s="449">
        <v>43</v>
      </c>
      <c r="O142" s="449">
        <v>0</v>
      </c>
    </row>
    <row r="143" spans="1:28">
      <c r="A143" s="357"/>
      <c r="B143" s="478"/>
      <c r="C143" s="478"/>
      <c r="D143" s="474"/>
      <c r="E143" s="474"/>
      <c r="F143" s="475">
        <v>741</v>
      </c>
      <c r="G143" s="138" t="str">
        <f>+VLOOKUP(F143,Participants!$A$1:$F$2547,2,FALSE)</f>
        <v>Daniel Talerico</v>
      </c>
      <c r="H143" s="138" t="str">
        <f>+VLOOKUP(F143,Participants!$A$1:$F$2547,4,FALSE)</f>
        <v>SPS</v>
      </c>
      <c r="I143" s="138" t="str">
        <f>+VLOOKUP(F143,Participants!$A$1:$F$2547,5,FALSE)</f>
        <v>M</v>
      </c>
      <c r="J143" s="138">
        <f>+VLOOKUP(F143,Participants!$A$1:$F$2547,3,FALSE)</f>
        <v>4</v>
      </c>
      <c r="K143" s="138" t="str">
        <f>+VLOOKUP(F143,Participants!$A$1:$G$2547,7,FALSE)</f>
        <v>DEV BOYS</v>
      </c>
      <c r="L143" s="476"/>
      <c r="M143" s="172"/>
      <c r="N143" s="449">
        <v>32</v>
      </c>
      <c r="O143" s="449">
        <v>3</v>
      </c>
    </row>
    <row r="144" spans="1:28">
      <c r="A144" s="346"/>
      <c r="B144" s="479"/>
      <c r="C144" s="479"/>
      <c r="D144" s="478"/>
      <c r="E144" s="474"/>
      <c r="F144" s="475">
        <v>742</v>
      </c>
      <c r="G144" s="402" t="str">
        <f>+VLOOKUP(F144,Participants!$A$1:$F$2547,2,FALSE)</f>
        <v>Dylan Ford</v>
      </c>
      <c r="H144" s="402" t="str">
        <f>+VLOOKUP(F144,Participants!$A$1:$F$2547,4,FALSE)</f>
        <v>SPS</v>
      </c>
      <c r="I144" s="402" t="str">
        <f>+VLOOKUP(F144,Participants!$A$1:$F$2547,5,FALSE)</f>
        <v>M</v>
      </c>
      <c r="J144" s="402">
        <f>+VLOOKUP(F144,Participants!$A$1:$F$2547,3,FALSE)</f>
        <v>4</v>
      </c>
      <c r="K144" s="402" t="str">
        <f>+VLOOKUP(F144,Participants!$A$1:$G$2547,7,FALSE)</f>
        <v>DEV BOYS</v>
      </c>
      <c r="L144" s="480"/>
      <c r="M144" s="443"/>
      <c r="N144" s="449">
        <v>30</v>
      </c>
      <c r="O144" s="449">
        <v>10</v>
      </c>
    </row>
    <row r="145" spans="1:15">
      <c r="A145" s="357"/>
      <c r="B145" s="473"/>
      <c r="C145" s="473"/>
      <c r="D145" s="474"/>
      <c r="E145" s="474"/>
      <c r="F145" s="475">
        <v>750</v>
      </c>
      <c r="G145" s="138" t="str">
        <f>+VLOOKUP(F145,Participants!$A$1:$F$2547,2,FALSE)</f>
        <v>Peter Stickman</v>
      </c>
      <c r="H145" s="138" t="str">
        <f>+VLOOKUP(F145,Participants!$A$1:$F$2547,4,FALSE)</f>
        <v>SPS</v>
      </c>
      <c r="I145" s="138" t="str">
        <f>+VLOOKUP(F145,Participants!$A$1:$F$2547,5,FALSE)</f>
        <v>M</v>
      </c>
      <c r="J145" s="138">
        <f>+VLOOKUP(F145,Participants!$A$1:$F$2547,3,FALSE)</f>
        <v>2</v>
      </c>
      <c r="K145" s="138" t="str">
        <f>+VLOOKUP(F145,Participants!$A$1:$G$2547,7,FALSE)</f>
        <v>DEV BOYS</v>
      </c>
      <c r="L145" s="476"/>
      <c r="M145" s="242"/>
      <c r="N145" s="449">
        <v>27</v>
      </c>
      <c r="O145" s="449">
        <v>6</v>
      </c>
    </row>
    <row r="146" spans="1:15">
      <c r="A146" s="346"/>
      <c r="B146" s="479"/>
      <c r="C146" s="473"/>
      <c r="D146" s="474"/>
      <c r="E146" s="474"/>
      <c r="F146" s="475">
        <v>729</v>
      </c>
      <c r="G146" s="138" t="str">
        <f>+VLOOKUP(F146,Participants!$A$1:$F$2547,2,FALSE)</f>
        <v>Juliet Snover</v>
      </c>
      <c r="H146" s="138" t="str">
        <f>+VLOOKUP(F146,Participants!$A$1:$F$2547,4,FALSE)</f>
        <v>SPS</v>
      </c>
      <c r="I146" s="138" t="str">
        <f>+VLOOKUP(F146,Participants!$A$1:$F$2547,5,FALSE)</f>
        <v>F</v>
      </c>
      <c r="J146" s="138">
        <f>+VLOOKUP(F146,Participants!$A$1:$F$2547,3,FALSE)</f>
        <v>4</v>
      </c>
      <c r="K146" s="138" t="str">
        <f>+VLOOKUP(F146,Participants!$A$1:$G$2547,7,FALSE)</f>
        <v>DEV GIRLS</v>
      </c>
      <c r="L146" s="481"/>
      <c r="M146" s="242"/>
      <c r="N146" s="449">
        <v>34</v>
      </c>
      <c r="O146" s="449">
        <v>0</v>
      </c>
    </row>
    <row r="147" spans="1:15">
      <c r="A147" s="346"/>
      <c r="B147" s="473"/>
      <c r="C147" s="473"/>
      <c r="D147" s="474"/>
      <c r="E147" s="474"/>
      <c r="F147" s="475">
        <v>730</v>
      </c>
      <c r="G147" s="402" t="str">
        <f>+VLOOKUP(F147,Participants!$A$1:$F$2547,2,FALSE)</f>
        <v>Macie Trombetta</v>
      </c>
      <c r="H147" s="402" t="str">
        <f>+VLOOKUP(F147,Participants!$A$1:$F$2547,4,FALSE)</f>
        <v>SPS</v>
      </c>
      <c r="I147" s="402" t="str">
        <f>+VLOOKUP(F147,Participants!$A$1:$F$2547,5,FALSE)</f>
        <v>F</v>
      </c>
      <c r="J147" s="402">
        <f>+VLOOKUP(F147,Participants!$A$1:$F$2547,3,FALSE)</f>
        <v>4</v>
      </c>
      <c r="K147" s="402" t="str">
        <f>+VLOOKUP(F147,Participants!$A$1:$G$2547,7,FALSE)</f>
        <v>DEV GIRLS</v>
      </c>
      <c r="L147" s="482"/>
      <c r="M147" s="443"/>
      <c r="N147" s="449">
        <v>33</v>
      </c>
      <c r="O147" s="449">
        <v>10</v>
      </c>
    </row>
    <row r="148" spans="1:15">
      <c r="A148" s="346"/>
      <c r="B148" s="483"/>
      <c r="C148" s="483"/>
      <c r="D148" s="474"/>
      <c r="E148" s="474"/>
      <c r="F148" s="475">
        <v>730</v>
      </c>
      <c r="G148" s="402" t="str">
        <f>+VLOOKUP(F148,Participants!$A$1:$F$2547,2,FALSE)</f>
        <v>Macie Trombetta</v>
      </c>
      <c r="H148" s="402" t="str">
        <f>+VLOOKUP(F148,Participants!$A$1:$F$2547,4,FALSE)</f>
        <v>SPS</v>
      </c>
      <c r="I148" s="402" t="str">
        <f>+VLOOKUP(F148,Participants!$A$1:$F$2547,5,FALSE)</f>
        <v>F</v>
      </c>
      <c r="J148" s="402">
        <f>+VLOOKUP(F148,Participants!$A$1:$F$2547,3,FALSE)</f>
        <v>4</v>
      </c>
      <c r="K148" s="402" t="str">
        <f>+VLOOKUP(F148,Participants!$A$1:$G$2547,7,FALSE)</f>
        <v>DEV GIRLS</v>
      </c>
      <c r="L148" s="484"/>
      <c r="M148" s="485"/>
      <c r="N148" s="449">
        <v>28</v>
      </c>
      <c r="O148" s="449">
        <v>9</v>
      </c>
    </row>
    <row r="149" spans="1:15" ht="15.75" customHeight="1">
      <c r="A149" s="324"/>
      <c r="B149" s="419"/>
      <c r="C149" s="396"/>
      <c r="D149" s="397"/>
      <c r="E149" s="397"/>
      <c r="F149" s="398"/>
      <c r="G149" s="138" t="e">
        <f>+VLOOKUP(F149,Participants!$A$1:$F$2547,2,FALSE)</f>
        <v>#N/A</v>
      </c>
      <c r="H149" s="138" t="e">
        <f>+VLOOKUP(F149,Participants!$A$1:$F$2547,4,FALSE)</f>
        <v>#N/A</v>
      </c>
      <c r="I149" s="138" t="e">
        <f>+VLOOKUP(F149,Participants!$A$1:$F$2547,5,FALSE)</f>
        <v>#N/A</v>
      </c>
      <c r="J149" s="138" t="e">
        <f>+VLOOKUP(F149,Participants!$A$1:$F$2547,3,FALSE)</f>
        <v>#N/A</v>
      </c>
      <c r="K149" s="138" t="e">
        <f>+VLOOKUP(F149,Participants!$A$1:$G$2547,7,FALSE)</f>
        <v>#N/A</v>
      </c>
      <c r="L149" s="138"/>
      <c r="M149" s="138"/>
      <c r="N149" s="400"/>
      <c r="O149" s="400"/>
    </row>
    <row r="150" spans="1:15" ht="15.75" customHeight="1">
      <c r="A150" s="324"/>
      <c r="B150" s="419"/>
      <c r="C150" s="419"/>
      <c r="D150" s="397"/>
      <c r="E150" s="397"/>
      <c r="F150" s="398"/>
      <c r="G150" s="138" t="e">
        <f>+VLOOKUP(F150,Participants!$A$1:$F$2547,2,FALSE)</f>
        <v>#N/A</v>
      </c>
      <c r="H150" s="138" t="e">
        <f>+VLOOKUP(F150,Participants!$A$1:$F$2547,4,FALSE)</f>
        <v>#N/A</v>
      </c>
      <c r="I150" s="138" t="e">
        <f>+VLOOKUP(F150,Participants!$A$1:$F$2547,5,FALSE)</f>
        <v>#N/A</v>
      </c>
      <c r="J150" s="138" t="e">
        <f>+VLOOKUP(F150,Participants!$A$1:$F$2547,3,FALSE)</f>
        <v>#N/A</v>
      </c>
      <c r="K150" s="138" t="e">
        <f>+VLOOKUP(F150,Participants!$A$1:$G$2547,7,FALSE)</f>
        <v>#N/A</v>
      </c>
      <c r="L150" s="138"/>
      <c r="M150" s="138"/>
      <c r="N150" s="400"/>
      <c r="O150" s="400"/>
    </row>
    <row r="151" spans="1:15" ht="15.75" customHeight="1">
      <c r="A151" s="325"/>
      <c r="B151" s="412"/>
      <c r="C151" s="412"/>
      <c r="D151" s="397"/>
      <c r="E151" s="397"/>
      <c r="F151" s="398"/>
      <c r="G151" s="402" t="e">
        <f>+VLOOKUP(F151,Participants!$A$1:$F$2547,2,FALSE)</f>
        <v>#N/A</v>
      </c>
      <c r="H151" s="402" t="e">
        <f>+VLOOKUP(F151,Participants!$A$1:$F$2547,4,FALSE)</f>
        <v>#N/A</v>
      </c>
      <c r="I151" s="402" t="e">
        <f>+VLOOKUP(F151,Participants!$A$1:$F$2547,5,FALSE)</f>
        <v>#N/A</v>
      </c>
      <c r="J151" s="402" t="e">
        <f>+VLOOKUP(F151,Participants!$A$1:$F$2547,3,FALSE)</f>
        <v>#N/A</v>
      </c>
      <c r="K151" s="402" t="e">
        <f>+VLOOKUP(F151,Participants!$A$1:$G$2547,7,FALSE)</f>
        <v>#N/A</v>
      </c>
      <c r="L151" s="402"/>
      <c r="M151" s="402"/>
      <c r="N151" s="400"/>
      <c r="O151" s="400"/>
    </row>
    <row r="152" spans="1:15" ht="15.75" customHeight="1">
      <c r="A152" s="329"/>
      <c r="B152" s="412"/>
      <c r="C152" s="407"/>
      <c r="D152" s="397"/>
      <c r="E152" s="397"/>
      <c r="F152" s="398"/>
      <c r="G152" s="402" t="e">
        <f>+VLOOKUP(F152,Participants!$A$1:$F$2547,2,FALSE)</f>
        <v>#N/A</v>
      </c>
      <c r="H152" s="402" t="e">
        <f>+VLOOKUP(F152,Participants!$A$1:$F$2547,4,FALSE)</f>
        <v>#N/A</v>
      </c>
      <c r="I152" s="402" t="e">
        <f>+VLOOKUP(F152,Participants!$A$1:$F$2547,5,FALSE)</f>
        <v>#N/A</v>
      </c>
      <c r="J152" s="402" t="e">
        <f>+VLOOKUP(F152,Participants!$A$1:$F$2547,3,FALSE)</f>
        <v>#N/A</v>
      </c>
      <c r="K152" s="402" t="e">
        <f>+VLOOKUP(F152,Participants!$A$1:$G$2547,7,FALSE)</f>
        <v>#N/A</v>
      </c>
      <c r="L152" s="402"/>
      <c r="M152" s="402"/>
      <c r="N152" s="400"/>
      <c r="O152" s="400"/>
    </row>
    <row r="153" spans="1:15" ht="15.75" customHeight="1">
      <c r="A153" s="329"/>
      <c r="B153" s="434"/>
      <c r="C153" s="426"/>
      <c r="D153" s="424"/>
      <c r="E153" s="424"/>
      <c r="F153" s="425"/>
      <c r="G153" s="402" t="e">
        <f>+VLOOKUP(F153,Participants!$A$1:$F$2547,2,FALSE)</f>
        <v>#N/A</v>
      </c>
      <c r="H153" s="402" t="e">
        <f>+VLOOKUP(F153,Participants!$A$1:$F$2547,4,FALSE)</f>
        <v>#N/A</v>
      </c>
      <c r="I153" s="402" t="e">
        <f>+VLOOKUP(F153,Participants!$A$1:$F$2547,5,FALSE)</f>
        <v>#N/A</v>
      </c>
      <c r="J153" s="402" t="e">
        <f>+VLOOKUP(F153,Participants!$A$1:$F$2547,3,FALSE)</f>
        <v>#N/A</v>
      </c>
      <c r="K153" s="402" t="e">
        <f>+VLOOKUP(F153,Participants!$A$1:$G$2547,7,FALSE)</f>
        <v>#N/A</v>
      </c>
      <c r="L153" s="408"/>
      <c r="M153" s="402"/>
      <c r="N153" s="400"/>
      <c r="O153" s="400"/>
    </row>
    <row r="154" spans="1:15" ht="15.75" customHeight="1">
      <c r="A154" s="339"/>
      <c r="B154" s="486"/>
      <c r="C154" s="486"/>
      <c r="D154" s="487"/>
      <c r="E154" s="488"/>
      <c r="F154" s="489"/>
      <c r="G154" s="129" t="e">
        <f>+VLOOKUP(F154,Participants!$A$1:$F$1546,2,FALSE)</f>
        <v>#N/A</v>
      </c>
      <c r="H154" s="129" t="e">
        <f>+VLOOKUP(F154,Participants!$A$1:$F$1546,4,FALSE)</f>
        <v>#N/A</v>
      </c>
      <c r="I154" s="129" t="e">
        <f>+VLOOKUP(F154,Participants!$A$1:$F$1546,5,FALSE)</f>
        <v>#N/A</v>
      </c>
      <c r="J154" s="129" t="e">
        <f>+VLOOKUP(F154,Participants!$A$1:$F$1546,3,FALSE)</f>
        <v>#N/A</v>
      </c>
      <c r="K154" s="129" t="e">
        <f>+VLOOKUP(F154,Participants!$A$1:$G$1546,7,FALSE)</f>
        <v>#N/A</v>
      </c>
      <c r="L154" s="490"/>
      <c r="M154" s="129"/>
      <c r="N154" s="491"/>
      <c r="O154" s="491"/>
    </row>
    <row r="155" spans="1:15" ht="15.75" customHeight="1">
      <c r="A155" s="492"/>
      <c r="B155" s="486"/>
      <c r="C155" s="486"/>
      <c r="D155" s="487"/>
      <c r="E155" s="488"/>
      <c r="F155" s="489"/>
      <c r="G155" s="129" t="e">
        <f>+VLOOKUP(F155,Participants!$A$1:$F$1546,2,FALSE)</f>
        <v>#N/A</v>
      </c>
      <c r="H155" s="129" t="e">
        <f>+VLOOKUP(F155,Participants!$A$1:$F$1546,4,FALSE)</f>
        <v>#N/A</v>
      </c>
      <c r="I155" s="129" t="e">
        <f>+VLOOKUP(F155,Participants!$A$1:$F$1546,5,FALSE)</f>
        <v>#N/A</v>
      </c>
      <c r="J155" s="129" t="e">
        <f>+VLOOKUP(F155,Participants!$A$1:$F$1546,3,FALSE)</f>
        <v>#N/A</v>
      </c>
      <c r="K155" s="129" t="e">
        <f>+VLOOKUP(F155,Participants!$A$1:$G$1546,7,FALSE)</f>
        <v>#N/A</v>
      </c>
      <c r="L155" s="490"/>
      <c r="M155" s="129"/>
      <c r="N155" s="491"/>
      <c r="O155" s="491"/>
    </row>
    <row r="156" spans="1:15" ht="15.75" customHeight="1">
      <c r="A156" s="492"/>
      <c r="B156" s="486"/>
      <c r="C156" s="486"/>
      <c r="D156" s="487"/>
      <c r="E156" s="488"/>
      <c r="F156" s="489"/>
      <c r="G156" s="129" t="e">
        <f>+VLOOKUP(F156,Participants!$A$1:$F$1546,2,FALSE)</f>
        <v>#N/A</v>
      </c>
      <c r="H156" s="129" t="e">
        <f>+VLOOKUP(F156,Participants!$A$1:$F$1546,4,FALSE)</f>
        <v>#N/A</v>
      </c>
      <c r="I156" s="129" t="e">
        <f>+VLOOKUP(F156,Participants!$A$1:$F$1546,5,FALSE)</f>
        <v>#N/A</v>
      </c>
      <c r="J156" s="129" t="e">
        <f>+VLOOKUP(F156,Participants!$A$1:$F$1546,3,FALSE)</f>
        <v>#N/A</v>
      </c>
      <c r="K156" s="129" t="e">
        <f>+VLOOKUP(F156,Participants!$A$1:$G$1546,7,FALSE)</f>
        <v>#N/A</v>
      </c>
      <c r="L156" s="490"/>
      <c r="M156" s="129"/>
      <c r="N156" s="491"/>
      <c r="O156" s="491"/>
    </row>
    <row r="157" spans="1:15" ht="15.75" customHeight="1">
      <c r="A157" s="291"/>
      <c r="B157" s="493"/>
      <c r="C157" s="493"/>
      <c r="D157" s="494"/>
      <c r="E157" s="494"/>
      <c r="F157" s="495"/>
      <c r="G157" s="129" t="e">
        <f>+VLOOKUP(F157,Participants!$A$1:$F$1546,2,FALSE)</f>
        <v>#N/A</v>
      </c>
      <c r="H157" s="129" t="e">
        <f>+VLOOKUP(F157,Participants!$A$1:$F$1546,4,FALSE)</f>
        <v>#N/A</v>
      </c>
      <c r="I157" s="129" t="e">
        <f>+VLOOKUP(F157,Participants!$A$1:$F$1546,5,FALSE)</f>
        <v>#N/A</v>
      </c>
      <c r="J157" s="129" t="e">
        <f>+VLOOKUP(F157,Participants!$A$1:$F$1546,3,FALSE)</f>
        <v>#N/A</v>
      </c>
      <c r="K157" s="129" t="e">
        <f>+VLOOKUP(F157,Participants!$A$1:$G$1546,7,FALSE)</f>
        <v>#N/A</v>
      </c>
      <c r="L157" s="496"/>
      <c r="M157" s="129"/>
      <c r="N157" s="491"/>
      <c r="O157" s="491"/>
    </row>
    <row r="158" spans="1:15" ht="15.75" customHeight="1">
      <c r="A158" s="326"/>
      <c r="B158" s="497"/>
      <c r="C158" s="497"/>
      <c r="D158" s="487"/>
      <c r="E158" s="488"/>
      <c r="F158" s="489"/>
      <c r="G158" s="498" t="e">
        <f>+VLOOKUP(F158,Participants!$A$1:$F$1546,2,FALSE)</f>
        <v>#N/A</v>
      </c>
      <c r="H158" s="498" t="e">
        <f>+VLOOKUP(F158,Participants!$A$1:$F$1546,4,FALSE)</f>
        <v>#N/A</v>
      </c>
      <c r="I158" s="498" t="e">
        <f>+VLOOKUP(F158,Participants!$A$1:$F$1546,5,FALSE)</f>
        <v>#N/A</v>
      </c>
      <c r="J158" s="498" t="e">
        <f>+VLOOKUP(F158,Participants!$A$1:$F$1546,3,FALSE)</f>
        <v>#N/A</v>
      </c>
      <c r="K158" s="498" t="e">
        <f>+VLOOKUP(F158,Participants!$A$1:$G$1546,7,FALSE)</f>
        <v>#N/A</v>
      </c>
      <c r="L158" s="499"/>
      <c r="M158" s="498"/>
      <c r="N158" s="491"/>
      <c r="O158" s="491"/>
    </row>
    <row r="159" spans="1:15" ht="15.75" customHeight="1">
      <c r="A159" s="326"/>
      <c r="B159" s="500"/>
      <c r="C159" s="500"/>
      <c r="D159" s="487"/>
      <c r="E159" s="488"/>
      <c r="F159" s="489"/>
      <c r="G159" s="129" t="e">
        <f>+VLOOKUP(F159,Participants!$A$1:$F$1546,2,FALSE)</f>
        <v>#N/A</v>
      </c>
      <c r="H159" s="129" t="e">
        <f>+VLOOKUP(F159,Participants!$A$1:$F$1546,4,FALSE)</f>
        <v>#N/A</v>
      </c>
      <c r="I159" s="129" t="e">
        <f>+VLOOKUP(F159,Participants!$A$1:$F$1546,5,FALSE)</f>
        <v>#N/A</v>
      </c>
      <c r="J159" s="129" t="e">
        <f>+VLOOKUP(F159,Participants!$A$1:$F$1546,3,FALSE)</f>
        <v>#N/A</v>
      </c>
      <c r="K159" s="129" t="e">
        <f>+VLOOKUP(F159,Participants!$A$1:$G$1546,7,FALSE)</f>
        <v>#N/A</v>
      </c>
      <c r="L159" s="496"/>
      <c r="M159" s="129"/>
      <c r="N159" s="491"/>
      <c r="O159" s="491"/>
    </row>
    <row r="160" spans="1:15" ht="15.75" customHeight="1">
      <c r="A160" s="322"/>
      <c r="B160" s="501"/>
      <c r="C160" s="501"/>
      <c r="D160" s="487"/>
      <c r="E160" s="488"/>
      <c r="F160" s="489"/>
      <c r="G160" s="498" t="e">
        <f>+VLOOKUP(F160,Participants!$A$1:$F$1546,2,FALSE)</f>
        <v>#N/A</v>
      </c>
      <c r="H160" s="498" t="e">
        <f>+VLOOKUP(F160,Participants!$A$1:$F$1546,4,FALSE)</f>
        <v>#N/A</v>
      </c>
      <c r="I160" s="498" t="e">
        <f>+VLOOKUP(F160,Participants!$A$1:$F$1546,5,FALSE)</f>
        <v>#N/A</v>
      </c>
      <c r="J160" s="498" t="e">
        <f>+VLOOKUP(F160,Participants!$A$1:$F$1546,3,FALSE)</f>
        <v>#N/A</v>
      </c>
      <c r="K160" s="498" t="e">
        <f>+VLOOKUP(F160,Participants!$A$1:$G$1546,7,FALSE)</f>
        <v>#N/A</v>
      </c>
      <c r="L160" s="499"/>
      <c r="M160" s="498"/>
      <c r="N160" s="491"/>
      <c r="O160" s="491"/>
    </row>
    <row r="161" spans="1:15" ht="15.75" customHeight="1">
      <c r="A161" s="322"/>
      <c r="B161" s="497"/>
      <c r="C161" s="497"/>
      <c r="D161" s="487"/>
      <c r="E161" s="488"/>
      <c r="F161" s="489"/>
      <c r="G161" s="498" t="e">
        <f>+VLOOKUP(F161,Participants!$A$1:$F$1546,2,FALSE)</f>
        <v>#N/A</v>
      </c>
      <c r="H161" s="498" t="e">
        <f>+VLOOKUP(F161,Participants!$A$1:$F$1546,4,FALSE)</f>
        <v>#N/A</v>
      </c>
      <c r="I161" s="498" t="e">
        <f>+VLOOKUP(F161,Participants!$A$1:$F$1546,5,FALSE)</f>
        <v>#N/A</v>
      </c>
      <c r="J161" s="498" t="e">
        <f>+VLOOKUP(F161,Participants!$A$1:$F$1546,3,FALSE)</f>
        <v>#N/A</v>
      </c>
      <c r="K161" s="498" t="e">
        <f>+VLOOKUP(F161,Participants!$A$1:$G$1546,7,FALSE)</f>
        <v>#N/A</v>
      </c>
      <c r="L161" s="499"/>
      <c r="M161" s="498"/>
      <c r="N161" s="491"/>
      <c r="O161" s="491"/>
    </row>
    <row r="162" spans="1:15" ht="15.75" customHeight="1">
      <c r="A162" s="322"/>
      <c r="B162" s="502"/>
      <c r="C162" s="502"/>
      <c r="D162" s="487"/>
      <c r="E162" s="488"/>
      <c r="F162" s="489"/>
      <c r="G162" s="129" t="e">
        <f>+VLOOKUP(F162,Participants!$A$1:$F$1546,2,FALSE)</f>
        <v>#N/A</v>
      </c>
      <c r="H162" s="129" t="e">
        <f>+VLOOKUP(F162,Participants!$A$1:$F$1546,4,FALSE)</f>
        <v>#N/A</v>
      </c>
      <c r="I162" s="129" t="e">
        <f>+VLOOKUP(F162,Participants!$A$1:$F$1546,5,FALSE)</f>
        <v>#N/A</v>
      </c>
      <c r="J162" s="129" t="e">
        <f>+VLOOKUP(F162,Participants!$A$1:$F$1546,3,FALSE)</f>
        <v>#N/A</v>
      </c>
      <c r="K162" s="129" t="e">
        <f>+VLOOKUP(F162,Participants!$A$1:$G$1546,7,FALSE)</f>
        <v>#N/A</v>
      </c>
      <c r="L162" s="496"/>
      <c r="M162" s="129"/>
      <c r="N162" s="491"/>
      <c r="O162" s="491"/>
    </row>
    <row r="163" spans="1:15" ht="15.75" customHeight="1">
      <c r="A163" s="322"/>
      <c r="B163" s="503"/>
      <c r="C163" s="504"/>
      <c r="D163" s="487"/>
      <c r="E163" s="488"/>
      <c r="F163" s="489"/>
      <c r="G163" s="498" t="e">
        <f>+VLOOKUP(F163,Participants!$A$1:$F$1546,2,FALSE)</f>
        <v>#N/A</v>
      </c>
      <c r="H163" s="498" t="e">
        <f>+VLOOKUP(F163,Participants!$A$1:$F$1546,4,FALSE)</f>
        <v>#N/A</v>
      </c>
      <c r="I163" s="498" t="e">
        <f>+VLOOKUP(F163,Participants!$A$1:$F$1546,5,FALSE)</f>
        <v>#N/A</v>
      </c>
      <c r="J163" s="498" t="e">
        <f>+VLOOKUP(F163,Participants!$A$1:$F$1546,3,FALSE)</f>
        <v>#N/A</v>
      </c>
      <c r="K163" s="498" t="e">
        <f>+VLOOKUP(F163,Participants!$A$1:$G$1546,7,FALSE)</f>
        <v>#N/A</v>
      </c>
      <c r="L163" s="505"/>
      <c r="M163" s="498"/>
      <c r="N163" s="491"/>
      <c r="O163" s="491"/>
    </row>
    <row r="164" spans="1:15" ht="15.75" customHeight="1">
      <c r="A164" s="322"/>
      <c r="B164" s="504"/>
      <c r="C164" s="503"/>
      <c r="D164" s="487"/>
      <c r="E164" s="488"/>
      <c r="F164" s="489"/>
      <c r="G164" s="498" t="e">
        <f>+VLOOKUP(F164,Participants!$A$1:$F$1546,2,FALSE)</f>
        <v>#N/A</v>
      </c>
      <c r="H164" s="498" t="e">
        <f>+VLOOKUP(F164,Participants!$A$1:$F$1546,4,FALSE)</f>
        <v>#N/A</v>
      </c>
      <c r="I164" s="498" t="e">
        <f>+VLOOKUP(F164,Participants!$A$1:$F$1546,5,FALSE)</f>
        <v>#N/A</v>
      </c>
      <c r="J164" s="498" t="e">
        <f>+VLOOKUP(F164,Participants!$A$1:$F$1546,3,FALSE)</f>
        <v>#N/A</v>
      </c>
      <c r="K164" s="498" t="e">
        <f>+VLOOKUP(F164,Participants!$A$1:$G$1546,7,FALSE)</f>
        <v>#N/A</v>
      </c>
      <c r="L164" s="505"/>
      <c r="M164" s="498"/>
      <c r="N164" s="491"/>
      <c r="O164" s="491"/>
    </row>
    <row r="165" spans="1:15" ht="15.75" customHeight="1">
      <c r="A165" s="326"/>
      <c r="B165" s="506"/>
      <c r="C165" s="506"/>
      <c r="D165" s="494"/>
      <c r="E165" s="494"/>
      <c r="F165" s="495"/>
      <c r="G165" s="498" t="e">
        <f>+VLOOKUP(F165,Participants!$A$1:$F$1546,2,FALSE)</f>
        <v>#N/A</v>
      </c>
      <c r="H165" s="498" t="e">
        <f>+VLOOKUP(F165,Participants!$A$1:$F$1546,4,FALSE)</f>
        <v>#N/A</v>
      </c>
      <c r="I165" s="498" t="e">
        <f>+VLOOKUP(F165,Participants!$A$1:$F$1546,5,FALSE)</f>
        <v>#N/A</v>
      </c>
      <c r="J165" s="498" t="e">
        <f>+VLOOKUP(F165,Participants!$A$1:$F$1546,3,FALSE)</f>
        <v>#N/A</v>
      </c>
      <c r="K165" s="498" t="e">
        <f>+VLOOKUP(F165,Participants!$A$1:$G$1546,7,FALSE)</f>
        <v>#N/A</v>
      </c>
      <c r="L165" s="505"/>
      <c r="M165" s="498"/>
      <c r="N165" s="491"/>
      <c r="O165" s="491"/>
    </row>
    <row r="166" spans="1:15" ht="15.75" customHeight="1">
      <c r="A166" s="326"/>
      <c r="B166" s="486"/>
      <c r="C166" s="486"/>
      <c r="D166" s="487"/>
      <c r="E166" s="488"/>
      <c r="F166" s="489"/>
      <c r="G166" s="129" t="e">
        <f>+VLOOKUP(F166,Participants!$A$1:$F$1546,2,FALSE)</f>
        <v>#N/A</v>
      </c>
      <c r="H166" s="129" t="e">
        <f>+VLOOKUP(F166,Participants!$A$1:$F$1546,4,FALSE)</f>
        <v>#N/A</v>
      </c>
      <c r="I166" s="129" t="e">
        <f>+VLOOKUP(F166,Participants!$A$1:$F$1546,5,FALSE)</f>
        <v>#N/A</v>
      </c>
      <c r="J166" s="129" t="e">
        <f>+VLOOKUP(F166,Participants!$A$1:$F$1546,3,FALSE)</f>
        <v>#N/A</v>
      </c>
      <c r="K166" s="129" t="e">
        <f>+VLOOKUP(F166,Participants!$A$1:$G$1546,7,FALSE)</f>
        <v>#N/A</v>
      </c>
      <c r="L166" s="507"/>
      <c r="M166" s="129"/>
      <c r="N166" s="491"/>
      <c r="O166" s="491"/>
    </row>
    <row r="167" spans="1:15" ht="15.75" customHeight="1">
      <c r="A167" s="326"/>
      <c r="B167" s="508"/>
      <c r="C167" s="486"/>
      <c r="D167" s="487"/>
      <c r="E167" s="488"/>
      <c r="F167" s="489"/>
      <c r="G167" s="129" t="e">
        <f>+VLOOKUP(F167,Participants!$A$1:$F$1546,2,FALSE)</f>
        <v>#N/A</v>
      </c>
      <c r="H167" s="129" t="e">
        <f>+VLOOKUP(F167,Participants!$A$1:$F$1546,4,FALSE)</f>
        <v>#N/A</v>
      </c>
      <c r="I167" s="129" t="e">
        <f>+VLOOKUP(F167,Participants!$A$1:$F$1546,5,FALSE)</f>
        <v>#N/A</v>
      </c>
      <c r="J167" s="129" t="e">
        <f>+VLOOKUP(F167,Participants!$A$1:$F$1546,3,FALSE)</f>
        <v>#N/A</v>
      </c>
      <c r="K167" s="129" t="e">
        <f>+VLOOKUP(F167,Participants!$A$1:$G$1546,7,FALSE)</f>
        <v>#N/A</v>
      </c>
      <c r="L167" s="507"/>
      <c r="M167" s="129"/>
      <c r="N167" s="491"/>
      <c r="O167" s="491"/>
    </row>
    <row r="168" spans="1:15" ht="15.75" customHeight="1">
      <c r="A168" s="326"/>
      <c r="B168" s="497"/>
      <c r="C168" s="497"/>
      <c r="D168" s="487"/>
      <c r="E168" s="488"/>
      <c r="F168" s="489"/>
      <c r="G168" s="498" t="e">
        <f>+VLOOKUP(F168,Participants!$A$1:$F$1546,2,FALSE)</f>
        <v>#N/A</v>
      </c>
      <c r="H168" s="498" t="e">
        <f>+VLOOKUP(F168,Participants!$A$1:$F$1546,4,FALSE)</f>
        <v>#N/A</v>
      </c>
      <c r="I168" s="498" t="e">
        <f>+VLOOKUP(F168,Participants!$A$1:$F$1546,5,FALSE)</f>
        <v>#N/A</v>
      </c>
      <c r="J168" s="498" t="e">
        <f>+VLOOKUP(F168,Participants!$A$1:$F$1546,3,FALSE)</f>
        <v>#N/A</v>
      </c>
      <c r="K168" s="498" t="e">
        <f>+VLOOKUP(F168,Participants!$A$1:$G$1546,7,FALSE)</f>
        <v>#N/A</v>
      </c>
      <c r="L168" s="509"/>
      <c r="M168" s="498"/>
      <c r="N168" s="491"/>
      <c r="O168" s="491"/>
    </row>
    <row r="169" spans="1:15" ht="15.75" customHeight="1">
      <c r="A169" s="322"/>
      <c r="B169" s="497"/>
      <c r="C169" s="497"/>
      <c r="D169" s="487"/>
      <c r="E169" s="488"/>
      <c r="F169" s="489"/>
      <c r="G169" s="498" t="e">
        <f>+VLOOKUP(F169,Participants!$A$1:$F$1546,2,FALSE)</f>
        <v>#N/A</v>
      </c>
      <c r="H169" s="498" t="e">
        <f>+VLOOKUP(F169,Participants!$A$1:$F$1546,4,FALSE)</f>
        <v>#N/A</v>
      </c>
      <c r="I169" s="498" t="e">
        <f>+VLOOKUP(F169,Participants!$A$1:$F$1546,5,FALSE)</f>
        <v>#N/A</v>
      </c>
      <c r="J169" s="498" t="e">
        <f>+VLOOKUP(F169,Participants!$A$1:$F$1546,3,FALSE)</f>
        <v>#N/A</v>
      </c>
      <c r="K169" s="498" t="e">
        <f>+VLOOKUP(F169,Participants!$A$1:$G$1546,7,FALSE)</f>
        <v>#N/A</v>
      </c>
      <c r="L169" s="509"/>
      <c r="M169" s="498"/>
      <c r="N169" s="491"/>
      <c r="O169" s="491"/>
    </row>
    <row r="170" spans="1:15" ht="15.75" customHeight="1">
      <c r="A170" s="322"/>
      <c r="B170" s="500"/>
      <c r="C170" s="500"/>
      <c r="D170" s="487"/>
      <c r="E170" s="488"/>
      <c r="F170" s="489"/>
      <c r="G170" s="129" t="e">
        <f>+VLOOKUP(F170,Participants!$A$1:$F$1546,2,FALSE)</f>
        <v>#N/A</v>
      </c>
      <c r="H170" s="129" t="e">
        <f>+VLOOKUP(F170,Participants!$A$1:$F$1546,4,FALSE)</f>
        <v>#N/A</v>
      </c>
      <c r="I170" s="129" t="e">
        <f>+VLOOKUP(F170,Participants!$A$1:$F$1546,5,FALSE)</f>
        <v>#N/A</v>
      </c>
      <c r="J170" s="129" t="e">
        <f>+VLOOKUP(F170,Participants!$A$1:$F$1546,3,FALSE)</f>
        <v>#N/A</v>
      </c>
      <c r="K170" s="129" t="e">
        <f>+VLOOKUP(F170,Participants!$A$1:$G$1546,7,FALSE)</f>
        <v>#N/A</v>
      </c>
      <c r="L170" s="417"/>
      <c r="M170" s="129"/>
      <c r="N170" s="491"/>
      <c r="O170" s="491"/>
    </row>
    <row r="171" spans="1:15" ht="15.75" customHeight="1">
      <c r="A171" s="325"/>
      <c r="B171" s="441"/>
      <c r="C171" s="429"/>
      <c r="D171" s="424"/>
      <c r="E171" s="424"/>
      <c r="F171" s="425"/>
      <c r="G171" s="402" t="e">
        <f>+VLOOKUP(F171,Participants!$A$1:$F$2547,2,FALSE)</f>
        <v>#N/A</v>
      </c>
      <c r="H171" s="402" t="e">
        <f>+VLOOKUP(F171,Participants!$A$1:$F$2547,4,FALSE)</f>
        <v>#N/A</v>
      </c>
      <c r="I171" s="402" t="e">
        <f>+VLOOKUP(F171,Participants!$A$1:$F$2547,5,FALSE)</f>
        <v>#N/A</v>
      </c>
      <c r="J171" s="402" t="e">
        <f>+VLOOKUP(F171,Participants!$A$1:$F$2547,3,FALSE)</f>
        <v>#N/A</v>
      </c>
      <c r="K171" s="402" t="e">
        <f>+VLOOKUP(F171,Participants!$A$1:$G$2547,7,FALSE)</f>
        <v>#N/A</v>
      </c>
      <c r="L171" s="409"/>
      <c r="M171" s="402"/>
      <c r="N171" s="400"/>
      <c r="O171" s="400"/>
    </row>
    <row r="172" spans="1:15" ht="15.75" customHeight="1">
      <c r="A172" s="322"/>
      <c r="B172" s="502"/>
      <c r="C172" s="502"/>
      <c r="D172" s="487"/>
      <c r="E172" s="488"/>
      <c r="F172" s="489"/>
      <c r="G172" s="129" t="e">
        <f>+VLOOKUP(F172,Participants!$A$1:$F$1546,2,FALSE)</f>
        <v>#N/A</v>
      </c>
      <c r="H172" s="129" t="e">
        <f>+VLOOKUP(F172,Participants!$A$1:$F$1546,4,FALSE)</f>
        <v>#N/A</v>
      </c>
      <c r="I172" s="129" t="e">
        <f>+VLOOKUP(F172,Participants!$A$1:$F$1546,5,FALSE)</f>
        <v>#N/A</v>
      </c>
      <c r="J172" s="129" t="e">
        <f>+VLOOKUP(F172,Participants!$A$1:$F$1546,3,FALSE)</f>
        <v>#N/A</v>
      </c>
      <c r="K172" s="129" t="e">
        <f>+VLOOKUP(F172,Participants!$A$1:$G$1546,7,FALSE)</f>
        <v>#N/A</v>
      </c>
      <c r="L172" s="417"/>
      <c r="M172" s="129"/>
      <c r="N172" s="491"/>
      <c r="O172" s="491"/>
    </row>
    <row r="173" spans="1:15" ht="15.75" customHeight="1">
      <c r="A173" s="322"/>
      <c r="B173" s="510"/>
      <c r="C173" s="503"/>
      <c r="D173" s="488"/>
      <c r="E173" s="488"/>
      <c r="F173" s="489"/>
      <c r="G173" s="498" t="e">
        <f>+VLOOKUP(F173,Participants!$A$1:$F$1546,2,FALSE)</f>
        <v>#N/A</v>
      </c>
      <c r="H173" s="498" t="e">
        <f>+VLOOKUP(F173,Participants!$A$1:$F$1546,4,FALSE)</f>
        <v>#N/A</v>
      </c>
      <c r="I173" s="498" t="e">
        <f>+VLOOKUP(F173,Participants!$A$1:$F$1546,5,FALSE)</f>
        <v>#N/A</v>
      </c>
      <c r="J173" s="498" t="e">
        <f>+VLOOKUP(F173,Participants!$A$1:$F$1546,3,FALSE)</f>
        <v>#N/A</v>
      </c>
      <c r="K173" s="498" t="e">
        <f>+VLOOKUP(F173,Participants!$A$1:$G$1546,7,FALSE)</f>
        <v>#N/A</v>
      </c>
      <c r="L173" s="511"/>
      <c r="M173" s="498"/>
      <c r="N173" s="491"/>
      <c r="O173" s="491"/>
    </row>
    <row r="174" spans="1:15" ht="15.75" customHeight="1">
      <c r="A174" s="322"/>
      <c r="B174" s="503"/>
      <c r="C174" s="503"/>
      <c r="D174" s="487"/>
      <c r="E174" s="488"/>
      <c r="F174" s="489"/>
      <c r="G174" s="498" t="e">
        <f>+VLOOKUP(F174,Participants!$A$1:$F$1546,2,FALSE)</f>
        <v>#N/A</v>
      </c>
      <c r="H174" s="498" t="e">
        <f>+VLOOKUP(F174,Participants!$A$1:$F$1546,4,FALSE)</f>
        <v>#N/A</v>
      </c>
      <c r="I174" s="498" t="e">
        <f>+VLOOKUP(F174,Participants!$A$1:$F$1546,5,FALSE)</f>
        <v>#N/A</v>
      </c>
      <c r="J174" s="498" t="e">
        <f>+VLOOKUP(F174,Participants!$A$1:$F$1546,3,FALSE)</f>
        <v>#N/A</v>
      </c>
      <c r="K174" s="498" t="e">
        <f>+VLOOKUP(F174,Participants!$A$1:$G$1546,7,FALSE)</f>
        <v>#N/A</v>
      </c>
      <c r="L174" s="511"/>
      <c r="M174" s="498"/>
      <c r="N174" s="491"/>
      <c r="O174" s="491"/>
    </row>
    <row r="175" spans="1:15" ht="15.75" customHeight="1">
      <c r="A175" s="326"/>
      <c r="B175" s="486"/>
      <c r="C175" s="508"/>
      <c r="D175" s="488"/>
      <c r="E175" s="488"/>
      <c r="F175" s="489"/>
      <c r="G175" s="129" t="e">
        <f>+VLOOKUP(F175,Participants!$A$1:$F$1546,2,FALSE)</f>
        <v>#N/A</v>
      </c>
      <c r="H175" s="129" t="e">
        <f>+VLOOKUP(F175,Participants!$A$1:$F$1546,4,FALSE)</f>
        <v>#N/A</v>
      </c>
      <c r="I175" s="129" t="e">
        <f>+VLOOKUP(F175,Participants!$A$1:$F$1546,5,FALSE)</f>
        <v>#N/A</v>
      </c>
      <c r="J175" s="129" t="e">
        <f>+VLOOKUP(F175,Participants!$A$1:$F$1546,3,FALSE)</f>
        <v>#N/A</v>
      </c>
      <c r="K175" s="129" t="e">
        <f>+VLOOKUP(F175,Participants!$A$1:$G$1546,7,FALSE)</f>
        <v>#N/A</v>
      </c>
      <c r="L175" s="507"/>
      <c r="M175" s="129"/>
      <c r="N175" s="491"/>
      <c r="O175" s="491"/>
    </row>
    <row r="176" spans="1:15" ht="15.75" customHeight="1">
      <c r="A176" s="326"/>
      <c r="B176" s="508"/>
      <c r="C176" s="486"/>
      <c r="D176" s="487"/>
      <c r="E176" s="488"/>
      <c r="F176" s="489"/>
      <c r="G176" s="129" t="e">
        <f>+VLOOKUP(F176,Participants!$A$1:$F$1546,2,FALSE)</f>
        <v>#N/A</v>
      </c>
      <c r="H176" s="129" t="e">
        <f>+VLOOKUP(F176,Participants!$A$1:$F$1546,4,FALSE)</f>
        <v>#N/A</v>
      </c>
      <c r="I176" s="129" t="e">
        <f>+VLOOKUP(F176,Participants!$A$1:$F$1546,5,FALSE)</f>
        <v>#N/A</v>
      </c>
      <c r="J176" s="129" t="e">
        <f>+VLOOKUP(F176,Participants!$A$1:$F$1546,3,FALSE)</f>
        <v>#N/A</v>
      </c>
      <c r="K176" s="129" t="e">
        <f>+VLOOKUP(F176,Participants!$A$1:$G$1546,7,FALSE)</f>
        <v>#N/A</v>
      </c>
      <c r="L176" s="507"/>
      <c r="M176" s="129"/>
      <c r="N176" s="491"/>
      <c r="O176" s="491"/>
    </row>
    <row r="177" spans="1:15" ht="15.75" customHeight="1">
      <c r="A177" s="326"/>
      <c r="B177" s="494"/>
      <c r="C177" s="494"/>
      <c r="D177" s="494"/>
      <c r="E177" s="494"/>
      <c r="F177" s="495"/>
      <c r="G177" s="129" t="e">
        <f>+VLOOKUP(F177,Participants!$A$1:$F$1546,2,FALSE)</f>
        <v>#N/A</v>
      </c>
      <c r="H177" s="129" t="e">
        <f>+VLOOKUP(F177,Participants!$A$1:$F$1546,4,FALSE)</f>
        <v>#N/A</v>
      </c>
      <c r="I177" s="129" t="e">
        <f>+VLOOKUP(F177,Participants!$A$1:$F$1546,5,FALSE)</f>
        <v>#N/A</v>
      </c>
      <c r="J177" s="129" t="e">
        <f>+VLOOKUP(F177,Participants!$A$1:$F$1546,3,FALSE)</f>
        <v>#N/A</v>
      </c>
      <c r="K177" s="129" t="e">
        <f>+VLOOKUP(F177,Participants!$A$1:$G$1546,7,FALSE)</f>
        <v>#N/A</v>
      </c>
      <c r="L177" s="507"/>
      <c r="M177" s="129"/>
      <c r="N177" s="491"/>
      <c r="O177" s="491"/>
    </row>
    <row r="178" spans="1:15" ht="15.75" customHeight="1">
      <c r="A178" s="326"/>
      <c r="B178" s="512"/>
      <c r="C178" s="512"/>
      <c r="D178" s="487"/>
      <c r="E178" s="488"/>
      <c r="F178" s="489"/>
      <c r="G178" s="498" t="e">
        <f>+VLOOKUP(F178,Participants!$A$1:$F$1546,2,FALSE)</f>
        <v>#N/A</v>
      </c>
      <c r="H178" s="498" t="e">
        <f>+VLOOKUP(F178,Participants!$A$1:$F$1546,4,FALSE)</f>
        <v>#N/A</v>
      </c>
      <c r="I178" s="498" t="e">
        <f>+VLOOKUP(F178,Participants!$A$1:$F$1546,5,FALSE)</f>
        <v>#N/A</v>
      </c>
      <c r="J178" s="498" t="e">
        <f>+VLOOKUP(F178,Participants!$A$1:$F$1546,3,FALSE)</f>
        <v>#N/A</v>
      </c>
      <c r="K178" s="498" t="e">
        <f>+VLOOKUP(F178,Participants!$A$1:$G$1546,7,FALSE)</f>
        <v>#N/A</v>
      </c>
      <c r="L178" s="509"/>
      <c r="M178" s="498"/>
      <c r="N178" s="491"/>
      <c r="O178" s="491"/>
    </row>
    <row r="179" spans="1:15" ht="15.75" customHeight="1">
      <c r="A179" s="326"/>
      <c r="B179" s="513"/>
      <c r="C179" s="502"/>
      <c r="D179" s="488"/>
      <c r="E179" s="488"/>
      <c r="F179" s="489"/>
      <c r="G179" s="129" t="e">
        <f>+VLOOKUP(F179,Participants!$A$1:$F$1546,2,FALSE)</f>
        <v>#N/A</v>
      </c>
      <c r="H179" s="129" t="e">
        <f>+VLOOKUP(F179,Participants!$A$1:$F$1546,4,FALSE)</f>
        <v>#N/A</v>
      </c>
      <c r="I179" s="129" t="e">
        <f>+VLOOKUP(F179,Participants!$A$1:$F$1546,5,FALSE)</f>
        <v>#N/A</v>
      </c>
      <c r="J179" s="129" t="e">
        <f>+VLOOKUP(F179,Participants!$A$1:$F$1546,3,FALSE)</f>
        <v>#N/A</v>
      </c>
      <c r="K179" s="129" t="e">
        <f>+VLOOKUP(F179,Participants!$A$1:$G$1546,7,FALSE)</f>
        <v>#N/A</v>
      </c>
      <c r="L179" s="417"/>
      <c r="M179" s="129"/>
      <c r="N179" s="491"/>
      <c r="O179" s="491"/>
    </row>
    <row r="180" spans="1:15" ht="15.75" customHeight="1">
      <c r="A180" s="322"/>
      <c r="B180" s="497"/>
      <c r="C180" s="497"/>
      <c r="D180" s="488"/>
      <c r="E180" s="488"/>
      <c r="F180" s="489"/>
      <c r="G180" s="498" t="e">
        <f>+VLOOKUP(F180,Participants!$A$1:$F$1546,2,FALSE)</f>
        <v>#N/A</v>
      </c>
      <c r="H180" s="498" t="e">
        <f>+VLOOKUP(F180,Participants!$A$1:$F$1546,4,FALSE)</f>
        <v>#N/A</v>
      </c>
      <c r="I180" s="498" t="e">
        <f>+VLOOKUP(F180,Participants!$A$1:$F$1546,5,FALSE)</f>
        <v>#N/A</v>
      </c>
      <c r="J180" s="498" t="e">
        <f>+VLOOKUP(F180,Participants!$A$1:$F$1546,3,FALSE)</f>
        <v>#N/A</v>
      </c>
      <c r="K180" s="498" t="e">
        <f>+VLOOKUP(F180,Participants!$A$1:$G$1546,7,FALSE)</f>
        <v>#N/A</v>
      </c>
      <c r="L180" s="509"/>
      <c r="M180" s="498"/>
      <c r="N180" s="491"/>
      <c r="O180" s="491"/>
    </row>
    <row r="181" spans="1:15" ht="15.75" customHeight="1">
      <c r="A181" s="322"/>
      <c r="B181" s="493"/>
      <c r="C181" s="493"/>
      <c r="D181" s="494"/>
      <c r="E181" s="494"/>
      <c r="F181" s="495"/>
      <c r="G181" s="129" t="e">
        <f>+VLOOKUP(F181,Participants!$A$1:$F$1546,2,FALSE)</f>
        <v>#N/A</v>
      </c>
      <c r="H181" s="129" t="e">
        <f>+VLOOKUP(F181,Participants!$A$1:$F$1546,4,FALSE)</f>
        <v>#N/A</v>
      </c>
      <c r="I181" s="129" t="e">
        <f>+VLOOKUP(F181,Participants!$A$1:$F$1546,5,FALSE)</f>
        <v>#N/A</v>
      </c>
      <c r="J181" s="129" t="e">
        <f>+VLOOKUP(F181,Participants!$A$1:$F$1546,3,FALSE)</f>
        <v>#N/A</v>
      </c>
      <c r="K181" s="129" t="e">
        <f>+VLOOKUP(F181,Participants!$A$1:$G$1546,7,FALSE)</f>
        <v>#N/A</v>
      </c>
      <c r="L181" s="417"/>
      <c r="M181" s="129"/>
      <c r="N181" s="491"/>
      <c r="O181" s="491"/>
    </row>
    <row r="182" spans="1:15" ht="15.75" customHeight="1">
      <c r="A182" s="324"/>
      <c r="B182" s="423"/>
      <c r="C182" s="423"/>
      <c r="D182" s="424"/>
      <c r="E182" s="424"/>
      <c r="F182" s="514"/>
      <c r="G182" s="138" t="e">
        <f>+VLOOKUP(F182,Participants!$A$1:$F$2547,2,FALSE)</f>
        <v>#N/A</v>
      </c>
      <c r="H182" s="138" t="e">
        <f>+VLOOKUP(F182,Participants!$A$1:$F$2547,4,FALSE)</f>
        <v>#N/A</v>
      </c>
      <c r="I182" s="138" t="e">
        <f>+VLOOKUP(F182,Participants!$A$1:$F$2547,5,FALSE)</f>
        <v>#N/A</v>
      </c>
      <c r="J182" s="138" t="e">
        <f>+VLOOKUP(F182,Participants!$A$1:$F$2547,3,FALSE)</f>
        <v>#N/A</v>
      </c>
      <c r="K182" s="138" t="e">
        <f>+VLOOKUP(F182,Participants!$A$1:$G$2547,7,FALSE)</f>
        <v>#N/A</v>
      </c>
      <c r="L182" s="406"/>
      <c r="M182" s="138"/>
      <c r="N182" s="515"/>
      <c r="O182" s="515"/>
    </row>
    <row r="183" spans="1:15" ht="15.75" customHeight="1">
      <c r="A183" s="324"/>
      <c r="B183" s="423"/>
      <c r="C183" s="423"/>
      <c r="D183" s="424"/>
      <c r="E183" s="424"/>
      <c r="F183" s="514"/>
      <c r="G183" s="138" t="e">
        <f>+VLOOKUP(F183,Participants!$A$1:$F$2547,2,FALSE)</f>
        <v>#N/A</v>
      </c>
      <c r="H183" s="138" t="e">
        <f>+VLOOKUP(F183,Participants!$A$1:$F$2547,4,FALSE)</f>
        <v>#N/A</v>
      </c>
      <c r="I183" s="138" t="e">
        <f>+VLOOKUP(F183,Participants!$A$1:$F$2547,5,FALSE)</f>
        <v>#N/A</v>
      </c>
      <c r="J183" s="138" t="e">
        <f>+VLOOKUP(F183,Participants!$A$1:$F$2547,3,FALSE)</f>
        <v>#N/A</v>
      </c>
      <c r="K183" s="138" t="e">
        <f>+VLOOKUP(F183,Participants!$A$1:$G$2547,7,FALSE)</f>
        <v>#N/A</v>
      </c>
      <c r="L183" s="406"/>
      <c r="M183" s="138"/>
      <c r="N183" s="515"/>
      <c r="O183" s="515"/>
    </row>
    <row r="184" spans="1:15" ht="15.75" customHeight="1">
      <c r="A184" s="324"/>
      <c r="B184" s="423"/>
      <c r="C184" s="423"/>
      <c r="D184" s="424"/>
      <c r="E184" s="424"/>
      <c r="F184" s="514"/>
      <c r="G184" s="138" t="e">
        <f>+VLOOKUP(F184,Participants!$A$1:$F$2547,2,FALSE)</f>
        <v>#N/A</v>
      </c>
      <c r="H184" s="138" t="e">
        <f>+VLOOKUP(F184,Participants!$A$1:$F$2547,4,FALSE)</f>
        <v>#N/A</v>
      </c>
      <c r="I184" s="138" t="e">
        <f>+VLOOKUP(F184,Participants!$A$1:$F$2547,5,FALSE)</f>
        <v>#N/A</v>
      </c>
      <c r="J184" s="138" t="e">
        <f>+VLOOKUP(F184,Participants!$A$1:$F$2547,3,FALSE)</f>
        <v>#N/A</v>
      </c>
      <c r="K184" s="138" t="e">
        <f>+VLOOKUP(F184,Participants!$A$1:$G$2547,7,FALSE)</f>
        <v>#N/A</v>
      </c>
      <c r="L184" s="406"/>
      <c r="M184" s="138"/>
      <c r="N184" s="515"/>
      <c r="O184" s="515"/>
    </row>
    <row r="185" spans="1:15" ht="15.75" customHeight="1">
      <c r="A185" s="324"/>
      <c r="B185" s="423"/>
      <c r="C185" s="423"/>
      <c r="D185" s="424"/>
      <c r="E185" s="424"/>
      <c r="F185" s="514"/>
      <c r="G185" s="138" t="e">
        <f>+VLOOKUP(F185,Participants!$A$1:$F$2547,2,FALSE)</f>
        <v>#N/A</v>
      </c>
      <c r="H185" s="138" t="e">
        <f>+VLOOKUP(F185,Participants!$A$1:$F$2547,4,FALSE)</f>
        <v>#N/A</v>
      </c>
      <c r="I185" s="138" t="e">
        <f>+VLOOKUP(F185,Participants!$A$1:$F$2547,5,FALSE)</f>
        <v>#N/A</v>
      </c>
      <c r="J185" s="138" t="e">
        <f>+VLOOKUP(F185,Participants!$A$1:$F$2547,3,FALSE)</f>
        <v>#N/A</v>
      </c>
      <c r="K185" s="138" t="e">
        <f>+VLOOKUP(F185,Participants!$A$1:$G$2547,7,FALSE)</f>
        <v>#N/A</v>
      </c>
      <c r="L185" s="406"/>
      <c r="M185" s="138"/>
      <c r="N185" s="515"/>
      <c r="O185" s="515"/>
    </row>
    <row r="186" spans="1:15" ht="15.75" customHeight="1">
      <c r="A186" s="329"/>
      <c r="B186" s="429"/>
      <c r="C186" s="429"/>
      <c r="D186" s="424"/>
      <c r="E186" s="424"/>
      <c r="F186" s="514"/>
      <c r="G186" s="402" t="e">
        <f>+VLOOKUP(F186,Participants!$A$1:$F$2547,2,FALSE)</f>
        <v>#N/A</v>
      </c>
      <c r="H186" s="402" t="e">
        <f>+VLOOKUP(F186,Participants!$A$1:$F$2547,4,FALSE)</f>
        <v>#N/A</v>
      </c>
      <c r="I186" s="402" t="e">
        <f>+VLOOKUP(F186,Participants!$A$1:$F$2547,5,FALSE)</f>
        <v>#N/A</v>
      </c>
      <c r="J186" s="402" t="e">
        <f>+VLOOKUP(F186,Participants!$A$1:$F$2547,3,FALSE)</f>
        <v>#N/A</v>
      </c>
      <c r="K186" s="402" t="e">
        <f>+VLOOKUP(F186,Participants!$A$1:$G$2547,7,FALSE)</f>
        <v>#N/A</v>
      </c>
      <c r="L186" s="409"/>
      <c r="M186" s="402"/>
      <c r="N186" s="515"/>
      <c r="O186" s="515"/>
    </row>
    <row r="187" spans="1:15" ht="15.75" customHeight="1">
      <c r="A187" s="329"/>
      <c r="B187" s="429"/>
      <c r="C187" s="429"/>
      <c r="D187" s="424"/>
      <c r="E187" s="424"/>
      <c r="F187" s="514"/>
      <c r="G187" s="402" t="e">
        <f>+VLOOKUP(F187,Participants!$A$1:$F$2547,2,FALSE)</f>
        <v>#N/A</v>
      </c>
      <c r="H187" s="402" t="e">
        <f>+VLOOKUP(F187,Participants!$A$1:$F$2547,4,FALSE)</f>
        <v>#N/A</v>
      </c>
      <c r="I187" s="402" t="e">
        <f>+VLOOKUP(F187,Participants!$A$1:$F$2547,5,FALSE)</f>
        <v>#N/A</v>
      </c>
      <c r="J187" s="402" t="e">
        <f>+VLOOKUP(F187,Participants!$A$1:$F$2547,3,FALSE)</f>
        <v>#N/A</v>
      </c>
      <c r="K187" s="402" t="e">
        <f>+VLOOKUP(F187,Participants!$A$1:$G$2547,7,FALSE)</f>
        <v>#N/A</v>
      </c>
      <c r="L187" s="409"/>
      <c r="M187" s="402"/>
      <c r="N187" s="515"/>
      <c r="O187" s="515"/>
    </row>
    <row r="188" spans="1:15" ht="15.75" customHeight="1">
      <c r="A188" s="329"/>
      <c r="B188" s="429"/>
      <c r="C188" s="429"/>
      <c r="D188" s="424"/>
      <c r="E188" s="424"/>
      <c r="F188" s="514"/>
      <c r="G188" s="402" t="e">
        <f>+VLOOKUP(F188,Participants!$A$1:$F$2547,2,FALSE)</f>
        <v>#N/A</v>
      </c>
      <c r="H188" s="402" t="e">
        <f>+VLOOKUP(F188,Participants!$A$1:$F$2547,4,FALSE)</f>
        <v>#N/A</v>
      </c>
      <c r="I188" s="402" t="e">
        <f>+VLOOKUP(F188,Participants!$A$1:$F$2547,5,FALSE)</f>
        <v>#N/A</v>
      </c>
      <c r="J188" s="402" t="e">
        <f>+VLOOKUP(F188,Participants!$A$1:$F$2547,3,FALSE)</f>
        <v>#N/A</v>
      </c>
      <c r="K188" s="402" t="e">
        <f>+VLOOKUP(F188,Participants!$A$1:$G$2547,7,FALSE)</f>
        <v>#N/A</v>
      </c>
      <c r="L188" s="409"/>
      <c r="M188" s="402"/>
      <c r="N188" s="515"/>
      <c r="O188" s="515"/>
    </row>
    <row r="189" spans="1:15" ht="15.75" customHeight="1">
      <c r="A189" s="329"/>
      <c r="B189" s="429"/>
      <c r="C189" s="429"/>
      <c r="D189" s="424"/>
      <c r="E189" s="424"/>
      <c r="F189" s="514"/>
      <c r="G189" s="402" t="e">
        <f>+VLOOKUP(F189,Participants!$A$1:$F$2547,2,FALSE)</f>
        <v>#N/A</v>
      </c>
      <c r="H189" s="402" t="e">
        <f>+VLOOKUP(F189,Participants!$A$1:$F$2547,4,FALSE)</f>
        <v>#N/A</v>
      </c>
      <c r="I189" s="402" t="e">
        <f>+VLOOKUP(F189,Participants!$A$1:$F$2547,5,FALSE)</f>
        <v>#N/A</v>
      </c>
      <c r="J189" s="402" t="e">
        <f>+VLOOKUP(F189,Participants!$A$1:$F$2547,3,FALSE)</f>
        <v>#N/A</v>
      </c>
      <c r="K189" s="402" t="e">
        <f>+VLOOKUP(F189,Participants!$A$1:$G$2547,7,FALSE)</f>
        <v>#N/A</v>
      </c>
      <c r="L189" s="409"/>
      <c r="M189" s="402"/>
      <c r="N189" s="515"/>
      <c r="O189" s="515"/>
    </row>
    <row r="190" spans="1:15" ht="15.75" customHeight="1">
      <c r="A190" s="329"/>
      <c r="B190" s="429"/>
      <c r="C190" s="429"/>
      <c r="D190" s="424"/>
      <c r="E190" s="424"/>
      <c r="F190" s="514"/>
      <c r="G190" s="402" t="e">
        <f>+VLOOKUP(F190,Participants!$A$1:$F$2547,2,FALSE)</f>
        <v>#N/A</v>
      </c>
      <c r="H190" s="402" t="e">
        <f>+VLOOKUP(F190,Participants!$A$1:$F$2547,4,FALSE)</f>
        <v>#N/A</v>
      </c>
      <c r="I190" s="402" t="e">
        <f>+VLOOKUP(F190,Participants!$A$1:$F$2547,5,FALSE)</f>
        <v>#N/A</v>
      </c>
      <c r="J190" s="402" t="e">
        <f>+VLOOKUP(F190,Participants!$A$1:$F$2547,3,FALSE)</f>
        <v>#N/A</v>
      </c>
      <c r="K190" s="402" t="e">
        <f>+VLOOKUP(F190,Participants!$A$1:$G$2547,7,FALSE)</f>
        <v>#N/A</v>
      </c>
      <c r="L190" s="409"/>
      <c r="M190" s="402"/>
      <c r="N190" s="515"/>
      <c r="O190" s="515"/>
    </row>
    <row r="191" spans="1:15" ht="15.75" customHeight="1">
      <c r="A191" s="332"/>
      <c r="B191" s="423"/>
      <c r="C191" s="423"/>
      <c r="D191" s="424"/>
      <c r="E191" s="424"/>
      <c r="F191" s="514"/>
      <c r="G191" s="138" t="e">
        <f>+VLOOKUP(F191,Participants!$A$1:$F$2547,2,FALSE)</f>
        <v>#N/A</v>
      </c>
      <c r="H191" s="138" t="e">
        <f>+VLOOKUP(F191,Participants!$A$1:$F$2547,4,FALSE)</f>
        <v>#N/A</v>
      </c>
      <c r="I191" s="138" t="e">
        <f>+VLOOKUP(F191,Participants!$A$1:$F$2547,5,FALSE)</f>
        <v>#N/A</v>
      </c>
      <c r="J191" s="138" t="e">
        <f>+VLOOKUP(F191,Participants!$A$1:$F$2547,3,FALSE)</f>
        <v>#N/A</v>
      </c>
      <c r="K191" s="138" t="e">
        <f>+VLOOKUP(F191,Participants!$A$1:$G$2547,7,FALSE)</f>
        <v>#N/A</v>
      </c>
      <c r="L191" s="406"/>
      <c r="M191" s="138"/>
      <c r="N191" s="515"/>
      <c r="O191" s="515"/>
    </row>
    <row r="192" spans="1:15" ht="15.75" customHeight="1">
      <c r="A192" s="332"/>
      <c r="B192" s="423"/>
      <c r="C192" s="423"/>
      <c r="D192" s="424"/>
      <c r="E192" s="424"/>
      <c r="F192" s="514"/>
      <c r="G192" s="138" t="e">
        <f>+VLOOKUP(F192,Participants!$A$1:$F$2547,2,FALSE)</f>
        <v>#N/A</v>
      </c>
      <c r="H192" s="138" t="e">
        <f>+VLOOKUP(F192,Participants!$A$1:$F$2547,4,FALSE)</f>
        <v>#N/A</v>
      </c>
      <c r="I192" s="138" t="e">
        <f>+VLOOKUP(F192,Participants!$A$1:$F$2547,5,FALSE)</f>
        <v>#N/A</v>
      </c>
      <c r="J192" s="138" t="e">
        <f>+VLOOKUP(F192,Participants!$A$1:$F$2547,3,FALSE)</f>
        <v>#N/A</v>
      </c>
      <c r="K192" s="138" t="e">
        <f>+VLOOKUP(F192,Participants!$A$1:$G$2547,7,FALSE)</f>
        <v>#N/A</v>
      </c>
      <c r="L192" s="406"/>
      <c r="M192" s="138"/>
      <c r="N192" s="515"/>
      <c r="O192" s="515"/>
    </row>
    <row r="193" spans="1:15" ht="15.75" customHeight="1">
      <c r="A193" s="332"/>
      <c r="B193" s="423"/>
      <c r="C193" s="423"/>
      <c r="D193" s="424"/>
      <c r="E193" s="424"/>
      <c r="F193" s="514"/>
      <c r="G193" s="138" t="e">
        <f>+VLOOKUP(F193,Participants!$A$1:$F$2547,2,FALSE)</f>
        <v>#N/A</v>
      </c>
      <c r="H193" s="138" t="e">
        <f>+VLOOKUP(F193,Participants!$A$1:$F$2547,4,FALSE)</f>
        <v>#N/A</v>
      </c>
      <c r="I193" s="138" t="e">
        <f>+VLOOKUP(F193,Participants!$A$1:$F$2547,5,FALSE)</f>
        <v>#N/A</v>
      </c>
      <c r="J193" s="138" t="e">
        <f>+VLOOKUP(F193,Participants!$A$1:$F$2547,3,FALSE)</f>
        <v>#N/A</v>
      </c>
      <c r="K193" s="138" t="e">
        <f>+VLOOKUP(F193,Participants!$A$1:$G$2547,7,FALSE)</f>
        <v>#N/A</v>
      </c>
      <c r="L193" s="406"/>
      <c r="M193" s="138"/>
      <c r="N193" s="515"/>
      <c r="O193" s="515"/>
    </row>
    <row r="194" spans="1:15" ht="15.75" customHeight="1">
      <c r="A194" s="332"/>
      <c r="B194" s="423"/>
      <c r="C194" s="423"/>
      <c r="D194" s="424"/>
      <c r="E194" s="424"/>
      <c r="F194" s="514"/>
      <c r="G194" s="138" t="e">
        <f>+VLOOKUP(F194,Participants!$A$1:$F$2547,2,FALSE)</f>
        <v>#N/A</v>
      </c>
      <c r="H194" s="138" t="e">
        <f>+VLOOKUP(F194,Participants!$A$1:$F$2547,4,FALSE)</f>
        <v>#N/A</v>
      </c>
      <c r="I194" s="138" t="e">
        <f>+VLOOKUP(F194,Participants!$A$1:$F$2547,5,FALSE)</f>
        <v>#N/A</v>
      </c>
      <c r="J194" s="138" t="e">
        <f>+VLOOKUP(F194,Participants!$A$1:$F$2547,3,FALSE)</f>
        <v>#N/A</v>
      </c>
      <c r="K194" s="138" t="e">
        <f>+VLOOKUP(F194,Participants!$A$1:$G$2547,7,FALSE)</f>
        <v>#N/A</v>
      </c>
      <c r="L194" s="406"/>
      <c r="M194" s="138"/>
      <c r="N194" s="515"/>
      <c r="O194" s="515"/>
    </row>
    <row r="195" spans="1:15" ht="15.75" customHeight="1">
      <c r="A195" s="332"/>
      <c r="B195" s="423"/>
      <c r="C195" s="423"/>
      <c r="D195" s="424"/>
      <c r="E195" s="424"/>
      <c r="F195" s="514"/>
      <c r="G195" s="138" t="e">
        <f>+VLOOKUP(F195,Participants!$A$1:$F$2547,2,FALSE)</f>
        <v>#N/A</v>
      </c>
      <c r="H195" s="138" t="e">
        <f>+VLOOKUP(F195,Participants!$A$1:$F$2547,4,FALSE)</f>
        <v>#N/A</v>
      </c>
      <c r="I195" s="138" t="e">
        <f>+VLOOKUP(F195,Participants!$A$1:$F$2547,5,FALSE)</f>
        <v>#N/A</v>
      </c>
      <c r="J195" s="138" t="e">
        <f>+VLOOKUP(F195,Participants!$A$1:$F$2547,3,FALSE)</f>
        <v>#N/A</v>
      </c>
      <c r="K195" s="138" t="e">
        <f>+VLOOKUP(F195,Participants!$A$1:$G$2547,7,FALSE)</f>
        <v>#N/A</v>
      </c>
      <c r="L195" s="406"/>
      <c r="M195" s="138"/>
      <c r="N195" s="515"/>
      <c r="O195" s="515"/>
    </row>
    <row r="196" spans="1:15" ht="15.75" customHeight="1">
      <c r="A196" s="329"/>
      <c r="B196" s="429"/>
      <c r="C196" s="429"/>
      <c r="D196" s="424"/>
      <c r="E196" s="424"/>
      <c r="F196" s="514"/>
      <c r="G196" s="402" t="e">
        <f>+VLOOKUP(F196,Participants!$A$1:$F$2547,2,FALSE)</f>
        <v>#N/A</v>
      </c>
      <c r="H196" s="402" t="e">
        <f>+VLOOKUP(F196,Participants!$A$1:$F$2547,4,FALSE)</f>
        <v>#N/A</v>
      </c>
      <c r="I196" s="402" t="e">
        <f>+VLOOKUP(F196,Participants!$A$1:$F$2547,5,FALSE)</f>
        <v>#N/A</v>
      </c>
      <c r="J196" s="402" t="e">
        <f>+VLOOKUP(F196,Participants!$A$1:$F$2547,3,FALSE)</f>
        <v>#N/A</v>
      </c>
      <c r="K196" s="402" t="e">
        <f>+VLOOKUP(F196,Participants!$A$1:$G$2547,7,FALSE)</f>
        <v>#N/A</v>
      </c>
      <c r="L196" s="409"/>
      <c r="M196" s="402"/>
      <c r="N196" s="515"/>
      <c r="O196" s="515"/>
    </row>
    <row r="197" spans="1:15" ht="15.75" customHeight="1">
      <c r="A197" s="329"/>
      <c r="B197" s="429"/>
      <c r="C197" s="429"/>
      <c r="D197" s="424"/>
      <c r="E197" s="424"/>
      <c r="F197" s="514"/>
      <c r="G197" s="402" t="e">
        <f>+VLOOKUP(F197,Participants!$A$1:$F$2547,2,FALSE)</f>
        <v>#N/A</v>
      </c>
      <c r="H197" s="402" t="e">
        <f>+VLOOKUP(F197,Participants!$A$1:$F$2547,4,FALSE)</f>
        <v>#N/A</v>
      </c>
      <c r="I197" s="402" t="e">
        <f>+VLOOKUP(F197,Participants!$A$1:$F$2547,5,FALSE)</f>
        <v>#N/A</v>
      </c>
      <c r="J197" s="402" t="e">
        <f>+VLOOKUP(F197,Participants!$A$1:$F$2547,3,FALSE)</f>
        <v>#N/A</v>
      </c>
      <c r="K197" s="402" t="e">
        <f>+VLOOKUP(F197,Participants!$A$1:$G$2547,7,FALSE)</f>
        <v>#N/A</v>
      </c>
      <c r="L197" s="409"/>
      <c r="M197" s="402"/>
      <c r="N197" s="515"/>
      <c r="O197" s="515"/>
    </row>
    <row r="198" spans="1:15" ht="15.75" customHeight="1">
      <c r="A198" s="329"/>
      <c r="B198" s="429"/>
      <c r="C198" s="429"/>
      <c r="D198" s="424"/>
      <c r="E198" s="424"/>
      <c r="F198" s="514"/>
      <c r="G198" s="402" t="e">
        <f>+VLOOKUP(F198,Participants!$A$1:$F$2547,2,FALSE)</f>
        <v>#N/A</v>
      </c>
      <c r="H198" s="402" t="e">
        <f>+VLOOKUP(F198,Participants!$A$1:$F$2547,4,FALSE)</f>
        <v>#N/A</v>
      </c>
      <c r="I198" s="402" t="e">
        <f>+VLOOKUP(F198,Participants!$A$1:$F$2547,5,FALSE)</f>
        <v>#N/A</v>
      </c>
      <c r="J198" s="402" t="e">
        <f>+VLOOKUP(F198,Participants!$A$1:$F$2547,3,FALSE)</f>
        <v>#N/A</v>
      </c>
      <c r="K198" s="402" t="e">
        <f>+VLOOKUP(F198,Participants!$A$1:$G$2547,7,FALSE)</f>
        <v>#N/A</v>
      </c>
      <c r="L198" s="409"/>
      <c r="M198" s="402"/>
      <c r="N198" s="515"/>
      <c r="O198" s="515"/>
    </row>
    <row r="199" spans="1:15" ht="15.75" customHeight="1">
      <c r="A199" s="329"/>
      <c r="B199" s="429"/>
      <c r="C199" s="429"/>
      <c r="D199" s="424"/>
      <c r="E199" s="424"/>
      <c r="F199" s="514"/>
      <c r="G199" s="402" t="e">
        <f>+VLOOKUP(F199,Participants!$A$1:$F$2547,2,FALSE)</f>
        <v>#N/A</v>
      </c>
      <c r="H199" s="402" t="e">
        <f>+VLOOKUP(F199,Participants!$A$1:$F$2547,4,FALSE)</f>
        <v>#N/A</v>
      </c>
      <c r="I199" s="402" t="e">
        <f>+VLOOKUP(F199,Participants!$A$1:$F$2547,5,FALSE)</f>
        <v>#N/A</v>
      </c>
      <c r="J199" s="402" t="e">
        <f>+VLOOKUP(F199,Participants!$A$1:$F$2547,3,FALSE)</f>
        <v>#N/A</v>
      </c>
      <c r="K199" s="402" t="e">
        <f>+VLOOKUP(F199,Participants!$A$1:$G$2547,7,FALSE)</f>
        <v>#N/A</v>
      </c>
      <c r="L199" s="409"/>
      <c r="M199" s="402"/>
      <c r="N199" s="515"/>
      <c r="O199" s="515"/>
    </row>
    <row r="200" spans="1:15" ht="15.75" customHeight="1">
      <c r="A200" s="329"/>
      <c r="B200" s="429"/>
      <c r="C200" s="429"/>
      <c r="D200" s="424"/>
      <c r="E200" s="424"/>
      <c r="F200" s="514"/>
      <c r="G200" s="402" t="e">
        <f>+VLOOKUP(F200,Participants!$A$1:$F$2547,2,FALSE)</f>
        <v>#N/A</v>
      </c>
      <c r="H200" s="402" t="e">
        <f>+VLOOKUP(F200,Participants!$A$1:$F$2547,4,FALSE)</f>
        <v>#N/A</v>
      </c>
      <c r="I200" s="402" t="e">
        <f>+VLOOKUP(F200,Participants!$A$1:$F$2547,5,FALSE)</f>
        <v>#N/A</v>
      </c>
      <c r="J200" s="402" t="e">
        <f>+VLOOKUP(F200,Participants!$A$1:$F$2547,3,FALSE)</f>
        <v>#N/A</v>
      </c>
      <c r="K200" s="402" t="e">
        <f>+VLOOKUP(F200,Participants!$A$1:$G$2547,7,FALSE)</f>
        <v>#N/A</v>
      </c>
      <c r="L200" s="409"/>
      <c r="M200" s="402"/>
      <c r="N200" s="515"/>
      <c r="O200" s="515"/>
    </row>
    <row r="201" spans="1:15" ht="15.75" customHeight="1">
      <c r="A201" s="324"/>
      <c r="B201" s="423"/>
      <c r="C201" s="423"/>
      <c r="D201" s="424"/>
      <c r="E201" s="424"/>
      <c r="F201" s="514"/>
      <c r="G201" s="138" t="e">
        <f>+VLOOKUP(F201,Participants!$A$1:$F$2547,2,FALSE)</f>
        <v>#N/A</v>
      </c>
      <c r="H201" s="138" t="e">
        <f>+VLOOKUP(F201,Participants!$A$1:$F$2547,4,FALSE)</f>
        <v>#N/A</v>
      </c>
      <c r="I201" s="138" t="e">
        <f>+VLOOKUP(F201,Participants!$A$1:$F$2547,5,FALSE)</f>
        <v>#N/A</v>
      </c>
      <c r="J201" s="138" t="e">
        <f>+VLOOKUP(F201,Participants!$A$1:$F$2547,3,FALSE)</f>
        <v>#N/A</v>
      </c>
      <c r="K201" s="138" t="e">
        <f>+VLOOKUP(F201,Participants!$A$1:$G$2547,7,FALSE)</f>
        <v>#N/A</v>
      </c>
      <c r="L201" s="406"/>
      <c r="M201" s="138"/>
      <c r="N201" s="515"/>
      <c r="O201" s="515"/>
    </row>
    <row r="202" spans="1:15" ht="15.75" customHeight="1">
      <c r="A202" s="324"/>
      <c r="B202" s="423"/>
      <c r="C202" s="423"/>
      <c r="D202" s="424"/>
      <c r="E202" s="424"/>
      <c r="F202" s="514"/>
      <c r="G202" s="138" t="e">
        <f>+VLOOKUP(F202,Participants!$A$1:$F$2547,2,FALSE)</f>
        <v>#N/A</v>
      </c>
      <c r="H202" s="138" t="e">
        <f>+VLOOKUP(F202,Participants!$A$1:$F$2547,4,FALSE)</f>
        <v>#N/A</v>
      </c>
      <c r="I202" s="138" t="e">
        <f>+VLOOKUP(F202,Participants!$A$1:$F$2547,5,FALSE)</f>
        <v>#N/A</v>
      </c>
      <c r="J202" s="138" t="e">
        <f>+VLOOKUP(F202,Participants!$A$1:$F$2547,3,FALSE)</f>
        <v>#N/A</v>
      </c>
      <c r="K202" s="138" t="e">
        <f>+VLOOKUP(F202,Participants!$A$1:$G$2547,7,FALSE)</f>
        <v>#N/A</v>
      </c>
      <c r="L202" s="406"/>
      <c r="M202" s="138"/>
      <c r="N202" s="515"/>
      <c r="O202" s="515"/>
    </row>
    <row r="203" spans="1:15" ht="15.75" customHeight="1">
      <c r="A203" s="324"/>
      <c r="B203" s="423"/>
      <c r="C203" s="423"/>
      <c r="D203" s="424"/>
      <c r="E203" s="424"/>
      <c r="F203" s="514"/>
      <c r="G203" s="138" t="e">
        <f>+VLOOKUP(F203,Participants!$A$1:$F$2547,2,FALSE)</f>
        <v>#N/A</v>
      </c>
      <c r="H203" s="138" t="e">
        <f>+VLOOKUP(F203,Participants!$A$1:$F$2547,4,FALSE)</f>
        <v>#N/A</v>
      </c>
      <c r="I203" s="138" t="e">
        <f>+VLOOKUP(F203,Participants!$A$1:$F$2547,5,FALSE)</f>
        <v>#N/A</v>
      </c>
      <c r="J203" s="138" t="e">
        <f>+VLOOKUP(F203,Participants!$A$1:$F$2547,3,FALSE)</f>
        <v>#N/A</v>
      </c>
      <c r="K203" s="138" t="e">
        <f>+VLOOKUP(F203,Participants!$A$1:$G$2547,7,FALSE)</f>
        <v>#N/A</v>
      </c>
      <c r="L203" s="406"/>
      <c r="M203" s="138"/>
      <c r="N203" s="515"/>
      <c r="O203" s="515"/>
    </row>
    <row r="204" spans="1:15" ht="15.75" customHeight="1">
      <c r="A204" s="324"/>
      <c r="B204" s="423"/>
      <c r="C204" s="423"/>
      <c r="D204" s="424"/>
      <c r="E204" s="424"/>
      <c r="F204" s="514"/>
      <c r="G204" s="138" t="e">
        <f>+VLOOKUP(F204,Participants!$A$1:$F$2547,2,FALSE)</f>
        <v>#N/A</v>
      </c>
      <c r="H204" s="138" t="e">
        <f>+VLOOKUP(F204,Participants!$A$1:$F$2547,4,FALSE)</f>
        <v>#N/A</v>
      </c>
      <c r="I204" s="138" t="e">
        <f>+VLOOKUP(F204,Participants!$A$1:$F$2547,5,FALSE)</f>
        <v>#N/A</v>
      </c>
      <c r="J204" s="138" t="e">
        <f>+VLOOKUP(F204,Participants!$A$1:$F$2547,3,FALSE)</f>
        <v>#N/A</v>
      </c>
      <c r="K204" s="138" t="e">
        <f>+VLOOKUP(F204,Participants!$A$1:$G$2547,7,FALSE)</f>
        <v>#N/A</v>
      </c>
      <c r="L204" s="406"/>
      <c r="M204" s="138"/>
      <c r="N204" s="515"/>
      <c r="O204" s="515"/>
    </row>
    <row r="205" spans="1:15" ht="15.75" customHeight="1">
      <c r="A205" s="324"/>
      <c r="B205" s="423"/>
      <c r="C205" s="423"/>
      <c r="D205" s="424"/>
      <c r="E205" s="424"/>
      <c r="F205" s="514"/>
      <c r="G205" s="138" t="e">
        <f>+VLOOKUP(F205,Participants!$A$1:$F$2547,2,FALSE)</f>
        <v>#N/A</v>
      </c>
      <c r="H205" s="138" t="e">
        <f>+VLOOKUP(F205,Participants!$A$1:$F$2547,4,FALSE)</f>
        <v>#N/A</v>
      </c>
      <c r="I205" s="138" t="e">
        <f>+VLOOKUP(F205,Participants!$A$1:$F$2547,5,FALSE)</f>
        <v>#N/A</v>
      </c>
      <c r="J205" s="138" t="e">
        <f>+VLOOKUP(F205,Participants!$A$1:$F$2547,3,FALSE)</f>
        <v>#N/A</v>
      </c>
      <c r="K205" s="138" t="e">
        <f>+VLOOKUP(F205,Participants!$A$1:$G$2547,7,FALSE)</f>
        <v>#N/A</v>
      </c>
      <c r="L205" s="406"/>
      <c r="M205" s="138"/>
      <c r="N205" s="515"/>
      <c r="O205" s="515"/>
    </row>
    <row r="206" spans="1:15" ht="15.75" customHeight="1">
      <c r="A206" s="329"/>
      <c r="B206" s="429"/>
      <c r="C206" s="429"/>
      <c r="D206" s="424"/>
      <c r="E206" s="424"/>
      <c r="F206" s="514"/>
      <c r="G206" s="402" t="e">
        <f>+VLOOKUP(F206,Participants!$A$1:$F$2547,2,FALSE)</f>
        <v>#N/A</v>
      </c>
      <c r="H206" s="402" t="e">
        <f>+VLOOKUP(F206,Participants!$A$1:$F$2547,4,FALSE)</f>
        <v>#N/A</v>
      </c>
      <c r="I206" s="402" t="e">
        <f>+VLOOKUP(F206,Participants!$A$1:$F$2547,5,FALSE)</f>
        <v>#N/A</v>
      </c>
      <c r="J206" s="402" t="e">
        <f>+VLOOKUP(F206,Participants!$A$1:$F$2547,3,FALSE)</f>
        <v>#N/A</v>
      </c>
      <c r="K206" s="402" t="e">
        <f>+VLOOKUP(F206,Participants!$A$1:$G$2547,7,FALSE)</f>
        <v>#N/A</v>
      </c>
      <c r="L206" s="409"/>
      <c r="M206" s="402"/>
      <c r="N206" s="515"/>
      <c r="O206" s="515"/>
    </row>
    <row r="207" spans="1:15" ht="15.75" customHeight="1">
      <c r="A207" s="329"/>
      <c r="B207" s="429"/>
      <c r="C207" s="429"/>
      <c r="D207" s="424"/>
      <c r="E207" s="424"/>
      <c r="F207" s="514"/>
      <c r="G207" s="402" t="e">
        <f>+VLOOKUP(F207,Participants!$A$1:$F$2547,2,FALSE)</f>
        <v>#N/A</v>
      </c>
      <c r="H207" s="402" t="e">
        <f>+VLOOKUP(F207,Participants!$A$1:$F$2547,4,FALSE)</f>
        <v>#N/A</v>
      </c>
      <c r="I207" s="402" t="e">
        <f>+VLOOKUP(F207,Participants!$A$1:$F$2547,5,FALSE)</f>
        <v>#N/A</v>
      </c>
      <c r="J207" s="402" t="e">
        <f>+VLOOKUP(F207,Participants!$A$1:$F$2547,3,FALSE)</f>
        <v>#N/A</v>
      </c>
      <c r="K207" s="402" t="e">
        <f>+VLOOKUP(F207,Participants!$A$1:$G$2547,7,FALSE)</f>
        <v>#N/A</v>
      </c>
      <c r="L207" s="409"/>
      <c r="M207" s="402"/>
      <c r="N207" s="515"/>
      <c r="O207" s="515"/>
    </row>
    <row r="208" spans="1:15" ht="15.75" customHeight="1">
      <c r="A208" s="329"/>
      <c r="B208" s="429"/>
      <c r="C208" s="429"/>
      <c r="D208" s="424"/>
      <c r="E208" s="424"/>
      <c r="F208" s="514"/>
      <c r="G208" s="402" t="e">
        <f>+VLOOKUP(F208,Participants!$A$1:$F$2547,2,FALSE)</f>
        <v>#N/A</v>
      </c>
      <c r="H208" s="402" t="e">
        <f>+VLOOKUP(F208,Participants!$A$1:$F$2547,4,FALSE)</f>
        <v>#N/A</v>
      </c>
      <c r="I208" s="402" t="e">
        <f>+VLOOKUP(F208,Participants!$A$1:$F$2547,5,FALSE)</f>
        <v>#N/A</v>
      </c>
      <c r="J208" s="402" t="e">
        <f>+VLOOKUP(F208,Participants!$A$1:$F$2547,3,FALSE)</f>
        <v>#N/A</v>
      </c>
      <c r="K208" s="402" t="e">
        <f>+VLOOKUP(F208,Participants!$A$1:$G$2547,7,FALSE)</f>
        <v>#N/A</v>
      </c>
      <c r="L208" s="409"/>
      <c r="M208" s="402"/>
      <c r="N208" s="515"/>
      <c r="O208" s="515"/>
    </row>
    <row r="209" spans="1:15" ht="15.75" customHeight="1">
      <c r="A209" s="329"/>
      <c r="B209" s="429"/>
      <c r="C209" s="429"/>
      <c r="D209" s="424"/>
      <c r="E209" s="424"/>
      <c r="F209" s="514"/>
      <c r="G209" s="402" t="e">
        <f>+VLOOKUP(F209,Participants!$A$1:$F$2547,2,FALSE)</f>
        <v>#N/A</v>
      </c>
      <c r="H209" s="402" t="e">
        <f>+VLOOKUP(F209,Participants!$A$1:$F$2547,4,FALSE)</f>
        <v>#N/A</v>
      </c>
      <c r="I209" s="402" t="e">
        <f>+VLOOKUP(F209,Participants!$A$1:$F$2547,5,FALSE)</f>
        <v>#N/A</v>
      </c>
      <c r="J209" s="402" t="e">
        <f>+VLOOKUP(F209,Participants!$A$1:$F$2547,3,FALSE)</f>
        <v>#N/A</v>
      </c>
      <c r="K209" s="402" t="e">
        <f>+VLOOKUP(F209,Participants!$A$1:$G$2547,7,FALSE)</f>
        <v>#N/A</v>
      </c>
      <c r="L209" s="409"/>
      <c r="M209" s="402"/>
      <c r="N209" s="515"/>
      <c r="O209" s="515"/>
    </row>
    <row r="210" spans="1:15" ht="15.75" customHeight="1">
      <c r="A210" s="329"/>
      <c r="B210" s="429"/>
      <c r="C210" s="429"/>
      <c r="D210" s="424"/>
      <c r="E210" s="424"/>
      <c r="F210" s="514"/>
      <c r="G210" s="402" t="e">
        <f>+VLOOKUP(F210,Participants!$A$1:$F$2547,2,FALSE)</f>
        <v>#N/A</v>
      </c>
      <c r="H210" s="402" t="e">
        <f>+VLOOKUP(F210,Participants!$A$1:$F$2547,4,FALSE)</f>
        <v>#N/A</v>
      </c>
      <c r="I210" s="402" t="e">
        <f>+VLOOKUP(F210,Participants!$A$1:$F$2547,5,FALSE)</f>
        <v>#N/A</v>
      </c>
      <c r="J210" s="402" t="e">
        <f>+VLOOKUP(F210,Participants!$A$1:$F$2547,3,FALSE)</f>
        <v>#N/A</v>
      </c>
      <c r="K210" s="402" t="e">
        <f>+VLOOKUP(F210,Participants!$A$1:$G$2547,7,FALSE)</f>
        <v>#N/A</v>
      </c>
      <c r="L210" s="409"/>
      <c r="M210" s="402"/>
      <c r="N210" s="515"/>
      <c r="O210" s="515"/>
    </row>
    <row r="211" spans="1:15" ht="15.75" customHeight="1">
      <c r="A211" s="339"/>
      <c r="B211" s="423"/>
      <c r="C211" s="423"/>
      <c r="D211" s="424"/>
      <c r="E211" s="424"/>
      <c r="F211" s="514"/>
      <c r="G211" s="138" t="e">
        <f>+VLOOKUP(F211,Participants!$A$1:$F$2547,2,FALSE)</f>
        <v>#N/A</v>
      </c>
      <c r="H211" s="138" t="e">
        <f>+VLOOKUP(F211,Participants!$A$1:$F$2547,4,FALSE)</f>
        <v>#N/A</v>
      </c>
      <c r="I211" s="138" t="e">
        <f>+VLOOKUP(F211,Participants!$A$1:$F$2547,5,FALSE)</f>
        <v>#N/A</v>
      </c>
      <c r="J211" s="138" t="e">
        <f>+VLOOKUP(F211,Participants!$A$1:$F$2547,3,FALSE)</f>
        <v>#N/A</v>
      </c>
      <c r="K211" s="138" t="e">
        <f>+VLOOKUP(F211,Participants!$A$1:$G$2547,7,FALSE)</f>
        <v>#N/A</v>
      </c>
      <c r="L211" s="406"/>
      <c r="M211" s="138"/>
      <c r="N211" s="515"/>
      <c r="O211" s="515"/>
    </row>
    <row r="212" spans="1:15" ht="15.75" customHeight="1">
      <c r="A212" s="339"/>
      <c r="B212" s="423"/>
      <c r="C212" s="423"/>
      <c r="D212" s="424"/>
      <c r="E212" s="424"/>
      <c r="F212" s="514"/>
      <c r="G212" s="138" t="e">
        <f>+VLOOKUP(F212,Participants!$A$1:$F$2547,2,FALSE)</f>
        <v>#N/A</v>
      </c>
      <c r="H212" s="138" t="e">
        <f>+VLOOKUP(F212,Participants!$A$1:$F$2547,4,FALSE)</f>
        <v>#N/A</v>
      </c>
      <c r="I212" s="138" t="e">
        <f>+VLOOKUP(F212,Participants!$A$1:$F$2547,5,FALSE)</f>
        <v>#N/A</v>
      </c>
      <c r="J212" s="138" t="e">
        <f>+VLOOKUP(F212,Participants!$A$1:$F$2547,3,FALSE)</f>
        <v>#N/A</v>
      </c>
      <c r="K212" s="138" t="e">
        <f>+VLOOKUP(F212,Participants!$A$1:$G$2547,7,FALSE)</f>
        <v>#N/A</v>
      </c>
      <c r="L212" s="406"/>
      <c r="M212" s="138"/>
      <c r="N212" s="515"/>
      <c r="O212" s="515"/>
    </row>
    <row r="213" spans="1:15" ht="15.75" customHeight="1">
      <c r="A213" s="339"/>
      <c r="B213" s="423"/>
      <c r="C213" s="423"/>
      <c r="D213" s="424"/>
      <c r="E213" s="424"/>
      <c r="F213" s="514"/>
      <c r="G213" s="138" t="e">
        <f>+VLOOKUP(F213,Participants!$A$1:$F$2547,2,FALSE)</f>
        <v>#N/A</v>
      </c>
      <c r="H213" s="138" t="e">
        <f>+VLOOKUP(F213,Participants!$A$1:$F$2547,4,FALSE)</f>
        <v>#N/A</v>
      </c>
      <c r="I213" s="138" t="e">
        <f>+VLOOKUP(F213,Participants!$A$1:$F$2547,5,FALSE)</f>
        <v>#N/A</v>
      </c>
      <c r="J213" s="138" t="e">
        <f>+VLOOKUP(F213,Participants!$A$1:$F$2547,3,FALSE)</f>
        <v>#N/A</v>
      </c>
      <c r="K213" s="138" t="e">
        <f>+VLOOKUP(F213,Participants!$A$1:$G$2547,7,FALSE)</f>
        <v>#N/A</v>
      </c>
      <c r="L213" s="406"/>
      <c r="M213" s="138"/>
      <c r="N213" s="515"/>
      <c r="O213" s="515"/>
    </row>
    <row r="214" spans="1:15" ht="15.75" customHeight="1">
      <c r="A214" s="339"/>
      <c r="B214" s="423"/>
      <c r="C214" s="423"/>
      <c r="D214" s="424"/>
      <c r="E214" s="424"/>
      <c r="F214" s="514"/>
      <c r="G214" s="138" t="e">
        <f>+VLOOKUP(F214,Participants!$A$1:$F$2547,2,FALSE)</f>
        <v>#N/A</v>
      </c>
      <c r="H214" s="138" t="e">
        <f>+VLOOKUP(F214,Participants!$A$1:$F$2547,4,FALSE)</f>
        <v>#N/A</v>
      </c>
      <c r="I214" s="138" t="e">
        <f>+VLOOKUP(F214,Participants!$A$1:$F$2547,5,FALSE)</f>
        <v>#N/A</v>
      </c>
      <c r="J214" s="138" t="e">
        <f>+VLOOKUP(F214,Participants!$A$1:$F$2547,3,FALSE)</f>
        <v>#N/A</v>
      </c>
      <c r="K214" s="138" t="e">
        <f>+VLOOKUP(F214,Participants!$A$1:$G$2547,7,FALSE)</f>
        <v>#N/A</v>
      </c>
      <c r="L214" s="406"/>
      <c r="M214" s="138"/>
      <c r="N214" s="515"/>
      <c r="O214" s="515"/>
    </row>
    <row r="215" spans="1:15" ht="15.75" customHeight="1">
      <c r="A215" s="339"/>
      <c r="B215" s="423"/>
      <c r="C215" s="423"/>
      <c r="D215" s="424"/>
      <c r="E215" s="424"/>
      <c r="F215" s="514"/>
      <c r="G215" s="138" t="e">
        <f>+VLOOKUP(F215,Participants!$A$1:$F$2547,2,FALSE)</f>
        <v>#N/A</v>
      </c>
      <c r="H215" s="138" t="e">
        <f>+VLOOKUP(F215,Participants!$A$1:$F$2547,4,FALSE)</f>
        <v>#N/A</v>
      </c>
      <c r="I215" s="138" t="e">
        <f>+VLOOKUP(F215,Participants!$A$1:$F$2547,5,FALSE)</f>
        <v>#N/A</v>
      </c>
      <c r="J215" s="138" t="e">
        <f>+VLOOKUP(F215,Participants!$A$1:$F$2547,3,FALSE)</f>
        <v>#N/A</v>
      </c>
      <c r="K215" s="138" t="e">
        <f>+VLOOKUP(F215,Participants!$A$1:$G$2547,7,FALSE)</f>
        <v>#N/A</v>
      </c>
      <c r="L215" s="406"/>
      <c r="M215" s="138"/>
      <c r="N215" s="515"/>
      <c r="O215" s="515"/>
    </row>
    <row r="216" spans="1:15" ht="15.75" customHeight="1">
      <c r="A216" s="291"/>
      <c r="B216" s="423"/>
      <c r="C216" s="423"/>
      <c r="D216" s="424"/>
      <c r="E216" s="424"/>
      <c r="F216" s="424"/>
      <c r="G216" s="138" t="e">
        <f>+VLOOKUP(F216,Participants!$A$1:$F$2547,2,FALSE)</f>
        <v>#N/A</v>
      </c>
      <c r="H216" s="138" t="e">
        <f>+VLOOKUP(F216,Participants!$A$1:$F$2547,4,FALSE)</f>
        <v>#N/A</v>
      </c>
      <c r="I216" s="138" t="e">
        <f>+VLOOKUP(F216,Participants!$A$1:$F$2547,5,FALSE)</f>
        <v>#N/A</v>
      </c>
      <c r="J216" s="138" t="e">
        <f>+VLOOKUP(F216,Participants!$A$1:$F$2547,3,FALSE)</f>
        <v>#N/A</v>
      </c>
      <c r="K216" s="138" t="e">
        <f>+VLOOKUP(F216,Participants!$A$1:$G$2547,7,FALSE)</f>
        <v>#N/A</v>
      </c>
      <c r="L216" s="406"/>
      <c r="M216" s="138"/>
      <c r="N216" s="93"/>
      <c r="O216" s="93"/>
    </row>
    <row r="217" spans="1:15" ht="15.75" customHeight="1">
      <c r="A217" s="291"/>
      <c r="B217" s="423"/>
      <c r="C217" s="423"/>
      <c r="D217" s="424"/>
      <c r="E217" s="424"/>
      <c r="F217" s="424"/>
      <c r="G217" s="138" t="e">
        <f>+VLOOKUP(F217,Participants!$A$1:$F$2547,2,FALSE)</f>
        <v>#N/A</v>
      </c>
      <c r="H217" s="138" t="e">
        <f>+VLOOKUP(F217,Participants!$A$1:$F$2547,4,FALSE)</f>
        <v>#N/A</v>
      </c>
      <c r="I217" s="138" t="e">
        <f>+VLOOKUP(F217,Participants!$A$1:$F$2547,5,FALSE)</f>
        <v>#N/A</v>
      </c>
      <c r="J217" s="138" t="e">
        <f>+VLOOKUP(F217,Participants!$A$1:$F$2547,3,FALSE)</f>
        <v>#N/A</v>
      </c>
      <c r="K217" s="138" t="e">
        <f>+VLOOKUP(F217,Participants!$A$1:$G$2547,7,FALSE)</f>
        <v>#N/A</v>
      </c>
      <c r="L217" s="406"/>
      <c r="M217" s="138"/>
      <c r="N217" s="93"/>
      <c r="O217" s="93"/>
    </row>
    <row r="218" spans="1:15" ht="15.75" customHeight="1">
      <c r="A218" s="291"/>
      <c r="B218" s="423"/>
      <c r="C218" s="423"/>
      <c r="D218" s="424"/>
      <c r="E218" s="424"/>
      <c r="F218" s="424"/>
      <c r="G218" s="138" t="e">
        <f>+VLOOKUP(F218,Participants!$A$1:$F$2547,2,FALSE)</f>
        <v>#N/A</v>
      </c>
      <c r="H218" s="138" t="e">
        <f>+VLOOKUP(F218,Participants!$A$1:$F$2547,4,FALSE)</f>
        <v>#N/A</v>
      </c>
      <c r="I218" s="138" t="e">
        <f>+VLOOKUP(F218,Participants!$A$1:$F$2547,5,FALSE)</f>
        <v>#N/A</v>
      </c>
      <c r="J218" s="138" t="e">
        <f>+VLOOKUP(F218,Participants!$A$1:$F$2547,3,FALSE)</f>
        <v>#N/A</v>
      </c>
      <c r="K218" s="138" t="e">
        <f>+VLOOKUP(F218,Participants!$A$1:$G$2547,7,FALSE)</f>
        <v>#N/A</v>
      </c>
      <c r="L218" s="406"/>
      <c r="M218" s="138"/>
      <c r="N218" s="93"/>
      <c r="O218" s="93"/>
    </row>
    <row r="219" spans="1:15" ht="15.75" customHeight="1">
      <c r="A219" s="291"/>
      <c r="B219" s="423"/>
      <c r="C219" s="423"/>
      <c r="D219" s="424"/>
      <c r="E219" s="424"/>
      <c r="F219" s="424"/>
      <c r="G219" s="138" t="e">
        <f>+VLOOKUP(F219,Participants!$A$1:$F$2547,2,FALSE)</f>
        <v>#N/A</v>
      </c>
      <c r="H219" s="138" t="e">
        <f>+VLOOKUP(F219,Participants!$A$1:$F$2547,4,FALSE)</f>
        <v>#N/A</v>
      </c>
      <c r="I219" s="138" t="e">
        <f>+VLOOKUP(F219,Participants!$A$1:$F$2547,5,FALSE)</f>
        <v>#N/A</v>
      </c>
      <c r="J219" s="138" t="e">
        <f>+VLOOKUP(F219,Participants!$A$1:$F$2547,3,FALSE)</f>
        <v>#N/A</v>
      </c>
      <c r="K219" s="138" t="e">
        <f>+VLOOKUP(F219,Participants!$A$1:$G$2547,7,FALSE)</f>
        <v>#N/A</v>
      </c>
      <c r="L219" s="406"/>
      <c r="M219" s="138"/>
      <c r="N219" s="93"/>
      <c r="O219" s="93"/>
    </row>
    <row r="220" spans="1:15" ht="15.75" customHeight="1">
      <c r="A220" s="291"/>
      <c r="B220" s="423"/>
      <c r="C220" s="423"/>
      <c r="D220" s="424"/>
      <c r="E220" s="424"/>
      <c r="F220" s="424"/>
      <c r="G220" s="138" t="e">
        <f>+VLOOKUP(F220,Participants!$A$1:$F$2547,2,FALSE)</f>
        <v>#N/A</v>
      </c>
      <c r="H220" s="138" t="e">
        <f>+VLOOKUP(F220,Participants!$A$1:$F$2547,4,FALSE)</f>
        <v>#N/A</v>
      </c>
      <c r="I220" s="138" t="e">
        <f>+VLOOKUP(F220,Participants!$A$1:$F$2547,5,FALSE)</f>
        <v>#N/A</v>
      </c>
      <c r="J220" s="138" t="e">
        <f>+VLOOKUP(F220,Participants!$A$1:$F$2547,3,FALSE)</f>
        <v>#N/A</v>
      </c>
      <c r="K220" s="138" t="e">
        <f>+VLOOKUP(F220,Participants!$A$1:$G$2547,7,FALSE)</f>
        <v>#N/A</v>
      </c>
      <c r="L220" s="406"/>
      <c r="M220" s="138"/>
      <c r="N220" s="93"/>
      <c r="O220" s="93"/>
    </row>
    <row r="221" spans="1:15" ht="15.75" customHeight="1">
      <c r="A221" s="291"/>
      <c r="B221" s="423"/>
      <c r="C221" s="423"/>
      <c r="D221" s="424"/>
      <c r="E221" s="424"/>
      <c r="F221" s="424"/>
      <c r="G221" s="138" t="e">
        <f>+VLOOKUP(F221,Participants!$A$1:$F$2547,2,FALSE)</f>
        <v>#N/A</v>
      </c>
      <c r="H221" s="138" t="e">
        <f>+VLOOKUP(F221,Participants!$A$1:$F$2547,4,FALSE)</f>
        <v>#N/A</v>
      </c>
      <c r="I221" s="138" t="e">
        <f>+VLOOKUP(F221,Participants!$A$1:$F$2547,5,FALSE)</f>
        <v>#N/A</v>
      </c>
      <c r="J221" s="138" t="e">
        <f>+VLOOKUP(F221,Participants!$A$1:$F$2547,3,FALSE)</f>
        <v>#N/A</v>
      </c>
      <c r="K221" s="138" t="e">
        <f>+VLOOKUP(F221,Participants!$A$1:$G$2547,7,FALSE)</f>
        <v>#N/A</v>
      </c>
      <c r="L221" s="406"/>
      <c r="M221" s="138"/>
      <c r="N221" s="93"/>
      <c r="O221" s="93"/>
    </row>
    <row r="222" spans="1:15" ht="15.75" customHeight="1">
      <c r="A222" s="291"/>
      <c r="B222" s="423"/>
      <c r="C222" s="423"/>
      <c r="D222" s="424"/>
      <c r="E222" s="424"/>
      <c r="F222" s="424"/>
      <c r="G222" s="138" t="e">
        <f>+VLOOKUP(F222,Participants!$A$1:$F$2547,2,FALSE)</f>
        <v>#N/A</v>
      </c>
      <c r="H222" s="138" t="e">
        <f>+VLOOKUP(F222,Participants!$A$1:$F$2547,4,FALSE)</f>
        <v>#N/A</v>
      </c>
      <c r="I222" s="138" t="e">
        <f>+VLOOKUP(F222,Participants!$A$1:$F$2547,5,FALSE)</f>
        <v>#N/A</v>
      </c>
      <c r="J222" s="138" t="e">
        <f>+VLOOKUP(F222,Participants!$A$1:$F$2547,3,FALSE)</f>
        <v>#N/A</v>
      </c>
      <c r="K222" s="138" t="e">
        <f>+VLOOKUP(F222,Participants!$A$1:$G$2547,7,FALSE)</f>
        <v>#N/A</v>
      </c>
      <c r="L222" s="406"/>
      <c r="M222" s="138"/>
      <c r="N222" s="93"/>
      <c r="O222" s="93"/>
    </row>
    <row r="223" spans="1:15" ht="15.75" customHeight="1">
      <c r="A223" s="291"/>
      <c r="B223" s="423"/>
      <c r="C223" s="423"/>
      <c r="D223" s="424"/>
      <c r="E223" s="424"/>
      <c r="F223" s="424"/>
      <c r="G223" s="138" t="e">
        <f>+VLOOKUP(F223,Participants!$A$1:$F$2547,2,FALSE)</f>
        <v>#N/A</v>
      </c>
      <c r="H223" s="138" t="e">
        <f>+VLOOKUP(F223,Participants!$A$1:$F$2547,4,FALSE)</f>
        <v>#N/A</v>
      </c>
      <c r="I223" s="138" t="e">
        <f>+VLOOKUP(F223,Participants!$A$1:$F$2547,5,FALSE)</f>
        <v>#N/A</v>
      </c>
      <c r="J223" s="138" t="e">
        <f>+VLOOKUP(F223,Participants!$A$1:$F$2547,3,FALSE)</f>
        <v>#N/A</v>
      </c>
      <c r="K223" s="138" t="e">
        <f>+VLOOKUP(F223,Participants!$A$1:$G$2547,7,FALSE)</f>
        <v>#N/A</v>
      </c>
      <c r="L223" s="406"/>
      <c r="M223" s="138"/>
      <c r="N223" s="93"/>
      <c r="O223" s="93"/>
    </row>
    <row r="224" spans="1:15" ht="15.75" customHeight="1">
      <c r="A224" s="291"/>
      <c r="B224" s="423"/>
      <c r="C224" s="423"/>
      <c r="D224" s="424"/>
      <c r="E224" s="424"/>
      <c r="F224" s="424"/>
      <c r="G224" s="138" t="e">
        <f>+VLOOKUP(F224,Participants!$A$1:$F$2547,2,FALSE)</f>
        <v>#N/A</v>
      </c>
      <c r="H224" s="138" t="e">
        <f>+VLOOKUP(F224,Participants!$A$1:$F$2547,4,FALSE)</f>
        <v>#N/A</v>
      </c>
      <c r="I224" s="138" t="e">
        <f>+VLOOKUP(F224,Participants!$A$1:$F$2547,5,FALSE)</f>
        <v>#N/A</v>
      </c>
      <c r="J224" s="138" t="e">
        <f>+VLOOKUP(F224,Participants!$A$1:$F$2547,3,FALSE)</f>
        <v>#N/A</v>
      </c>
      <c r="K224" s="138" t="e">
        <f>+VLOOKUP(F224,Participants!$A$1:$G$2547,7,FALSE)</f>
        <v>#N/A</v>
      </c>
      <c r="L224" s="406"/>
      <c r="M224" s="138"/>
      <c r="N224" s="93"/>
      <c r="O224" s="93"/>
    </row>
    <row r="225" spans="1:15" ht="15.75" customHeight="1">
      <c r="A225" s="291"/>
      <c r="B225" s="423"/>
      <c r="C225" s="423"/>
      <c r="D225" s="424"/>
      <c r="E225" s="424"/>
      <c r="F225" s="424"/>
      <c r="G225" s="138" t="e">
        <f>+VLOOKUP(F225,Participants!$A$1:$F$2547,2,FALSE)</f>
        <v>#N/A</v>
      </c>
      <c r="H225" s="138" t="e">
        <f>+VLOOKUP(F225,Participants!$A$1:$F$2547,4,FALSE)</f>
        <v>#N/A</v>
      </c>
      <c r="I225" s="138" t="e">
        <f>+VLOOKUP(F225,Participants!$A$1:$F$2547,5,FALSE)</f>
        <v>#N/A</v>
      </c>
      <c r="J225" s="138" t="e">
        <f>+VLOOKUP(F225,Participants!$A$1:$F$2547,3,FALSE)</f>
        <v>#N/A</v>
      </c>
      <c r="K225" s="138" t="e">
        <f>+VLOOKUP(F225,Participants!$A$1:$G$2547,7,FALSE)</f>
        <v>#N/A</v>
      </c>
      <c r="L225" s="406"/>
      <c r="M225" s="138"/>
      <c r="N225" s="93"/>
      <c r="O225" s="93"/>
    </row>
    <row r="226" spans="1:15" ht="15.75" customHeight="1">
      <c r="A226" s="291"/>
      <c r="B226" s="423"/>
      <c r="C226" s="423"/>
      <c r="D226" s="424"/>
      <c r="E226" s="424"/>
      <c r="F226" s="424"/>
      <c r="G226" s="138" t="e">
        <f>+VLOOKUP(F226,Participants!$A$1:$F$2547,2,FALSE)</f>
        <v>#N/A</v>
      </c>
      <c r="H226" s="138" t="e">
        <f>+VLOOKUP(F226,Participants!$A$1:$F$2547,4,FALSE)</f>
        <v>#N/A</v>
      </c>
      <c r="I226" s="138" t="e">
        <f>+VLOOKUP(F226,Participants!$A$1:$F$2547,5,FALSE)</f>
        <v>#N/A</v>
      </c>
      <c r="J226" s="138" t="e">
        <f>+VLOOKUP(F226,Participants!$A$1:$F$2547,3,FALSE)</f>
        <v>#N/A</v>
      </c>
      <c r="K226" s="138" t="e">
        <f>+VLOOKUP(F226,Participants!$A$1:$G$2547,7,FALSE)</f>
        <v>#N/A</v>
      </c>
      <c r="L226" s="406"/>
      <c r="M226" s="138"/>
      <c r="N226" s="93"/>
      <c r="O226" s="93"/>
    </row>
    <row r="227" spans="1:15" ht="15.75" customHeight="1">
      <c r="A227" s="291"/>
      <c r="B227" s="423"/>
      <c r="C227" s="423"/>
      <c r="D227" s="424"/>
      <c r="E227" s="424"/>
      <c r="F227" s="424"/>
      <c r="G227" s="138" t="e">
        <f>+VLOOKUP(F227,Participants!$A$1:$F$2547,2,FALSE)</f>
        <v>#N/A</v>
      </c>
      <c r="H227" s="138" t="e">
        <f>+VLOOKUP(F227,Participants!$A$1:$F$2547,4,FALSE)</f>
        <v>#N/A</v>
      </c>
      <c r="I227" s="138" t="e">
        <f>+VLOOKUP(F227,Participants!$A$1:$F$2547,5,FALSE)</f>
        <v>#N/A</v>
      </c>
      <c r="J227" s="138" t="e">
        <f>+VLOOKUP(F227,Participants!$A$1:$F$2547,3,FALSE)</f>
        <v>#N/A</v>
      </c>
      <c r="K227" s="138" t="e">
        <f>+VLOOKUP(F227,Participants!$A$1:$G$2547,7,FALSE)</f>
        <v>#N/A</v>
      </c>
      <c r="L227" s="406"/>
      <c r="M227" s="138"/>
      <c r="N227" s="93"/>
      <c r="O227" s="93"/>
    </row>
    <row r="228" spans="1:15" ht="15.75" customHeight="1">
      <c r="A228" s="291"/>
      <c r="B228" s="423"/>
      <c r="C228" s="423"/>
      <c r="D228" s="424"/>
      <c r="E228" s="424"/>
      <c r="F228" s="424"/>
      <c r="G228" s="138" t="e">
        <f>+VLOOKUP(F228,Participants!$A$1:$F$2547,2,FALSE)</f>
        <v>#N/A</v>
      </c>
      <c r="H228" s="138" t="e">
        <f>+VLOOKUP(F228,Participants!$A$1:$F$2547,4,FALSE)</f>
        <v>#N/A</v>
      </c>
      <c r="I228" s="138" t="e">
        <f>+VLOOKUP(F228,Participants!$A$1:$F$2547,5,FALSE)</f>
        <v>#N/A</v>
      </c>
      <c r="J228" s="138" t="e">
        <f>+VLOOKUP(F228,Participants!$A$1:$F$2547,3,FALSE)</f>
        <v>#N/A</v>
      </c>
      <c r="K228" s="138" t="e">
        <f>+VLOOKUP(F228,Participants!$A$1:$G$2547,7,FALSE)</f>
        <v>#N/A</v>
      </c>
      <c r="L228" s="406"/>
      <c r="M228" s="138"/>
      <c r="N228" s="93"/>
      <c r="O228" s="93"/>
    </row>
    <row r="229" spans="1:15" ht="15.75" customHeight="1">
      <c r="A229" s="291"/>
      <c r="B229" s="423"/>
      <c r="C229" s="423"/>
      <c r="D229" s="424"/>
      <c r="E229" s="424"/>
      <c r="F229" s="424"/>
      <c r="G229" s="138" t="e">
        <f>+VLOOKUP(F229,Participants!$A$1:$F$2547,2,FALSE)</f>
        <v>#N/A</v>
      </c>
      <c r="H229" s="138" t="e">
        <f>+VLOOKUP(F229,Participants!$A$1:$F$2547,4,FALSE)</f>
        <v>#N/A</v>
      </c>
      <c r="I229" s="138" t="e">
        <f>+VLOOKUP(F229,Participants!$A$1:$F$2547,5,FALSE)</f>
        <v>#N/A</v>
      </c>
      <c r="J229" s="138" t="e">
        <f>+VLOOKUP(F229,Participants!$A$1:$F$2547,3,FALSE)</f>
        <v>#N/A</v>
      </c>
      <c r="K229" s="138" t="e">
        <f>+VLOOKUP(F229,Participants!$A$1:$G$2547,7,FALSE)</f>
        <v>#N/A</v>
      </c>
      <c r="L229" s="406"/>
      <c r="M229" s="138"/>
      <c r="N229" s="93"/>
      <c r="O229" s="93"/>
    </row>
    <row r="230" spans="1:15" ht="15.75" customHeight="1">
      <c r="A230" s="291"/>
      <c r="B230" s="423"/>
      <c r="C230" s="423"/>
      <c r="D230" s="424"/>
      <c r="E230" s="424"/>
      <c r="F230" s="424"/>
      <c r="G230" s="138" t="e">
        <f>+VLOOKUP(F230,Participants!$A$1:$F$2547,2,FALSE)</f>
        <v>#N/A</v>
      </c>
      <c r="H230" s="138" t="e">
        <f>+VLOOKUP(F230,Participants!$A$1:$F$2547,4,FALSE)</f>
        <v>#N/A</v>
      </c>
      <c r="I230" s="138" t="e">
        <f>+VLOOKUP(F230,Participants!$A$1:$F$2547,5,FALSE)</f>
        <v>#N/A</v>
      </c>
      <c r="J230" s="138" t="e">
        <f>+VLOOKUP(F230,Participants!$A$1:$F$2547,3,FALSE)</f>
        <v>#N/A</v>
      </c>
      <c r="K230" s="138" t="e">
        <f>+VLOOKUP(F230,Participants!$A$1:$G$2547,7,FALSE)</f>
        <v>#N/A</v>
      </c>
      <c r="L230" s="406"/>
      <c r="M230" s="138"/>
      <c r="N230" s="93"/>
      <c r="O230" s="93"/>
    </row>
    <row r="231" spans="1:15" ht="15.75" customHeight="1">
      <c r="A231" s="291"/>
      <c r="B231" s="423"/>
      <c r="C231" s="423"/>
      <c r="D231" s="424"/>
      <c r="E231" s="424"/>
      <c r="F231" s="424"/>
      <c r="G231" s="138" t="e">
        <f>+VLOOKUP(F231,Participants!$A$1:$F$2547,2,FALSE)</f>
        <v>#N/A</v>
      </c>
      <c r="H231" s="138" t="e">
        <f>+VLOOKUP(F231,Participants!$A$1:$F$2547,4,FALSE)</f>
        <v>#N/A</v>
      </c>
      <c r="I231" s="138" t="e">
        <f>+VLOOKUP(F231,Participants!$A$1:$F$2547,5,FALSE)</f>
        <v>#N/A</v>
      </c>
      <c r="J231" s="138" t="e">
        <f>+VLOOKUP(F231,Participants!$A$1:$F$2547,3,FALSE)</f>
        <v>#N/A</v>
      </c>
      <c r="K231" s="138" t="e">
        <f>+VLOOKUP(F231,Participants!$A$1:$G$2547,7,FALSE)</f>
        <v>#N/A</v>
      </c>
      <c r="L231" s="406"/>
      <c r="M231" s="138"/>
      <c r="N231" s="93"/>
      <c r="O231" s="93"/>
    </row>
    <row r="232" spans="1:15" ht="15.75" customHeight="1">
      <c r="A232" s="291"/>
      <c r="B232" s="423"/>
      <c r="C232" s="423"/>
      <c r="D232" s="424"/>
      <c r="E232" s="424"/>
      <c r="F232" s="424"/>
      <c r="G232" s="138" t="e">
        <f>+VLOOKUP(F232,Participants!$A$1:$F$2547,2,FALSE)</f>
        <v>#N/A</v>
      </c>
      <c r="H232" s="138" t="e">
        <f>+VLOOKUP(F232,Participants!$A$1:$F$2547,4,FALSE)</f>
        <v>#N/A</v>
      </c>
      <c r="I232" s="138" t="e">
        <f>+VLOOKUP(F232,Participants!$A$1:$F$2547,5,FALSE)</f>
        <v>#N/A</v>
      </c>
      <c r="J232" s="138" t="e">
        <f>+VLOOKUP(F232,Participants!$A$1:$F$2547,3,FALSE)</f>
        <v>#N/A</v>
      </c>
      <c r="K232" s="138" t="e">
        <f>+VLOOKUP(F232,Participants!$A$1:$G$2547,7,FALSE)</f>
        <v>#N/A</v>
      </c>
      <c r="L232" s="406"/>
      <c r="M232" s="138"/>
      <c r="N232" s="93"/>
      <c r="O232" s="93"/>
    </row>
    <row r="233" spans="1:15" ht="15.75" customHeight="1">
      <c r="A233" s="291"/>
      <c r="B233" s="423"/>
      <c r="C233" s="423"/>
      <c r="D233" s="424"/>
      <c r="E233" s="424"/>
      <c r="F233" s="424"/>
      <c r="G233" s="138" t="e">
        <f>+VLOOKUP(F233,Participants!$A$1:$F$2547,2,FALSE)</f>
        <v>#N/A</v>
      </c>
      <c r="H233" s="138" t="e">
        <f>+VLOOKUP(F233,Participants!$A$1:$F$2547,4,FALSE)</f>
        <v>#N/A</v>
      </c>
      <c r="I233" s="138" t="e">
        <f>+VLOOKUP(F233,Participants!$A$1:$F$2547,5,FALSE)</f>
        <v>#N/A</v>
      </c>
      <c r="J233" s="138" t="e">
        <f>+VLOOKUP(F233,Participants!$A$1:$F$2547,3,FALSE)</f>
        <v>#N/A</v>
      </c>
      <c r="K233" s="138" t="e">
        <f>+VLOOKUP(F233,Participants!$A$1:$G$2547,7,FALSE)</f>
        <v>#N/A</v>
      </c>
      <c r="L233" s="406"/>
      <c r="M233" s="138"/>
      <c r="N233" s="93"/>
      <c r="O233" s="93"/>
    </row>
    <row r="234" spans="1:15" ht="15.75" customHeight="1">
      <c r="A234" s="291"/>
      <c r="B234" s="423"/>
      <c r="C234" s="423"/>
      <c r="D234" s="424"/>
      <c r="E234" s="424"/>
      <c r="F234" s="424"/>
      <c r="G234" s="138" t="e">
        <f>+VLOOKUP(F234,Participants!$A$1:$F$2547,2,FALSE)</f>
        <v>#N/A</v>
      </c>
      <c r="H234" s="138" t="e">
        <f>+VLOOKUP(F234,Participants!$A$1:$F$2547,4,FALSE)</f>
        <v>#N/A</v>
      </c>
      <c r="I234" s="138" t="e">
        <f>+VLOOKUP(F234,Participants!$A$1:$F$2547,5,FALSE)</f>
        <v>#N/A</v>
      </c>
      <c r="J234" s="138" t="e">
        <f>+VLOOKUP(F234,Participants!$A$1:$F$2547,3,FALSE)</f>
        <v>#N/A</v>
      </c>
      <c r="K234" s="138" t="e">
        <f>+VLOOKUP(F234,Participants!$A$1:$G$2547,7,FALSE)</f>
        <v>#N/A</v>
      </c>
      <c r="L234" s="406"/>
      <c r="M234" s="138"/>
      <c r="N234" s="93"/>
      <c r="O234" s="93"/>
    </row>
    <row r="235" spans="1:15" ht="15.75" customHeight="1">
      <c r="A235" s="291"/>
      <c r="B235" s="423"/>
      <c r="C235" s="423"/>
      <c r="D235" s="424"/>
      <c r="E235" s="424"/>
      <c r="F235" s="424"/>
      <c r="G235" s="138" t="e">
        <f>+VLOOKUP(F235,Participants!$A$1:$F$2547,2,FALSE)</f>
        <v>#N/A</v>
      </c>
      <c r="H235" s="138" t="e">
        <f>+VLOOKUP(F235,Participants!$A$1:$F$2547,4,FALSE)</f>
        <v>#N/A</v>
      </c>
      <c r="I235" s="138" t="e">
        <f>+VLOOKUP(F235,Participants!$A$1:$F$2547,5,FALSE)</f>
        <v>#N/A</v>
      </c>
      <c r="J235" s="138" t="e">
        <f>+VLOOKUP(F235,Participants!$A$1:$F$2547,3,FALSE)</f>
        <v>#N/A</v>
      </c>
      <c r="K235" s="138" t="e">
        <f>+VLOOKUP(F235,Participants!$A$1:$G$2547,7,FALSE)</f>
        <v>#N/A</v>
      </c>
      <c r="L235" s="406"/>
      <c r="M235" s="138"/>
      <c r="N235" s="93"/>
      <c r="O235" s="93"/>
    </row>
    <row r="236" spans="1:15" ht="15.75" customHeight="1">
      <c r="A236" s="291"/>
      <c r="B236" s="423"/>
      <c r="C236" s="423"/>
      <c r="D236" s="424"/>
      <c r="E236" s="424"/>
      <c r="F236" s="424"/>
      <c r="G236" s="138" t="e">
        <f>+VLOOKUP(F236,Participants!$A$1:$F$2547,2,FALSE)</f>
        <v>#N/A</v>
      </c>
      <c r="H236" s="138" t="e">
        <f>+VLOOKUP(F236,Participants!$A$1:$F$2547,4,FALSE)</f>
        <v>#N/A</v>
      </c>
      <c r="I236" s="138" t="e">
        <f>+VLOOKUP(F236,Participants!$A$1:$F$2547,5,FALSE)</f>
        <v>#N/A</v>
      </c>
      <c r="J236" s="138" t="e">
        <f>+VLOOKUP(F236,Participants!$A$1:$F$2547,3,FALSE)</f>
        <v>#N/A</v>
      </c>
      <c r="K236" s="138" t="e">
        <f>+VLOOKUP(F236,Participants!$A$1:$G$2547,7,FALSE)</f>
        <v>#N/A</v>
      </c>
      <c r="L236" s="406"/>
      <c r="M236" s="138"/>
      <c r="N236" s="93"/>
      <c r="O236" s="93"/>
    </row>
    <row r="237" spans="1:15" ht="15.75" customHeight="1">
      <c r="A237" s="291"/>
      <c r="B237" s="423"/>
      <c r="C237" s="423"/>
      <c r="D237" s="424"/>
      <c r="E237" s="424"/>
      <c r="F237" s="424"/>
      <c r="G237" s="138" t="e">
        <f>+VLOOKUP(F237,Participants!$A$1:$F$2547,2,FALSE)</f>
        <v>#N/A</v>
      </c>
      <c r="H237" s="138" t="e">
        <f>+VLOOKUP(F237,Participants!$A$1:$F$2547,4,FALSE)</f>
        <v>#N/A</v>
      </c>
      <c r="I237" s="138" t="e">
        <f>+VLOOKUP(F237,Participants!$A$1:$F$2547,5,FALSE)</f>
        <v>#N/A</v>
      </c>
      <c r="J237" s="138" t="e">
        <f>+VLOOKUP(F237,Participants!$A$1:$F$2547,3,FALSE)</f>
        <v>#N/A</v>
      </c>
      <c r="K237" s="138" t="e">
        <f>+VLOOKUP(F237,Participants!$A$1:$G$2547,7,FALSE)</f>
        <v>#N/A</v>
      </c>
      <c r="L237" s="406"/>
      <c r="M237" s="138"/>
      <c r="N237" s="93"/>
      <c r="O237" s="93"/>
    </row>
    <row r="238" spans="1:15" ht="15.75" customHeight="1">
      <c r="A238" s="291"/>
      <c r="B238" s="423"/>
      <c r="C238" s="423"/>
      <c r="D238" s="424"/>
      <c r="E238" s="424"/>
      <c r="F238" s="424"/>
      <c r="G238" s="138" t="e">
        <f>+VLOOKUP(F238,Participants!$A$1:$F$2547,2,FALSE)</f>
        <v>#N/A</v>
      </c>
      <c r="H238" s="138" t="e">
        <f>+VLOOKUP(F238,Participants!$A$1:$F$2547,4,FALSE)</f>
        <v>#N/A</v>
      </c>
      <c r="I238" s="138" t="e">
        <f>+VLOOKUP(F238,Participants!$A$1:$F$2547,5,FALSE)</f>
        <v>#N/A</v>
      </c>
      <c r="J238" s="138" t="e">
        <f>+VLOOKUP(F238,Participants!$A$1:$F$2547,3,FALSE)</f>
        <v>#N/A</v>
      </c>
      <c r="K238" s="138" t="e">
        <f>+VLOOKUP(F238,Participants!$A$1:$G$2547,7,FALSE)</f>
        <v>#N/A</v>
      </c>
      <c r="L238" s="406"/>
      <c r="M238" s="138"/>
      <c r="N238" s="93"/>
      <c r="O238" s="93"/>
    </row>
    <row r="239" spans="1:15" ht="15.75" customHeight="1">
      <c r="A239" s="291"/>
      <c r="B239" s="423"/>
      <c r="C239" s="423"/>
      <c r="D239" s="424"/>
      <c r="E239" s="424"/>
      <c r="F239" s="424"/>
      <c r="G239" s="138" t="e">
        <f>+VLOOKUP(F239,Participants!$A$1:$F$2547,2,FALSE)</f>
        <v>#N/A</v>
      </c>
      <c r="H239" s="138" t="e">
        <f>+VLOOKUP(F239,Participants!$A$1:$F$2547,4,FALSE)</f>
        <v>#N/A</v>
      </c>
      <c r="I239" s="138" t="e">
        <f>+VLOOKUP(F239,Participants!$A$1:$F$2547,5,FALSE)</f>
        <v>#N/A</v>
      </c>
      <c r="J239" s="138" t="e">
        <f>+VLOOKUP(F239,Participants!$A$1:$F$2547,3,FALSE)</f>
        <v>#N/A</v>
      </c>
      <c r="K239" s="138" t="e">
        <f>+VLOOKUP(F239,Participants!$A$1:$G$2547,7,FALSE)</f>
        <v>#N/A</v>
      </c>
      <c r="L239" s="406"/>
      <c r="M239" s="138"/>
      <c r="N239" s="93"/>
      <c r="O239" s="93"/>
    </row>
    <row r="240" spans="1:15" ht="15.75" customHeight="1">
      <c r="A240" s="291"/>
      <c r="B240" s="423"/>
      <c r="C240" s="423"/>
      <c r="D240" s="424"/>
      <c r="E240" s="424"/>
      <c r="F240" s="424"/>
      <c r="G240" s="138" t="e">
        <f>+VLOOKUP(F240,Participants!$A$1:$F$2547,2,FALSE)</f>
        <v>#N/A</v>
      </c>
      <c r="H240" s="138" t="e">
        <f>+VLOOKUP(F240,Participants!$A$1:$F$2547,4,FALSE)</f>
        <v>#N/A</v>
      </c>
      <c r="I240" s="138" t="e">
        <f>+VLOOKUP(F240,Participants!$A$1:$F$2547,5,FALSE)</f>
        <v>#N/A</v>
      </c>
      <c r="J240" s="138" t="e">
        <f>+VLOOKUP(F240,Participants!$A$1:$F$2547,3,FALSE)</f>
        <v>#N/A</v>
      </c>
      <c r="K240" s="138" t="e">
        <f>+VLOOKUP(F240,Participants!$A$1:$G$2547,7,FALSE)</f>
        <v>#N/A</v>
      </c>
      <c r="L240" s="406"/>
      <c r="M240" s="138"/>
      <c r="N240" s="93"/>
      <c r="O240" s="93"/>
    </row>
    <row r="241" spans="1:15" ht="15.75" customHeight="1">
      <c r="A241" s="291"/>
      <c r="B241" s="423"/>
      <c r="C241" s="423"/>
      <c r="D241" s="424"/>
      <c r="E241" s="424"/>
      <c r="F241" s="424"/>
      <c r="G241" s="138" t="e">
        <f>+VLOOKUP(F241,Participants!$A$1:$F$2547,2,FALSE)</f>
        <v>#N/A</v>
      </c>
      <c r="H241" s="138" t="e">
        <f>+VLOOKUP(F241,Participants!$A$1:$F$2547,4,FALSE)</f>
        <v>#N/A</v>
      </c>
      <c r="I241" s="138" t="e">
        <f>+VLOOKUP(F241,Participants!$A$1:$F$2547,5,FALSE)</f>
        <v>#N/A</v>
      </c>
      <c r="J241" s="138" t="e">
        <f>+VLOOKUP(F241,Participants!$A$1:$F$2547,3,FALSE)</f>
        <v>#N/A</v>
      </c>
      <c r="K241" s="138" t="e">
        <f>+VLOOKUP(F241,Participants!$A$1:$G$2547,7,FALSE)</f>
        <v>#N/A</v>
      </c>
      <c r="L241" s="406"/>
      <c r="M241" s="138"/>
      <c r="N241" s="93"/>
      <c r="O241" s="93"/>
    </row>
    <row r="242" spans="1:15" ht="15.75" customHeight="1">
      <c r="A242" s="291"/>
      <c r="B242" s="423"/>
      <c r="C242" s="423"/>
      <c r="D242" s="424"/>
      <c r="E242" s="424"/>
      <c r="F242" s="424"/>
      <c r="G242" s="138" t="e">
        <f>+VLOOKUP(F242,Participants!$A$1:$F$2547,2,FALSE)</f>
        <v>#N/A</v>
      </c>
      <c r="H242" s="138" t="e">
        <f>+VLOOKUP(F242,Participants!$A$1:$F$2547,4,FALSE)</f>
        <v>#N/A</v>
      </c>
      <c r="I242" s="138" t="e">
        <f>+VLOOKUP(F242,Participants!$A$1:$F$2547,5,FALSE)</f>
        <v>#N/A</v>
      </c>
      <c r="J242" s="138" t="e">
        <f>+VLOOKUP(F242,Participants!$A$1:$F$2547,3,FALSE)</f>
        <v>#N/A</v>
      </c>
      <c r="K242" s="138" t="e">
        <f>+VLOOKUP(F242,Participants!$A$1:$G$2547,7,FALSE)</f>
        <v>#N/A</v>
      </c>
      <c r="L242" s="406"/>
      <c r="M242" s="138"/>
      <c r="N242" s="93"/>
      <c r="O242" s="93"/>
    </row>
    <row r="243" spans="1:15" ht="15.75" customHeight="1">
      <c r="A243" s="291"/>
      <c r="B243" s="423"/>
      <c r="C243" s="423"/>
      <c r="D243" s="424"/>
      <c r="E243" s="424"/>
      <c r="F243" s="424"/>
      <c r="G243" s="138" t="e">
        <f>+VLOOKUP(F243,Participants!$A$1:$F$2547,2,FALSE)</f>
        <v>#N/A</v>
      </c>
      <c r="H243" s="138" t="e">
        <f>+VLOOKUP(F243,Participants!$A$1:$F$2547,4,FALSE)</f>
        <v>#N/A</v>
      </c>
      <c r="I243" s="138" t="e">
        <f>+VLOOKUP(F243,Participants!$A$1:$F$2547,5,FALSE)</f>
        <v>#N/A</v>
      </c>
      <c r="J243" s="138" t="e">
        <f>+VLOOKUP(F243,Participants!$A$1:$F$2547,3,FALSE)</f>
        <v>#N/A</v>
      </c>
      <c r="K243" s="138" t="e">
        <f>+VLOOKUP(F243,Participants!$A$1:$G$2547,7,FALSE)</f>
        <v>#N/A</v>
      </c>
      <c r="L243" s="406"/>
      <c r="M243" s="138"/>
      <c r="N243" s="93"/>
      <c r="O243" s="93"/>
    </row>
    <row r="244" spans="1:15" ht="15.75" customHeight="1">
      <c r="A244" s="291"/>
      <c r="B244" s="423"/>
      <c r="C244" s="423"/>
      <c r="D244" s="424"/>
      <c r="E244" s="424"/>
      <c r="F244" s="424"/>
      <c r="G244" s="138" t="e">
        <f>+VLOOKUP(F244,Participants!$A$1:$F$2547,2,FALSE)</f>
        <v>#N/A</v>
      </c>
      <c r="H244" s="138" t="e">
        <f>+VLOOKUP(F244,Participants!$A$1:$F$2547,4,FALSE)</f>
        <v>#N/A</v>
      </c>
      <c r="I244" s="138" t="e">
        <f>+VLOOKUP(F244,Participants!$A$1:$F$2547,5,FALSE)</f>
        <v>#N/A</v>
      </c>
      <c r="J244" s="138" t="e">
        <f>+VLOOKUP(F244,Participants!$A$1:$F$2547,3,FALSE)</f>
        <v>#N/A</v>
      </c>
      <c r="K244" s="138" t="e">
        <f>+VLOOKUP(F244,Participants!$A$1:$G$2547,7,FALSE)</f>
        <v>#N/A</v>
      </c>
      <c r="L244" s="406"/>
      <c r="M244" s="138"/>
      <c r="N244" s="93"/>
      <c r="O244" s="93"/>
    </row>
    <row r="245" spans="1:15" ht="15.75" customHeight="1">
      <c r="A245" s="291"/>
      <c r="B245" s="423"/>
      <c r="C245" s="423"/>
      <c r="D245" s="424"/>
      <c r="E245" s="424"/>
      <c r="F245" s="424"/>
      <c r="G245" s="138" t="e">
        <f>+VLOOKUP(F245,Participants!$A$1:$F$2547,2,FALSE)</f>
        <v>#N/A</v>
      </c>
      <c r="H245" s="138" t="e">
        <f>+VLOOKUP(F245,Participants!$A$1:$F$2547,4,FALSE)</f>
        <v>#N/A</v>
      </c>
      <c r="I245" s="138" t="e">
        <f>+VLOOKUP(F245,Participants!$A$1:$F$2547,5,FALSE)</f>
        <v>#N/A</v>
      </c>
      <c r="J245" s="138" t="e">
        <f>+VLOOKUP(F245,Participants!$A$1:$F$2547,3,FALSE)</f>
        <v>#N/A</v>
      </c>
      <c r="K245" s="138" t="e">
        <f>+VLOOKUP(F245,Participants!$A$1:$G$2547,7,FALSE)</f>
        <v>#N/A</v>
      </c>
      <c r="L245" s="406"/>
      <c r="M245" s="138"/>
      <c r="N245" s="93"/>
      <c r="O245" s="93"/>
    </row>
    <row r="246" spans="1:15" ht="15.75" customHeight="1">
      <c r="A246" s="291"/>
      <c r="B246" s="423"/>
      <c r="C246" s="423"/>
      <c r="D246" s="424"/>
      <c r="E246" s="424"/>
      <c r="F246" s="424"/>
      <c r="G246" s="138" t="e">
        <f>+VLOOKUP(F246,Participants!$A$1:$F$2547,2,FALSE)</f>
        <v>#N/A</v>
      </c>
      <c r="H246" s="138" t="e">
        <f>+VLOOKUP(F246,Participants!$A$1:$F$2547,4,FALSE)</f>
        <v>#N/A</v>
      </c>
      <c r="I246" s="138" t="e">
        <f>+VLOOKUP(F246,Participants!$A$1:$F$2547,5,FALSE)</f>
        <v>#N/A</v>
      </c>
      <c r="J246" s="138" t="e">
        <f>+VLOOKUP(F246,Participants!$A$1:$F$2547,3,FALSE)</f>
        <v>#N/A</v>
      </c>
      <c r="K246" s="138" t="e">
        <f>+VLOOKUP(F246,Participants!$A$1:$G$2547,7,FALSE)</f>
        <v>#N/A</v>
      </c>
      <c r="L246" s="406"/>
      <c r="M246" s="138"/>
      <c r="N246" s="93"/>
      <c r="O246" s="93"/>
    </row>
    <row r="247" spans="1:15" ht="15.75" customHeight="1">
      <c r="A247" s="291"/>
      <c r="B247" s="423"/>
      <c r="C247" s="423"/>
      <c r="D247" s="424"/>
      <c r="E247" s="424"/>
      <c r="F247" s="424"/>
      <c r="G247" s="138" t="e">
        <f>+VLOOKUP(F247,Participants!$A$1:$F$2547,2,FALSE)</f>
        <v>#N/A</v>
      </c>
      <c r="H247" s="138" t="e">
        <f>+VLOOKUP(F247,Participants!$A$1:$F$2547,4,FALSE)</f>
        <v>#N/A</v>
      </c>
      <c r="I247" s="138" t="e">
        <f>+VLOOKUP(F247,Participants!$A$1:$F$2547,5,FALSE)</f>
        <v>#N/A</v>
      </c>
      <c r="J247" s="138" t="e">
        <f>+VLOOKUP(F247,Participants!$A$1:$F$2547,3,FALSE)</f>
        <v>#N/A</v>
      </c>
      <c r="K247" s="138" t="e">
        <f>+VLOOKUP(F247,Participants!$A$1:$G$2547,7,FALSE)</f>
        <v>#N/A</v>
      </c>
      <c r="L247" s="406"/>
      <c r="M247" s="138"/>
      <c r="N247" s="93"/>
      <c r="O247" s="93"/>
    </row>
    <row r="248" spans="1:15" ht="15.75" customHeight="1">
      <c r="A248" s="291"/>
      <c r="B248" s="423"/>
      <c r="C248" s="423"/>
      <c r="D248" s="424"/>
      <c r="E248" s="424"/>
      <c r="F248" s="424"/>
      <c r="G248" s="138" t="e">
        <f>+VLOOKUP(F248,Participants!$A$1:$F$2547,2,FALSE)</f>
        <v>#N/A</v>
      </c>
      <c r="H248" s="138" t="e">
        <f>+VLOOKUP(F248,Participants!$A$1:$F$2547,4,FALSE)</f>
        <v>#N/A</v>
      </c>
      <c r="I248" s="138" t="e">
        <f>+VLOOKUP(F248,Participants!$A$1:$F$2547,5,FALSE)</f>
        <v>#N/A</v>
      </c>
      <c r="J248" s="138" t="e">
        <f>+VLOOKUP(F248,Participants!$A$1:$F$2547,3,FALSE)</f>
        <v>#N/A</v>
      </c>
      <c r="K248" s="138" t="e">
        <f>+VLOOKUP(F248,Participants!$A$1:$G$2547,7,FALSE)</f>
        <v>#N/A</v>
      </c>
      <c r="L248" s="406"/>
      <c r="M248" s="138"/>
      <c r="N248" s="93"/>
      <c r="O248" s="93"/>
    </row>
    <row r="249" spans="1:15" ht="15.75" customHeight="1">
      <c r="A249" s="291"/>
      <c r="B249" s="423"/>
      <c r="C249" s="423"/>
      <c r="D249" s="424"/>
      <c r="E249" s="424"/>
      <c r="F249" s="424"/>
      <c r="G249" s="138" t="e">
        <f>+VLOOKUP(F249,Participants!$A$1:$F$2547,2,FALSE)</f>
        <v>#N/A</v>
      </c>
      <c r="H249" s="138" t="e">
        <f>+VLOOKUP(F249,Participants!$A$1:$F$2547,4,FALSE)</f>
        <v>#N/A</v>
      </c>
      <c r="I249" s="138" t="e">
        <f>+VLOOKUP(F249,Participants!$A$1:$F$2547,5,FALSE)</f>
        <v>#N/A</v>
      </c>
      <c r="J249" s="138" t="e">
        <f>+VLOOKUP(F249,Participants!$A$1:$F$2547,3,FALSE)</f>
        <v>#N/A</v>
      </c>
      <c r="K249" s="138" t="e">
        <f>+VLOOKUP(F249,Participants!$A$1:$G$2547,7,FALSE)</f>
        <v>#N/A</v>
      </c>
      <c r="L249" s="406"/>
      <c r="M249" s="138"/>
      <c r="N249" s="93"/>
      <c r="O249" s="93"/>
    </row>
    <row r="250" spans="1:15" ht="15.75" customHeight="1">
      <c r="A250" s="291"/>
      <c r="B250" s="423"/>
      <c r="C250" s="423"/>
      <c r="D250" s="424"/>
      <c r="E250" s="424"/>
      <c r="F250" s="424"/>
      <c r="G250" s="138" t="e">
        <f>+VLOOKUP(F250,Participants!$A$1:$F$2547,2,FALSE)</f>
        <v>#N/A</v>
      </c>
      <c r="H250" s="138" t="e">
        <f>+VLOOKUP(F250,Participants!$A$1:$F$2547,4,FALSE)</f>
        <v>#N/A</v>
      </c>
      <c r="I250" s="138" t="e">
        <f>+VLOOKUP(F250,Participants!$A$1:$F$2547,5,FALSE)</f>
        <v>#N/A</v>
      </c>
      <c r="J250" s="138" t="e">
        <f>+VLOOKUP(F250,Participants!$A$1:$F$2547,3,FALSE)</f>
        <v>#N/A</v>
      </c>
      <c r="K250" s="138" t="e">
        <f>+VLOOKUP(F250,Participants!$A$1:$G$2547,7,FALSE)</f>
        <v>#N/A</v>
      </c>
      <c r="L250" s="406"/>
      <c r="M250" s="138"/>
      <c r="N250" s="93"/>
      <c r="O250" s="93"/>
    </row>
    <row r="251" spans="1:15" ht="15.75" customHeight="1">
      <c r="A251" s="291"/>
      <c r="B251" s="423"/>
      <c r="C251" s="423"/>
      <c r="D251" s="424"/>
      <c r="E251" s="424"/>
      <c r="F251" s="424"/>
      <c r="G251" s="138" t="e">
        <f>+VLOOKUP(F251,Participants!$A$1:$F$2547,2,FALSE)</f>
        <v>#N/A</v>
      </c>
      <c r="H251" s="138" t="e">
        <f>+VLOOKUP(F251,Participants!$A$1:$F$2547,4,FALSE)</f>
        <v>#N/A</v>
      </c>
      <c r="I251" s="138" t="e">
        <f>+VLOOKUP(F251,Participants!$A$1:$F$2547,5,FALSE)</f>
        <v>#N/A</v>
      </c>
      <c r="J251" s="138" t="e">
        <f>+VLOOKUP(F251,Participants!$A$1:$F$2547,3,FALSE)</f>
        <v>#N/A</v>
      </c>
      <c r="K251" s="138" t="e">
        <f>+VLOOKUP(F251,Participants!$A$1:$G$2547,7,FALSE)</f>
        <v>#N/A</v>
      </c>
      <c r="L251" s="406"/>
      <c r="M251" s="138"/>
      <c r="N251" s="93"/>
      <c r="O251" s="93"/>
    </row>
    <row r="252" spans="1:15" ht="15.75" customHeight="1">
      <c r="A252" s="291"/>
      <c r="B252" s="423"/>
      <c r="C252" s="423"/>
      <c r="D252" s="424"/>
      <c r="E252" s="424"/>
      <c r="F252" s="424"/>
      <c r="G252" s="138" t="e">
        <f>+VLOOKUP(F252,Participants!$A$1:$F$2547,2,FALSE)</f>
        <v>#N/A</v>
      </c>
      <c r="H252" s="138" t="e">
        <f>+VLOOKUP(F252,Participants!$A$1:$F$2547,4,FALSE)</f>
        <v>#N/A</v>
      </c>
      <c r="I252" s="138" t="e">
        <f>+VLOOKUP(F252,Participants!$A$1:$F$2547,5,FALSE)</f>
        <v>#N/A</v>
      </c>
      <c r="J252" s="138" t="e">
        <f>+VLOOKUP(F252,Participants!$A$1:$F$2547,3,FALSE)</f>
        <v>#N/A</v>
      </c>
      <c r="K252" s="138" t="e">
        <f>+VLOOKUP(F252,Participants!$A$1:$G$2547,7,FALSE)</f>
        <v>#N/A</v>
      </c>
      <c r="L252" s="406"/>
      <c r="M252" s="138"/>
      <c r="N252" s="93"/>
      <c r="O252" s="93"/>
    </row>
    <row r="253" spans="1:15" ht="15.75" customHeight="1">
      <c r="A253" s="291"/>
      <c r="B253" s="423"/>
      <c r="C253" s="423"/>
      <c r="D253" s="424"/>
      <c r="E253" s="424"/>
      <c r="F253" s="424"/>
      <c r="G253" s="138" t="e">
        <f>+VLOOKUP(F253,Participants!$A$1:$F$2547,2,FALSE)</f>
        <v>#N/A</v>
      </c>
      <c r="H253" s="138" t="e">
        <f>+VLOOKUP(F253,Participants!$A$1:$F$2547,4,FALSE)</f>
        <v>#N/A</v>
      </c>
      <c r="I253" s="138" t="e">
        <f>+VLOOKUP(F253,Participants!$A$1:$F$2547,5,FALSE)</f>
        <v>#N/A</v>
      </c>
      <c r="J253" s="138" t="e">
        <f>+VLOOKUP(F253,Participants!$A$1:$F$2547,3,FALSE)</f>
        <v>#N/A</v>
      </c>
      <c r="K253" s="138" t="e">
        <f>+VLOOKUP(F253,Participants!$A$1:$G$2547,7,FALSE)</f>
        <v>#N/A</v>
      </c>
      <c r="L253" s="406"/>
      <c r="M253" s="138"/>
      <c r="N253" s="93"/>
      <c r="O253" s="93"/>
    </row>
    <row r="254" spans="1:15" ht="15.75" customHeight="1">
      <c r="A254" s="291"/>
      <c r="B254" s="423"/>
      <c r="C254" s="423"/>
      <c r="D254" s="424"/>
      <c r="E254" s="424"/>
      <c r="F254" s="424"/>
      <c r="G254" s="138" t="e">
        <f>+VLOOKUP(F254,Participants!$A$1:$F$2547,2,FALSE)</f>
        <v>#N/A</v>
      </c>
      <c r="H254" s="138" t="e">
        <f>+VLOOKUP(F254,Participants!$A$1:$F$2547,4,FALSE)</f>
        <v>#N/A</v>
      </c>
      <c r="I254" s="138" t="e">
        <f>+VLOOKUP(F254,Participants!$A$1:$F$2547,5,FALSE)</f>
        <v>#N/A</v>
      </c>
      <c r="J254" s="138" t="e">
        <f>+VLOOKUP(F254,Participants!$A$1:$F$2547,3,FALSE)</f>
        <v>#N/A</v>
      </c>
      <c r="K254" s="138" t="e">
        <f>+VLOOKUP(F254,Participants!$A$1:$G$2547,7,FALSE)</f>
        <v>#N/A</v>
      </c>
      <c r="L254" s="406"/>
      <c r="M254" s="138"/>
      <c r="N254" s="93"/>
      <c r="O254" s="93"/>
    </row>
    <row r="255" spans="1:15" ht="15.75" customHeight="1">
      <c r="A255" s="291"/>
      <c r="B255" s="423"/>
      <c r="C255" s="423"/>
      <c r="D255" s="424"/>
      <c r="E255" s="424"/>
      <c r="F255" s="424"/>
      <c r="G255" s="138" t="e">
        <f>+VLOOKUP(F255,Participants!$A$1:$F$2547,2,FALSE)</f>
        <v>#N/A</v>
      </c>
      <c r="H255" s="138" t="e">
        <f>+VLOOKUP(F255,Participants!$A$1:$F$2547,4,FALSE)</f>
        <v>#N/A</v>
      </c>
      <c r="I255" s="138" t="e">
        <f>+VLOOKUP(F255,Participants!$A$1:$F$2547,5,FALSE)</f>
        <v>#N/A</v>
      </c>
      <c r="J255" s="138" t="e">
        <f>+VLOOKUP(F255,Participants!$A$1:$F$2547,3,FALSE)</f>
        <v>#N/A</v>
      </c>
      <c r="K255" s="138" t="e">
        <f>+VLOOKUP(F255,Participants!$A$1:$G$2547,7,FALSE)</f>
        <v>#N/A</v>
      </c>
      <c r="L255" s="406"/>
      <c r="M255" s="138"/>
      <c r="N255" s="93"/>
      <c r="O255" s="93"/>
    </row>
    <row r="256" spans="1:15" ht="15.75" customHeight="1">
      <c r="A256" s="291"/>
      <c r="B256" s="423"/>
      <c r="C256" s="423"/>
      <c r="D256" s="424"/>
      <c r="E256" s="424"/>
      <c r="F256" s="424"/>
      <c r="G256" s="138" t="e">
        <f>+VLOOKUP(F256,Participants!$A$1:$F$2547,2,FALSE)</f>
        <v>#N/A</v>
      </c>
      <c r="H256" s="138" t="e">
        <f>+VLOOKUP(F256,Participants!$A$1:$F$2547,4,FALSE)</f>
        <v>#N/A</v>
      </c>
      <c r="I256" s="138" t="e">
        <f>+VLOOKUP(F256,Participants!$A$1:$F$2547,5,FALSE)</f>
        <v>#N/A</v>
      </c>
      <c r="J256" s="138" t="e">
        <f>+VLOOKUP(F256,Participants!$A$1:$F$2547,3,FALSE)</f>
        <v>#N/A</v>
      </c>
      <c r="K256" s="138" t="e">
        <f>+VLOOKUP(F256,Participants!$A$1:$G$2547,7,FALSE)</f>
        <v>#N/A</v>
      </c>
      <c r="L256" s="406"/>
      <c r="M256" s="138"/>
      <c r="N256" s="93"/>
      <c r="O256" s="93"/>
    </row>
    <row r="257" spans="1:15" ht="15.75" customHeight="1">
      <c r="A257" s="291"/>
      <c r="B257" s="423"/>
      <c r="C257" s="423"/>
      <c r="D257" s="424"/>
      <c r="E257" s="424"/>
      <c r="F257" s="424"/>
      <c r="G257" s="138" t="e">
        <f>+VLOOKUP(F257,Participants!$A$1:$F$2547,2,FALSE)</f>
        <v>#N/A</v>
      </c>
      <c r="H257" s="138" t="e">
        <f>+VLOOKUP(F257,Participants!$A$1:$F$2547,4,FALSE)</f>
        <v>#N/A</v>
      </c>
      <c r="I257" s="138" t="e">
        <f>+VLOOKUP(F257,Participants!$A$1:$F$2547,5,FALSE)</f>
        <v>#N/A</v>
      </c>
      <c r="J257" s="138" t="e">
        <f>+VLOOKUP(F257,Participants!$A$1:$F$2547,3,FALSE)</f>
        <v>#N/A</v>
      </c>
      <c r="K257" s="138" t="e">
        <f>+VLOOKUP(F257,Participants!$A$1:$G$2547,7,FALSE)</f>
        <v>#N/A</v>
      </c>
      <c r="L257" s="406"/>
      <c r="M257" s="138"/>
      <c r="N257" s="93"/>
      <c r="O257" s="93"/>
    </row>
    <row r="258" spans="1:15" ht="15.75" customHeight="1">
      <c r="A258" s="291"/>
      <c r="B258" s="423"/>
      <c r="C258" s="423"/>
      <c r="D258" s="424"/>
      <c r="E258" s="424"/>
      <c r="F258" s="424"/>
      <c r="G258" s="138" t="e">
        <f>+VLOOKUP(F258,Participants!$A$1:$F$2547,2,FALSE)</f>
        <v>#N/A</v>
      </c>
      <c r="H258" s="138" t="e">
        <f>+VLOOKUP(F258,Participants!$A$1:$F$2547,4,FALSE)</f>
        <v>#N/A</v>
      </c>
      <c r="I258" s="138" t="e">
        <f>+VLOOKUP(F258,Participants!$A$1:$F$2547,5,FALSE)</f>
        <v>#N/A</v>
      </c>
      <c r="J258" s="138" t="e">
        <f>+VLOOKUP(F258,Participants!$A$1:$F$2547,3,FALSE)</f>
        <v>#N/A</v>
      </c>
      <c r="K258" s="138" t="e">
        <f>+VLOOKUP(F258,Participants!$A$1:$G$2547,7,FALSE)</f>
        <v>#N/A</v>
      </c>
      <c r="L258" s="406"/>
      <c r="M258" s="138"/>
      <c r="N258" s="93"/>
      <c r="O258" s="93"/>
    </row>
    <row r="259" spans="1:15" ht="15.75" customHeight="1">
      <c r="A259" s="291"/>
      <c r="B259" s="423"/>
      <c r="C259" s="423"/>
      <c r="D259" s="424"/>
      <c r="E259" s="424"/>
      <c r="F259" s="424"/>
      <c r="G259" s="138" t="e">
        <f>+VLOOKUP(F259,Participants!$A$1:$F$2547,2,FALSE)</f>
        <v>#N/A</v>
      </c>
      <c r="H259" s="138" t="e">
        <f>+VLOOKUP(F259,Participants!$A$1:$F$2547,4,FALSE)</f>
        <v>#N/A</v>
      </c>
      <c r="I259" s="138" t="e">
        <f>+VLOOKUP(F259,Participants!$A$1:$F$2547,5,FALSE)</f>
        <v>#N/A</v>
      </c>
      <c r="J259" s="138" t="e">
        <f>+VLOOKUP(F259,Participants!$A$1:$F$2547,3,FALSE)</f>
        <v>#N/A</v>
      </c>
      <c r="K259" s="138" t="e">
        <f>+VLOOKUP(F259,Participants!$A$1:$G$2547,7,FALSE)</f>
        <v>#N/A</v>
      </c>
      <c r="L259" s="406"/>
      <c r="M259" s="138"/>
      <c r="N259" s="93"/>
      <c r="O259" s="93"/>
    </row>
    <row r="260" spans="1:15" ht="15.75" customHeight="1">
      <c r="A260" s="291"/>
      <c r="B260" s="423"/>
      <c r="C260" s="423"/>
      <c r="D260" s="424"/>
      <c r="E260" s="424"/>
      <c r="F260" s="424"/>
      <c r="G260" s="138" t="e">
        <f>+VLOOKUP(F260,Participants!$A$1:$F$2547,2,FALSE)</f>
        <v>#N/A</v>
      </c>
      <c r="H260" s="138" t="e">
        <f>+VLOOKUP(F260,Participants!$A$1:$F$2547,4,FALSE)</f>
        <v>#N/A</v>
      </c>
      <c r="I260" s="138" t="e">
        <f>+VLOOKUP(F260,Participants!$A$1:$F$2547,5,FALSE)</f>
        <v>#N/A</v>
      </c>
      <c r="J260" s="138" t="e">
        <f>+VLOOKUP(F260,Participants!$A$1:$F$2547,3,FALSE)</f>
        <v>#N/A</v>
      </c>
      <c r="K260" s="138" t="e">
        <f>+VLOOKUP(F260,Participants!$A$1:$G$2547,7,FALSE)</f>
        <v>#N/A</v>
      </c>
      <c r="L260" s="406"/>
      <c r="M260" s="138"/>
      <c r="N260" s="93"/>
      <c r="O260" s="93"/>
    </row>
    <row r="261" spans="1:15" ht="15.75" customHeight="1">
      <c r="A261" s="291"/>
      <c r="B261" s="423"/>
      <c r="C261" s="423"/>
      <c r="D261" s="424"/>
      <c r="E261" s="424"/>
      <c r="F261" s="424"/>
      <c r="G261" s="138" t="e">
        <f>+VLOOKUP(F261,Participants!$A$1:$F$2547,2,FALSE)</f>
        <v>#N/A</v>
      </c>
      <c r="H261" s="138" t="e">
        <f>+VLOOKUP(F261,Participants!$A$1:$F$2547,4,FALSE)</f>
        <v>#N/A</v>
      </c>
      <c r="I261" s="138" t="e">
        <f>+VLOOKUP(F261,Participants!$A$1:$F$2547,5,FALSE)</f>
        <v>#N/A</v>
      </c>
      <c r="J261" s="138" t="e">
        <f>+VLOOKUP(F261,Participants!$A$1:$F$2547,3,FALSE)</f>
        <v>#N/A</v>
      </c>
      <c r="K261" s="138" t="e">
        <f>+VLOOKUP(F261,Participants!$A$1:$G$2547,7,FALSE)</f>
        <v>#N/A</v>
      </c>
      <c r="L261" s="406"/>
      <c r="M261" s="138"/>
      <c r="N261" s="93"/>
      <c r="O261" s="93"/>
    </row>
    <row r="262" spans="1:15" ht="15.75" customHeight="1">
      <c r="A262" s="291"/>
      <c r="B262" s="423"/>
      <c r="C262" s="423"/>
      <c r="D262" s="424"/>
      <c r="E262" s="424"/>
      <c r="F262" s="424"/>
      <c r="G262" s="138" t="e">
        <f>+VLOOKUP(F262,Participants!$A$1:$F$2547,2,FALSE)</f>
        <v>#N/A</v>
      </c>
      <c r="H262" s="138" t="e">
        <f>+VLOOKUP(F262,Participants!$A$1:$F$2547,4,FALSE)</f>
        <v>#N/A</v>
      </c>
      <c r="I262" s="138" t="e">
        <f>+VLOOKUP(F262,Participants!$A$1:$F$2547,5,FALSE)</f>
        <v>#N/A</v>
      </c>
      <c r="J262" s="138" t="e">
        <f>+VLOOKUP(F262,Participants!$A$1:$F$2547,3,FALSE)</f>
        <v>#N/A</v>
      </c>
      <c r="K262" s="138" t="e">
        <f>+VLOOKUP(F262,Participants!$A$1:$G$2547,7,FALSE)</f>
        <v>#N/A</v>
      </c>
      <c r="L262" s="406"/>
      <c r="M262" s="138"/>
      <c r="N262" s="93"/>
      <c r="O262" s="93"/>
    </row>
    <row r="263" spans="1:15" ht="15.75" customHeight="1">
      <c r="A263" s="291"/>
      <c r="B263" s="423"/>
      <c r="C263" s="423"/>
      <c r="D263" s="424"/>
      <c r="E263" s="424"/>
      <c r="F263" s="424"/>
      <c r="G263" s="138" t="e">
        <f>+VLOOKUP(F263,Participants!$A$1:$F$2547,2,FALSE)</f>
        <v>#N/A</v>
      </c>
      <c r="H263" s="138" t="e">
        <f>+VLOOKUP(F263,Participants!$A$1:$F$2547,4,FALSE)</f>
        <v>#N/A</v>
      </c>
      <c r="I263" s="138" t="e">
        <f>+VLOOKUP(F263,Participants!$A$1:$F$2547,5,FALSE)</f>
        <v>#N/A</v>
      </c>
      <c r="J263" s="138" t="e">
        <f>+VLOOKUP(F263,Participants!$A$1:$F$2547,3,FALSE)</f>
        <v>#N/A</v>
      </c>
      <c r="K263" s="138" t="e">
        <f>+VLOOKUP(F263,Participants!$A$1:$G$2547,7,FALSE)</f>
        <v>#N/A</v>
      </c>
      <c r="L263" s="406"/>
      <c r="M263" s="138"/>
      <c r="N263" s="93"/>
      <c r="O263" s="93"/>
    </row>
    <row r="264" spans="1:15" ht="15.75" customHeight="1">
      <c r="A264" s="291"/>
      <c r="B264" s="423"/>
      <c r="C264" s="423"/>
      <c r="D264" s="424"/>
      <c r="E264" s="424"/>
      <c r="F264" s="424"/>
      <c r="G264" s="138" t="e">
        <f>+VLOOKUP(F264,Participants!$A$1:$F$2547,2,FALSE)</f>
        <v>#N/A</v>
      </c>
      <c r="H264" s="138" t="e">
        <f>+VLOOKUP(F264,Participants!$A$1:$F$2547,4,FALSE)</f>
        <v>#N/A</v>
      </c>
      <c r="I264" s="138" t="e">
        <f>+VLOOKUP(F264,Participants!$A$1:$F$2547,5,FALSE)</f>
        <v>#N/A</v>
      </c>
      <c r="J264" s="138" t="e">
        <f>+VLOOKUP(F264,Participants!$A$1:$F$2547,3,FALSE)</f>
        <v>#N/A</v>
      </c>
      <c r="K264" s="138" t="e">
        <f>+VLOOKUP(F264,Participants!$A$1:$G$2547,7,FALSE)</f>
        <v>#N/A</v>
      </c>
      <c r="L264" s="406"/>
      <c r="M264" s="138"/>
      <c r="N264" s="93"/>
      <c r="O264" s="93"/>
    </row>
    <row r="265" spans="1:15" ht="15.75" customHeight="1">
      <c r="A265" s="291"/>
      <c r="B265" s="423"/>
      <c r="C265" s="423"/>
      <c r="D265" s="424"/>
      <c r="E265" s="424"/>
      <c r="F265" s="424"/>
      <c r="G265" s="138" t="e">
        <f>+VLOOKUP(F265,Participants!$A$1:$F$2547,2,FALSE)</f>
        <v>#N/A</v>
      </c>
      <c r="H265" s="138" t="e">
        <f>+VLOOKUP(F265,Participants!$A$1:$F$2547,4,FALSE)</f>
        <v>#N/A</v>
      </c>
      <c r="I265" s="138" t="e">
        <f>+VLOOKUP(F265,Participants!$A$1:$F$2547,5,FALSE)</f>
        <v>#N/A</v>
      </c>
      <c r="J265" s="138" t="e">
        <f>+VLOOKUP(F265,Participants!$A$1:$F$2547,3,FALSE)</f>
        <v>#N/A</v>
      </c>
      <c r="K265" s="138" t="e">
        <f>+VLOOKUP(F265,Participants!$A$1:$G$2547,7,FALSE)</f>
        <v>#N/A</v>
      </c>
      <c r="L265" s="406"/>
      <c r="M265" s="138"/>
      <c r="N265" s="93"/>
      <c r="O265" s="93"/>
    </row>
    <row r="266" spans="1:15" ht="15.75" customHeight="1">
      <c r="A266" s="291"/>
      <c r="B266" s="423"/>
      <c r="C266" s="423"/>
      <c r="D266" s="424"/>
      <c r="E266" s="424"/>
      <c r="F266" s="424"/>
      <c r="G266" s="138" t="e">
        <f>+VLOOKUP(F266,Participants!$A$1:$F$2547,2,FALSE)</f>
        <v>#N/A</v>
      </c>
      <c r="H266" s="138" t="e">
        <f>+VLOOKUP(F266,Participants!$A$1:$F$2547,4,FALSE)</f>
        <v>#N/A</v>
      </c>
      <c r="I266" s="138" t="e">
        <f>+VLOOKUP(F266,Participants!$A$1:$F$2547,5,FALSE)</f>
        <v>#N/A</v>
      </c>
      <c r="J266" s="138" t="e">
        <f>+VLOOKUP(F266,Participants!$A$1:$F$2547,3,FALSE)</f>
        <v>#N/A</v>
      </c>
      <c r="K266" s="138" t="e">
        <f>+VLOOKUP(F266,Participants!$A$1:$G$2547,7,FALSE)</f>
        <v>#N/A</v>
      </c>
      <c r="L266" s="406"/>
      <c r="M266" s="138"/>
      <c r="N266" s="93"/>
      <c r="O266" s="93"/>
    </row>
    <row r="267" spans="1:15" ht="15.75" customHeight="1">
      <c r="A267" s="291"/>
      <c r="B267" s="423"/>
      <c r="C267" s="423"/>
      <c r="D267" s="424"/>
      <c r="E267" s="424"/>
      <c r="F267" s="424"/>
      <c r="G267" s="138" t="e">
        <f>+VLOOKUP(F267,Participants!$A$1:$F$2547,2,FALSE)</f>
        <v>#N/A</v>
      </c>
      <c r="H267" s="138" t="e">
        <f>+VLOOKUP(F267,Participants!$A$1:$F$2547,4,FALSE)</f>
        <v>#N/A</v>
      </c>
      <c r="I267" s="138" t="e">
        <f>+VLOOKUP(F267,Participants!$A$1:$F$2547,5,FALSE)</f>
        <v>#N/A</v>
      </c>
      <c r="J267" s="138" t="e">
        <f>+VLOOKUP(F267,Participants!$A$1:$F$2547,3,FALSE)</f>
        <v>#N/A</v>
      </c>
      <c r="K267" s="138" t="e">
        <f>+VLOOKUP(F267,Participants!$A$1:$G$2547,7,FALSE)</f>
        <v>#N/A</v>
      </c>
      <c r="L267" s="406"/>
      <c r="M267" s="138"/>
      <c r="N267" s="93"/>
      <c r="O267" s="93"/>
    </row>
    <row r="268" spans="1:15" ht="15.75" customHeight="1">
      <c r="A268" s="221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</row>
    <row r="269" spans="1:15" ht="15.75" customHeight="1">
      <c r="A269" s="221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</row>
    <row r="270" spans="1:15" ht="15.75" customHeight="1">
      <c r="A270" s="221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</row>
    <row r="271" spans="1:15" ht="15.75" customHeight="1">
      <c r="A271" s="221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</row>
    <row r="272" spans="1:15" ht="15.75" customHeight="1">
      <c r="A272" s="221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</row>
    <row r="273" spans="1:13" ht="15.75" customHeight="1">
      <c r="A273" s="221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</row>
    <row r="274" spans="1:13" ht="15.75" customHeight="1">
      <c r="A274" s="221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</row>
    <row r="275" spans="1:13" ht="15.75" customHeight="1">
      <c r="A275" s="221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</row>
    <row r="276" spans="1:13" ht="15.75" customHeight="1">
      <c r="A276" s="221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</row>
    <row r="277" spans="1:13" ht="15.75" customHeight="1">
      <c r="A277" s="221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</row>
    <row r="278" spans="1:13" ht="15.75" customHeight="1">
      <c r="A278" s="221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</row>
    <row r="279" spans="1:13" ht="15.75" customHeight="1">
      <c r="A279" s="221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</row>
    <row r="280" spans="1:13" ht="15.75" customHeight="1">
      <c r="A280" s="221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</row>
    <row r="281" spans="1:13" ht="15.75" customHeight="1">
      <c r="A281" s="221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</row>
    <row r="282" spans="1:13" ht="15.75" customHeight="1">
      <c r="A282" s="221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</row>
    <row r="283" spans="1:13" ht="15.75" customHeight="1">
      <c r="A283" s="221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</row>
    <row r="284" spans="1:13" ht="15.75" customHeight="1">
      <c r="A284" s="221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</row>
    <row r="285" spans="1:13" ht="15.75" customHeight="1">
      <c r="A285" s="221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</row>
    <row r="286" spans="1:13" ht="15.75" customHeight="1">
      <c r="A286" s="221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</row>
    <row r="287" spans="1:13" ht="15.75" customHeight="1">
      <c r="A287" s="221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</row>
    <row r="288" spans="1:13" ht="15.75" customHeight="1">
      <c r="A288" s="221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</row>
    <row r="289" spans="1:13" ht="15.75" customHeight="1">
      <c r="A289" s="221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</row>
    <row r="290" spans="1:13" ht="15.75" customHeight="1">
      <c r="A290" s="221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</row>
    <row r="291" spans="1:13" ht="15.75" customHeight="1">
      <c r="A291" s="221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</row>
    <row r="292" spans="1:13" ht="15.75" customHeight="1">
      <c r="A292" s="221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</row>
    <row r="293" spans="1:13" ht="15.75" customHeight="1">
      <c r="A293" s="221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</row>
    <row r="294" spans="1:13" ht="15.75" customHeight="1">
      <c r="A294" s="221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</row>
    <row r="295" spans="1:13" ht="15.75" customHeight="1">
      <c r="A295" s="221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</row>
    <row r="296" spans="1:13" ht="15.75" customHeight="1">
      <c r="A296" s="221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</row>
    <row r="297" spans="1:13" ht="15.75" customHeight="1">
      <c r="A297" s="221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</row>
    <row r="298" spans="1:13" ht="15.75" customHeight="1">
      <c r="A298" s="221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</row>
    <row r="299" spans="1:13" ht="15.75" customHeight="1">
      <c r="A299" s="221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</row>
    <row r="300" spans="1:13" ht="15.75" customHeight="1">
      <c r="A300" s="221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</row>
    <row r="301" spans="1:13" ht="15.75" customHeight="1">
      <c r="A301" s="221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</row>
    <row r="302" spans="1:13" ht="15.75" customHeight="1">
      <c r="A302" s="221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</row>
    <row r="303" spans="1:13" ht="15.75" customHeight="1">
      <c r="A303" s="221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</row>
    <row r="304" spans="1:13" ht="15.75" customHeight="1">
      <c r="A304" s="221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</row>
    <row r="305" spans="1:13" ht="15.75" customHeight="1">
      <c r="A305" s="221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</row>
    <row r="306" spans="1:13" ht="15.75" customHeight="1">
      <c r="A306" s="221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</row>
    <row r="307" spans="1:13" ht="15.75" customHeight="1">
      <c r="A307" s="221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</row>
    <row r="308" spans="1:13" ht="15.75" customHeight="1">
      <c r="A308" s="221"/>
      <c r="B308" s="177"/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</row>
    <row r="309" spans="1:13" ht="15.75" customHeight="1">
      <c r="A309" s="221"/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</row>
    <row r="310" spans="1:13" ht="15.75" customHeight="1">
      <c r="A310" s="221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</row>
    <row r="311" spans="1:13" ht="15.75" customHeight="1">
      <c r="A311" s="221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</row>
    <row r="312" spans="1:13" ht="15.75" customHeight="1">
      <c r="A312" s="221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</row>
    <row r="313" spans="1:13" ht="15.75" customHeight="1">
      <c r="A313" s="221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</row>
    <row r="314" spans="1:13" ht="15.75" customHeight="1">
      <c r="A314" s="221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</row>
    <row r="315" spans="1:13" ht="15.75" customHeight="1">
      <c r="A315" s="221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</row>
    <row r="316" spans="1:13" ht="15.75" customHeight="1">
      <c r="A316" s="221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</row>
    <row r="317" spans="1:13" ht="15.75" customHeight="1">
      <c r="A317" s="221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</row>
    <row r="318" spans="1:13" ht="15.75" customHeight="1">
      <c r="A318" s="221"/>
      <c r="B318" s="177"/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</row>
    <row r="319" spans="1:13" ht="15.75" customHeight="1">
      <c r="A319" s="221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</row>
    <row r="320" spans="1:13" ht="15.75" customHeight="1">
      <c r="A320" s="221"/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</row>
    <row r="321" spans="1:13" ht="15.75" customHeight="1">
      <c r="A321" s="221"/>
      <c r="B321" s="177"/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</row>
    <row r="322" spans="1:13" ht="15.75" customHeight="1">
      <c r="A322" s="221"/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</row>
    <row r="323" spans="1:13" ht="15.75" customHeight="1">
      <c r="A323" s="221"/>
      <c r="B323" s="177"/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</row>
    <row r="324" spans="1:13" ht="15.75" customHeight="1">
      <c r="A324" s="221"/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</row>
    <row r="325" spans="1:13" ht="15.75" customHeight="1">
      <c r="A325" s="221"/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</row>
    <row r="326" spans="1:13" ht="15.75" customHeight="1">
      <c r="A326" s="221"/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</row>
    <row r="327" spans="1:13" ht="15.75" customHeight="1">
      <c r="A327" s="221"/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</row>
    <row r="328" spans="1:13" ht="15.75" customHeight="1">
      <c r="A328" s="221"/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</row>
    <row r="329" spans="1:13" ht="15.75" customHeight="1">
      <c r="A329" s="221"/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</row>
    <row r="330" spans="1:13" ht="15.75" customHeight="1">
      <c r="A330" s="221"/>
      <c r="B330" s="177"/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</row>
    <row r="331" spans="1:13" ht="15.75" customHeight="1">
      <c r="A331" s="221"/>
      <c r="B331" s="177"/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</row>
    <row r="332" spans="1:13" ht="15.75" customHeight="1">
      <c r="A332" s="221"/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</row>
    <row r="333" spans="1:13" ht="15.75" customHeight="1">
      <c r="A333" s="221"/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</row>
    <row r="334" spans="1:13" ht="15.75" customHeight="1">
      <c r="A334" s="221"/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</row>
    <row r="335" spans="1:13" ht="15.75" customHeight="1">
      <c r="A335" s="221"/>
      <c r="B335" s="177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</row>
    <row r="336" spans="1:13" ht="15.75" customHeight="1">
      <c r="A336" s="221"/>
      <c r="B336" s="177"/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</row>
    <row r="337" spans="1:13" ht="15.75" customHeight="1">
      <c r="A337" s="221"/>
      <c r="B337" s="177"/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</row>
    <row r="338" spans="1:13" ht="15.75" customHeight="1">
      <c r="A338" s="221"/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</row>
    <row r="339" spans="1:13" ht="15.75" customHeight="1">
      <c r="A339" s="221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</row>
    <row r="340" spans="1:13" ht="15.75" customHeight="1">
      <c r="A340" s="221"/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</row>
    <row r="341" spans="1:13" ht="15.75" customHeight="1">
      <c r="A341" s="221"/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</row>
    <row r="342" spans="1:13" ht="15.75" customHeight="1">
      <c r="A342" s="221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</row>
    <row r="343" spans="1:13" ht="15.75" customHeight="1">
      <c r="A343" s="221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</row>
    <row r="344" spans="1:13" ht="15.75" customHeight="1">
      <c r="A344" s="221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</row>
    <row r="345" spans="1:13" ht="15.75" customHeight="1">
      <c r="A345" s="221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</row>
    <row r="346" spans="1:13" ht="15.75" customHeight="1">
      <c r="A346" s="221"/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</row>
    <row r="347" spans="1:13" ht="15.75" customHeight="1">
      <c r="A347" s="221"/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</row>
    <row r="348" spans="1:13" ht="15.75" customHeight="1">
      <c r="A348" s="221"/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</row>
    <row r="349" spans="1:13" ht="15.75" customHeight="1">
      <c r="A349" s="221"/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</row>
    <row r="350" spans="1:13" ht="15.75" customHeight="1">
      <c r="A350" s="221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</row>
    <row r="351" spans="1:13" ht="15.75" customHeight="1">
      <c r="A351" s="221"/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</row>
    <row r="352" spans="1:13" ht="15.75" customHeight="1">
      <c r="A352" s="221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</row>
    <row r="353" spans="1:13" ht="15.75" customHeight="1">
      <c r="A353" s="221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</row>
    <row r="354" spans="1:13" ht="15.75" customHeight="1">
      <c r="A354" s="221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</row>
    <row r="355" spans="1:13" ht="15.75" customHeight="1">
      <c r="A355" s="221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</row>
    <row r="356" spans="1:13" ht="15.75" customHeight="1">
      <c r="A356" s="221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</row>
    <row r="357" spans="1:13" ht="15.75" customHeight="1">
      <c r="A357" s="221"/>
      <c r="B357" s="177"/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</row>
    <row r="358" spans="1:13" ht="15.75" customHeight="1">
      <c r="A358" s="221"/>
      <c r="B358" s="177"/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</row>
    <row r="359" spans="1:13" ht="15.75" customHeight="1">
      <c r="A359" s="221"/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</row>
    <row r="360" spans="1:13" ht="15.75" customHeight="1">
      <c r="A360" s="221"/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</row>
    <row r="361" spans="1:13" ht="15.75" customHeight="1">
      <c r="A361" s="221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</row>
    <row r="362" spans="1:13" ht="15.75" customHeight="1">
      <c r="A362" s="221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</row>
    <row r="363" spans="1:13" ht="15.75" customHeight="1">
      <c r="A363" s="221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</row>
    <row r="364" spans="1:13" ht="15.75" customHeight="1">
      <c r="A364" s="221"/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</row>
    <row r="365" spans="1:13" ht="15.75" customHeight="1">
      <c r="A365" s="221"/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</row>
    <row r="366" spans="1:13" ht="15.75" customHeight="1">
      <c r="A366" s="221"/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</row>
    <row r="367" spans="1:13" ht="15.75" customHeight="1">
      <c r="A367" s="221"/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</row>
    <row r="368" spans="1:13" ht="15.75" customHeight="1">
      <c r="A368" s="221"/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</row>
    <row r="369" spans="1:13" ht="15.75" customHeight="1">
      <c r="A369" s="221"/>
      <c r="B369" s="177"/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</row>
    <row r="370" spans="1:13" ht="15.75" customHeight="1">
      <c r="A370" s="221"/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</row>
    <row r="371" spans="1:13" ht="15.75" customHeight="1">
      <c r="A371" s="221"/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</row>
    <row r="372" spans="1:13" ht="15.75" customHeight="1">
      <c r="A372" s="221"/>
      <c r="B372" s="177"/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</row>
    <row r="373" spans="1:13" ht="15.75" customHeight="1">
      <c r="A373" s="221"/>
      <c r="B373" s="177"/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</row>
    <row r="374" spans="1:13" ht="15.75" customHeight="1">
      <c r="A374" s="221"/>
      <c r="B374" s="177"/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</row>
    <row r="375" spans="1:13" ht="15.75" customHeight="1">
      <c r="A375" s="221"/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</row>
    <row r="376" spans="1:13" ht="15.75" customHeight="1">
      <c r="A376" s="221"/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</row>
    <row r="377" spans="1:13" ht="15.75" customHeight="1">
      <c r="A377" s="221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</row>
    <row r="378" spans="1:13" ht="15.75" customHeight="1">
      <c r="A378" s="221"/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</row>
    <row r="379" spans="1:13" ht="15.75" customHeight="1">
      <c r="A379" s="221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</row>
    <row r="380" spans="1:13" ht="15.75" customHeight="1">
      <c r="A380" s="221"/>
      <c r="B380" s="177"/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</row>
    <row r="381" spans="1:13" ht="15.75" customHeight="1">
      <c r="A381" s="221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</row>
    <row r="382" spans="1:13" ht="15.75" customHeight="1">
      <c r="A382" s="221"/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</row>
    <row r="383" spans="1:13" ht="15.75" customHeight="1">
      <c r="A383" s="221"/>
      <c r="B383" s="177"/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</row>
    <row r="384" spans="1:13" ht="15.75" customHeight="1">
      <c r="A384" s="221"/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</row>
    <row r="385" spans="1:13" ht="15.75" customHeight="1">
      <c r="A385" s="221"/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</row>
    <row r="386" spans="1:13" ht="15.75" customHeight="1">
      <c r="A386" s="221"/>
      <c r="B386" s="177"/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</row>
    <row r="387" spans="1:13" ht="15.75" customHeight="1">
      <c r="A387" s="221"/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</row>
    <row r="388" spans="1:13" ht="15.75" customHeight="1">
      <c r="A388" s="221"/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</row>
    <row r="389" spans="1:13" ht="15.75" customHeight="1">
      <c r="A389" s="221"/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</row>
    <row r="390" spans="1:13" ht="15.75" customHeight="1">
      <c r="A390" s="221"/>
      <c r="B390" s="177"/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</row>
    <row r="391" spans="1:13" ht="15.75" customHeight="1">
      <c r="A391" s="221"/>
      <c r="B391" s="177"/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</row>
    <row r="392" spans="1:13" ht="15.75" customHeight="1">
      <c r="A392" s="221"/>
      <c r="B392" s="177"/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</row>
    <row r="393" spans="1:13" ht="15.75" customHeight="1">
      <c r="A393" s="221"/>
      <c r="B393" s="177"/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</row>
    <row r="394" spans="1:13" ht="15.75" customHeight="1">
      <c r="A394" s="221"/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</row>
    <row r="395" spans="1:13" ht="15.75" customHeight="1">
      <c r="A395" s="221"/>
      <c r="B395" s="177"/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</row>
    <row r="396" spans="1:13" ht="15.75" customHeight="1">
      <c r="A396" s="221"/>
      <c r="B396" s="177"/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</row>
    <row r="397" spans="1:13" ht="15.75" customHeight="1">
      <c r="A397" s="221"/>
      <c r="B397" s="177"/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</row>
    <row r="398" spans="1:13" ht="15.75" customHeight="1">
      <c r="A398" s="221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</row>
    <row r="399" spans="1:13" ht="15.75" customHeight="1">
      <c r="A399" s="221"/>
      <c r="B399" s="177"/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</row>
    <row r="400" spans="1:13" ht="15.75" customHeight="1">
      <c r="A400" s="221"/>
      <c r="B400" s="177"/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</row>
    <row r="401" spans="1:13" ht="15.75" customHeight="1">
      <c r="A401" s="221"/>
      <c r="B401" s="177"/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</row>
    <row r="402" spans="1:13" ht="15.75" customHeight="1">
      <c r="A402" s="221"/>
      <c r="B402" s="177"/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</row>
    <row r="403" spans="1:13" ht="15.75" customHeight="1">
      <c r="A403" s="221"/>
      <c r="B403" s="177"/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</row>
    <row r="404" spans="1:13" ht="15.75" customHeight="1">
      <c r="A404" s="221"/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</row>
    <row r="405" spans="1:13" ht="15.75" customHeight="1">
      <c r="A405" s="221"/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</row>
    <row r="406" spans="1:13" ht="15.75" customHeight="1">
      <c r="A406" s="221"/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</row>
    <row r="407" spans="1:13" ht="15.75" customHeight="1">
      <c r="A407" s="221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</row>
    <row r="408" spans="1:13" ht="15.75" customHeight="1">
      <c r="A408" s="221"/>
      <c r="B408" s="177"/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</row>
    <row r="409" spans="1:13" ht="15.75" customHeight="1">
      <c r="A409" s="221"/>
      <c r="B409" s="177"/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</row>
    <row r="410" spans="1:13" ht="15.75" customHeight="1">
      <c r="A410" s="221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</row>
    <row r="411" spans="1:13" ht="15.75" customHeight="1">
      <c r="A411" s="221"/>
      <c r="B411" s="177"/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</row>
    <row r="412" spans="1:13" ht="15.75" customHeight="1">
      <c r="A412" s="221"/>
      <c r="B412" s="177"/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</row>
    <row r="413" spans="1:13" ht="15.75" customHeight="1">
      <c r="A413" s="221"/>
      <c r="B413" s="177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</row>
    <row r="414" spans="1:13" ht="15.75" customHeight="1">
      <c r="A414" s="221"/>
      <c r="B414" s="177"/>
      <c r="C414" s="177"/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</row>
    <row r="415" spans="1:13" ht="15.75" customHeight="1">
      <c r="A415" s="221"/>
      <c r="B415" s="177"/>
      <c r="C415" s="177"/>
      <c r="D415" s="177"/>
      <c r="E415" s="177"/>
      <c r="F415" s="177"/>
      <c r="G415" s="177"/>
      <c r="H415" s="177"/>
      <c r="I415" s="177"/>
      <c r="J415" s="177"/>
      <c r="K415" s="177"/>
      <c r="L415" s="177"/>
      <c r="M415" s="177"/>
    </row>
    <row r="416" spans="1:13" ht="15.75" customHeight="1">
      <c r="A416" s="221"/>
      <c r="B416" s="177"/>
      <c r="C416" s="177"/>
      <c r="D416" s="177"/>
      <c r="E416" s="177"/>
      <c r="F416" s="177"/>
      <c r="G416" s="177"/>
      <c r="H416" s="177"/>
      <c r="I416" s="177"/>
      <c r="J416" s="177"/>
      <c r="K416" s="177"/>
      <c r="L416" s="177"/>
      <c r="M416" s="177"/>
    </row>
    <row r="417" spans="1:13" ht="15.75" customHeight="1">
      <c r="A417" s="221"/>
      <c r="B417" s="177"/>
      <c r="C417" s="177"/>
      <c r="D417" s="177"/>
      <c r="E417" s="177"/>
      <c r="F417" s="177"/>
      <c r="G417" s="177"/>
      <c r="H417" s="177"/>
      <c r="I417" s="177"/>
      <c r="J417" s="177"/>
      <c r="K417" s="177"/>
      <c r="L417" s="177"/>
      <c r="M417" s="177"/>
    </row>
    <row r="418" spans="1:13" ht="15.75" customHeight="1">
      <c r="A418" s="221"/>
      <c r="B418" s="177"/>
      <c r="C418" s="177"/>
      <c r="D418" s="177"/>
      <c r="E418" s="177"/>
      <c r="F418" s="177"/>
      <c r="G418" s="177"/>
      <c r="H418" s="177"/>
      <c r="I418" s="177"/>
      <c r="J418" s="177"/>
      <c r="K418" s="177"/>
      <c r="L418" s="177"/>
      <c r="M418" s="177"/>
    </row>
    <row r="419" spans="1:13" ht="15.75" customHeight="1">
      <c r="A419" s="221"/>
      <c r="B419" s="177"/>
      <c r="C419" s="177"/>
      <c r="D419" s="177"/>
      <c r="E419" s="177"/>
      <c r="F419" s="177"/>
      <c r="G419" s="177"/>
      <c r="H419" s="177"/>
      <c r="I419" s="177"/>
      <c r="J419" s="177"/>
      <c r="K419" s="177"/>
      <c r="L419" s="177"/>
      <c r="M419" s="177"/>
    </row>
    <row r="420" spans="1:13" ht="15.75" customHeight="1">
      <c r="A420" s="221"/>
      <c r="B420" s="177"/>
      <c r="C420" s="177"/>
      <c r="D420" s="177"/>
      <c r="E420" s="177"/>
      <c r="F420" s="177"/>
      <c r="G420" s="177"/>
      <c r="H420" s="177"/>
      <c r="I420" s="177"/>
      <c r="J420" s="177"/>
      <c r="K420" s="177"/>
      <c r="L420" s="177"/>
      <c r="M420" s="177"/>
    </row>
    <row r="421" spans="1:13" ht="15.75" customHeight="1">
      <c r="A421" s="221"/>
      <c r="B421" s="177"/>
      <c r="C421" s="177"/>
      <c r="D421" s="177"/>
      <c r="E421" s="177"/>
      <c r="F421" s="177"/>
      <c r="G421" s="177"/>
      <c r="H421" s="177"/>
      <c r="I421" s="177"/>
      <c r="J421" s="177"/>
      <c r="K421" s="177"/>
      <c r="L421" s="177"/>
      <c r="M421" s="177"/>
    </row>
    <row r="422" spans="1:13" ht="15.75" customHeight="1">
      <c r="A422" s="221"/>
      <c r="B422" s="177"/>
      <c r="C422" s="177"/>
      <c r="D422" s="177"/>
      <c r="E422" s="177"/>
      <c r="F422" s="177"/>
      <c r="G422" s="177"/>
      <c r="H422" s="177"/>
      <c r="I422" s="177"/>
      <c r="J422" s="177"/>
      <c r="K422" s="177"/>
      <c r="L422" s="177"/>
      <c r="M422" s="177"/>
    </row>
    <row r="423" spans="1:13" ht="15.75" customHeight="1">
      <c r="A423" s="221"/>
      <c r="B423" s="177"/>
      <c r="C423" s="177"/>
      <c r="D423" s="177"/>
      <c r="E423" s="177"/>
      <c r="F423" s="177"/>
      <c r="G423" s="177"/>
      <c r="H423" s="177"/>
      <c r="I423" s="177"/>
      <c r="J423" s="177"/>
      <c r="K423" s="177"/>
      <c r="L423" s="177"/>
      <c r="M423" s="177"/>
    </row>
    <row r="424" spans="1:13" ht="15.75" customHeight="1">
      <c r="A424" s="221"/>
      <c r="B424" s="177"/>
      <c r="C424" s="177"/>
      <c r="D424" s="177"/>
      <c r="E424" s="177"/>
      <c r="F424" s="177"/>
      <c r="G424" s="177"/>
      <c r="H424" s="177"/>
      <c r="I424" s="177"/>
      <c r="J424" s="177"/>
      <c r="K424" s="177"/>
      <c r="L424" s="177"/>
      <c r="M424" s="177"/>
    </row>
    <row r="425" spans="1:13" ht="15.75" customHeight="1">
      <c r="A425" s="221"/>
      <c r="B425" s="177"/>
      <c r="C425" s="177"/>
      <c r="D425" s="177"/>
      <c r="E425" s="177"/>
      <c r="F425" s="177"/>
      <c r="G425" s="177"/>
      <c r="H425" s="177"/>
      <c r="I425" s="177"/>
      <c r="J425" s="177"/>
      <c r="K425" s="177"/>
      <c r="L425" s="177"/>
      <c r="M425" s="177"/>
    </row>
    <row r="426" spans="1:13" ht="15.75" customHeight="1">
      <c r="A426" s="221"/>
      <c r="B426" s="177"/>
      <c r="C426" s="177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</row>
    <row r="427" spans="1:13" ht="15.75" customHeight="1">
      <c r="A427" s="221"/>
      <c r="B427" s="177"/>
      <c r="C427" s="177"/>
      <c r="D427" s="177"/>
      <c r="E427" s="177"/>
      <c r="F427" s="177"/>
      <c r="G427" s="177"/>
      <c r="H427" s="177"/>
      <c r="I427" s="177"/>
      <c r="J427" s="177"/>
      <c r="K427" s="177"/>
      <c r="L427" s="177"/>
      <c r="M427" s="177"/>
    </row>
    <row r="428" spans="1:13" ht="15.75" customHeight="1">
      <c r="A428" s="221"/>
      <c r="B428" s="177"/>
      <c r="C428" s="177"/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</row>
    <row r="429" spans="1:13" ht="15.75" customHeight="1">
      <c r="A429" s="221"/>
      <c r="B429" s="177"/>
      <c r="C429" s="177"/>
      <c r="D429" s="177"/>
      <c r="E429" s="177"/>
      <c r="F429" s="177"/>
      <c r="G429" s="177"/>
      <c r="H429" s="177"/>
      <c r="I429" s="177"/>
      <c r="J429" s="177"/>
      <c r="K429" s="177"/>
      <c r="L429" s="177"/>
      <c r="M429" s="177"/>
    </row>
    <row r="430" spans="1:13" ht="15.75" customHeight="1">
      <c r="A430" s="221"/>
      <c r="B430" s="177"/>
      <c r="C430" s="177"/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</row>
    <row r="431" spans="1:13" ht="15.75" customHeight="1">
      <c r="A431" s="221"/>
      <c r="B431" s="177"/>
      <c r="C431" s="177"/>
      <c r="D431" s="177"/>
      <c r="E431" s="177"/>
      <c r="F431" s="177"/>
      <c r="G431" s="177"/>
      <c r="H431" s="177"/>
      <c r="I431" s="177"/>
      <c r="J431" s="177"/>
      <c r="K431" s="177"/>
      <c r="L431" s="177"/>
      <c r="M431" s="177"/>
    </row>
    <row r="432" spans="1:13" ht="15.75" customHeight="1">
      <c r="A432" s="221"/>
      <c r="B432" s="177"/>
      <c r="C432" s="177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</row>
    <row r="433" spans="1:13" ht="15.75" customHeight="1">
      <c r="A433" s="221"/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</row>
    <row r="434" spans="1:13" ht="15.75" customHeight="1">
      <c r="A434" s="221"/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177"/>
      <c r="M434" s="177"/>
    </row>
    <row r="435" spans="1:13" ht="15.75" customHeight="1">
      <c r="A435" s="221"/>
      <c r="B435" s="177"/>
      <c r="C435" s="177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</row>
    <row r="436" spans="1:13" ht="15.75" customHeight="1">
      <c r="A436" s="221"/>
      <c r="B436" s="177"/>
      <c r="C436" s="177"/>
      <c r="D436" s="177"/>
      <c r="E436" s="177"/>
      <c r="F436" s="177"/>
      <c r="G436" s="177"/>
      <c r="H436" s="177"/>
      <c r="I436" s="177"/>
      <c r="J436" s="177"/>
      <c r="K436" s="177"/>
      <c r="L436" s="177"/>
      <c r="M436" s="177"/>
    </row>
    <row r="437" spans="1:13" ht="15.75" customHeight="1">
      <c r="A437" s="221"/>
      <c r="B437" s="177"/>
      <c r="C437" s="177"/>
      <c r="D437" s="177"/>
      <c r="E437" s="177"/>
      <c r="F437" s="177"/>
      <c r="G437" s="177"/>
      <c r="H437" s="177"/>
      <c r="I437" s="177"/>
      <c r="J437" s="177"/>
      <c r="K437" s="177"/>
      <c r="L437" s="177"/>
      <c r="M437" s="177"/>
    </row>
    <row r="438" spans="1:13" ht="15.75" customHeight="1">
      <c r="A438" s="221"/>
      <c r="B438" s="177"/>
      <c r="C438" s="177"/>
      <c r="D438" s="177"/>
      <c r="E438" s="177"/>
      <c r="F438" s="177"/>
      <c r="G438" s="177"/>
      <c r="H438" s="177"/>
      <c r="I438" s="177"/>
      <c r="J438" s="177"/>
      <c r="K438" s="177"/>
      <c r="L438" s="177"/>
      <c r="M438" s="177"/>
    </row>
    <row r="439" spans="1:13" ht="15.75" customHeight="1">
      <c r="A439" s="221"/>
      <c r="B439" s="177"/>
      <c r="C439" s="177"/>
      <c r="D439" s="177"/>
      <c r="E439" s="177"/>
      <c r="F439" s="177"/>
      <c r="G439" s="177"/>
      <c r="H439" s="177"/>
      <c r="I439" s="177"/>
      <c r="J439" s="177"/>
      <c r="K439" s="177"/>
      <c r="L439" s="177"/>
      <c r="M439" s="177"/>
    </row>
    <row r="440" spans="1:13" ht="15.75" customHeight="1">
      <c r="A440" s="221"/>
      <c r="B440" s="177"/>
      <c r="C440" s="177"/>
      <c r="D440" s="177"/>
      <c r="E440" s="177"/>
      <c r="F440" s="177"/>
      <c r="G440" s="177"/>
      <c r="H440" s="177"/>
      <c r="I440" s="177"/>
      <c r="J440" s="177"/>
      <c r="K440" s="177"/>
      <c r="L440" s="177"/>
      <c r="M440" s="177"/>
    </row>
    <row r="441" spans="1:13" ht="15.75" customHeight="1">
      <c r="A441" s="221"/>
      <c r="B441" s="177"/>
      <c r="C441" s="177"/>
      <c r="D441" s="177"/>
      <c r="E441" s="177"/>
      <c r="F441" s="177"/>
      <c r="G441" s="177"/>
      <c r="H441" s="177"/>
      <c r="I441" s="177"/>
      <c r="J441" s="177"/>
      <c r="K441" s="177"/>
      <c r="L441" s="177"/>
      <c r="M441" s="177"/>
    </row>
    <row r="442" spans="1:13" ht="15.75" customHeight="1">
      <c r="A442" s="221"/>
      <c r="B442" s="177"/>
      <c r="C442" s="177"/>
      <c r="D442" s="177"/>
      <c r="E442" s="177"/>
      <c r="F442" s="177"/>
      <c r="G442" s="177"/>
      <c r="H442" s="177"/>
      <c r="I442" s="177"/>
      <c r="J442" s="177"/>
      <c r="K442" s="177"/>
      <c r="L442" s="177"/>
      <c r="M442" s="177"/>
    </row>
    <row r="443" spans="1:13" ht="15.75" customHeight="1">
      <c r="A443" s="221"/>
      <c r="B443" s="177"/>
      <c r="C443" s="177"/>
      <c r="D443" s="177"/>
      <c r="E443" s="177"/>
      <c r="F443" s="177"/>
      <c r="G443" s="177"/>
      <c r="H443" s="177"/>
      <c r="I443" s="177"/>
      <c r="J443" s="177"/>
      <c r="K443" s="177"/>
      <c r="L443" s="177"/>
      <c r="M443" s="177"/>
    </row>
    <row r="444" spans="1:13" ht="15.75" customHeight="1">
      <c r="A444" s="221"/>
      <c r="B444" s="177"/>
      <c r="C444" s="177"/>
      <c r="D444" s="177"/>
      <c r="E444" s="177"/>
      <c r="F444" s="177"/>
      <c r="G444" s="177"/>
      <c r="H444" s="177"/>
      <c r="I444" s="177"/>
      <c r="J444" s="177"/>
      <c r="K444" s="177"/>
      <c r="L444" s="177"/>
      <c r="M444" s="177"/>
    </row>
    <row r="445" spans="1:13" ht="15.75" customHeight="1">
      <c r="A445" s="221"/>
      <c r="B445" s="177"/>
      <c r="C445" s="177"/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</row>
    <row r="446" spans="1:13" ht="15.75" customHeight="1">
      <c r="A446" s="221"/>
      <c r="B446" s="177"/>
      <c r="C446" s="177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</row>
    <row r="447" spans="1:13" ht="15.75" customHeight="1">
      <c r="A447" s="221"/>
      <c r="B447" s="177"/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</row>
    <row r="448" spans="1:13" ht="15.75" customHeight="1">
      <c r="A448" s="221"/>
      <c r="B448" s="177"/>
      <c r="C448" s="177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</row>
    <row r="449" spans="1:13" ht="15.75" customHeight="1">
      <c r="A449" s="221"/>
      <c r="B449" s="177"/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</row>
    <row r="450" spans="1:13" ht="15.75" customHeight="1">
      <c r="A450" s="221"/>
      <c r="B450" s="177"/>
      <c r="C450" s="177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</row>
    <row r="451" spans="1:13" ht="15.75" customHeight="1">
      <c r="A451" s="221"/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</row>
    <row r="452" spans="1:13" ht="15.75" customHeight="1">
      <c r="A452" s="221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</row>
    <row r="453" spans="1:13" ht="15.75" customHeight="1">
      <c r="A453" s="221"/>
      <c r="B453" s="177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</row>
    <row r="454" spans="1:13" ht="15.75" customHeight="1">
      <c r="A454" s="221"/>
      <c r="B454" s="177"/>
      <c r="C454" s="177"/>
      <c r="D454" s="177"/>
      <c r="E454" s="177"/>
      <c r="F454" s="177"/>
      <c r="G454" s="177"/>
      <c r="H454" s="177"/>
      <c r="I454" s="177"/>
      <c r="J454" s="177"/>
      <c r="K454" s="177"/>
      <c r="L454" s="177"/>
      <c r="M454" s="177"/>
    </row>
    <row r="455" spans="1:13" ht="15.75" customHeight="1">
      <c r="A455" s="221"/>
      <c r="B455" s="177"/>
      <c r="C455" s="177"/>
      <c r="D455" s="177"/>
      <c r="E455" s="177"/>
      <c r="F455" s="177"/>
      <c r="G455" s="177"/>
      <c r="H455" s="177"/>
      <c r="I455" s="177"/>
      <c r="J455" s="177"/>
      <c r="K455" s="177"/>
      <c r="L455" s="177"/>
      <c r="M455" s="177"/>
    </row>
    <row r="456" spans="1:13" ht="15.75" customHeight="1">
      <c r="A456" s="221"/>
      <c r="B456" s="177"/>
      <c r="C456" s="177"/>
      <c r="D456" s="177"/>
      <c r="E456" s="177"/>
      <c r="F456" s="177"/>
      <c r="G456" s="177"/>
      <c r="H456" s="177"/>
      <c r="I456" s="177"/>
      <c r="J456" s="177"/>
      <c r="K456" s="177"/>
      <c r="L456" s="177"/>
      <c r="M456" s="177"/>
    </row>
    <row r="457" spans="1:13" ht="15.75" customHeight="1">
      <c r="A457" s="221"/>
      <c r="B457" s="177"/>
      <c r="C457" s="177"/>
      <c r="D457" s="177"/>
      <c r="E457" s="177"/>
      <c r="F457" s="177"/>
      <c r="G457" s="177"/>
      <c r="H457" s="177"/>
      <c r="I457" s="177"/>
      <c r="J457" s="177"/>
      <c r="K457" s="177"/>
      <c r="L457" s="177"/>
      <c r="M457" s="177"/>
    </row>
    <row r="458" spans="1:13" ht="15.75" customHeight="1">
      <c r="A458" s="221"/>
      <c r="B458" s="177"/>
      <c r="C458" s="177"/>
      <c r="D458" s="177"/>
      <c r="E458" s="177"/>
      <c r="F458" s="177"/>
      <c r="G458" s="177"/>
      <c r="H458" s="177"/>
      <c r="I458" s="177"/>
      <c r="J458" s="177"/>
      <c r="K458" s="177"/>
      <c r="L458" s="177"/>
      <c r="M458" s="177"/>
    </row>
    <row r="459" spans="1:13" ht="15.75" customHeight="1">
      <c r="A459" s="221"/>
      <c r="B459" s="177"/>
      <c r="C459" s="177"/>
      <c r="D459" s="177"/>
      <c r="E459" s="177"/>
      <c r="F459" s="177"/>
      <c r="G459" s="177"/>
      <c r="H459" s="177"/>
      <c r="I459" s="177"/>
      <c r="J459" s="177"/>
      <c r="K459" s="177"/>
      <c r="L459" s="177"/>
      <c r="M459" s="177"/>
    </row>
    <row r="460" spans="1:13" ht="15.75" customHeight="1">
      <c r="A460" s="221"/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177"/>
      <c r="M460" s="177"/>
    </row>
    <row r="461" spans="1:13" ht="15.75" customHeight="1">
      <c r="A461" s="221"/>
      <c r="B461" s="177"/>
      <c r="C461" s="177"/>
      <c r="D461" s="177"/>
      <c r="E461" s="177"/>
      <c r="F461" s="177"/>
      <c r="G461" s="177"/>
      <c r="H461" s="177"/>
      <c r="I461" s="177"/>
      <c r="J461" s="177"/>
      <c r="K461" s="177"/>
      <c r="L461" s="177"/>
      <c r="M461" s="177"/>
    </row>
    <row r="462" spans="1:13" ht="15.75" customHeight="1">
      <c r="A462" s="221"/>
      <c r="B462" s="177"/>
      <c r="C462" s="177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</row>
    <row r="463" spans="1:13" ht="15.75" customHeight="1">
      <c r="A463" s="221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</row>
    <row r="464" spans="1:13" ht="15.75" customHeight="1">
      <c r="A464" s="221"/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</row>
    <row r="465" spans="1:13" ht="15.75" customHeight="1">
      <c r="A465" s="221"/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</row>
    <row r="466" spans="1:13" ht="15.75" customHeight="1">
      <c r="A466" s="221"/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</row>
    <row r="467" spans="1:13" ht="15.75" customHeight="1">
      <c r="A467" s="221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</row>
    <row r="468" spans="1:13" ht="15.75" customHeight="1">
      <c r="A468" s="221"/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</row>
    <row r="469" spans="1:13" ht="15.75" customHeight="1">
      <c r="A469" s="221"/>
      <c r="B469" s="177"/>
      <c r="C469" s="177"/>
      <c r="D469" s="177"/>
      <c r="E469" s="177"/>
      <c r="F469" s="177"/>
      <c r="G469" s="177"/>
      <c r="H469" s="177"/>
      <c r="I469" s="177"/>
      <c r="J469" s="177"/>
      <c r="K469" s="177"/>
      <c r="L469" s="177"/>
      <c r="M469" s="177"/>
    </row>
    <row r="470" spans="1:13" ht="15.75" customHeight="1">
      <c r="A470" s="221"/>
      <c r="B470" s="177"/>
      <c r="C470" s="177"/>
      <c r="D470" s="177"/>
      <c r="E470" s="177"/>
      <c r="F470" s="177"/>
      <c r="G470" s="177"/>
      <c r="H470" s="177"/>
      <c r="I470" s="177"/>
      <c r="J470" s="177"/>
      <c r="K470" s="177"/>
      <c r="L470" s="177"/>
      <c r="M470" s="177"/>
    </row>
    <row r="471" spans="1:13" ht="15.75" customHeight="1">
      <c r="A471" s="221"/>
      <c r="B471" s="177"/>
      <c r="C471" s="177"/>
      <c r="D471" s="177"/>
      <c r="E471" s="177"/>
      <c r="F471" s="177"/>
      <c r="G471" s="177"/>
      <c r="H471" s="177"/>
      <c r="I471" s="177"/>
      <c r="J471" s="177"/>
      <c r="K471" s="177"/>
      <c r="L471" s="177"/>
      <c r="M471" s="177"/>
    </row>
    <row r="472" spans="1:13" ht="15.75" customHeight="1">
      <c r="A472" s="221"/>
      <c r="B472" s="177"/>
      <c r="C472" s="177"/>
      <c r="D472" s="177"/>
      <c r="E472" s="177"/>
      <c r="F472" s="177"/>
      <c r="G472" s="177"/>
      <c r="H472" s="177"/>
      <c r="I472" s="177"/>
      <c r="J472" s="177"/>
      <c r="K472" s="177"/>
      <c r="L472" s="177"/>
      <c r="M472" s="177"/>
    </row>
    <row r="473" spans="1:13" ht="15.75" customHeight="1">
      <c r="A473" s="221"/>
      <c r="B473" s="177"/>
      <c r="C473" s="177"/>
      <c r="D473" s="177"/>
      <c r="E473" s="177"/>
      <c r="F473" s="177"/>
      <c r="G473" s="177"/>
      <c r="H473" s="177"/>
      <c r="I473" s="177"/>
      <c r="J473" s="177"/>
      <c r="K473" s="177"/>
      <c r="L473" s="177"/>
      <c r="M473" s="177"/>
    </row>
    <row r="474" spans="1:13" ht="15.75" customHeight="1">
      <c r="A474" s="221"/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  <c r="L474" s="177"/>
      <c r="M474" s="177"/>
    </row>
    <row r="475" spans="1:13" ht="15.75" customHeight="1">
      <c r="A475" s="221"/>
      <c r="B475" s="177"/>
      <c r="C475" s="177"/>
      <c r="D475" s="177"/>
      <c r="E475" s="177"/>
      <c r="F475" s="177"/>
      <c r="G475" s="177"/>
      <c r="H475" s="177"/>
      <c r="I475" s="177"/>
      <c r="J475" s="177"/>
      <c r="K475" s="177"/>
      <c r="L475" s="177"/>
      <c r="M475" s="177"/>
    </row>
    <row r="476" spans="1:13" ht="15.75" customHeight="1">
      <c r="A476" s="221"/>
      <c r="B476" s="177"/>
      <c r="C476" s="177"/>
      <c r="D476" s="177"/>
      <c r="E476" s="177"/>
      <c r="F476" s="177"/>
      <c r="G476" s="177"/>
      <c r="H476" s="177"/>
      <c r="I476" s="177"/>
      <c r="J476" s="177"/>
      <c r="K476" s="177"/>
      <c r="L476" s="177"/>
      <c r="M476" s="177"/>
    </row>
    <row r="477" spans="1:13" ht="15.75" customHeight="1">
      <c r="A477" s="221"/>
      <c r="B477" s="177"/>
      <c r="C477" s="177"/>
      <c r="D477" s="177"/>
      <c r="E477" s="177"/>
      <c r="F477" s="177"/>
      <c r="G477" s="177"/>
      <c r="H477" s="177"/>
      <c r="I477" s="177"/>
      <c r="J477" s="177"/>
      <c r="K477" s="177"/>
      <c r="L477" s="177"/>
      <c r="M477" s="177"/>
    </row>
    <row r="478" spans="1:13" ht="15.75" customHeight="1">
      <c r="A478" s="221"/>
      <c r="B478" s="177"/>
      <c r="C478" s="177"/>
      <c r="D478" s="177"/>
      <c r="E478" s="177"/>
      <c r="F478" s="177"/>
      <c r="G478" s="177"/>
      <c r="H478" s="177"/>
      <c r="I478" s="177"/>
      <c r="J478" s="177"/>
      <c r="K478" s="177"/>
      <c r="L478" s="177"/>
      <c r="M478" s="177"/>
    </row>
    <row r="479" spans="1:13" ht="15.75" customHeight="1">
      <c r="A479" s="221"/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</row>
    <row r="480" spans="1:13" ht="15.75" customHeight="1">
      <c r="A480" s="221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</row>
    <row r="481" spans="1:13" ht="15.75" customHeight="1">
      <c r="A481" s="221"/>
      <c r="B481" s="177"/>
      <c r="C481" s="177"/>
      <c r="D481" s="177"/>
      <c r="E481" s="177"/>
      <c r="F481" s="177"/>
      <c r="G481" s="177"/>
      <c r="H481" s="177"/>
      <c r="I481" s="177"/>
      <c r="J481" s="177"/>
      <c r="K481" s="177"/>
      <c r="L481" s="177"/>
      <c r="M481" s="177"/>
    </row>
    <row r="482" spans="1:13" ht="15.75" customHeight="1">
      <c r="A482" s="221"/>
      <c r="B482" s="177"/>
      <c r="C482" s="177"/>
      <c r="D482" s="177"/>
      <c r="E482" s="177"/>
      <c r="F482" s="177"/>
      <c r="G482" s="177"/>
      <c r="H482" s="177"/>
      <c r="I482" s="177"/>
      <c r="J482" s="177"/>
      <c r="K482" s="177"/>
      <c r="L482" s="177"/>
      <c r="M482" s="177"/>
    </row>
    <row r="483" spans="1:13" ht="15.75" customHeight="1">
      <c r="A483" s="221"/>
      <c r="B483" s="177"/>
      <c r="C483" s="177"/>
      <c r="D483" s="177"/>
      <c r="E483" s="177"/>
      <c r="F483" s="177"/>
      <c r="G483" s="177"/>
      <c r="H483" s="177"/>
      <c r="I483" s="177"/>
      <c r="J483" s="177"/>
      <c r="K483" s="177"/>
      <c r="L483" s="177"/>
      <c r="M483" s="177"/>
    </row>
    <row r="484" spans="1:13" ht="15.75" customHeight="1">
      <c r="A484" s="221"/>
      <c r="B484" s="177"/>
      <c r="C484" s="177"/>
      <c r="D484" s="177"/>
      <c r="E484" s="177"/>
      <c r="F484" s="177"/>
      <c r="G484" s="177"/>
      <c r="H484" s="177"/>
      <c r="I484" s="177"/>
      <c r="J484" s="177"/>
      <c r="K484" s="177"/>
      <c r="L484" s="177"/>
      <c r="M484" s="177"/>
    </row>
    <row r="485" spans="1:13" ht="15.75" customHeight="1">
      <c r="A485" s="221"/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  <c r="L485" s="177"/>
      <c r="M485" s="177"/>
    </row>
    <row r="486" spans="1:13" ht="15.75" customHeight="1">
      <c r="A486" s="221"/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</row>
    <row r="487" spans="1:13" ht="15.75" customHeight="1">
      <c r="A487" s="221"/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</row>
    <row r="488" spans="1:13" ht="15.75" customHeight="1">
      <c r="A488" s="221"/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L488" s="177"/>
      <c r="M488" s="177"/>
    </row>
    <row r="489" spans="1:13" ht="15.75" customHeight="1">
      <c r="A489" s="221"/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</row>
    <row r="490" spans="1:13" ht="15.75" customHeight="1">
      <c r="A490" s="221"/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L490" s="177"/>
      <c r="M490" s="177"/>
    </row>
    <row r="491" spans="1:13" ht="15.75" customHeight="1">
      <c r="A491" s="221"/>
      <c r="B491" s="177"/>
      <c r="C491" s="177"/>
      <c r="D491" s="177"/>
      <c r="E491" s="177"/>
      <c r="F491" s="177"/>
      <c r="G491" s="177"/>
      <c r="H491" s="177"/>
      <c r="I491" s="177"/>
      <c r="J491" s="177"/>
      <c r="K491" s="177"/>
      <c r="L491" s="177"/>
      <c r="M491" s="177"/>
    </row>
    <row r="492" spans="1:13" ht="15.75" customHeight="1">
      <c r="A492" s="221"/>
      <c r="B492" s="177"/>
      <c r="C492" s="177"/>
      <c r="D492" s="177"/>
      <c r="E492" s="177"/>
      <c r="F492" s="177"/>
      <c r="G492" s="177"/>
      <c r="H492" s="177"/>
      <c r="I492" s="177"/>
      <c r="J492" s="177"/>
      <c r="K492" s="177"/>
      <c r="L492" s="177"/>
      <c r="M492" s="177"/>
    </row>
    <row r="493" spans="1:13" ht="15.75" customHeight="1">
      <c r="A493" s="221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</row>
    <row r="494" spans="1:13" ht="15.75" customHeight="1">
      <c r="A494" s="221"/>
      <c r="B494" s="177"/>
      <c r="C494" s="177"/>
      <c r="D494" s="177"/>
      <c r="E494" s="177"/>
      <c r="F494" s="177"/>
      <c r="G494" s="177"/>
      <c r="H494" s="177"/>
      <c r="I494" s="177"/>
      <c r="J494" s="177"/>
      <c r="K494" s="177"/>
      <c r="L494" s="177"/>
      <c r="M494" s="177"/>
    </row>
    <row r="495" spans="1:13" ht="15.75" customHeight="1">
      <c r="A495" s="221"/>
      <c r="B495" s="177"/>
      <c r="C495" s="177"/>
      <c r="D495" s="177"/>
      <c r="E495" s="177"/>
      <c r="F495" s="177"/>
      <c r="G495" s="177"/>
      <c r="H495" s="177"/>
      <c r="I495" s="177"/>
      <c r="J495" s="177"/>
      <c r="K495" s="177"/>
      <c r="L495" s="177"/>
      <c r="M495" s="177"/>
    </row>
    <row r="496" spans="1:13" ht="15.75" customHeight="1">
      <c r="A496" s="221"/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</row>
    <row r="497" spans="1:13" ht="15.75" customHeight="1">
      <c r="A497" s="221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</row>
    <row r="498" spans="1:13" ht="15.75" customHeight="1">
      <c r="A498" s="221"/>
      <c r="B498" s="177"/>
      <c r="C498" s="177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</row>
    <row r="499" spans="1:13" ht="15.75" customHeight="1">
      <c r="A499" s="221"/>
      <c r="B499" s="177"/>
      <c r="C499" s="177"/>
      <c r="D499" s="177"/>
      <c r="E499" s="177"/>
      <c r="F499" s="177"/>
      <c r="G499" s="177"/>
      <c r="H499" s="177"/>
      <c r="I499" s="177"/>
      <c r="J499" s="177"/>
      <c r="K499" s="177"/>
      <c r="L499" s="177"/>
      <c r="M499" s="177"/>
    </row>
    <row r="500" spans="1:13" ht="15.75" customHeight="1">
      <c r="A500" s="221"/>
      <c r="B500" s="177"/>
      <c r="C500" s="177"/>
      <c r="D500" s="177"/>
      <c r="E500" s="177"/>
      <c r="F500" s="177"/>
      <c r="G500" s="177"/>
      <c r="H500" s="177"/>
      <c r="I500" s="177"/>
      <c r="J500" s="177"/>
      <c r="K500" s="177"/>
      <c r="L500" s="177"/>
      <c r="M500" s="177"/>
    </row>
    <row r="501" spans="1:13" ht="15.75" customHeight="1">
      <c r="A501" s="221"/>
      <c r="B501" s="177"/>
      <c r="C501" s="177"/>
      <c r="D501" s="177"/>
      <c r="E501" s="177"/>
      <c r="F501" s="177"/>
      <c r="G501" s="177"/>
      <c r="H501" s="177"/>
      <c r="I501" s="177"/>
      <c r="J501" s="177"/>
      <c r="K501" s="177"/>
      <c r="L501" s="177"/>
      <c r="M501" s="177"/>
    </row>
    <row r="502" spans="1:13" ht="15.75" customHeight="1">
      <c r="A502" s="221"/>
      <c r="B502" s="177"/>
      <c r="C502" s="177"/>
      <c r="D502" s="177"/>
      <c r="E502" s="177"/>
      <c r="F502" s="177"/>
      <c r="G502" s="177"/>
      <c r="H502" s="177"/>
      <c r="I502" s="177"/>
      <c r="J502" s="177"/>
      <c r="K502" s="177"/>
      <c r="L502" s="177"/>
      <c r="M502" s="177"/>
    </row>
    <row r="503" spans="1:13" ht="15.75" customHeight="1">
      <c r="A503" s="221"/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</row>
    <row r="504" spans="1:13" ht="15.75" customHeight="1">
      <c r="A504" s="221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</row>
    <row r="505" spans="1:13" ht="15.75" customHeight="1">
      <c r="A505" s="221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</row>
    <row r="506" spans="1:13" ht="15.75" customHeight="1">
      <c r="A506" s="221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</row>
    <row r="507" spans="1:13" ht="15.75" customHeight="1">
      <c r="A507" s="221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</row>
    <row r="508" spans="1:13" ht="15.75" customHeight="1">
      <c r="A508" s="221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</row>
    <row r="509" spans="1:13" ht="15.75" customHeight="1">
      <c r="A509" s="221"/>
      <c r="B509" s="177"/>
      <c r="C509" s="177"/>
      <c r="D509" s="177"/>
      <c r="E509" s="177"/>
      <c r="F509" s="177"/>
      <c r="G509" s="177"/>
      <c r="H509" s="177"/>
      <c r="I509" s="177"/>
      <c r="J509" s="177"/>
      <c r="K509" s="177"/>
      <c r="L509" s="177"/>
      <c r="M509" s="177"/>
    </row>
    <row r="510" spans="1:13" ht="15.75" customHeight="1">
      <c r="A510" s="221"/>
      <c r="B510" s="177"/>
      <c r="C510" s="177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</row>
    <row r="511" spans="1:13" ht="15.75" customHeight="1">
      <c r="A511" s="221"/>
      <c r="B511" s="177"/>
      <c r="C511" s="177"/>
      <c r="D511" s="177"/>
      <c r="E511" s="177"/>
      <c r="F511" s="177"/>
      <c r="G511" s="177"/>
      <c r="H511" s="177"/>
      <c r="I511" s="177"/>
      <c r="J511" s="177"/>
      <c r="K511" s="177"/>
      <c r="L511" s="177"/>
      <c r="M511" s="177"/>
    </row>
    <row r="512" spans="1:13" ht="15.75" customHeight="1">
      <c r="A512" s="221"/>
      <c r="B512" s="177"/>
      <c r="C512" s="177"/>
      <c r="D512" s="177"/>
      <c r="E512" s="177"/>
      <c r="F512" s="177"/>
      <c r="G512" s="177"/>
      <c r="H512" s="177"/>
      <c r="I512" s="177"/>
      <c r="J512" s="177"/>
      <c r="K512" s="177"/>
      <c r="L512" s="177"/>
      <c r="M512" s="177"/>
    </row>
    <row r="513" spans="1:13" ht="15.75" customHeight="1">
      <c r="A513" s="221"/>
      <c r="B513" s="177"/>
      <c r="C513" s="177"/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</row>
    <row r="514" spans="1:13" ht="15.75" customHeight="1">
      <c r="A514" s="221"/>
      <c r="B514" s="177"/>
      <c r="C514" s="177"/>
      <c r="D514" s="177"/>
      <c r="E514" s="177"/>
      <c r="F514" s="177"/>
      <c r="G514" s="177"/>
      <c r="H514" s="177"/>
      <c r="I514" s="177"/>
      <c r="J514" s="177"/>
      <c r="K514" s="177"/>
      <c r="L514" s="177"/>
      <c r="M514" s="177"/>
    </row>
    <row r="515" spans="1:13" ht="15.75" customHeight="1">
      <c r="A515" s="221"/>
      <c r="B515" s="177"/>
      <c r="C515" s="177"/>
      <c r="D515" s="177"/>
      <c r="E515" s="177"/>
      <c r="F515" s="177"/>
      <c r="G515" s="177"/>
      <c r="H515" s="177"/>
      <c r="I515" s="177"/>
      <c r="J515" s="177"/>
      <c r="K515" s="177"/>
      <c r="L515" s="177"/>
      <c r="M515" s="177"/>
    </row>
    <row r="516" spans="1:13" ht="15.75" customHeight="1">
      <c r="A516" s="221"/>
      <c r="B516" s="177"/>
      <c r="C516" s="177"/>
      <c r="D516" s="177"/>
      <c r="E516" s="177"/>
      <c r="F516" s="177"/>
      <c r="G516" s="177"/>
      <c r="H516" s="177"/>
      <c r="I516" s="177"/>
      <c r="J516" s="177"/>
      <c r="K516" s="177"/>
      <c r="L516" s="177"/>
      <c r="M516" s="177"/>
    </row>
    <row r="517" spans="1:13" ht="15.75" customHeight="1">
      <c r="A517" s="221"/>
      <c r="B517" s="177"/>
      <c r="C517" s="177"/>
      <c r="D517" s="177"/>
      <c r="E517" s="177"/>
      <c r="F517" s="177"/>
      <c r="G517" s="177"/>
      <c r="H517" s="177"/>
      <c r="I517" s="177"/>
      <c r="J517" s="177"/>
      <c r="K517" s="177"/>
      <c r="L517" s="177"/>
      <c r="M517" s="177"/>
    </row>
    <row r="518" spans="1:13" ht="15.75" customHeight="1">
      <c r="A518" s="221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</row>
    <row r="519" spans="1:13" ht="15.75" customHeight="1">
      <c r="A519" s="221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</row>
    <row r="520" spans="1:13" ht="15.75" customHeight="1">
      <c r="A520" s="221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</row>
    <row r="521" spans="1:13" ht="15.75" customHeight="1">
      <c r="A521" s="221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</row>
    <row r="522" spans="1:13" ht="15.75" customHeight="1">
      <c r="A522" s="221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</row>
    <row r="523" spans="1:13" ht="15.75" customHeight="1">
      <c r="A523" s="221"/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</row>
    <row r="524" spans="1:13" ht="15.75" customHeight="1">
      <c r="A524" s="221"/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L524" s="177"/>
      <c r="M524" s="177"/>
    </row>
    <row r="525" spans="1:13" ht="15.75" customHeight="1">
      <c r="A525" s="221"/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L525" s="177"/>
      <c r="M525" s="177"/>
    </row>
    <row r="526" spans="1:13" ht="15.75" customHeight="1">
      <c r="A526" s="221"/>
      <c r="B526" s="177"/>
      <c r="C526" s="177"/>
      <c r="D526" s="177"/>
      <c r="E526" s="177"/>
      <c r="F526" s="177"/>
      <c r="G526" s="177"/>
      <c r="H526" s="177"/>
      <c r="I526" s="177"/>
      <c r="J526" s="177"/>
      <c r="K526" s="177"/>
      <c r="L526" s="177"/>
      <c r="M526" s="177"/>
    </row>
    <row r="527" spans="1:13" ht="15.75" customHeight="1">
      <c r="A527" s="221"/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</row>
    <row r="528" spans="1:13" ht="15.75" customHeight="1">
      <c r="A528" s="221"/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</row>
    <row r="529" spans="1:13" ht="15.75" customHeight="1">
      <c r="A529" s="221"/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</row>
    <row r="530" spans="1:13" ht="15.75" customHeight="1">
      <c r="A530" s="221"/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</row>
    <row r="531" spans="1:13" ht="15.75" customHeight="1">
      <c r="A531" s="221"/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</row>
    <row r="532" spans="1:13" ht="15.75" customHeight="1">
      <c r="A532" s="221"/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</row>
    <row r="533" spans="1:13" ht="15.75" customHeight="1">
      <c r="A533" s="221"/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</row>
    <row r="534" spans="1:13" ht="15.75" customHeight="1">
      <c r="A534" s="221"/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</row>
    <row r="535" spans="1:13" ht="15.75" customHeight="1">
      <c r="A535" s="221"/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</row>
    <row r="536" spans="1:13" ht="15.75" customHeight="1">
      <c r="A536" s="221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</row>
    <row r="537" spans="1:13" ht="15.75" customHeight="1">
      <c r="A537" s="221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</row>
    <row r="538" spans="1:13" ht="15.75" customHeight="1">
      <c r="A538" s="221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</row>
    <row r="539" spans="1:13" ht="15.75" customHeight="1">
      <c r="A539" s="221"/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</row>
    <row r="540" spans="1:13" ht="15.75" customHeight="1">
      <c r="A540" s="221"/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</row>
    <row r="541" spans="1:13" ht="15.75" customHeight="1">
      <c r="A541" s="221"/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</row>
    <row r="542" spans="1:13" ht="15.75" customHeight="1">
      <c r="A542" s="221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</row>
    <row r="543" spans="1:13" ht="15.75" customHeight="1">
      <c r="A543" s="221"/>
      <c r="B543" s="177"/>
      <c r="C543" s="177"/>
      <c r="D543" s="177"/>
      <c r="E543" s="177"/>
      <c r="F543" s="177"/>
      <c r="G543" s="177"/>
      <c r="H543" s="177"/>
      <c r="I543" s="177"/>
      <c r="J543" s="177"/>
      <c r="K543" s="177"/>
      <c r="L543" s="177"/>
      <c r="M543" s="177"/>
    </row>
    <row r="544" spans="1:13" ht="15.75" customHeight="1">
      <c r="A544" s="221"/>
      <c r="B544" s="177"/>
      <c r="C544" s="177"/>
      <c r="D544" s="177"/>
      <c r="E544" s="177"/>
      <c r="F544" s="177"/>
      <c r="G544" s="177"/>
      <c r="H544" s="177"/>
      <c r="I544" s="177"/>
      <c r="J544" s="177"/>
      <c r="K544" s="177"/>
      <c r="L544" s="177"/>
      <c r="M544" s="177"/>
    </row>
    <row r="545" spans="1:13" ht="15.75" customHeight="1">
      <c r="A545" s="221"/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L545" s="177"/>
      <c r="M545" s="177"/>
    </row>
    <row r="546" spans="1:13" ht="15.75" customHeight="1">
      <c r="A546" s="221"/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L546" s="177"/>
      <c r="M546" s="177"/>
    </row>
    <row r="547" spans="1:13" ht="15.75" customHeight="1">
      <c r="A547" s="221"/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</row>
    <row r="548" spans="1:13" ht="15.75" customHeight="1">
      <c r="A548" s="221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</row>
    <row r="549" spans="1:13" ht="15.75" customHeight="1">
      <c r="A549" s="221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</row>
    <row r="550" spans="1:13" ht="15.75" customHeight="1">
      <c r="A550" s="221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</row>
    <row r="551" spans="1:13" ht="15.75" customHeight="1">
      <c r="A551" s="221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</row>
    <row r="552" spans="1:13" ht="15.75" customHeight="1">
      <c r="A552" s="221"/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</row>
    <row r="553" spans="1:13" ht="15.75" customHeight="1">
      <c r="A553" s="221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</row>
    <row r="554" spans="1:13" ht="15.75" customHeight="1">
      <c r="A554" s="221"/>
      <c r="B554" s="177"/>
      <c r="C554" s="177"/>
      <c r="D554" s="177"/>
      <c r="E554" s="177"/>
      <c r="F554" s="177"/>
      <c r="G554" s="177"/>
      <c r="H554" s="177"/>
      <c r="I554" s="177"/>
      <c r="J554" s="177"/>
      <c r="K554" s="177"/>
      <c r="L554" s="177"/>
      <c r="M554" s="177"/>
    </row>
    <row r="555" spans="1:13" ht="15.75" customHeight="1">
      <c r="A555" s="221"/>
      <c r="B555" s="177"/>
      <c r="C555" s="177"/>
      <c r="D555" s="177"/>
      <c r="E555" s="177"/>
      <c r="F555" s="177"/>
      <c r="G555" s="177"/>
      <c r="H555" s="177"/>
      <c r="I555" s="177"/>
      <c r="J555" s="177"/>
      <c r="K555" s="177"/>
      <c r="L555" s="177"/>
      <c r="M555" s="177"/>
    </row>
    <row r="556" spans="1:13" ht="15.75" customHeight="1">
      <c r="A556" s="221"/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</row>
    <row r="557" spans="1:13" ht="15.75" customHeight="1">
      <c r="A557" s="221"/>
      <c r="B557" s="177"/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</row>
    <row r="558" spans="1:13" ht="15.75" customHeight="1">
      <c r="A558" s="221"/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</row>
    <row r="559" spans="1:13" ht="15.75" customHeight="1">
      <c r="A559" s="221"/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</row>
    <row r="560" spans="1:13" ht="15.75" customHeight="1">
      <c r="A560" s="221"/>
      <c r="B560" s="177"/>
      <c r="C560" s="177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</row>
    <row r="561" spans="1:13" ht="15.75" customHeight="1">
      <c r="A561" s="221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</row>
    <row r="562" spans="1:13" ht="15.75" customHeight="1">
      <c r="A562" s="221"/>
      <c r="B562" s="177"/>
      <c r="C562" s="177"/>
      <c r="D562" s="177"/>
      <c r="E562" s="177"/>
      <c r="F562" s="177"/>
      <c r="G562" s="177"/>
      <c r="H562" s="177"/>
      <c r="I562" s="177"/>
      <c r="J562" s="177"/>
      <c r="K562" s="177"/>
      <c r="L562" s="177"/>
      <c r="M562" s="177"/>
    </row>
    <row r="563" spans="1:13" ht="15.75" customHeight="1">
      <c r="A563" s="221"/>
      <c r="B563" s="177"/>
      <c r="C563" s="177"/>
      <c r="D563" s="177"/>
      <c r="E563" s="177"/>
      <c r="F563" s="177"/>
      <c r="G563" s="177"/>
      <c r="H563" s="177"/>
      <c r="I563" s="177"/>
      <c r="J563" s="177"/>
      <c r="K563" s="177"/>
      <c r="L563" s="177"/>
      <c r="M563" s="177"/>
    </row>
    <row r="564" spans="1:13" ht="15.75" customHeight="1">
      <c r="A564" s="221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</row>
    <row r="565" spans="1:13" ht="15.75" customHeight="1">
      <c r="A565" s="221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</row>
    <row r="566" spans="1:13" ht="15.75" customHeight="1">
      <c r="A566" s="221"/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</row>
    <row r="567" spans="1:13" ht="15.75" customHeight="1">
      <c r="A567" s="221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</row>
    <row r="568" spans="1:13" ht="15.75" customHeight="1">
      <c r="A568" s="221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</row>
    <row r="569" spans="1:13" ht="15.75" customHeight="1">
      <c r="A569" s="221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</row>
    <row r="570" spans="1:13" ht="15.75" customHeight="1">
      <c r="A570" s="221"/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</row>
    <row r="571" spans="1:13" ht="15.75" customHeight="1">
      <c r="A571" s="221"/>
      <c r="B571" s="177"/>
      <c r="C571" s="177"/>
      <c r="D571" s="177"/>
      <c r="E571" s="177"/>
      <c r="F571" s="177"/>
      <c r="G571" s="177"/>
      <c r="H571" s="177"/>
      <c r="I571" s="177"/>
      <c r="J571" s="177"/>
      <c r="K571" s="177"/>
      <c r="L571" s="177"/>
      <c r="M571" s="177"/>
    </row>
    <row r="572" spans="1:13" ht="15.75" customHeight="1">
      <c r="A572" s="221"/>
      <c r="B572" s="177"/>
      <c r="C572" s="177"/>
      <c r="D572" s="177"/>
      <c r="E572" s="177"/>
      <c r="F572" s="177"/>
      <c r="G572" s="177"/>
      <c r="H572" s="177"/>
      <c r="I572" s="177"/>
      <c r="J572" s="177"/>
      <c r="K572" s="177"/>
      <c r="L572" s="177"/>
      <c r="M572" s="177"/>
    </row>
    <row r="573" spans="1:13" ht="15.75" customHeight="1">
      <c r="A573" s="221"/>
      <c r="B573" s="177"/>
      <c r="C573" s="177"/>
      <c r="D573" s="177"/>
      <c r="E573" s="177"/>
      <c r="F573" s="177"/>
      <c r="G573" s="177"/>
      <c r="H573" s="177"/>
      <c r="I573" s="177"/>
      <c r="J573" s="177"/>
      <c r="K573" s="177"/>
      <c r="L573" s="177"/>
      <c r="M573" s="177"/>
    </row>
    <row r="574" spans="1:13" ht="15.75" customHeight="1">
      <c r="A574" s="221"/>
      <c r="B574" s="177"/>
      <c r="C574" s="177"/>
      <c r="D574" s="177"/>
      <c r="E574" s="177"/>
      <c r="F574" s="177"/>
      <c r="G574" s="177"/>
      <c r="H574" s="177"/>
      <c r="I574" s="177"/>
      <c r="J574" s="177"/>
      <c r="K574" s="177"/>
      <c r="L574" s="177"/>
      <c r="M574" s="177"/>
    </row>
    <row r="575" spans="1:13" ht="15.75" customHeight="1">
      <c r="A575" s="221"/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177"/>
      <c r="M575" s="177"/>
    </row>
    <row r="576" spans="1:13" ht="15.75" customHeight="1">
      <c r="A576" s="221"/>
      <c r="B576" s="177"/>
      <c r="C576" s="177"/>
      <c r="D576" s="177"/>
      <c r="E576" s="177"/>
      <c r="F576" s="177"/>
      <c r="G576" s="177"/>
      <c r="H576" s="177"/>
      <c r="I576" s="177"/>
      <c r="J576" s="177"/>
      <c r="K576" s="177"/>
      <c r="L576" s="177"/>
      <c r="M576" s="177"/>
    </row>
    <row r="577" spans="1:13" ht="15.75" customHeight="1">
      <c r="A577" s="221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</row>
    <row r="578" spans="1:13" ht="15.75" customHeight="1">
      <c r="A578" s="221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</row>
    <row r="579" spans="1:13" ht="15.75" customHeight="1">
      <c r="A579" s="221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</row>
    <row r="580" spans="1:13" ht="15.75" customHeight="1">
      <c r="A580" s="221"/>
      <c r="B580" s="177"/>
      <c r="C580" s="177"/>
      <c r="D580" s="177"/>
      <c r="E580" s="177"/>
      <c r="F580" s="177"/>
      <c r="G580" s="177"/>
      <c r="H580" s="177"/>
      <c r="I580" s="177"/>
      <c r="J580" s="177"/>
      <c r="K580" s="177"/>
      <c r="L580" s="177"/>
      <c r="M580" s="177"/>
    </row>
    <row r="581" spans="1:13" ht="15.75" customHeight="1">
      <c r="A581" s="221"/>
      <c r="B581" s="177"/>
      <c r="C581" s="177"/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</row>
    <row r="582" spans="1:13" ht="15.75" customHeight="1">
      <c r="A582" s="221"/>
      <c r="B582" s="177"/>
      <c r="C582" s="177"/>
      <c r="D582" s="177"/>
      <c r="E582" s="177"/>
      <c r="F582" s="177"/>
      <c r="G582" s="177"/>
      <c r="H582" s="177"/>
      <c r="I582" s="177"/>
      <c r="J582" s="177"/>
      <c r="K582" s="177"/>
      <c r="L582" s="177"/>
      <c r="M582" s="177"/>
    </row>
    <row r="583" spans="1:13" ht="15.75" customHeight="1">
      <c r="A583" s="221"/>
      <c r="B583" s="177"/>
      <c r="C583" s="177"/>
      <c r="D583" s="177"/>
      <c r="E583" s="177"/>
      <c r="F583" s="177"/>
      <c r="G583" s="177"/>
      <c r="H583" s="177"/>
      <c r="I583" s="177"/>
      <c r="J583" s="177"/>
      <c r="K583" s="177"/>
      <c r="L583" s="177"/>
      <c r="M583" s="177"/>
    </row>
    <row r="584" spans="1:13" ht="15.75" customHeight="1">
      <c r="A584" s="221"/>
      <c r="B584" s="177"/>
      <c r="C584" s="177"/>
      <c r="D584" s="177"/>
      <c r="E584" s="177"/>
      <c r="F584" s="177"/>
      <c r="G584" s="177"/>
      <c r="H584" s="177"/>
      <c r="I584" s="177"/>
      <c r="J584" s="177"/>
      <c r="K584" s="177"/>
      <c r="L584" s="177"/>
      <c r="M584" s="177"/>
    </row>
    <row r="585" spans="1:13" ht="15.75" customHeight="1">
      <c r="A585" s="221"/>
      <c r="B585" s="177"/>
      <c r="C585" s="177"/>
      <c r="D585" s="177"/>
      <c r="E585" s="177"/>
      <c r="F585" s="177"/>
      <c r="G585" s="177"/>
      <c r="H585" s="177"/>
      <c r="I585" s="177"/>
      <c r="J585" s="177"/>
      <c r="K585" s="177"/>
      <c r="L585" s="177"/>
      <c r="M585" s="177"/>
    </row>
    <row r="586" spans="1:13" ht="15.75" customHeight="1">
      <c r="A586" s="221"/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</row>
    <row r="587" spans="1:13" ht="15.75" customHeight="1">
      <c r="A587" s="221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</row>
    <row r="588" spans="1:13" ht="15.75" customHeight="1">
      <c r="A588" s="221"/>
      <c r="B588" s="177"/>
      <c r="C588" s="177"/>
      <c r="D588" s="177"/>
      <c r="E588" s="177"/>
      <c r="F588" s="177"/>
      <c r="G588" s="177"/>
      <c r="H588" s="177"/>
      <c r="I588" s="177"/>
      <c r="J588" s="177"/>
      <c r="K588" s="177"/>
      <c r="L588" s="177"/>
      <c r="M588" s="177"/>
    </row>
    <row r="589" spans="1:13" ht="15.75" customHeight="1">
      <c r="A589" s="221"/>
      <c r="B589" s="177"/>
      <c r="C589" s="177"/>
      <c r="D589" s="177"/>
      <c r="E589" s="177"/>
      <c r="F589" s="177"/>
      <c r="G589" s="177"/>
      <c r="H589" s="177"/>
      <c r="I589" s="177"/>
      <c r="J589" s="177"/>
      <c r="K589" s="177"/>
      <c r="L589" s="177"/>
      <c r="M589" s="177"/>
    </row>
    <row r="590" spans="1:13" ht="15.75" customHeight="1">
      <c r="A590" s="221"/>
      <c r="B590" s="177"/>
      <c r="C590" s="177"/>
      <c r="D590" s="177"/>
      <c r="E590" s="177"/>
      <c r="F590" s="177"/>
      <c r="G590" s="177"/>
      <c r="H590" s="177"/>
      <c r="I590" s="177"/>
      <c r="J590" s="177"/>
      <c r="K590" s="177"/>
      <c r="L590" s="177"/>
      <c r="M590" s="177"/>
    </row>
    <row r="591" spans="1:13" ht="15.75" customHeight="1">
      <c r="A591" s="221"/>
      <c r="B591" s="177"/>
      <c r="C591" s="177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</row>
    <row r="592" spans="1:13" ht="15.75" customHeight="1">
      <c r="A592" s="221"/>
      <c r="B592" s="177"/>
      <c r="C592" s="177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</row>
    <row r="593" spans="1:13" ht="15.75" customHeight="1">
      <c r="A593" s="221"/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</row>
    <row r="594" spans="1:13" ht="15.75" customHeight="1">
      <c r="A594" s="221"/>
      <c r="B594" s="177"/>
      <c r="C594" s="177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</row>
    <row r="595" spans="1:13" ht="15.75" customHeight="1">
      <c r="A595" s="221"/>
      <c r="B595" s="177"/>
      <c r="C595" s="177"/>
      <c r="D595" s="177"/>
      <c r="E595" s="177"/>
      <c r="F595" s="177"/>
      <c r="G595" s="177"/>
      <c r="H595" s="177"/>
      <c r="I595" s="177"/>
      <c r="J595" s="177"/>
      <c r="K595" s="177"/>
      <c r="L595" s="177"/>
      <c r="M595" s="177"/>
    </row>
    <row r="596" spans="1:13" ht="15.75" customHeight="1">
      <c r="A596" s="221"/>
      <c r="B596" s="177"/>
      <c r="C596" s="177"/>
      <c r="D596" s="177"/>
      <c r="E596" s="177"/>
      <c r="F596" s="177"/>
      <c r="G596" s="177"/>
      <c r="H596" s="177"/>
      <c r="I596" s="177"/>
      <c r="J596" s="177"/>
      <c r="K596" s="177"/>
      <c r="L596" s="177"/>
      <c r="M596" s="177"/>
    </row>
    <row r="597" spans="1:13" ht="15.75" customHeight="1">
      <c r="A597" s="221"/>
      <c r="B597" s="177"/>
      <c r="C597" s="177"/>
      <c r="D597" s="177"/>
      <c r="E597" s="177"/>
      <c r="F597" s="177"/>
      <c r="G597" s="177"/>
      <c r="H597" s="177"/>
      <c r="I597" s="177"/>
      <c r="J597" s="177"/>
      <c r="K597" s="177"/>
      <c r="L597" s="177"/>
      <c r="M597" s="177"/>
    </row>
    <row r="598" spans="1:13" ht="15.75" customHeight="1">
      <c r="A598" s="221"/>
      <c r="B598" s="177"/>
      <c r="C598" s="177"/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</row>
    <row r="599" spans="1:13" ht="15.75" customHeight="1">
      <c r="A599" s="221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</row>
    <row r="600" spans="1:13" ht="15.75" customHeight="1">
      <c r="A600" s="221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</row>
    <row r="601" spans="1:13" ht="15.75" customHeight="1">
      <c r="A601" s="221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</row>
    <row r="602" spans="1:13" ht="15.75" customHeight="1">
      <c r="A602" s="221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</row>
    <row r="603" spans="1:13" ht="15.75" customHeight="1">
      <c r="A603" s="221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</row>
    <row r="604" spans="1:13" ht="15.75" customHeight="1">
      <c r="A604" s="221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</row>
    <row r="605" spans="1:13" ht="15.75" customHeight="1">
      <c r="A605" s="221"/>
      <c r="B605" s="177"/>
      <c r="C605" s="177"/>
      <c r="D605" s="177"/>
      <c r="E605" s="177"/>
      <c r="F605" s="177"/>
      <c r="G605" s="177"/>
      <c r="H605" s="177"/>
      <c r="I605" s="177"/>
      <c r="J605" s="177"/>
      <c r="K605" s="177"/>
      <c r="L605" s="177"/>
      <c r="M605" s="177"/>
    </row>
    <row r="606" spans="1:13" ht="15.75" customHeight="1">
      <c r="A606" s="221"/>
      <c r="B606" s="177"/>
      <c r="C606" s="177"/>
      <c r="D606" s="177"/>
      <c r="E606" s="177"/>
      <c r="F606" s="177"/>
      <c r="G606" s="177"/>
      <c r="H606" s="177"/>
      <c r="I606" s="177"/>
      <c r="J606" s="177"/>
      <c r="K606" s="177"/>
      <c r="L606" s="177"/>
      <c r="M606" s="177"/>
    </row>
    <row r="607" spans="1:13" ht="15.75" customHeight="1">
      <c r="A607" s="221"/>
      <c r="B607" s="177"/>
      <c r="C607" s="177"/>
      <c r="D607" s="177"/>
      <c r="E607" s="177"/>
      <c r="F607" s="177"/>
      <c r="G607" s="177"/>
      <c r="H607" s="177"/>
      <c r="I607" s="177"/>
      <c r="J607" s="177"/>
      <c r="K607" s="177"/>
      <c r="L607" s="177"/>
      <c r="M607" s="177"/>
    </row>
    <row r="608" spans="1:13" ht="15.75" customHeight="1">
      <c r="A608" s="221"/>
      <c r="B608" s="177"/>
      <c r="C608" s="177"/>
      <c r="D608" s="177"/>
      <c r="E608" s="177"/>
      <c r="F608" s="177"/>
      <c r="G608" s="177"/>
      <c r="H608" s="177"/>
      <c r="I608" s="177"/>
      <c r="J608" s="177"/>
      <c r="K608" s="177"/>
      <c r="L608" s="177"/>
      <c r="M608" s="177"/>
    </row>
    <row r="609" spans="1:13" ht="15.75" customHeight="1">
      <c r="A609" s="221"/>
      <c r="B609" s="177"/>
      <c r="C609" s="177"/>
      <c r="D609" s="177"/>
      <c r="E609" s="177"/>
      <c r="F609" s="177"/>
      <c r="G609" s="177"/>
      <c r="H609" s="177"/>
      <c r="I609" s="177"/>
      <c r="J609" s="177"/>
      <c r="K609" s="177"/>
      <c r="L609" s="177"/>
      <c r="M609" s="177"/>
    </row>
    <row r="610" spans="1:13" ht="15.75" customHeight="1">
      <c r="A610" s="221"/>
      <c r="B610" s="177"/>
      <c r="C610" s="177"/>
      <c r="D610" s="177"/>
      <c r="E610" s="177"/>
      <c r="F610" s="177"/>
      <c r="G610" s="177"/>
      <c r="H610" s="177"/>
      <c r="I610" s="177"/>
      <c r="J610" s="177"/>
      <c r="K610" s="177"/>
      <c r="L610" s="177"/>
      <c r="M610" s="177"/>
    </row>
    <row r="611" spans="1:13" ht="15.75" customHeight="1">
      <c r="A611" s="221"/>
      <c r="B611" s="177"/>
      <c r="C611" s="177"/>
      <c r="D611" s="177"/>
      <c r="E611" s="177"/>
      <c r="F611" s="177"/>
      <c r="G611" s="177"/>
      <c r="H611" s="177"/>
      <c r="I611" s="177"/>
      <c r="J611" s="177"/>
      <c r="K611" s="177"/>
      <c r="L611" s="177"/>
      <c r="M611" s="177"/>
    </row>
    <row r="612" spans="1:13" ht="15.75" customHeight="1">
      <c r="A612" s="221"/>
      <c r="B612" s="177"/>
      <c r="C612" s="177"/>
      <c r="D612" s="177"/>
      <c r="E612" s="177"/>
      <c r="F612" s="177"/>
      <c r="G612" s="177"/>
      <c r="H612" s="177"/>
      <c r="I612" s="177"/>
      <c r="J612" s="177"/>
      <c r="K612" s="177"/>
      <c r="L612" s="177"/>
      <c r="M612" s="177"/>
    </row>
    <row r="613" spans="1:13" ht="15.75" customHeight="1">
      <c r="A613" s="221"/>
      <c r="B613" s="177"/>
      <c r="C613" s="177"/>
      <c r="D613" s="177"/>
      <c r="E613" s="177"/>
      <c r="F613" s="177"/>
      <c r="G613" s="177"/>
      <c r="H613" s="177"/>
      <c r="I613" s="177"/>
      <c r="J613" s="177"/>
      <c r="K613" s="177"/>
      <c r="L613" s="177"/>
      <c r="M613" s="177"/>
    </row>
    <row r="614" spans="1:13" ht="15.75" customHeight="1">
      <c r="A614" s="221"/>
      <c r="B614" s="177"/>
      <c r="C614" s="177"/>
      <c r="D614" s="177"/>
      <c r="E614" s="177"/>
      <c r="F614" s="177"/>
      <c r="G614" s="177"/>
      <c r="H614" s="177"/>
      <c r="I614" s="177"/>
      <c r="J614" s="177"/>
      <c r="K614" s="177"/>
      <c r="L614" s="177"/>
      <c r="M614" s="177"/>
    </row>
    <row r="615" spans="1:13" ht="15.75" customHeight="1">
      <c r="A615" s="221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</row>
    <row r="616" spans="1:13" ht="15.75" customHeight="1">
      <c r="A616" s="221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</row>
    <row r="617" spans="1:13" ht="15.75" customHeight="1">
      <c r="A617" s="221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</row>
    <row r="618" spans="1:13" ht="15.75" customHeight="1">
      <c r="A618" s="221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</row>
    <row r="619" spans="1:13" ht="15.75" customHeight="1">
      <c r="A619" s="221"/>
      <c r="B619" s="177"/>
      <c r="C619" s="177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</row>
    <row r="620" spans="1:13" ht="15.75" customHeight="1">
      <c r="A620" s="221"/>
      <c r="B620" s="177"/>
      <c r="C620" s="177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</row>
    <row r="621" spans="1:13" ht="15.75" customHeight="1">
      <c r="A621" s="221"/>
      <c r="B621" s="177"/>
      <c r="C621" s="177"/>
      <c r="D621" s="177"/>
      <c r="E621" s="177"/>
      <c r="F621" s="177"/>
      <c r="G621" s="177"/>
      <c r="H621" s="177"/>
      <c r="I621" s="177"/>
      <c r="J621" s="177"/>
      <c r="K621" s="177"/>
      <c r="L621" s="177"/>
      <c r="M621" s="177"/>
    </row>
    <row r="622" spans="1:13" ht="15.75" customHeight="1">
      <c r="A622" s="221"/>
      <c r="B622" s="177"/>
      <c r="C622" s="177"/>
      <c r="D622" s="177"/>
      <c r="E622" s="177"/>
      <c r="F622" s="177"/>
      <c r="G622" s="177"/>
      <c r="H622" s="177"/>
      <c r="I622" s="177"/>
      <c r="J622" s="177"/>
      <c r="K622" s="177"/>
      <c r="L622" s="177"/>
      <c r="M622" s="177"/>
    </row>
    <row r="623" spans="1:13" ht="15.75" customHeight="1">
      <c r="A623" s="221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177"/>
      <c r="M623" s="177"/>
    </row>
    <row r="624" spans="1:13" ht="15.75" customHeight="1">
      <c r="A624" s="221"/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</row>
    <row r="625" spans="1:13" ht="15.75" customHeight="1">
      <c r="A625" s="221"/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</row>
    <row r="626" spans="1:13" ht="15.75" customHeight="1">
      <c r="A626" s="221"/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</row>
    <row r="627" spans="1:13" ht="15.75" customHeight="1">
      <c r="A627" s="221"/>
      <c r="B627" s="177"/>
      <c r="C627" s="177"/>
      <c r="D627" s="177"/>
      <c r="E627" s="177"/>
      <c r="F627" s="177"/>
      <c r="G627" s="177"/>
      <c r="H627" s="177"/>
      <c r="I627" s="177"/>
      <c r="J627" s="177"/>
      <c r="K627" s="177"/>
      <c r="L627" s="177"/>
      <c r="M627" s="177"/>
    </row>
    <row r="628" spans="1:13" ht="15.75" customHeight="1">
      <c r="A628" s="221"/>
      <c r="B628" s="177"/>
      <c r="C628" s="177"/>
      <c r="D628" s="177"/>
      <c r="E628" s="177"/>
      <c r="F628" s="177"/>
      <c r="G628" s="177"/>
      <c r="H628" s="177"/>
      <c r="I628" s="177"/>
      <c r="J628" s="177"/>
      <c r="K628" s="177"/>
      <c r="L628" s="177"/>
      <c r="M628" s="177"/>
    </row>
    <row r="629" spans="1:13" ht="15.75" customHeight="1">
      <c r="A629" s="221"/>
      <c r="B629" s="177"/>
      <c r="C629" s="177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</row>
    <row r="630" spans="1:13" ht="15.75" customHeight="1">
      <c r="A630" s="221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</row>
    <row r="631" spans="1:13" ht="15.75" customHeight="1">
      <c r="A631" s="221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</row>
    <row r="632" spans="1:13" ht="15.75" customHeight="1">
      <c r="A632" s="221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</row>
    <row r="633" spans="1:13" ht="15.75" customHeight="1">
      <c r="A633" s="221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</row>
    <row r="634" spans="1:13" ht="15.75" customHeight="1">
      <c r="A634" s="221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</row>
    <row r="635" spans="1:13" ht="15.75" customHeight="1">
      <c r="A635" s="221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</row>
    <row r="636" spans="1:13" ht="15.75" customHeight="1">
      <c r="A636" s="221"/>
      <c r="B636" s="177"/>
      <c r="C636" s="177"/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</row>
    <row r="637" spans="1:13" ht="15.75" customHeight="1">
      <c r="A637" s="221"/>
      <c r="B637" s="177"/>
      <c r="C637" s="177"/>
      <c r="D637" s="177"/>
      <c r="E637" s="177"/>
      <c r="F637" s="177"/>
      <c r="G637" s="177"/>
      <c r="H637" s="177"/>
      <c r="I637" s="177"/>
      <c r="J637" s="177"/>
      <c r="K637" s="177"/>
      <c r="L637" s="177"/>
      <c r="M637" s="177"/>
    </row>
    <row r="638" spans="1:13" ht="15.75" customHeight="1">
      <c r="A638" s="221"/>
      <c r="B638" s="177"/>
      <c r="C638" s="177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</row>
    <row r="639" spans="1:13" ht="15.75" customHeight="1">
      <c r="A639" s="221"/>
      <c r="B639" s="177"/>
      <c r="C639" s="177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</row>
    <row r="640" spans="1:13" ht="15.75" customHeight="1">
      <c r="A640" s="221"/>
      <c r="B640" s="177"/>
      <c r="C640" s="177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</row>
    <row r="641" spans="1:13" ht="15.75" customHeight="1">
      <c r="A641" s="221"/>
      <c r="B641" s="177"/>
      <c r="C641" s="177"/>
      <c r="D641" s="177"/>
      <c r="E641" s="177"/>
      <c r="F641" s="177"/>
      <c r="G641" s="177"/>
      <c r="H641" s="177"/>
      <c r="I641" s="177"/>
      <c r="J641" s="177"/>
      <c r="K641" s="177"/>
      <c r="L641" s="177"/>
      <c r="M641" s="177"/>
    </row>
    <row r="642" spans="1:13" ht="15.75" customHeight="1">
      <c r="A642" s="221"/>
      <c r="B642" s="177"/>
      <c r="C642" s="177"/>
      <c r="D642" s="177"/>
      <c r="E642" s="177"/>
      <c r="F642" s="177"/>
      <c r="G642" s="177"/>
      <c r="H642" s="177"/>
      <c r="I642" s="177"/>
      <c r="J642" s="177"/>
      <c r="K642" s="177"/>
      <c r="L642" s="177"/>
      <c r="M642" s="177"/>
    </row>
    <row r="643" spans="1:13" ht="15.75" customHeight="1">
      <c r="A643" s="221"/>
      <c r="B643" s="177"/>
      <c r="C643" s="177"/>
      <c r="D643" s="177"/>
      <c r="E643" s="177"/>
      <c r="F643" s="177"/>
      <c r="G643" s="177"/>
      <c r="H643" s="177"/>
      <c r="I643" s="177"/>
      <c r="J643" s="177"/>
      <c r="K643" s="177"/>
      <c r="L643" s="177"/>
      <c r="M643" s="177"/>
    </row>
    <row r="644" spans="1:13" ht="15.75" customHeight="1">
      <c r="A644" s="221"/>
      <c r="B644" s="177"/>
      <c r="C644" s="177"/>
      <c r="D644" s="177"/>
      <c r="E644" s="177"/>
      <c r="F644" s="177"/>
      <c r="G644" s="177"/>
      <c r="H644" s="177"/>
      <c r="I644" s="177"/>
      <c r="J644" s="177"/>
      <c r="K644" s="177"/>
      <c r="L644" s="177"/>
      <c r="M644" s="177"/>
    </row>
    <row r="645" spans="1:13" ht="15.75" customHeight="1">
      <c r="A645" s="221"/>
      <c r="B645" s="177"/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</row>
    <row r="646" spans="1:13" ht="15.75" customHeight="1">
      <c r="A646" s="221"/>
      <c r="B646" s="177"/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</row>
    <row r="647" spans="1:13" ht="15.75" customHeight="1">
      <c r="A647" s="221"/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</row>
    <row r="648" spans="1:13" ht="15.75" customHeight="1">
      <c r="A648" s="221"/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</row>
    <row r="649" spans="1:13" ht="15.75" customHeight="1">
      <c r="A649" s="221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</row>
    <row r="650" spans="1:13" ht="15.75" customHeight="1">
      <c r="A650" s="221"/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</row>
    <row r="651" spans="1:13" ht="15.75" customHeight="1">
      <c r="A651" s="221"/>
      <c r="B651" s="177"/>
      <c r="C651" s="177"/>
      <c r="D651" s="177"/>
      <c r="E651" s="177"/>
      <c r="F651" s="177"/>
      <c r="G651" s="177"/>
      <c r="H651" s="177"/>
      <c r="I651" s="177"/>
      <c r="J651" s="177"/>
      <c r="K651" s="177"/>
      <c r="L651" s="177"/>
      <c r="M651" s="177"/>
    </row>
    <row r="652" spans="1:13" ht="15.75" customHeight="1">
      <c r="A652" s="221"/>
      <c r="B652" s="177"/>
      <c r="C652" s="177"/>
      <c r="D652" s="177"/>
      <c r="E652" s="177"/>
      <c r="F652" s="177"/>
      <c r="G652" s="177"/>
      <c r="H652" s="177"/>
      <c r="I652" s="177"/>
      <c r="J652" s="177"/>
      <c r="K652" s="177"/>
      <c r="L652" s="177"/>
      <c r="M652" s="177"/>
    </row>
    <row r="653" spans="1:13" ht="15.75" customHeight="1">
      <c r="A653" s="221"/>
      <c r="B653" s="177"/>
      <c r="C653" s="177"/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</row>
    <row r="654" spans="1:13" ht="15.75" customHeight="1">
      <c r="A654" s="221"/>
      <c r="B654" s="177"/>
      <c r="C654" s="177"/>
      <c r="D654" s="177"/>
      <c r="E654" s="177"/>
      <c r="F654" s="177"/>
      <c r="G654" s="177"/>
      <c r="H654" s="177"/>
      <c r="I654" s="177"/>
      <c r="J654" s="177"/>
      <c r="K654" s="177"/>
      <c r="L654" s="177"/>
      <c r="M654" s="177"/>
    </row>
    <row r="655" spans="1:13" ht="15.75" customHeight="1">
      <c r="A655" s="221"/>
      <c r="B655" s="177"/>
      <c r="C655" s="177"/>
      <c r="D655" s="177"/>
      <c r="E655" s="177"/>
      <c r="F655" s="177"/>
      <c r="G655" s="177"/>
      <c r="H655" s="177"/>
      <c r="I655" s="177"/>
      <c r="J655" s="177"/>
      <c r="K655" s="177"/>
      <c r="L655" s="177"/>
      <c r="M655" s="177"/>
    </row>
    <row r="656" spans="1:13" ht="15.75" customHeight="1">
      <c r="A656" s="221"/>
      <c r="B656" s="177"/>
      <c r="C656" s="177"/>
      <c r="D656" s="177"/>
      <c r="E656" s="177"/>
      <c r="F656" s="177"/>
      <c r="G656" s="177"/>
      <c r="H656" s="177"/>
      <c r="I656" s="177"/>
      <c r="J656" s="177"/>
      <c r="K656" s="177"/>
      <c r="L656" s="177"/>
      <c r="M656" s="177"/>
    </row>
    <row r="657" spans="1:13" ht="15.75" customHeight="1">
      <c r="A657" s="221"/>
      <c r="B657" s="177"/>
      <c r="C657" s="177"/>
      <c r="D657" s="177"/>
      <c r="E657" s="177"/>
      <c r="F657" s="177"/>
      <c r="G657" s="177"/>
      <c r="H657" s="177"/>
      <c r="I657" s="177"/>
      <c r="J657" s="177"/>
      <c r="K657" s="177"/>
      <c r="L657" s="177"/>
      <c r="M657" s="177"/>
    </row>
    <row r="658" spans="1:13" ht="15.75" customHeight="1">
      <c r="A658" s="221"/>
      <c r="B658" s="177"/>
      <c r="C658" s="177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</row>
    <row r="659" spans="1:13" ht="15.75" customHeight="1">
      <c r="A659" s="221"/>
      <c r="B659" s="177"/>
      <c r="C659" s="177"/>
      <c r="D659" s="177"/>
      <c r="E659" s="177"/>
      <c r="F659" s="177"/>
      <c r="G659" s="177"/>
      <c r="H659" s="177"/>
      <c r="I659" s="177"/>
      <c r="J659" s="177"/>
      <c r="K659" s="177"/>
      <c r="L659" s="177"/>
      <c r="M659" s="177"/>
    </row>
    <row r="660" spans="1:13" ht="15.75" customHeight="1">
      <c r="A660" s="221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</row>
    <row r="661" spans="1:13" ht="15.75" customHeight="1">
      <c r="A661" s="221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</row>
    <row r="662" spans="1:13" ht="15.75" customHeight="1">
      <c r="A662" s="221"/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</row>
    <row r="663" spans="1:13" ht="15.75" customHeight="1">
      <c r="A663" s="221"/>
      <c r="B663" s="177"/>
      <c r="C663" s="177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</row>
    <row r="664" spans="1:13" ht="15.75" customHeight="1">
      <c r="A664" s="221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</row>
    <row r="665" spans="1:13" ht="15.75" customHeight="1">
      <c r="A665" s="221"/>
      <c r="B665" s="177"/>
      <c r="C665" s="177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</row>
    <row r="666" spans="1:13" ht="15.75" customHeight="1">
      <c r="A666" s="221"/>
      <c r="B666" s="177"/>
      <c r="C666" s="177"/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</row>
    <row r="667" spans="1:13" ht="15.75" customHeight="1">
      <c r="A667" s="221"/>
      <c r="B667" s="177"/>
      <c r="C667" s="177"/>
      <c r="D667" s="177"/>
      <c r="E667" s="177"/>
      <c r="F667" s="177"/>
      <c r="G667" s="177"/>
      <c r="H667" s="177"/>
      <c r="I667" s="177"/>
      <c r="J667" s="177"/>
      <c r="K667" s="177"/>
      <c r="L667" s="177"/>
      <c r="M667" s="177"/>
    </row>
    <row r="668" spans="1:13" ht="15.75" customHeight="1">
      <c r="A668" s="221"/>
      <c r="B668" s="177"/>
      <c r="C668" s="177"/>
      <c r="D668" s="177"/>
      <c r="E668" s="177"/>
      <c r="F668" s="177"/>
      <c r="G668" s="177"/>
      <c r="H668" s="177"/>
      <c r="I668" s="177"/>
      <c r="J668" s="177"/>
      <c r="K668" s="177"/>
      <c r="L668" s="177"/>
      <c r="M668" s="177"/>
    </row>
    <row r="669" spans="1:13" ht="15.75" customHeight="1">
      <c r="A669" s="221"/>
      <c r="B669" s="177"/>
      <c r="C669" s="177"/>
      <c r="D669" s="177"/>
      <c r="E669" s="177"/>
      <c r="F669" s="177"/>
      <c r="G669" s="177"/>
      <c r="H669" s="177"/>
      <c r="I669" s="177"/>
      <c r="J669" s="177"/>
      <c r="K669" s="177"/>
      <c r="L669" s="177"/>
      <c r="M669" s="177"/>
    </row>
    <row r="670" spans="1:13" ht="15.75" customHeight="1">
      <c r="A670" s="221"/>
      <c r="B670" s="177"/>
      <c r="C670" s="177"/>
      <c r="D670" s="177"/>
      <c r="E670" s="177"/>
      <c r="F670" s="177"/>
      <c r="G670" s="177"/>
      <c r="H670" s="177"/>
      <c r="I670" s="177"/>
      <c r="J670" s="177"/>
      <c r="K670" s="177"/>
      <c r="L670" s="177"/>
      <c r="M670" s="177"/>
    </row>
    <row r="671" spans="1:13" ht="15.75" customHeight="1">
      <c r="A671" s="221"/>
      <c r="B671" s="177"/>
      <c r="C671" s="177"/>
      <c r="D671" s="177"/>
      <c r="E671" s="177"/>
      <c r="F671" s="177"/>
      <c r="G671" s="177"/>
      <c r="H671" s="177"/>
      <c r="I671" s="177"/>
      <c r="J671" s="177"/>
      <c r="K671" s="177"/>
      <c r="L671" s="177"/>
      <c r="M671" s="177"/>
    </row>
    <row r="672" spans="1:13" ht="15.75" customHeight="1">
      <c r="A672" s="221"/>
      <c r="B672" s="177"/>
      <c r="C672" s="177"/>
      <c r="D672" s="177"/>
      <c r="E672" s="177"/>
      <c r="F672" s="177"/>
      <c r="G672" s="177"/>
      <c r="H672" s="177"/>
      <c r="I672" s="177"/>
      <c r="J672" s="177"/>
      <c r="K672" s="177"/>
      <c r="L672" s="177"/>
      <c r="M672" s="177"/>
    </row>
    <row r="673" spans="1:13" ht="15.75" customHeight="1">
      <c r="A673" s="221"/>
      <c r="B673" s="177"/>
      <c r="C673" s="177"/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</row>
    <row r="674" spans="1:13" ht="15.75" customHeight="1">
      <c r="A674" s="221"/>
      <c r="B674" s="177"/>
      <c r="C674" s="177"/>
      <c r="D674" s="177"/>
      <c r="E674" s="177"/>
      <c r="F674" s="177"/>
      <c r="G674" s="177"/>
      <c r="H674" s="177"/>
      <c r="I674" s="177"/>
      <c r="J674" s="177"/>
      <c r="K674" s="177"/>
      <c r="L674" s="177"/>
      <c r="M674" s="177"/>
    </row>
    <row r="675" spans="1:13" ht="15.75" customHeight="1">
      <c r="A675" s="221"/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</row>
    <row r="676" spans="1:13" ht="15.75" customHeight="1">
      <c r="A676" s="221"/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</row>
    <row r="677" spans="1:13" ht="15.75" customHeight="1">
      <c r="A677" s="221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</row>
    <row r="678" spans="1:13" ht="15.75" customHeight="1">
      <c r="A678" s="221"/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</row>
    <row r="679" spans="1:13" ht="15.75" customHeight="1">
      <c r="A679" s="221"/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</row>
    <row r="680" spans="1:13" ht="15.75" customHeight="1">
      <c r="A680" s="221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</row>
    <row r="681" spans="1:13" ht="15.75" customHeight="1">
      <c r="A681" s="221"/>
      <c r="B681" s="177"/>
      <c r="C681" s="177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</row>
    <row r="682" spans="1:13" ht="15.75" customHeight="1">
      <c r="A682" s="221"/>
      <c r="B682" s="177"/>
      <c r="C682" s="177"/>
      <c r="D682" s="177"/>
      <c r="E682" s="177"/>
      <c r="F682" s="177"/>
      <c r="G682" s="177"/>
      <c r="H682" s="177"/>
      <c r="I682" s="177"/>
      <c r="J682" s="177"/>
      <c r="K682" s="177"/>
      <c r="L682" s="177"/>
      <c r="M682" s="177"/>
    </row>
    <row r="683" spans="1:13" ht="15.75" customHeight="1">
      <c r="A683" s="221"/>
      <c r="B683" s="177"/>
      <c r="C683" s="177"/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</row>
    <row r="684" spans="1:13" ht="15.75" customHeight="1">
      <c r="A684" s="221"/>
      <c r="B684" s="177"/>
      <c r="C684" s="177"/>
      <c r="D684" s="177"/>
      <c r="E684" s="177"/>
      <c r="F684" s="177"/>
      <c r="G684" s="177"/>
      <c r="H684" s="177"/>
      <c r="I684" s="177"/>
      <c r="J684" s="177"/>
      <c r="K684" s="177"/>
      <c r="L684" s="177"/>
      <c r="M684" s="177"/>
    </row>
    <row r="685" spans="1:13" ht="15.75" customHeight="1">
      <c r="A685" s="221"/>
      <c r="B685" s="177"/>
      <c r="C685" s="177"/>
      <c r="D685" s="177"/>
      <c r="E685" s="177"/>
      <c r="F685" s="177"/>
      <c r="G685" s="177"/>
      <c r="H685" s="177"/>
      <c r="I685" s="177"/>
      <c r="J685" s="177"/>
      <c r="K685" s="177"/>
      <c r="L685" s="177"/>
      <c r="M685" s="177"/>
    </row>
    <row r="686" spans="1:13" ht="15.75" customHeight="1">
      <c r="A686" s="221"/>
      <c r="B686" s="177"/>
      <c r="C686" s="177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</row>
    <row r="687" spans="1:13" ht="15.75" customHeight="1">
      <c r="A687" s="221"/>
      <c r="B687" s="177"/>
      <c r="C687" s="177"/>
      <c r="D687" s="177"/>
      <c r="E687" s="177"/>
      <c r="F687" s="177"/>
      <c r="G687" s="177"/>
      <c r="H687" s="177"/>
      <c r="I687" s="177"/>
      <c r="J687" s="177"/>
      <c r="K687" s="177"/>
      <c r="L687" s="177"/>
      <c r="M687" s="177"/>
    </row>
    <row r="688" spans="1:13" ht="15.75" customHeight="1">
      <c r="A688" s="221"/>
      <c r="B688" s="177"/>
      <c r="C688" s="177"/>
      <c r="D688" s="177"/>
      <c r="E688" s="177"/>
      <c r="F688" s="177"/>
      <c r="G688" s="177"/>
      <c r="H688" s="177"/>
      <c r="I688" s="177"/>
      <c r="J688" s="177"/>
      <c r="K688" s="177"/>
      <c r="L688" s="177"/>
      <c r="M688" s="177"/>
    </row>
    <row r="689" spans="1:13" ht="15.75" customHeight="1">
      <c r="A689" s="221"/>
      <c r="B689" s="177"/>
      <c r="C689" s="177"/>
      <c r="D689" s="177"/>
      <c r="E689" s="177"/>
      <c r="F689" s="177"/>
      <c r="G689" s="177"/>
      <c r="H689" s="177"/>
      <c r="I689" s="177"/>
      <c r="J689" s="177"/>
      <c r="K689" s="177"/>
      <c r="L689" s="177"/>
      <c r="M689" s="177"/>
    </row>
    <row r="690" spans="1:13" ht="15.75" customHeight="1">
      <c r="A690" s="221"/>
      <c r="B690" s="177"/>
      <c r="C690" s="177"/>
      <c r="D690" s="177"/>
      <c r="E690" s="177"/>
      <c r="F690" s="177"/>
      <c r="G690" s="177"/>
      <c r="H690" s="177"/>
      <c r="I690" s="177"/>
      <c r="J690" s="177"/>
      <c r="K690" s="177"/>
      <c r="L690" s="177"/>
      <c r="M690" s="177"/>
    </row>
    <row r="691" spans="1:13" ht="15.75" customHeight="1">
      <c r="A691" s="221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</row>
    <row r="692" spans="1:13" ht="15.75" customHeight="1">
      <c r="A692" s="221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</row>
    <row r="693" spans="1:13" ht="15.75" customHeight="1">
      <c r="A693" s="221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</row>
    <row r="694" spans="1:13" ht="15.75" customHeight="1">
      <c r="A694" s="221"/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</row>
    <row r="695" spans="1:13" ht="15.75" customHeight="1">
      <c r="A695" s="221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</row>
    <row r="696" spans="1:13" ht="15.75" customHeight="1">
      <c r="A696" s="221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</row>
    <row r="697" spans="1:13" ht="15.75" customHeight="1">
      <c r="A697" s="221"/>
      <c r="B697" s="177"/>
      <c r="C697" s="177"/>
      <c r="D697" s="177"/>
      <c r="E697" s="177"/>
      <c r="F697" s="177"/>
      <c r="G697" s="177"/>
      <c r="H697" s="177"/>
      <c r="I697" s="177"/>
      <c r="J697" s="177"/>
      <c r="K697" s="177"/>
      <c r="L697" s="177"/>
      <c r="M697" s="177"/>
    </row>
    <row r="698" spans="1:13" ht="15.75" customHeight="1">
      <c r="A698" s="221"/>
      <c r="B698" s="177"/>
      <c r="C698" s="177"/>
      <c r="D698" s="177"/>
      <c r="E698" s="177"/>
      <c r="F698" s="177"/>
      <c r="G698" s="177"/>
      <c r="H698" s="177"/>
      <c r="I698" s="177"/>
      <c r="J698" s="177"/>
      <c r="K698" s="177"/>
      <c r="L698" s="177"/>
      <c r="M698" s="177"/>
    </row>
    <row r="699" spans="1:13" ht="15.75" customHeight="1">
      <c r="A699" s="221"/>
      <c r="B699" s="177"/>
      <c r="C699" s="177"/>
      <c r="D699" s="177"/>
      <c r="E699" s="177"/>
      <c r="F699" s="177"/>
      <c r="G699" s="177"/>
      <c r="H699" s="177"/>
      <c r="I699" s="177"/>
      <c r="J699" s="177"/>
      <c r="K699" s="177"/>
      <c r="L699" s="177"/>
      <c r="M699" s="177"/>
    </row>
    <row r="700" spans="1:13" ht="15.75" customHeight="1">
      <c r="A700" s="221"/>
      <c r="B700" s="177"/>
      <c r="C700" s="177"/>
      <c r="D700" s="177"/>
      <c r="E700" s="177"/>
      <c r="F700" s="177"/>
      <c r="G700" s="177"/>
      <c r="H700" s="177"/>
      <c r="I700" s="177"/>
      <c r="J700" s="177"/>
      <c r="K700" s="177"/>
      <c r="L700" s="177"/>
      <c r="M700" s="177"/>
    </row>
    <row r="701" spans="1:13" ht="15.75" customHeight="1">
      <c r="A701" s="221"/>
      <c r="B701" s="177"/>
      <c r="C701" s="177"/>
      <c r="D701" s="177"/>
      <c r="E701" s="177"/>
      <c r="F701" s="177"/>
      <c r="G701" s="177"/>
      <c r="H701" s="177"/>
      <c r="I701" s="177"/>
      <c r="J701" s="177"/>
      <c r="K701" s="177"/>
      <c r="L701" s="177"/>
      <c r="M701" s="177"/>
    </row>
    <row r="702" spans="1:13" ht="15.75" customHeight="1">
      <c r="A702" s="221"/>
      <c r="B702" s="177"/>
      <c r="C702" s="177"/>
      <c r="D702" s="177"/>
      <c r="E702" s="177"/>
      <c r="F702" s="177"/>
      <c r="G702" s="177"/>
      <c r="H702" s="177"/>
      <c r="I702" s="177"/>
      <c r="J702" s="177"/>
      <c r="K702" s="177"/>
      <c r="L702" s="177"/>
      <c r="M702" s="177"/>
    </row>
    <row r="703" spans="1:13" ht="15.75" customHeight="1">
      <c r="A703" s="221"/>
      <c r="B703" s="177"/>
      <c r="C703" s="177"/>
      <c r="D703" s="177"/>
      <c r="E703" s="177"/>
      <c r="F703" s="177"/>
      <c r="G703" s="177"/>
      <c r="H703" s="177"/>
      <c r="I703" s="177"/>
      <c r="J703" s="177"/>
      <c r="K703" s="177"/>
      <c r="L703" s="177"/>
      <c r="M703" s="177"/>
    </row>
    <row r="704" spans="1:13" ht="15.75" customHeight="1">
      <c r="A704" s="221"/>
      <c r="B704" s="177"/>
      <c r="C704" s="177"/>
      <c r="D704" s="177"/>
      <c r="E704" s="177"/>
      <c r="F704" s="177"/>
      <c r="G704" s="177"/>
      <c r="H704" s="177"/>
      <c r="I704" s="177"/>
      <c r="J704" s="177"/>
      <c r="K704" s="177"/>
      <c r="L704" s="177"/>
      <c r="M704" s="177"/>
    </row>
    <row r="705" spans="1:13" ht="15.75" customHeight="1">
      <c r="A705" s="221"/>
      <c r="B705" s="177"/>
      <c r="C705" s="177"/>
      <c r="D705" s="177"/>
      <c r="E705" s="177"/>
      <c r="F705" s="177"/>
      <c r="G705" s="177"/>
      <c r="H705" s="177"/>
      <c r="I705" s="177"/>
      <c r="J705" s="177"/>
      <c r="K705" s="177"/>
      <c r="L705" s="177"/>
      <c r="M705" s="177"/>
    </row>
    <row r="706" spans="1:13" ht="15.75" customHeight="1">
      <c r="A706" s="221"/>
      <c r="B706" s="177"/>
      <c r="C706" s="177"/>
      <c r="D706" s="177"/>
      <c r="E706" s="177"/>
      <c r="F706" s="177"/>
      <c r="G706" s="177"/>
      <c r="H706" s="177"/>
      <c r="I706" s="177"/>
      <c r="J706" s="177"/>
      <c r="K706" s="177"/>
      <c r="L706" s="177"/>
      <c r="M706" s="177"/>
    </row>
    <row r="707" spans="1:13" ht="15.75" customHeight="1">
      <c r="A707" s="221"/>
      <c r="B707" s="177"/>
      <c r="C707" s="177"/>
      <c r="D707" s="177"/>
      <c r="E707" s="177"/>
      <c r="F707" s="177"/>
      <c r="G707" s="177"/>
      <c r="H707" s="177"/>
      <c r="I707" s="177"/>
      <c r="J707" s="177"/>
      <c r="K707" s="177"/>
      <c r="L707" s="177"/>
      <c r="M707" s="177"/>
    </row>
    <row r="708" spans="1:13" ht="15.75" customHeight="1">
      <c r="A708" s="221"/>
      <c r="B708" s="177"/>
      <c r="C708" s="177"/>
      <c r="D708" s="177"/>
      <c r="E708" s="177"/>
      <c r="F708" s="177"/>
      <c r="G708" s="177"/>
      <c r="H708" s="177"/>
      <c r="I708" s="177"/>
      <c r="J708" s="177"/>
      <c r="K708" s="177"/>
      <c r="L708" s="177"/>
      <c r="M708" s="177"/>
    </row>
    <row r="709" spans="1:13" ht="15.75" customHeight="1">
      <c r="A709" s="221"/>
      <c r="B709" s="177"/>
      <c r="C709" s="177"/>
      <c r="D709" s="177"/>
      <c r="E709" s="177"/>
      <c r="F709" s="177"/>
      <c r="G709" s="177"/>
      <c r="H709" s="177"/>
      <c r="I709" s="177"/>
      <c r="J709" s="177"/>
      <c r="K709" s="177"/>
      <c r="L709" s="177"/>
      <c r="M709" s="177"/>
    </row>
    <row r="710" spans="1:13" ht="15.75" customHeight="1">
      <c r="A710" s="221"/>
      <c r="B710" s="177"/>
      <c r="C710" s="177"/>
      <c r="D710" s="177"/>
      <c r="E710" s="177"/>
      <c r="F710" s="177"/>
      <c r="G710" s="177"/>
      <c r="H710" s="177"/>
      <c r="I710" s="177"/>
      <c r="J710" s="177"/>
      <c r="K710" s="177"/>
      <c r="L710" s="177"/>
      <c r="M710" s="177"/>
    </row>
    <row r="711" spans="1:13" ht="15.75" customHeight="1">
      <c r="A711" s="221"/>
      <c r="B711" s="177"/>
      <c r="C711" s="177"/>
      <c r="D711" s="177"/>
      <c r="E711" s="177"/>
      <c r="F711" s="177"/>
      <c r="G711" s="177"/>
      <c r="H711" s="177"/>
      <c r="I711" s="177"/>
      <c r="J711" s="177"/>
      <c r="K711" s="177"/>
      <c r="L711" s="177"/>
      <c r="M711" s="177"/>
    </row>
    <row r="712" spans="1:13" ht="15.75" customHeight="1">
      <c r="A712" s="221"/>
      <c r="B712" s="177"/>
      <c r="C712" s="177"/>
      <c r="D712" s="177"/>
      <c r="E712" s="177"/>
      <c r="F712" s="177"/>
      <c r="G712" s="177"/>
      <c r="H712" s="177"/>
      <c r="I712" s="177"/>
      <c r="J712" s="177"/>
      <c r="K712" s="177"/>
      <c r="L712" s="177"/>
      <c r="M712" s="177"/>
    </row>
    <row r="713" spans="1:13" ht="15.75" customHeight="1">
      <c r="A713" s="221"/>
      <c r="B713" s="177"/>
      <c r="C713" s="177"/>
      <c r="D713" s="177"/>
      <c r="E713" s="177"/>
      <c r="F713" s="177"/>
      <c r="G713" s="177"/>
      <c r="H713" s="177"/>
      <c r="I713" s="177"/>
      <c r="J713" s="177"/>
      <c r="K713" s="177"/>
      <c r="L713" s="177"/>
      <c r="M713" s="177"/>
    </row>
    <row r="714" spans="1:13" ht="15.75" customHeight="1">
      <c r="A714" s="221"/>
      <c r="B714" s="177"/>
      <c r="C714" s="177"/>
      <c r="D714" s="177"/>
      <c r="E714" s="177"/>
      <c r="F714" s="177"/>
      <c r="G714" s="177"/>
      <c r="H714" s="177"/>
      <c r="I714" s="177"/>
      <c r="J714" s="177"/>
      <c r="K714" s="177"/>
      <c r="L714" s="177"/>
      <c r="M714" s="177"/>
    </row>
    <row r="715" spans="1:13" ht="15.75" customHeight="1">
      <c r="A715" s="221"/>
      <c r="B715" s="177"/>
      <c r="C715" s="177"/>
      <c r="D715" s="177"/>
      <c r="E715" s="177"/>
      <c r="F715" s="177"/>
      <c r="G715" s="177"/>
      <c r="H715" s="177"/>
      <c r="I715" s="177"/>
      <c r="J715" s="177"/>
      <c r="K715" s="177"/>
      <c r="L715" s="177"/>
      <c r="M715" s="177"/>
    </row>
    <row r="716" spans="1:13" ht="15.75" customHeight="1">
      <c r="A716" s="221"/>
      <c r="B716" s="177"/>
      <c r="C716" s="177"/>
      <c r="D716" s="177"/>
      <c r="E716" s="177"/>
      <c r="F716" s="177"/>
      <c r="G716" s="177"/>
      <c r="H716" s="177"/>
      <c r="I716" s="177"/>
      <c r="J716" s="177"/>
      <c r="K716" s="177"/>
      <c r="L716" s="177"/>
      <c r="M716" s="177"/>
    </row>
    <row r="717" spans="1:13" ht="15.75" customHeight="1">
      <c r="A717" s="221"/>
      <c r="B717" s="177"/>
      <c r="C717" s="177"/>
      <c r="D717" s="177"/>
      <c r="E717" s="177"/>
      <c r="F717" s="177"/>
      <c r="G717" s="177"/>
      <c r="H717" s="177"/>
      <c r="I717" s="177"/>
      <c r="J717" s="177"/>
      <c r="K717" s="177"/>
      <c r="L717" s="177"/>
      <c r="M717" s="177"/>
    </row>
    <row r="718" spans="1:13" ht="15.75" customHeight="1">
      <c r="A718" s="221"/>
      <c r="B718" s="177"/>
      <c r="C718" s="177"/>
      <c r="D718" s="177"/>
      <c r="E718" s="177"/>
      <c r="F718" s="177"/>
      <c r="G718" s="177"/>
      <c r="H718" s="177"/>
      <c r="I718" s="177"/>
      <c r="J718" s="177"/>
      <c r="K718" s="177"/>
      <c r="L718" s="177"/>
      <c r="M718" s="177"/>
    </row>
    <row r="719" spans="1:13" ht="15.75" customHeight="1">
      <c r="A719" s="221"/>
      <c r="B719" s="177"/>
      <c r="C719" s="177"/>
      <c r="D719" s="177"/>
      <c r="E719" s="177"/>
      <c r="F719" s="177"/>
      <c r="G719" s="177"/>
      <c r="H719" s="177"/>
      <c r="I719" s="177"/>
      <c r="J719" s="177"/>
      <c r="K719" s="177"/>
      <c r="L719" s="177"/>
      <c r="M719" s="177"/>
    </row>
    <row r="720" spans="1:13" ht="15.75" customHeight="1">
      <c r="A720" s="221"/>
      <c r="B720" s="177"/>
      <c r="C720" s="177"/>
      <c r="D720" s="177"/>
      <c r="E720" s="177"/>
      <c r="F720" s="177"/>
      <c r="G720" s="177"/>
      <c r="H720" s="177"/>
      <c r="I720" s="177"/>
      <c r="J720" s="177"/>
      <c r="K720" s="177"/>
      <c r="L720" s="177"/>
      <c r="M720" s="177"/>
    </row>
    <row r="721" spans="1:13" ht="15.75" customHeight="1">
      <c r="A721" s="221"/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</row>
    <row r="722" spans="1:13" ht="15.75" customHeight="1">
      <c r="A722" s="221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</row>
    <row r="723" spans="1:13" ht="15.75" customHeight="1">
      <c r="A723" s="221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</row>
    <row r="724" spans="1:13" ht="15.75" customHeight="1">
      <c r="A724" s="221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</row>
    <row r="725" spans="1:13" ht="15.75" customHeight="1">
      <c r="A725" s="221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</row>
    <row r="726" spans="1:13" ht="15.75" customHeight="1">
      <c r="A726" s="221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</row>
    <row r="727" spans="1:13" ht="15.75" customHeight="1">
      <c r="A727" s="221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</row>
    <row r="728" spans="1:13" ht="15.75" customHeight="1">
      <c r="A728" s="221"/>
      <c r="B728" s="177"/>
      <c r="C728" s="177"/>
      <c r="D728" s="177"/>
      <c r="E728" s="177"/>
      <c r="F728" s="177"/>
      <c r="G728" s="177"/>
      <c r="H728" s="177"/>
      <c r="I728" s="177"/>
      <c r="J728" s="177"/>
      <c r="K728" s="177"/>
      <c r="L728" s="177"/>
      <c r="M728" s="177"/>
    </row>
    <row r="729" spans="1:13" ht="15.75" customHeight="1">
      <c r="A729" s="221"/>
      <c r="B729" s="177"/>
      <c r="C729" s="177"/>
      <c r="D729" s="177"/>
      <c r="E729" s="177"/>
      <c r="F729" s="177"/>
      <c r="G729" s="177"/>
      <c r="H729" s="177"/>
      <c r="I729" s="177"/>
      <c r="J729" s="177"/>
      <c r="K729" s="177"/>
      <c r="L729" s="177"/>
      <c r="M729" s="177"/>
    </row>
    <row r="730" spans="1:13" ht="15.75" customHeight="1">
      <c r="A730" s="221"/>
      <c r="B730" s="177"/>
      <c r="C730" s="177"/>
      <c r="D730" s="177"/>
      <c r="E730" s="177"/>
      <c r="F730" s="177"/>
      <c r="G730" s="177"/>
      <c r="H730" s="177"/>
      <c r="I730" s="177"/>
      <c r="J730" s="177"/>
      <c r="K730" s="177"/>
      <c r="L730" s="177"/>
      <c r="M730" s="177"/>
    </row>
    <row r="731" spans="1:13" ht="15.75" customHeight="1">
      <c r="A731" s="221"/>
      <c r="B731" s="177"/>
      <c r="C731" s="177"/>
      <c r="D731" s="177"/>
      <c r="E731" s="177"/>
      <c r="F731" s="177"/>
      <c r="G731" s="177"/>
      <c r="H731" s="177"/>
      <c r="I731" s="177"/>
      <c r="J731" s="177"/>
      <c r="K731" s="177"/>
      <c r="L731" s="177"/>
      <c r="M731" s="177"/>
    </row>
    <row r="732" spans="1:13" ht="15.75" customHeight="1">
      <c r="A732" s="221"/>
      <c r="B732" s="177"/>
      <c r="C732" s="177"/>
      <c r="D732" s="177"/>
      <c r="E732" s="177"/>
      <c r="F732" s="177"/>
      <c r="G732" s="177"/>
      <c r="H732" s="177"/>
      <c r="I732" s="177"/>
      <c r="J732" s="177"/>
      <c r="K732" s="177"/>
      <c r="L732" s="177"/>
      <c r="M732" s="177"/>
    </row>
    <row r="733" spans="1:13" ht="15.75" customHeight="1">
      <c r="A733" s="221"/>
      <c r="B733" s="177"/>
      <c r="C733" s="177"/>
      <c r="D733" s="177"/>
      <c r="E733" s="177"/>
      <c r="F733" s="177"/>
      <c r="G733" s="177"/>
      <c r="H733" s="177"/>
      <c r="I733" s="177"/>
      <c r="J733" s="177"/>
      <c r="K733" s="177"/>
      <c r="L733" s="177"/>
      <c r="M733" s="177"/>
    </row>
    <row r="734" spans="1:13" ht="15.75" customHeight="1">
      <c r="A734" s="221"/>
      <c r="B734" s="177"/>
      <c r="C734" s="177"/>
      <c r="D734" s="177"/>
      <c r="E734" s="177"/>
      <c r="F734" s="177"/>
      <c r="G734" s="177"/>
      <c r="H734" s="177"/>
      <c r="I734" s="177"/>
      <c r="J734" s="177"/>
      <c r="K734" s="177"/>
      <c r="L734" s="177"/>
      <c r="M734" s="177"/>
    </row>
    <row r="735" spans="1:13" ht="15.75" customHeight="1">
      <c r="A735" s="221"/>
      <c r="B735" s="177"/>
      <c r="C735" s="177"/>
      <c r="D735" s="177"/>
      <c r="E735" s="177"/>
      <c r="F735" s="177"/>
      <c r="G735" s="177"/>
      <c r="H735" s="177"/>
      <c r="I735" s="177"/>
      <c r="J735" s="177"/>
      <c r="K735" s="177"/>
      <c r="L735" s="177"/>
      <c r="M735" s="177"/>
    </row>
    <row r="736" spans="1:13" ht="15.75" customHeight="1">
      <c r="A736" s="221"/>
      <c r="B736" s="177"/>
      <c r="C736" s="177"/>
      <c r="D736" s="177"/>
      <c r="E736" s="177"/>
      <c r="F736" s="177"/>
      <c r="G736" s="177"/>
      <c r="H736" s="177"/>
      <c r="I736" s="177"/>
      <c r="J736" s="177"/>
      <c r="K736" s="177"/>
      <c r="L736" s="177"/>
      <c r="M736" s="177"/>
    </row>
    <row r="737" spans="1:13" ht="15.75" customHeight="1">
      <c r="A737" s="221"/>
      <c r="B737" s="177"/>
      <c r="C737" s="177"/>
      <c r="D737" s="177"/>
      <c r="E737" s="177"/>
      <c r="F737" s="177"/>
      <c r="G737" s="177"/>
      <c r="H737" s="177"/>
      <c r="I737" s="177"/>
      <c r="J737" s="177"/>
      <c r="K737" s="177"/>
      <c r="L737" s="177"/>
      <c r="M737" s="177"/>
    </row>
    <row r="738" spans="1:13" ht="15.75" customHeight="1">
      <c r="A738" s="221"/>
      <c r="B738" s="177"/>
      <c r="C738" s="177"/>
      <c r="D738" s="177"/>
      <c r="E738" s="177"/>
      <c r="F738" s="177"/>
      <c r="G738" s="177"/>
      <c r="H738" s="177"/>
      <c r="I738" s="177"/>
      <c r="J738" s="177"/>
      <c r="K738" s="177"/>
      <c r="L738" s="177"/>
      <c r="M738" s="177"/>
    </row>
    <row r="739" spans="1:13" ht="15.75" customHeight="1">
      <c r="A739" s="221"/>
      <c r="B739" s="177"/>
      <c r="C739" s="177"/>
      <c r="D739" s="177"/>
      <c r="E739" s="177"/>
      <c r="F739" s="177"/>
      <c r="G739" s="177"/>
      <c r="H739" s="177"/>
      <c r="I739" s="177"/>
      <c r="J739" s="177"/>
      <c r="K739" s="177"/>
      <c r="L739" s="177"/>
      <c r="M739" s="177"/>
    </row>
    <row r="740" spans="1:13" ht="15.75" customHeight="1">
      <c r="A740" s="221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</row>
    <row r="741" spans="1:13" ht="15.75" customHeight="1">
      <c r="A741" s="221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</row>
    <row r="742" spans="1:13" ht="15.75" customHeight="1">
      <c r="A742" s="221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</row>
    <row r="743" spans="1:13" ht="15.75" customHeight="1">
      <c r="A743" s="221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</row>
    <row r="744" spans="1:13" ht="15.75" customHeight="1">
      <c r="A744" s="221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</row>
    <row r="745" spans="1:13" ht="15.75" customHeight="1">
      <c r="A745" s="221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</row>
    <row r="746" spans="1:13" ht="15.75" customHeight="1">
      <c r="A746" s="221"/>
      <c r="B746" s="177"/>
      <c r="C746" s="177"/>
      <c r="D746" s="177"/>
      <c r="E746" s="177"/>
      <c r="F746" s="177"/>
      <c r="G746" s="177"/>
      <c r="H746" s="177"/>
      <c r="I746" s="177"/>
      <c r="J746" s="177"/>
      <c r="K746" s="177"/>
      <c r="L746" s="177"/>
      <c r="M746" s="177"/>
    </row>
    <row r="747" spans="1:13" ht="15.75" customHeight="1">
      <c r="A747" s="221"/>
      <c r="B747" s="177"/>
      <c r="C747" s="177"/>
      <c r="D747" s="177"/>
      <c r="E747" s="177"/>
      <c r="F747" s="177"/>
      <c r="G747" s="177"/>
      <c r="H747" s="177"/>
      <c r="I747" s="177"/>
      <c r="J747" s="177"/>
      <c r="K747" s="177"/>
      <c r="L747" s="177"/>
      <c r="M747" s="177"/>
    </row>
    <row r="748" spans="1:13" ht="15.75" customHeight="1">
      <c r="A748" s="221"/>
      <c r="B748" s="177"/>
      <c r="C748" s="177"/>
      <c r="D748" s="177"/>
      <c r="E748" s="177"/>
      <c r="F748" s="177"/>
      <c r="G748" s="177"/>
      <c r="H748" s="177"/>
      <c r="I748" s="177"/>
      <c r="J748" s="177"/>
      <c r="K748" s="177"/>
      <c r="L748" s="177"/>
      <c r="M748" s="177"/>
    </row>
    <row r="749" spans="1:13" ht="15.75" customHeight="1">
      <c r="A749" s="221"/>
      <c r="B749" s="177"/>
      <c r="C749" s="177"/>
      <c r="D749" s="177"/>
      <c r="E749" s="177"/>
      <c r="F749" s="177"/>
      <c r="G749" s="177"/>
      <c r="H749" s="177"/>
      <c r="I749" s="177"/>
      <c r="J749" s="177"/>
      <c r="K749" s="177"/>
      <c r="L749" s="177"/>
      <c r="M749" s="177"/>
    </row>
    <row r="750" spans="1:13" ht="15.75" customHeight="1">
      <c r="A750" s="221"/>
      <c r="B750" s="177"/>
      <c r="C750" s="177"/>
      <c r="D750" s="177"/>
      <c r="E750" s="177"/>
      <c r="F750" s="177"/>
      <c r="G750" s="177"/>
      <c r="H750" s="177"/>
      <c r="I750" s="177"/>
      <c r="J750" s="177"/>
      <c r="K750" s="177"/>
      <c r="L750" s="177"/>
      <c r="M750" s="177"/>
    </row>
    <row r="751" spans="1:13" ht="15.75" customHeight="1">
      <c r="A751" s="221"/>
      <c r="B751" s="177"/>
      <c r="C751" s="177"/>
      <c r="D751" s="177"/>
      <c r="E751" s="177"/>
      <c r="F751" s="177"/>
      <c r="G751" s="177"/>
      <c r="H751" s="177"/>
      <c r="I751" s="177"/>
      <c r="J751" s="177"/>
      <c r="K751" s="177"/>
      <c r="L751" s="177"/>
      <c r="M751" s="177"/>
    </row>
    <row r="752" spans="1:13" ht="15.75" customHeight="1">
      <c r="A752" s="221"/>
      <c r="B752" s="177"/>
      <c r="C752" s="177"/>
      <c r="D752" s="177"/>
      <c r="E752" s="177"/>
      <c r="F752" s="177"/>
      <c r="G752" s="177"/>
      <c r="H752" s="177"/>
      <c r="I752" s="177"/>
      <c r="J752" s="177"/>
      <c r="K752" s="177"/>
      <c r="L752" s="177"/>
      <c r="M752" s="177"/>
    </row>
    <row r="753" spans="1:13" ht="15.75" customHeight="1">
      <c r="A753" s="221"/>
      <c r="B753" s="177"/>
      <c r="C753" s="177"/>
      <c r="D753" s="177"/>
      <c r="E753" s="177"/>
      <c r="F753" s="177"/>
      <c r="G753" s="177"/>
      <c r="H753" s="177"/>
      <c r="I753" s="177"/>
      <c r="J753" s="177"/>
      <c r="K753" s="177"/>
      <c r="L753" s="177"/>
      <c r="M753" s="177"/>
    </row>
    <row r="754" spans="1:13" ht="15.75" customHeight="1">
      <c r="A754" s="221"/>
      <c r="B754" s="177"/>
      <c r="C754" s="177"/>
      <c r="D754" s="177"/>
      <c r="E754" s="177"/>
      <c r="F754" s="177"/>
      <c r="G754" s="177"/>
      <c r="H754" s="177"/>
      <c r="I754" s="177"/>
      <c r="J754" s="177"/>
      <c r="K754" s="177"/>
      <c r="L754" s="177"/>
      <c r="M754" s="177"/>
    </row>
    <row r="755" spans="1:13" ht="15.75" customHeight="1">
      <c r="A755" s="221"/>
      <c r="B755" s="177"/>
      <c r="C755" s="177"/>
      <c r="D755" s="177"/>
      <c r="E755" s="177"/>
      <c r="F755" s="177"/>
      <c r="G755" s="177"/>
      <c r="H755" s="177"/>
      <c r="I755" s="177"/>
      <c r="J755" s="177"/>
      <c r="K755" s="177"/>
      <c r="L755" s="177"/>
      <c r="M755" s="177"/>
    </row>
    <row r="756" spans="1:13" ht="15.75" customHeight="1">
      <c r="A756" s="221"/>
      <c r="B756" s="177"/>
      <c r="C756" s="177"/>
      <c r="D756" s="177"/>
      <c r="E756" s="177"/>
      <c r="F756" s="177"/>
      <c r="G756" s="177"/>
      <c r="H756" s="177"/>
      <c r="I756" s="177"/>
      <c r="J756" s="177"/>
      <c r="K756" s="177"/>
      <c r="L756" s="177"/>
      <c r="M756" s="177"/>
    </row>
    <row r="757" spans="1:13" ht="15.75" customHeight="1">
      <c r="A757" s="221"/>
      <c r="B757" s="177"/>
      <c r="C757" s="177"/>
      <c r="D757" s="177"/>
      <c r="E757" s="177"/>
      <c r="F757" s="177"/>
      <c r="G757" s="177"/>
      <c r="H757" s="177"/>
      <c r="I757" s="177"/>
      <c r="J757" s="177"/>
      <c r="K757" s="177"/>
      <c r="L757" s="177"/>
      <c r="M757" s="177"/>
    </row>
    <row r="758" spans="1:13" ht="15.75" customHeight="1">
      <c r="A758" s="221"/>
      <c r="B758" s="177"/>
      <c r="C758" s="177"/>
      <c r="D758" s="177"/>
      <c r="E758" s="177"/>
      <c r="F758" s="177"/>
      <c r="G758" s="177"/>
      <c r="H758" s="177"/>
      <c r="I758" s="177"/>
      <c r="J758" s="177"/>
      <c r="K758" s="177"/>
      <c r="L758" s="177"/>
      <c r="M758" s="177"/>
    </row>
    <row r="759" spans="1:13" ht="15.75" customHeight="1">
      <c r="A759" s="221"/>
      <c r="B759" s="177"/>
      <c r="C759" s="177"/>
      <c r="D759" s="177"/>
      <c r="E759" s="177"/>
      <c r="F759" s="177"/>
      <c r="G759" s="177"/>
      <c r="H759" s="177"/>
      <c r="I759" s="177"/>
      <c r="J759" s="177"/>
      <c r="K759" s="177"/>
      <c r="L759" s="177"/>
      <c r="M759" s="177"/>
    </row>
    <row r="760" spans="1:13" ht="15.75" customHeight="1">
      <c r="A760" s="221"/>
      <c r="B760" s="177"/>
      <c r="C760" s="177"/>
      <c r="D760" s="177"/>
      <c r="E760" s="177"/>
      <c r="F760" s="177"/>
      <c r="G760" s="177"/>
      <c r="H760" s="177"/>
      <c r="I760" s="177"/>
      <c r="J760" s="177"/>
      <c r="K760" s="177"/>
      <c r="L760" s="177"/>
      <c r="M760" s="177"/>
    </row>
    <row r="761" spans="1:13" ht="15.75" customHeight="1">
      <c r="A761" s="221"/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</row>
    <row r="762" spans="1:13" ht="15.75" customHeight="1">
      <c r="A762" s="221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</row>
    <row r="763" spans="1:13" ht="15.75" customHeight="1">
      <c r="A763" s="221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</row>
    <row r="764" spans="1:13" ht="15.75" customHeight="1">
      <c r="A764" s="221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</row>
    <row r="765" spans="1:13" ht="15.75" customHeight="1">
      <c r="A765" s="221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</row>
    <row r="766" spans="1:13" ht="15.75" customHeight="1">
      <c r="A766" s="221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</row>
    <row r="767" spans="1:13" ht="15.75" customHeight="1">
      <c r="A767" s="221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</row>
    <row r="768" spans="1:13" ht="15.75" customHeight="1">
      <c r="A768" s="221"/>
      <c r="B768" s="177"/>
      <c r="C768" s="177"/>
      <c r="D768" s="177"/>
      <c r="E768" s="177"/>
      <c r="F768" s="177"/>
      <c r="G768" s="177"/>
      <c r="H768" s="177"/>
      <c r="I768" s="177"/>
      <c r="J768" s="177"/>
      <c r="K768" s="177"/>
      <c r="L768" s="177"/>
      <c r="M768" s="177"/>
    </row>
    <row r="769" spans="1:13" ht="15.75" customHeight="1">
      <c r="A769" s="221"/>
      <c r="B769" s="177"/>
      <c r="C769" s="177"/>
      <c r="D769" s="177"/>
      <c r="E769" s="177"/>
      <c r="F769" s="177"/>
      <c r="G769" s="177"/>
      <c r="H769" s="177"/>
      <c r="I769" s="177"/>
      <c r="J769" s="177"/>
      <c r="K769" s="177"/>
      <c r="L769" s="177"/>
      <c r="M769" s="177"/>
    </row>
    <row r="770" spans="1:13" ht="15.75" customHeight="1">
      <c r="A770" s="221"/>
      <c r="B770" s="177"/>
      <c r="C770" s="177"/>
      <c r="D770" s="177"/>
      <c r="E770" s="177"/>
      <c r="F770" s="177"/>
      <c r="G770" s="177"/>
      <c r="H770" s="177"/>
      <c r="I770" s="177"/>
      <c r="J770" s="177"/>
      <c r="K770" s="177"/>
      <c r="L770" s="177"/>
      <c r="M770" s="177"/>
    </row>
    <row r="771" spans="1:13" ht="15.75" customHeight="1">
      <c r="A771" s="221"/>
      <c r="B771" s="177"/>
      <c r="C771" s="177"/>
      <c r="D771" s="177"/>
      <c r="E771" s="177"/>
      <c r="F771" s="177"/>
      <c r="G771" s="177"/>
      <c r="H771" s="177"/>
      <c r="I771" s="177"/>
      <c r="J771" s="177"/>
      <c r="K771" s="177"/>
      <c r="L771" s="177"/>
      <c r="M771" s="177"/>
    </row>
    <row r="772" spans="1:13" ht="15.75" customHeight="1">
      <c r="A772" s="221"/>
      <c r="B772" s="177"/>
      <c r="C772" s="177"/>
      <c r="D772" s="177"/>
      <c r="E772" s="177"/>
      <c r="F772" s="177"/>
      <c r="G772" s="177"/>
      <c r="H772" s="177"/>
      <c r="I772" s="177"/>
      <c r="J772" s="177"/>
      <c r="K772" s="177"/>
      <c r="L772" s="177"/>
      <c r="M772" s="177"/>
    </row>
    <row r="773" spans="1:13" ht="15.75" customHeight="1">
      <c r="A773" s="221"/>
      <c r="B773" s="177"/>
      <c r="C773" s="177"/>
      <c r="D773" s="177"/>
      <c r="E773" s="177"/>
      <c r="F773" s="177"/>
      <c r="G773" s="177"/>
      <c r="H773" s="177"/>
      <c r="I773" s="177"/>
      <c r="J773" s="177"/>
      <c r="K773" s="177"/>
      <c r="L773" s="177"/>
      <c r="M773" s="177"/>
    </row>
    <row r="774" spans="1:13" ht="15.75" customHeight="1">
      <c r="A774" s="221"/>
      <c r="B774" s="177"/>
      <c r="C774" s="177"/>
      <c r="D774" s="177"/>
      <c r="E774" s="177"/>
      <c r="F774" s="177"/>
      <c r="G774" s="177"/>
      <c r="H774" s="177"/>
      <c r="I774" s="177"/>
      <c r="J774" s="177"/>
      <c r="K774" s="177"/>
      <c r="L774" s="177"/>
      <c r="M774" s="177"/>
    </row>
    <row r="775" spans="1:13" ht="15.75" customHeight="1">
      <c r="A775" s="221"/>
      <c r="B775" s="177"/>
      <c r="C775" s="177"/>
      <c r="D775" s="177"/>
      <c r="E775" s="177"/>
      <c r="F775" s="177"/>
      <c r="G775" s="177"/>
      <c r="H775" s="177"/>
      <c r="I775" s="177"/>
      <c r="J775" s="177"/>
      <c r="K775" s="177"/>
      <c r="L775" s="177"/>
      <c r="M775" s="177"/>
    </row>
    <row r="776" spans="1:13" ht="15.75" customHeight="1">
      <c r="A776" s="221"/>
      <c r="B776" s="177"/>
      <c r="C776" s="177"/>
      <c r="D776" s="177"/>
      <c r="E776" s="177"/>
      <c r="F776" s="177"/>
      <c r="G776" s="177"/>
      <c r="H776" s="177"/>
      <c r="I776" s="177"/>
      <c r="J776" s="177"/>
      <c r="K776" s="177"/>
      <c r="L776" s="177"/>
      <c r="M776" s="177"/>
    </row>
    <row r="777" spans="1:13" ht="15.75" customHeight="1">
      <c r="A777" s="221"/>
      <c r="B777" s="177"/>
      <c r="C777" s="177"/>
      <c r="D777" s="177"/>
      <c r="E777" s="177"/>
      <c r="F777" s="177"/>
      <c r="G777" s="177"/>
      <c r="H777" s="177"/>
      <c r="I777" s="177"/>
      <c r="J777" s="177"/>
      <c r="K777" s="177"/>
      <c r="L777" s="177"/>
      <c r="M777" s="177"/>
    </row>
    <row r="778" spans="1:13" ht="15.75" customHeight="1">
      <c r="A778" s="221"/>
      <c r="B778" s="177"/>
      <c r="C778" s="177"/>
      <c r="D778" s="177"/>
      <c r="E778" s="177"/>
      <c r="F778" s="177"/>
      <c r="G778" s="177"/>
      <c r="H778" s="177"/>
      <c r="I778" s="177"/>
      <c r="J778" s="177"/>
      <c r="K778" s="177"/>
      <c r="L778" s="177"/>
      <c r="M778" s="177"/>
    </row>
    <row r="779" spans="1:13" ht="15.75" customHeight="1">
      <c r="A779" s="221"/>
      <c r="B779" s="177"/>
      <c r="C779" s="177"/>
      <c r="D779" s="177"/>
      <c r="E779" s="177"/>
      <c r="F779" s="177"/>
      <c r="G779" s="177"/>
      <c r="H779" s="177"/>
      <c r="I779" s="177"/>
      <c r="J779" s="177"/>
      <c r="K779" s="177"/>
      <c r="L779" s="177"/>
      <c r="M779" s="177"/>
    </row>
    <row r="780" spans="1:13" ht="15.75" customHeight="1">
      <c r="A780" s="221"/>
      <c r="B780" s="177"/>
      <c r="C780" s="177"/>
      <c r="D780" s="177"/>
      <c r="E780" s="177"/>
      <c r="F780" s="177"/>
      <c r="G780" s="177"/>
      <c r="H780" s="177"/>
      <c r="I780" s="177"/>
      <c r="J780" s="177"/>
      <c r="K780" s="177"/>
      <c r="L780" s="177"/>
      <c r="M780" s="177"/>
    </row>
    <row r="781" spans="1:13" ht="15.75" customHeight="1">
      <c r="A781" s="221"/>
      <c r="B781" s="177"/>
      <c r="C781" s="177"/>
      <c r="D781" s="177"/>
      <c r="E781" s="177"/>
      <c r="F781" s="177"/>
      <c r="G781" s="177"/>
      <c r="H781" s="177"/>
      <c r="I781" s="177"/>
      <c r="J781" s="177"/>
      <c r="K781" s="177"/>
      <c r="L781" s="177"/>
      <c r="M781" s="177"/>
    </row>
    <row r="782" spans="1:13" ht="15.75" customHeight="1">
      <c r="A782" s="221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</row>
    <row r="783" spans="1:13" ht="15.75" customHeight="1">
      <c r="A783" s="221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</row>
    <row r="784" spans="1:13" ht="15.75" customHeight="1">
      <c r="A784" s="221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</row>
    <row r="785" spans="1:13" ht="15.75" customHeight="1">
      <c r="A785" s="221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</row>
    <row r="786" spans="1:13" ht="15.75" customHeight="1">
      <c r="A786" s="221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</row>
    <row r="787" spans="1:13" ht="15.75" customHeight="1">
      <c r="A787" s="221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</row>
    <row r="788" spans="1:13" ht="15.75" customHeight="1">
      <c r="A788" s="221"/>
      <c r="B788" s="177"/>
      <c r="C788" s="177"/>
      <c r="D788" s="177"/>
      <c r="E788" s="177"/>
      <c r="F788" s="177"/>
      <c r="G788" s="177"/>
      <c r="H788" s="177"/>
      <c r="I788" s="177"/>
      <c r="J788" s="177"/>
      <c r="K788" s="177"/>
      <c r="L788" s="177"/>
      <c r="M788" s="177"/>
    </row>
    <row r="789" spans="1:13" ht="15.75" customHeight="1">
      <c r="A789" s="221"/>
      <c r="B789" s="177"/>
      <c r="C789" s="177"/>
      <c r="D789" s="177"/>
      <c r="E789" s="177"/>
      <c r="F789" s="177"/>
      <c r="G789" s="177"/>
      <c r="H789" s="177"/>
      <c r="I789" s="177"/>
      <c r="J789" s="177"/>
      <c r="K789" s="177"/>
      <c r="L789" s="177"/>
      <c r="M789" s="177"/>
    </row>
    <row r="790" spans="1:13" ht="15.75" customHeight="1">
      <c r="A790" s="221"/>
      <c r="B790" s="177"/>
      <c r="C790" s="177"/>
      <c r="D790" s="177"/>
      <c r="E790" s="177"/>
      <c r="F790" s="177"/>
      <c r="G790" s="177"/>
      <c r="H790" s="177"/>
      <c r="I790" s="177"/>
      <c r="J790" s="177"/>
      <c r="K790" s="177"/>
      <c r="L790" s="177"/>
      <c r="M790" s="177"/>
    </row>
    <row r="791" spans="1:13" ht="15.75" customHeight="1">
      <c r="A791" s="221"/>
      <c r="B791" s="177"/>
      <c r="C791" s="177"/>
      <c r="D791" s="177"/>
      <c r="E791" s="177"/>
      <c r="F791" s="177"/>
      <c r="G791" s="177"/>
      <c r="H791" s="177"/>
      <c r="I791" s="177"/>
      <c r="J791" s="177"/>
      <c r="K791" s="177"/>
      <c r="L791" s="177"/>
      <c r="M791" s="177"/>
    </row>
    <row r="792" spans="1:13" ht="15.75" customHeight="1">
      <c r="A792" s="221"/>
      <c r="B792" s="177"/>
      <c r="C792" s="177"/>
      <c r="D792" s="177"/>
      <c r="E792" s="177"/>
      <c r="F792" s="177"/>
      <c r="G792" s="177"/>
      <c r="H792" s="177"/>
      <c r="I792" s="177"/>
      <c r="J792" s="177"/>
      <c r="K792" s="177"/>
      <c r="L792" s="177"/>
      <c r="M792" s="177"/>
    </row>
    <row r="793" spans="1:13" ht="15.75" customHeight="1">
      <c r="A793" s="221"/>
      <c r="B793" s="177"/>
      <c r="C793" s="177"/>
      <c r="D793" s="177"/>
      <c r="E793" s="177"/>
      <c r="F793" s="177"/>
      <c r="G793" s="177"/>
      <c r="H793" s="177"/>
      <c r="I793" s="177"/>
      <c r="J793" s="177"/>
      <c r="K793" s="177"/>
      <c r="L793" s="177"/>
      <c r="M793" s="177"/>
    </row>
    <row r="794" spans="1:13" ht="15.75" customHeight="1">
      <c r="A794" s="221"/>
      <c r="B794" s="177"/>
      <c r="C794" s="177"/>
      <c r="D794" s="177"/>
      <c r="E794" s="177"/>
      <c r="F794" s="177"/>
      <c r="G794" s="177"/>
      <c r="H794" s="177"/>
      <c r="I794" s="177"/>
      <c r="J794" s="177"/>
      <c r="K794" s="177"/>
      <c r="L794" s="177"/>
      <c r="M794" s="177"/>
    </row>
    <row r="795" spans="1:13" ht="15.75" customHeight="1">
      <c r="A795" s="221"/>
      <c r="B795" s="177"/>
      <c r="C795" s="177"/>
      <c r="D795" s="177"/>
      <c r="E795" s="177"/>
      <c r="F795" s="177"/>
      <c r="G795" s="177"/>
      <c r="H795" s="177"/>
      <c r="I795" s="177"/>
      <c r="J795" s="177"/>
      <c r="K795" s="177"/>
      <c r="L795" s="177"/>
      <c r="M795" s="177"/>
    </row>
    <row r="796" spans="1:13" ht="15.75" customHeight="1">
      <c r="A796" s="221"/>
      <c r="B796" s="177"/>
      <c r="C796" s="177"/>
      <c r="D796" s="177"/>
      <c r="E796" s="177"/>
      <c r="F796" s="177"/>
      <c r="G796" s="177"/>
      <c r="H796" s="177"/>
      <c r="I796" s="177"/>
      <c r="J796" s="177"/>
      <c r="K796" s="177"/>
      <c r="L796" s="177"/>
      <c r="M796" s="177"/>
    </row>
    <row r="797" spans="1:13" ht="15.75" customHeight="1">
      <c r="A797" s="221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</row>
    <row r="798" spans="1:13" ht="15.75" customHeight="1">
      <c r="A798" s="221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</row>
    <row r="799" spans="1:13" ht="15.75" customHeight="1">
      <c r="A799" s="221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</row>
    <row r="800" spans="1:13" ht="15.75" customHeight="1">
      <c r="A800" s="221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</row>
    <row r="801" spans="1:13" ht="15.75" customHeight="1">
      <c r="A801" s="221"/>
      <c r="B801" s="177"/>
      <c r="C801" s="177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</row>
    <row r="802" spans="1:13" ht="15.75" customHeight="1">
      <c r="A802" s="221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</row>
    <row r="803" spans="1:13" ht="15.75" customHeight="1">
      <c r="A803" s="221"/>
      <c r="B803" s="177"/>
      <c r="C803" s="177"/>
      <c r="D803" s="177"/>
      <c r="E803" s="177"/>
      <c r="F803" s="177"/>
      <c r="G803" s="177"/>
      <c r="H803" s="177"/>
      <c r="I803" s="177"/>
      <c r="J803" s="177"/>
      <c r="K803" s="177"/>
      <c r="L803" s="177"/>
      <c r="M803" s="177"/>
    </row>
    <row r="804" spans="1:13" ht="15.75" customHeight="1">
      <c r="A804" s="221"/>
      <c r="B804" s="177"/>
      <c r="C804" s="177"/>
      <c r="D804" s="177"/>
      <c r="E804" s="177"/>
      <c r="F804" s="177"/>
      <c r="G804" s="177"/>
      <c r="H804" s="177"/>
      <c r="I804" s="177"/>
      <c r="J804" s="177"/>
      <c r="K804" s="177"/>
      <c r="L804" s="177"/>
      <c r="M804" s="177"/>
    </row>
    <row r="805" spans="1:13" ht="15.75" customHeight="1">
      <c r="A805" s="221"/>
      <c r="B805" s="177"/>
      <c r="C805" s="177"/>
      <c r="D805" s="177"/>
      <c r="E805" s="177"/>
      <c r="F805" s="177"/>
      <c r="G805" s="177"/>
      <c r="H805" s="177"/>
      <c r="I805" s="177"/>
      <c r="J805" s="177"/>
      <c r="K805" s="177"/>
      <c r="L805" s="177"/>
      <c r="M805" s="177"/>
    </row>
    <row r="806" spans="1:13" ht="15.75" customHeight="1">
      <c r="A806" s="221"/>
      <c r="B806" s="177"/>
      <c r="C806" s="177"/>
      <c r="D806" s="177"/>
      <c r="E806" s="177"/>
      <c r="F806" s="177"/>
      <c r="G806" s="177"/>
      <c r="H806" s="177"/>
      <c r="I806" s="177"/>
      <c r="J806" s="177"/>
      <c r="K806" s="177"/>
      <c r="L806" s="177"/>
      <c r="M806" s="177"/>
    </row>
    <row r="807" spans="1:13" ht="15.75" customHeight="1">
      <c r="A807" s="221"/>
      <c r="B807" s="177"/>
      <c r="C807" s="177"/>
      <c r="D807" s="177"/>
      <c r="E807" s="177"/>
      <c r="F807" s="177"/>
      <c r="G807" s="177"/>
      <c r="H807" s="177"/>
      <c r="I807" s="177"/>
      <c r="J807" s="177"/>
      <c r="K807" s="177"/>
      <c r="L807" s="177"/>
      <c r="M807" s="177"/>
    </row>
    <row r="808" spans="1:13" ht="15.75" customHeight="1">
      <c r="A808" s="221"/>
      <c r="B808" s="177"/>
      <c r="C808" s="177"/>
      <c r="D808" s="177"/>
      <c r="E808" s="177"/>
      <c r="F808" s="177"/>
      <c r="G808" s="177"/>
      <c r="H808" s="177"/>
      <c r="I808" s="177"/>
      <c r="J808" s="177"/>
      <c r="K808" s="177"/>
      <c r="L808" s="177"/>
      <c r="M808" s="177"/>
    </row>
    <row r="809" spans="1:13" ht="15.75" customHeight="1">
      <c r="A809" s="221"/>
      <c r="B809" s="177"/>
      <c r="C809" s="177"/>
      <c r="D809" s="177"/>
      <c r="E809" s="177"/>
      <c r="F809" s="177"/>
      <c r="G809" s="177"/>
      <c r="H809" s="177"/>
      <c r="I809" s="177"/>
      <c r="J809" s="177"/>
      <c r="K809" s="177"/>
      <c r="L809" s="177"/>
      <c r="M809" s="177"/>
    </row>
    <row r="810" spans="1:13" ht="15.75" customHeight="1">
      <c r="A810" s="221"/>
      <c r="B810" s="177"/>
      <c r="C810" s="177"/>
      <c r="D810" s="177"/>
      <c r="E810" s="177"/>
      <c r="F810" s="177"/>
      <c r="G810" s="177"/>
      <c r="H810" s="177"/>
      <c r="I810" s="177"/>
      <c r="J810" s="177"/>
      <c r="K810" s="177"/>
      <c r="L810" s="177"/>
      <c r="M810" s="177"/>
    </row>
    <row r="811" spans="1:13" ht="15.75" customHeight="1">
      <c r="A811" s="221"/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</row>
    <row r="812" spans="1:13" ht="15.75" customHeight="1">
      <c r="A812" s="221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</row>
    <row r="813" spans="1:13" ht="15.75" customHeight="1">
      <c r="A813" s="221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</row>
    <row r="814" spans="1:13" ht="15.75" customHeight="1">
      <c r="A814" s="221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</row>
    <row r="815" spans="1:13" ht="15.75" customHeight="1">
      <c r="A815" s="221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</row>
    <row r="816" spans="1:13" ht="15.75" customHeight="1">
      <c r="A816" s="221"/>
      <c r="B816" s="177"/>
      <c r="C816" s="177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</row>
    <row r="817" spans="1:13" ht="15.75" customHeight="1">
      <c r="A817" s="221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</row>
    <row r="818" spans="1:13" ht="15.75" customHeight="1">
      <c r="A818" s="221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</row>
    <row r="819" spans="1:13" ht="15.75" customHeight="1">
      <c r="A819" s="221"/>
      <c r="B819" s="177"/>
      <c r="C819" s="177"/>
      <c r="D819" s="177"/>
      <c r="E819" s="177"/>
      <c r="F819" s="177"/>
      <c r="G819" s="177"/>
      <c r="H819" s="177"/>
      <c r="I819" s="177"/>
      <c r="J819" s="177"/>
      <c r="K819" s="177"/>
      <c r="L819" s="177"/>
      <c r="M819" s="177"/>
    </row>
    <row r="820" spans="1:13" ht="15.75" customHeight="1">
      <c r="A820" s="221"/>
      <c r="B820" s="177"/>
      <c r="C820" s="177"/>
      <c r="D820" s="177"/>
      <c r="E820" s="177"/>
      <c r="F820" s="177"/>
      <c r="G820" s="177"/>
      <c r="H820" s="177"/>
      <c r="I820" s="177"/>
      <c r="J820" s="177"/>
      <c r="K820" s="177"/>
      <c r="L820" s="177"/>
      <c r="M820" s="177"/>
    </row>
    <row r="821" spans="1:13" ht="15.75" customHeight="1">
      <c r="A821" s="221"/>
      <c r="B821" s="177"/>
      <c r="C821" s="177"/>
      <c r="D821" s="177"/>
      <c r="E821" s="177"/>
      <c r="F821" s="177"/>
      <c r="G821" s="177"/>
      <c r="H821" s="177"/>
      <c r="I821" s="177"/>
      <c r="J821" s="177"/>
      <c r="K821" s="177"/>
      <c r="L821" s="177"/>
      <c r="M821" s="177"/>
    </row>
    <row r="822" spans="1:13" ht="15.75" customHeight="1">
      <c r="A822" s="221"/>
      <c r="B822" s="177"/>
      <c r="C822" s="177"/>
      <c r="D822" s="177"/>
      <c r="E822" s="177"/>
      <c r="F822" s="177"/>
      <c r="G822" s="177"/>
      <c r="H822" s="177"/>
      <c r="I822" s="177"/>
      <c r="J822" s="177"/>
      <c r="K822" s="177"/>
      <c r="L822" s="177"/>
      <c r="M822" s="177"/>
    </row>
    <row r="823" spans="1:13" ht="15.75" customHeight="1">
      <c r="A823" s="221"/>
      <c r="B823" s="177"/>
      <c r="C823" s="177"/>
      <c r="D823" s="177"/>
      <c r="E823" s="177"/>
      <c r="F823" s="177"/>
      <c r="G823" s="177"/>
      <c r="H823" s="177"/>
      <c r="I823" s="177"/>
      <c r="J823" s="177"/>
      <c r="K823" s="177"/>
      <c r="L823" s="177"/>
      <c r="M823" s="177"/>
    </row>
    <row r="824" spans="1:13" ht="15.75" customHeight="1">
      <c r="A824" s="221"/>
      <c r="B824" s="177"/>
      <c r="C824" s="177"/>
      <c r="D824" s="177"/>
      <c r="E824" s="177"/>
      <c r="F824" s="177"/>
      <c r="G824" s="177"/>
      <c r="H824" s="177"/>
      <c r="I824" s="177"/>
      <c r="J824" s="177"/>
      <c r="K824" s="177"/>
      <c r="L824" s="177"/>
      <c r="M824" s="177"/>
    </row>
    <row r="825" spans="1:13" ht="15.75" customHeight="1">
      <c r="A825" s="221"/>
      <c r="B825" s="177"/>
      <c r="C825" s="177"/>
      <c r="D825" s="177"/>
      <c r="E825" s="177"/>
      <c r="F825" s="177"/>
      <c r="G825" s="177"/>
      <c r="H825" s="177"/>
      <c r="I825" s="177"/>
      <c r="J825" s="177"/>
      <c r="K825" s="177"/>
      <c r="L825" s="177"/>
      <c r="M825" s="177"/>
    </row>
    <row r="826" spans="1:13" ht="15.75" customHeight="1">
      <c r="A826" s="221"/>
      <c r="B826" s="177"/>
      <c r="C826" s="177"/>
      <c r="D826" s="177"/>
      <c r="E826" s="177"/>
      <c r="F826" s="177"/>
      <c r="G826" s="177"/>
      <c r="H826" s="177"/>
      <c r="I826" s="177"/>
      <c r="J826" s="177"/>
      <c r="K826" s="177"/>
      <c r="L826" s="177"/>
      <c r="M826" s="177"/>
    </row>
    <row r="827" spans="1:13" ht="15.75" customHeight="1">
      <c r="A827" s="221"/>
      <c r="B827" s="177"/>
      <c r="C827" s="177"/>
      <c r="D827" s="177"/>
      <c r="E827" s="177"/>
      <c r="F827" s="177"/>
      <c r="G827" s="177"/>
      <c r="H827" s="177"/>
      <c r="I827" s="177"/>
      <c r="J827" s="177"/>
      <c r="K827" s="177"/>
      <c r="L827" s="177"/>
      <c r="M827" s="177"/>
    </row>
    <row r="828" spans="1:13" ht="15.75" customHeight="1">
      <c r="A828" s="221"/>
      <c r="B828" s="177"/>
      <c r="C828" s="177"/>
      <c r="D828" s="177"/>
      <c r="E828" s="177"/>
      <c r="F828" s="177"/>
      <c r="G828" s="177"/>
      <c r="H828" s="177"/>
      <c r="I828" s="177"/>
      <c r="J828" s="177"/>
      <c r="K828" s="177"/>
      <c r="L828" s="177"/>
      <c r="M828" s="177"/>
    </row>
    <row r="829" spans="1:13" ht="15.75" customHeight="1">
      <c r="A829" s="221"/>
      <c r="B829" s="177"/>
      <c r="C829" s="177"/>
      <c r="D829" s="177"/>
      <c r="E829" s="177"/>
      <c r="F829" s="177"/>
      <c r="G829" s="177"/>
      <c r="H829" s="177"/>
      <c r="I829" s="177"/>
      <c r="J829" s="177"/>
      <c r="K829" s="177"/>
      <c r="L829" s="177"/>
      <c r="M829" s="177"/>
    </row>
    <row r="830" spans="1:13" ht="15.75" customHeight="1">
      <c r="A830" s="221"/>
      <c r="B830" s="177"/>
      <c r="C830" s="177"/>
      <c r="D830" s="177"/>
      <c r="E830" s="177"/>
      <c r="F830" s="177"/>
      <c r="G830" s="177"/>
      <c r="H830" s="177"/>
      <c r="I830" s="177"/>
      <c r="J830" s="177"/>
      <c r="K830" s="177"/>
      <c r="L830" s="177"/>
      <c r="M830" s="177"/>
    </row>
    <row r="831" spans="1:13" ht="15.75" customHeight="1">
      <c r="A831" s="221"/>
      <c r="B831" s="177"/>
      <c r="C831" s="177"/>
      <c r="D831" s="177"/>
      <c r="E831" s="177"/>
      <c r="F831" s="177"/>
      <c r="G831" s="177"/>
      <c r="H831" s="177"/>
      <c r="I831" s="177"/>
      <c r="J831" s="177"/>
      <c r="K831" s="177"/>
      <c r="L831" s="177"/>
      <c r="M831" s="177"/>
    </row>
    <row r="832" spans="1:13" ht="15.75" customHeight="1">
      <c r="A832" s="221"/>
      <c r="B832" s="177"/>
      <c r="C832" s="177"/>
      <c r="D832" s="177"/>
      <c r="E832" s="177"/>
      <c r="F832" s="177"/>
      <c r="G832" s="177"/>
      <c r="H832" s="177"/>
      <c r="I832" s="177"/>
      <c r="J832" s="177"/>
      <c r="K832" s="177"/>
      <c r="L832" s="177"/>
      <c r="M832" s="177"/>
    </row>
    <row r="833" spans="1:13" ht="15.75" customHeight="1">
      <c r="A833" s="221"/>
      <c r="B833" s="177"/>
      <c r="C833" s="177"/>
      <c r="D833" s="177"/>
      <c r="E833" s="177"/>
      <c r="F833" s="177"/>
      <c r="G833" s="177"/>
      <c r="H833" s="177"/>
      <c r="I833" s="177"/>
      <c r="J833" s="177"/>
      <c r="K833" s="177"/>
      <c r="L833" s="177"/>
      <c r="M833" s="177"/>
    </row>
    <row r="834" spans="1:13" ht="15.75" customHeight="1">
      <c r="A834" s="221"/>
      <c r="B834" s="177"/>
      <c r="C834" s="177"/>
      <c r="D834" s="177"/>
      <c r="E834" s="177"/>
      <c r="F834" s="177"/>
      <c r="G834" s="177"/>
      <c r="H834" s="177"/>
      <c r="I834" s="177"/>
      <c r="J834" s="177"/>
      <c r="K834" s="177"/>
      <c r="L834" s="177"/>
      <c r="M834" s="177"/>
    </row>
    <row r="835" spans="1:13" ht="15.75" customHeight="1">
      <c r="A835" s="221"/>
      <c r="B835" s="177"/>
      <c r="C835" s="177"/>
      <c r="D835" s="177"/>
      <c r="E835" s="177"/>
      <c r="F835" s="177"/>
      <c r="G835" s="177"/>
      <c r="H835" s="177"/>
      <c r="I835" s="177"/>
      <c r="J835" s="177"/>
      <c r="K835" s="177"/>
      <c r="L835" s="177"/>
      <c r="M835" s="177"/>
    </row>
    <row r="836" spans="1:13" ht="15.75" customHeight="1">
      <c r="A836" s="221"/>
      <c r="B836" s="177"/>
      <c r="C836" s="177"/>
      <c r="D836" s="177"/>
      <c r="E836" s="177"/>
      <c r="F836" s="177"/>
      <c r="G836" s="177"/>
      <c r="H836" s="177"/>
      <c r="I836" s="177"/>
      <c r="J836" s="177"/>
      <c r="K836" s="177"/>
      <c r="L836" s="177"/>
      <c r="M836" s="177"/>
    </row>
    <row r="837" spans="1:13" ht="15.75" customHeight="1">
      <c r="A837" s="221"/>
      <c r="B837" s="177"/>
      <c r="C837" s="177"/>
      <c r="D837" s="177"/>
      <c r="E837" s="177"/>
      <c r="F837" s="177"/>
      <c r="G837" s="177"/>
      <c r="H837" s="177"/>
      <c r="I837" s="177"/>
      <c r="J837" s="177"/>
      <c r="K837" s="177"/>
      <c r="L837" s="177"/>
      <c r="M837" s="177"/>
    </row>
    <row r="838" spans="1:13" ht="15.75" customHeight="1">
      <c r="A838" s="221"/>
      <c r="B838" s="177"/>
      <c r="C838" s="177"/>
      <c r="D838" s="177"/>
      <c r="E838" s="177"/>
      <c r="F838" s="177"/>
      <c r="G838" s="177"/>
      <c r="H838" s="177"/>
      <c r="I838" s="177"/>
      <c r="J838" s="177"/>
      <c r="K838" s="177"/>
      <c r="L838" s="177"/>
      <c r="M838" s="177"/>
    </row>
    <row r="839" spans="1:13" ht="15.75" customHeight="1">
      <c r="A839" s="221"/>
      <c r="B839" s="177"/>
      <c r="C839" s="177"/>
      <c r="D839" s="177"/>
      <c r="E839" s="177"/>
      <c r="F839" s="177"/>
      <c r="G839" s="177"/>
      <c r="H839" s="177"/>
      <c r="I839" s="177"/>
      <c r="J839" s="177"/>
      <c r="K839" s="177"/>
      <c r="L839" s="177"/>
      <c r="M839" s="177"/>
    </row>
    <row r="840" spans="1:13" ht="15.75" customHeight="1">
      <c r="A840" s="221"/>
      <c r="B840" s="177"/>
      <c r="C840" s="177"/>
      <c r="D840" s="177"/>
      <c r="E840" s="177"/>
      <c r="F840" s="177"/>
      <c r="G840" s="177"/>
      <c r="H840" s="177"/>
      <c r="I840" s="177"/>
      <c r="J840" s="177"/>
      <c r="K840" s="177"/>
      <c r="L840" s="177"/>
      <c r="M840" s="177"/>
    </row>
    <row r="841" spans="1:13" ht="15.75" customHeight="1">
      <c r="A841" s="221"/>
      <c r="B841" s="177"/>
      <c r="C841" s="177"/>
      <c r="D841" s="177"/>
      <c r="E841" s="177"/>
      <c r="F841" s="177"/>
      <c r="G841" s="177"/>
      <c r="H841" s="177"/>
      <c r="I841" s="177"/>
      <c r="J841" s="177"/>
      <c r="K841" s="177"/>
      <c r="L841" s="177"/>
      <c r="M841" s="177"/>
    </row>
    <row r="842" spans="1:13" ht="15.75" customHeight="1">
      <c r="A842" s="221"/>
      <c r="B842" s="177"/>
      <c r="C842" s="177"/>
      <c r="D842" s="177"/>
      <c r="E842" s="177"/>
      <c r="F842" s="177"/>
      <c r="G842" s="177"/>
      <c r="H842" s="177"/>
      <c r="I842" s="177"/>
      <c r="J842" s="177"/>
      <c r="K842" s="177"/>
      <c r="L842" s="177"/>
      <c r="M842" s="177"/>
    </row>
    <row r="843" spans="1:13" ht="15.75" customHeight="1">
      <c r="A843" s="221"/>
      <c r="B843" s="177"/>
      <c r="C843" s="177"/>
      <c r="D843" s="177"/>
      <c r="E843" s="177"/>
      <c r="F843" s="177"/>
      <c r="G843" s="177"/>
      <c r="H843" s="177"/>
      <c r="I843" s="177"/>
      <c r="J843" s="177"/>
      <c r="K843" s="177"/>
      <c r="L843" s="177"/>
      <c r="M843" s="177"/>
    </row>
    <row r="844" spans="1:13" ht="15.75" customHeight="1">
      <c r="A844" s="221"/>
      <c r="B844" s="177"/>
      <c r="C844" s="177"/>
      <c r="D844" s="177"/>
      <c r="E844" s="177"/>
      <c r="F844" s="177"/>
      <c r="G844" s="177"/>
      <c r="H844" s="177"/>
      <c r="I844" s="177"/>
      <c r="J844" s="177"/>
      <c r="K844" s="177"/>
      <c r="L844" s="177"/>
      <c r="M844" s="177"/>
    </row>
    <row r="845" spans="1:13" ht="15.75" customHeight="1">
      <c r="A845" s="221"/>
      <c r="B845" s="177"/>
      <c r="C845" s="177"/>
      <c r="D845" s="177"/>
      <c r="E845" s="177"/>
      <c r="F845" s="177"/>
      <c r="G845" s="177"/>
      <c r="H845" s="177"/>
      <c r="I845" s="177"/>
      <c r="J845" s="177"/>
      <c r="K845" s="177"/>
      <c r="L845" s="177"/>
      <c r="M845" s="177"/>
    </row>
    <row r="846" spans="1:13" ht="15.75" customHeight="1">
      <c r="A846" s="221"/>
      <c r="B846" s="177"/>
      <c r="C846" s="177"/>
      <c r="D846" s="177"/>
      <c r="E846" s="177"/>
      <c r="F846" s="177"/>
      <c r="G846" s="177"/>
      <c r="H846" s="177"/>
      <c r="I846" s="177"/>
      <c r="J846" s="177"/>
      <c r="K846" s="177"/>
      <c r="L846" s="177"/>
      <c r="M846" s="177"/>
    </row>
    <row r="847" spans="1:13" ht="15.75" customHeight="1">
      <c r="A847" s="221"/>
      <c r="B847" s="177"/>
      <c r="C847" s="177"/>
      <c r="D847" s="177"/>
      <c r="E847" s="177"/>
      <c r="F847" s="177"/>
      <c r="G847" s="177"/>
      <c r="H847" s="177"/>
      <c r="I847" s="177"/>
      <c r="J847" s="177"/>
      <c r="K847" s="177"/>
      <c r="L847" s="177"/>
      <c r="M847" s="177"/>
    </row>
    <row r="848" spans="1:13" ht="15.75" customHeight="1">
      <c r="A848" s="221"/>
      <c r="B848" s="177"/>
      <c r="C848" s="177"/>
      <c r="D848" s="177"/>
      <c r="E848" s="177"/>
      <c r="F848" s="177"/>
      <c r="G848" s="177"/>
      <c r="H848" s="177"/>
      <c r="I848" s="177"/>
      <c r="J848" s="177"/>
      <c r="K848" s="177"/>
      <c r="L848" s="177"/>
      <c r="M848" s="177"/>
    </row>
    <row r="849" spans="1:13" ht="15.75" customHeight="1">
      <c r="A849" s="221"/>
      <c r="B849" s="177"/>
      <c r="C849" s="177"/>
      <c r="D849" s="177"/>
      <c r="E849" s="177"/>
      <c r="F849" s="177"/>
      <c r="G849" s="177"/>
      <c r="H849" s="177"/>
      <c r="I849" s="177"/>
      <c r="J849" s="177"/>
      <c r="K849" s="177"/>
      <c r="L849" s="177"/>
      <c r="M849" s="177"/>
    </row>
    <row r="850" spans="1:13" ht="15.75" customHeight="1">
      <c r="A850" s="221"/>
      <c r="B850" s="177"/>
      <c r="C850" s="177"/>
      <c r="D850" s="177"/>
      <c r="E850" s="177"/>
      <c r="F850" s="177"/>
      <c r="G850" s="177"/>
      <c r="H850" s="177"/>
      <c r="I850" s="177"/>
      <c r="J850" s="177"/>
      <c r="K850" s="177"/>
      <c r="L850" s="177"/>
      <c r="M850" s="177"/>
    </row>
    <row r="851" spans="1:13" ht="15.75" customHeight="1">
      <c r="A851" s="221"/>
      <c r="B851" s="177"/>
      <c r="C851" s="177"/>
      <c r="D851" s="177"/>
      <c r="E851" s="177"/>
      <c r="F851" s="177"/>
      <c r="G851" s="177"/>
      <c r="H851" s="177"/>
      <c r="I851" s="177"/>
      <c r="J851" s="177"/>
      <c r="K851" s="177"/>
      <c r="L851" s="177"/>
      <c r="M851" s="177"/>
    </row>
    <row r="852" spans="1:13" ht="15.75" customHeight="1">
      <c r="A852" s="221"/>
      <c r="B852" s="177"/>
      <c r="C852" s="177"/>
      <c r="D852" s="177"/>
      <c r="E852" s="177"/>
      <c r="F852" s="177"/>
      <c r="G852" s="177"/>
      <c r="H852" s="177"/>
      <c r="I852" s="177"/>
      <c r="J852" s="177"/>
      <c r="K852" s="177"/>
      <c r="L852" s="177"/>
      <c r="M852" s="177"/>
    </row>
    <row r="853" spans="1:13" ht="15.75" customHeight="1">
      <c r="A853" s="221"/>
      <c r="B853" s="177"/>
      <c r="C853" s="177"/>
      <c r="D853" s="177"/>
      <c r="E853" s="177"/>
      <c r="F853" s="177"/>
      <c r="G853" s="177"/>
      <c r="H853" s="177"/>
      <c r="I853" s="177"/>
      <c r="J853" s="177"/>
      <c r="K853" s="177"/>
      <c r="L853" s="177"/>
      <c r="M853" s="177"/>
    </row>
    <row r="854" spans="1:13" ht="15.75" customHeight="1">
      <c r="A854" s="221"/>
      <c r="B854" s="177"/>
      <c r="C854" s="177"/>
      <c r="D854" s="177"/>
      <c r="E854" s="177"/>
      <c r="F854" s="177"/>
      <c r="G854" s="177"/>
      <c r="H854" s="177"/>
      <c r="I854" s="177"/>
      <c r="J854" s="177"/>
      <c r="K854" s="177"/>
      <c r="L854" s="177"/>
      <c r="M854" s="177"/>
    </row>
    <row r="855" spans="1:13" ht="15.75" customHeight="1">
      <c r="A855" s="221"/>
      <c r="B855" s="177"/>
      <c r="C855" s="177"/>
      <c r="D855" s="177"/>
      <c r="E855" s="177"/>
      <c r="F855" s="177"/>
      <c r="G855" s="177"/>
      <c r="H855" s="177"/>
      <c r="I855" s="177"/>
      <c r="J855" s="177"/>
      <c r="K855" s="177"/>
      <c r="L855" s="177"/>
      <c r="M855" s="177"/>
    </row>
    <row r="856" spans="1:13" ht="15.75" customHeight="1">
      <c r="A856" s="221"/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</row>
    <row r="857" spans="1:13" ht="15.75" customHeight="1">
      <c r="A857" s="221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</row>
    <row r="858" spans="1:13" ht="15.75" customHeight="1">
      <c r="A858" s="221"/>
      <c r="B858" s="177"/>
      <c r="C858" s="177"/>
      <c r="D858" s="177"/>
      <c r="E858" s="177"/>
      <c r="F858" s="177"/>
      <c r="G858" s="177"/>
      <c r="H858" s="177"/>
      <c r="I858" s="177"/>
      <c r="J858" s="177"/>
      <c r="K858" s="177"/>
      <c r="L858" s="177"/>
      <c r="M858" s="177"/>
    </row>
    <row r="859" spans="1:13" ht="15.75" customHeight="1">
      <c r="A859" s="221"/>
      <c r="B859" s="177"/>
      <c r="C859" s="177"/>
      <c r="D859" s="177"/>
      <c r="E859" s="177"/>
      <c r="F859" s="177"/>
      <c r="G859" s="177"/>
      <c r="H859" s="177"/>
      <c r="I859" s="177"/>
      <c r="J859" s="177"/>
      <c r="K859" s="177"/>
      <c r="L859" s="177"/>
      <c r="M859" s="177"/>
    </row>
    <row r="860" spans="1:13" ht="15.75" customHeight="1">
      <c r="A860" s="221"/>
      <c r="B860" s="177"/>
      <c r="C860" s="177"/>
      <c r="D860" s="177"/>
      <c r="E860" s="177"/>
      <c r="F860" s="177"/>
      <c r="G860" s="177"/>
      <c r="H860" s="177"/>
      <c r="I860" s="177"/>
      <c r="J860" s="177"/>
      <c r="K860" s="177"/>
      <c r="L860" s="177"/>
      <c r="M860" s="177"/>
    </row>
    <row r="861" spans="1:13" ht="15.75" customHeight="1">
      <c r="A861" s="221"/>
      <c r="B861" s="177"/>
      <c r="C861" s="177"/>
      <c r="D861" s="177"/>
      <c r="E861" s="177"/>
      <c r="F861" s="177"/>
      <c r="G861" s="177"/>
      <c r="H861" s="177"/>
      <c r="I861" s="177"/>
      <c r="J861" s="177"/>
      <c r="K861" s="177"/>
      <c r="L861" s="177"/>
      <c r="M861" s="177"/>
    </row>
    <row r="862" spans="1:13" ht="15.75" customHeight="1">
      <c r="A862" s="221"/>
      <c r="B862" s="177"/>
      <c r="C862" s="177"/>
      <c r="D862" s="177"/>
      <c r="E862" s="177"/>
      <c r="F862" s="177"/>
      <c r="G862" s="177"/>
      <c r="H862" s="177"/>
      <c r="I862" s="177"/>
      <c r="J862" s="177"/>
      <c r="K862" s="177"/>
      <c r="L862" s="177"/>
      <c r="M862" s="177"/>
    </row>
    <row r="863" spans="1:13" ht="15.75" customHeight="1">
      <c r="A863" s="221"/>
      <c r="B863" s="177"/>
      <c r="C863" s="177"/>
      <c r="D863" s="177"/>
      <c r="E863" s="177"/>
      <c r="F863" s="177"/>
      <c r="G863" s="177"/>
      <c r="H863" s="177"/>
      <c r="I863" s="177"/>
      <c r="J863" s="177"/>
      <c r="K863" s="177"/>
      <c r="L863" s="177"/>
      <c r="M863" s="177"/>
    </row>
    <row r="864" spans="1:13" ht="15.75" customHeight="1">
      <c r="A864" s="221"/>
      <c r="B864" s="177"/>
      <c r="C864" s="177"/>
      <c r="D864" s="177"/>
      <c r="E864" s="177"/>
      <c r="F864" s="177"/>
      <c r="G864" s="177"/>
      <c r="H864" s="177"/>
      <c r="I864" s="177"/>
      <c r="J864" s="177"/>
      <c r="K864" s="177"/>
      <c r="L864" s="177"/>
      <c r="M864" s="177"/>
    </row>
    <row r="865" spans="1:13" ht="15.75" customHeight="1">
      <c r="A865" s="221"/>
      <c r="B865" s="177"/>
      <c r="C865" s="177"/>
      <c r="D865" s="177"/>
      <c r="E865" s="177"/>
      <c r="F865" s="177"/>
      <c r="G865" s="177"/>
      <c r="H865" s="177"/>
      <c r="I865" s="177"/>
      <c r="J865" s="177"/>
      <c r="K865" s="177"/>
      <c r="L865" s="177"/>
      <c r="M865" s="177"/>
    </row>
    <row r="866" spans="1:13" ht="15.75" customHeight="1">
      <c r="A866" s="221"/>
      <c r="B866" s="177"/>
      <c r="C866" s="177"/>
      <c r="D866" s="177"/>
      <c r="E866" s="177"/>
      <c r="F866" s="177"/>
      <c r="G866" s="177"/>
      <c r="H866" s="177"/>
      <c r="I866" s="177"/>
      <c r="J866" s="177"/>
      <c r="K866" s="177"/>
      <c r="L866" s="177"/>
      <c r="M866" s="177"/>
    </row>
    <row r="867" spans="1:13" ht="15.75" customHeight="1">
      <c r="A867" s="221"/>
      <c r="B867" s="177"/>
      <c r="C867" s="177"/>
      <c r="D867" s="177"/>
      <c r="E867" s="177"/>
      <c r="F867" s="177"/>
      <c r="G867" s="177"/>
      <c r="H867" s="177"/>
      <c r="I867" s="177"/>
      <c r="J867" s="177"/>
      <c r="K867" s="177"/>
      <c r="L867" s="177"/>
      <c r="M867" s="177"/>
    </row>
    <row r="868" spans="1:13" ht="15.75" customHeight="1">
      <c r="A868" s="221"/>
      <c r="B868" s="177"/>
      <c r="C868" s="177"/>
      <c r="D868" s="177"/>
      <c r="E868" s="177"/>
      <c r="F868" s="177"/>
      <c r="G868" s="177"/>
      <c r="H868" s="177"/>
      <c r="I868" s="177"/>
      <c r="J868" s="177"/>
      <c r="K868" s="177"/>
      <c r="L868" s="177"/>
      <c r="M868" s="177"/>
    </row>
    <row r="869" spans="1:13" ht="15.75" customHeight="1">
      <c r="A869" s="221"/>
      <c r="B869" s="177"/>
      <c r="C869" s="177"/>
      <c r="D869" s="177"/>
      <c r="E869" s="177"/>
      <c r="F869" s="177"/>
      <c r="G869" s="177"/>
      <c r="H869" s="177"/>
      <c r="I869" s="177"/>
      <c r="J869" s="177"/>
      <c r="K869" s="177"/>
      <c r="L869" s="177"/>
      <c r="M869" s="177"/>
    </row>
    <row r="870" spans="1:13" ht="15.75" customHeight="1">
      <c r="A870" s="221"/>
      <c r="B870" s="177"/>
      <c r="C870" s="177"/>
      <c r="D870" s="177"/>
      <c r="E870" s="177"/>
      <c r="F870" s="177"/>
      <c r="G870" s="177"/>
      <c r="H870" s="177"/>
      <c r="I870" s="177"/>
      <c r="J870" s="177"/>
      <c r="K870" s="177"/>
      <c r="L870" s="177"/>
      <c r="M870" s="177"/>
    </row>
    <row r="871" spans="1:13" ht="15.75" customHeight="1">
      <c r="A871" s="221"/>
      <c r="B871" s="177"/>
      <c r="C871" s="177"/>
      <c r="D871" s="177"/>
      <c r="E871" s="177"/>
      <c r="F871" s="177"/>
      <c r="G871" s="177"/>
      <c r="H871" s="177"/>
      <c r="I871" s="177"/>
      <c r="J871" s="177"/>
      <c r="K871" s="177"/>
      <c r="L871" s="177"/>
      <c r="M871" s="177"/>
    </row>
    <row r="872" spans="1:13" ht="15.75" customHeight="1">
      <c r="A872" s="221"/>
      <c r="B872" s="177"/>
      <c r="C872" s="177"/>
      <c r="D872" s="177"/>
      <c r="E872" s="177"/>
      <c r="F872" s="177"/>
      <c r="G872" s="177"/>
      <c r="H872" s="177"/>
      <c r="I872" s="177"/>
      <c r="J872" s="177"/>
      <c r="K872" s="177"/>
      <c r="L872" s="177"/>
      <c r="M872" s="177"/>
    </row>
    <row r="873" spans="1:13" ht="15.75" customHeight="1">
      <c r="A873" s="221"/>
      <c r="B873" s="177"/>
      <c r="C873" s="177"/>
      <c r="D873" s="177"/>
      <c r="E873" s="177"/>
      <c r="F873" s="177"/>
      <c r="G873" s="177"/>
      <c r="H873" s="177"/>
      <c r="I873" s="177"/>
      <c r="J873" s="177"/>
      <c r="K873" s="177"/>
      <c r="L873" s="177"/>
      <c r="M873" s="177"/>
    </row>
    <row r="874" spans="1:13" ht="15.75" customHeight="1">
      <c r="A874" s="221"/>
      <c r="B874" s="177"/>
      <c r="C874" s="177"/>
      <c r="D874" s="177"/>
      <c r="E874" s="177"/>
      <c r="F874" s="177"/>
      <c r="G874" s="177"/>
      <c r="H874" s="177"/>
      <c r="I874" s="177"/>
      <c r="J874" s="177"/>
      <c r="K874" s="177"/>
      <c r="L874" s="177"/>
      <c r="M874" s="177"/>
    </row>
    <row r="875" spans="1:13" ht="15.75" customHeight="1">
      <c r="A875" s="221"/>
      <c r="B875" s="177"/>
      <c r="C875" s="177"/>
      <c r="D875" s="177"/>
      <c r="E875" s="177"/>
      <c r="F875" s="177"/>
      <c r="G875" s="177"/>
      <c r="H875" s="177"/>
      <c r="I875" s="177"/>
      <c r="J875" s="177"/>
      <c r="K875" s="177"/>
      <c r="L875" s="177"/>
      <c r="M875" s="177"/>
    </row>
    <row r="876" spans="1:13" ht="15.75" customHeight="1">
      <c r="A876" s="221"/>
      <c r="B876" s="177"/>
      <c r="C876" s="177"/>
      <c r="D876" s="177"/>
      <c r="E876" s="177"/>
      <c r="F876" s="177"/>
      <c r="G876" s="177"/>
      <c r="H876" s="177"/>
      <c r="I876" s="177"/>
      <c r="J876" s="177"/>
      <c r="K876" s="177"/>
      <c r="L876" s="177"/>
      <c r="M876" s="177"/>
    </row>
    <row r="877" spans="1:13" ht="15.75" customHeight="1">
      <c r="A877" s="221"/>
      <c r="B877" s="177"/>
      <c r="C877" s="177"/>
      <c r="D877" s="177"/>
      <c r="E877" s="177"/>
      <c r="F877" s="177"/>
      <c r="G877" s="177"/>
      <c r="H877" s="177"/>
      <c r="I877" s="177"/>
      <c r="J877" s="177"/>
      <c r="K877" s="177"/>
      <c r="L877" s="177"/>
      <c r="M877" s="177"/>
    </row>
    <row r="878" spans="1:13" ht="15.75" customHeight="1">
      <c r="A878" s="221"/>
      <c r="B878" s="177"/>
      <c r="C878" s="177"/>
      <c r="D878" s="177"/>
      <c r="E878" s="177"/>
      <c r="F878" s="177"/>
      <c r="G878" s="177"/>
      <c r="H878" s="177"/>
      <c r="I878" s="177"/>
      <c r="J878" s="177"/>
      <c r="K878" s="177"/>
      <c r="L878" s="177"/>
      <c r="M878" s="177"/>
    </row>
    <row r="879" spans="1:13" ht="15.75" customHeight="1">
      <c r="A879" s="221"/>
      <c r="B879" s="177"/>
      <c r="C879" s="177"/>
      <c r="D879" s="177"/>
      <c r="E879" s="177"/>
      <c r="F879" s="177"/>
      <c r="G879" s="177"/>
      <c r="H879" s="177"/>
      <c r="I879" s="177"/>
      <c r="J879" s="177"/>
      <c r="K879" s="177"/>
      <c r="L879" s="177"/>
      <c r="M879" s="177"/>
    </row>
    <row r="880" spans="1:13" ht="15.75" customHeight="1">
      <c r="A880" s="221"/>
      <c r="B880" s="177"/>
      <c r="C880" s="177"/>
      <c r="D880" s="177"/>
      <c r="E880" s="177"/>
      <c r="F880" s="177"/>
      <c r="G880" s="177"/>
      <c r="H880" s="177"/>
      <c r="I880" s="177"/>
      <c r="J880" s="177"/>
      <c r="K880" s="177"/>
      <c r="L880" s="177"/>
      <c r="M880" s="177"/>
    </row>
    <row r="881" spans="1:13" ht="15.75" customHeight="1">
      <c r="A881" s="221"/>
      <c r="B881" s="177"/>
      <c r="C881" s="177"/>
      <c r="D881" s="177"/>
      <c r="E881" s="177"/>
      <c r="F881" s="177"/>
      <c r="G881" s="177"/>
      <c r="H881" s="177"/>
      <c r="I881" s="177"/>
      <c r="J881" s="177"/>
      <c r="K881" s="177"/>
      <c r="L881" s="177"/>
      <c r="M881" s="177"/>
    </row>
    <row r="882" spans="1:13" ht="15.75" customHeight="1">
      <c r="A882" s="221"/>
      <c r="B882" s="177"/>
      <c r="C882" s="177"/>
      <c r="D882" s="177"/>
      <c r="E882" s="177"/>
      <c r="F882" s="177"/>
      <c r="G882" s="177"/>
      <c r="H882" s="177"/>
      <c r="I882" s="177"/>
      <c r="J882" s="177"/>
      <c r="K882" s="177"/>
      <c r="L882" s="177"/>
      <c r="M882" s="177"/>
    </row>
    <row r="883" spans="1:13" ht="15.75" customHeight="1">
      <c r="A883" s="221"/>
      <c r="B883" s="177"/>
      <c r="C883" s="177"/>
      <c r="D883" s="177"/>
      <c r="E883" s="177"/>
      <c r="F883" s="177"/>
      <c r="G883" s="177"/>
      <c r="H883" s="177"/>
      <c r="I883" s="177"/>
      <c r="J883" s="177"/>
      <c r="K883" s="177"/>
      <c r="L883" s="177"/>
      <c r="M883" s="177"/>
    </row>
    <row r="884" spans="1:13" ht="15.75" customHeight="1">
      <c r="A884" s="221"/>
      <c r="B884" s="177"/>
      <c r="C884" s="177"/>
      <c r="D884" s="177"/>
      <c r="E884" s="177"/>
      <c r="F884" s="177"/>
      <c r="G884" s="177"/>
      <c r="H884" s="177"/>
      <c r="I884" s="177"/>
      <c r="J884" s="177"/>
      <c r="K884" s="177"/>
      <c r="L884" s="177"/>
      <c r="M884" s="177"/>
    </row>
    <row r="885" spans="1:13" ht="15.75" customHeight="1">
      <c r="A885" s="221"/>
      <c r="B885" s="177"/>
      <c r="C885" s="177"/>
      <c r="D885" s="177"/>
      <c r="E885" s="177"/>
      <c r="F885" s="177"/>
      <c r="G885" s="177"/>
      <c r="H885" s="177"/>
      <c r="I885" s="177"/>
      <c r="J885" s="177"/>
      <c r="K885" s="177"/>
      <c r="L885" s="177"/>
      <c r="M885" s="177"/>
    </row>
    <row r="886" spans="1:13" ht="15.75" customHeight="1">
      <c r="A886" s="221"/>
      <c r="B886" s="177"/>
      <c r="C886" s="177"/>
      <c r="D886" s="177"/>
      <c r="E886" s="177"/>
      <c r="F886" s="177"/>
      <c r="G886" s="177"/>
      <c r="H886" s="177"/>
      <c r="I886" s="177"/>
      <c r="J886" s="177"/>
      <c r="K886" s="177"/>
      <c r="L886" s="177"/>
      <c r="M886" s="177"/>
    </row>
    <row r="887" spans="1:13" ht="15.75" customHeight="1">
      <c r="A887" s="221"/>
      <c r="B887" s="177"/>
      <c r="C887" s="177"/>
      <c r="D887" s="177"/>
      <c r="E887" s="177"/>
      <c r="F887" s="177"/>
      <c r="G887" s="177"/>
      <c r="H887" s="177"/>
      <c r="I887" s="177"/>
      <c r="J887" s="177"/>
      <c r="K887" s="177"/>
      <c r="L887" s="177"/>
      <c r="M887" s="177"/>
    </row>
    <row r="888" spans="1:13" ht="15.75" customHeight="1">
      <c r="A888" s="221"/>
      <c r="B888" s="177"/>
      <c r="C888" s="177"/>
      <c r="D888" s="177"/>
      <c r="E888" s="177"/>
      <c r="F888" s="177"/>
      <c r="G888" s="177"/>
      <c r="H888" s="177"/>
      <c r="I888" s="177"/>
      <c r="J888" s="177"/>
      <c r="K888" s="177"/>
      <c r="L888" s="177"/>
      <c r="M888" s="177"/>
    </row>
    <row r="889" spans="1:13" ht="15.75" customHeight="1">
      <c r="A889" s="221"/>
      <c r="B889" s="177"/>
      <c r="C889" s="177"/>
      <c r="D889" s="177"/>
      <c r="E889" s="177"/>
      <c r="F889" s="177"/>
      <c r="G889" s="177"/>
      <c r="H889" s="177"/>
      <c r="I889" s="177"/>
      <c r="J889" s="177"/>
      <c r="K889" s="177"/>
      <c r="L889" s="177"/>
      <c r="M889" s="177"/>
    </row>
    <row r="890" spans="1:13" ht="15.75" customHeight="1">
      <c r="A890" s="221"/>
      <c r="B890" s="177"/>
      <c r="C890" s="177"/>
      <c r="D890" s="177"/>
      <c r="E890" s="177"/>
      <c r="F890" s="177"/>
      <c r="G890" s="177"/>
      <c r="H890" s="177"/>
      <c r="I890" s="177"/>
      <c r="J890" s="177"/>
      <c r="K890" s="177"/>
      <c r="L890" s="177"/>
      <c r="M890" s="177"/>
    </row>
    <row r="891" spans="1:13" ht="15.75" customHeight="1">
      <c r="A891" s="221"/>
      <c r="B891" s="177"/>
      <c r="C891" s="177"/>
      <c r="D891" s="177"/>
      <c r="E891" s="177"/>
      <c r="F891" s="177"/>
      <c r="G891" s="177"/>
      <c r="H891" s="177"/>
      <c r="I891" s="177"/>
      <c r="J891" s="177"/>
      <c r="K891" s="177"/>
      <c r="L891" s="177"/>
      <c r="M891" s="177"/>
    </row>
    <row r="892" spans="1:13" ht="15.75" customHeight="1">
      <c r="A892" s="221"/>
      <c r="B892" s="177"/>
      <c r="C892" s="177"/>
      <c r="D892" s="177"/>
      <c r="E892" s="177"/>
      <c r="F892" s="177"/>
      <c r="G892" s="177"/>
      <c r="H892" s="177"/>
      <c r="I892" s="177"/>
      <c r="J892" s="177"/>
      <c r="K892" s="177"/>
      <c r="L892" s="177"/>
      <c r="M892" s="177"/>
    </row>
    <row r="893" spans="1:13" ht="15.75" customHeight="1">
      <c r="A893" s="221"/>
      <c r="B893" s="177"/>
      <c r="C893" s="177"/>
      <c r="D893" s="177"/>
      <c r="E893" s="177"/>
      <c r="F893" s="177"/>
      <c r="G893" s="177"/>
      <c r="H893" s="177"/>
      <c r="I893" s="177"/>
      <c r="J893" s="177"/>
      <c r="K893" s="177"/>
      <c r="L893" s="177"/>
      <c r="M893" s="177"/>
    </row>
    <row r="894" spans="1:13" ht="15.75" customHeight="1">
      <c r="A894" s="221"/>
      <c r="B894" s="177"/>
      <c r="C894" s="177"/>
      <c r="D894" s="177"/>
      <c r="E894" s="177"/>
      <c r="F894" s="177"/>
      <c r="G894" s="177"/>
      <c r="H894" s="177"/>
      <c r="I894" s="177"/>
      <c r="J894" s="177"/>
      <c r="K894" s="177"/>
      <c r="L894" s="177"/>
      <c r="M894" s="177"/>
    </row>
    <row r="895" spans="1:13" ht="15.75" customHeight="1">
      <c r="A895" s="221"/>
      <c r="B895" s="177"/>
      <c r="C895" s="177"/>
      <c r="D895" s="177"/>
      <c r="E895" s="177"/>
      <c r="F895" s="177"/>
      <c r="G895" s="177"/>
      <c r="H895" s="177"/>
      <c r="I895" s="177"/>
      <c r="J895" s="177"/>
      <c r="K895" s="177"/>
      <c r="L895" s="177"/>
      <c r="M895" s="177"/>
    </row>
    <row r="896" spans="1:13" ht="15.75" customHeight="1">
      <c r="A896" s="221"/>
      <c r="B896" s="177"/>
      <c r="C896" s="177"/>
      <c r="D896" s="177"/>
      <c r="E896" s="177"/>
      <c r="F896" s="177"/>
      <c r="G896" s="177"/>
      <c r="H896" s="177"/>
      <c r="I896" s="177"/>
      <c r="J896" s="177"/>
      <c r="K896" s="177"/>
      <c r="L896" s="177"/>
      <c r="M896" s="177"/>
    </row>
    <row r="897" spans="1:13" ht="15.75" customHeight="1">
      <c r="A897" s="221"/>
      <c r="B897" s="177"/>
      <c r="C897" s="177"/>
      <c r="D897" s="177"/>
      <c r="E897" s="177"/>
      <c r="F897" s="177"/>
      <c r="G897" s="177"/>
      <c r="H897" s="177"/>
      <c r="I897" s="177"/>
      <c r="J897" s="177"/>
      <c r="K897" s="177"/>
      <c r="L897" s="177"/>
      <c r="M897" s="177"/>
    </row>
    <row r="898" spans="1:13" ht="15.75" customHeight="1">
      <c r="A898" s="221"/>
      <c r="B898" s="177"/>
      <c r="C898" s="177"/>
      <c r="D898" s="177"/>
      <c r="E898" s="177"/>
      <c r="F898" s="177"/>
      <c r="G898" s="177"/>
      <c r="H898" s="177"/>
      <c r="I898" s="177"/>
      <c r="J898" s="177"/>
      <c r="K898" s="177"/>
      <c r="L898" s="177"/>
      <c r="M898" s="177"/>
    </row>
    <row r="899" spans="1:13" ht="15.75" customHeight="1">
      <c r="A899" s="221"/>
      <c r="B899" s="177"/>
      <c r="C899" s="177"/>
      <c r="D899" s="177"/>
      <c r="E899" s="177"/>
      <c r="F899" s="177"/>
      <c r="G899" s="177"/>
      <c r="H899" s="177"/>
      <c r="I899" s="177"/>
      <c r="J899" s="177"/>
      <c r="K899" s="177"/>
      <c r="L899" s="177"/>
      <c r="M899" s="177"/>
    </row>
    <row r="900" spans="1:13" ht="15.75" customHeight="1">
      <c r="A900" s="221"/>
      <c r="B900" s="177"/>
      <c r="C900" s="177"/>
      <c r="D900" s="177"/>
      <c r="E900" s="177"/>
      <c r="F900" s="177"/>
      <c r="G900" s="177"/>
      <c r="H900" s="177"/>
      <c r="I900" s="177"/>
      <c r="J900" s="177"/>
      <c r="K900" s="177"/>
      <c r="L900" s="177"/>
      <c r="M900" s="177"/>
    </row>
    <row r="901" spans="1:13" ht="15.75" customHeight="1">
      <c r="A901" s="221"/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</row>
    <row r="902" spans="1:13" ht="15.75" customHeight="1">
      <c r="A902" s="221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</row>
    <row r="903" spans="1:13" ht="15.75" customHeight="1">
      <c r="A903" s="221"/>
      <c r="B903" s="177"/>
      <c r="C903" s="177"/>
      <c r="D903" s="177"/>
      <c r="E903" s="177"/>
      <c r="F903" s="177"/>
      <c r="G903" s="177"/>
      <c r="H903" s="177"/>
      <c r="I903" s="177"/>
      <c r="J903" s="177"/>
      <c r="K903" s="177"/>
      <c r="L903" s="177"/>
      <c r="M903" s="177"/>
    </row>
    <row r="904" spans="1:13" ht="15.75" customHeight="1">
      <c r="A904" s="221"/>
      <c r="B904" s="177"/>
      <c r="C904" s="177"/>
      <c r="D904" s="177"/>
      <c r="E904" s="177"/>
      <c r="F904" s="177"/>
      <c r="G904" s="177"/>
      <c r="H904" s="177"/>
      <c r="I904" s="177"/>
      <c r="J904" s="177"/>
      <c r="K904" s="177"/>
      <c r="L904" s="177"/>
      <c r="M904" s="177"/>
    </row>
    <row r="905" spans="1:13" ht="15.75" customHeight="1">
      <c r="A905" s="221"/>
      <c r="B905" s="177"/>
      <c r="C905" s="177"/>
      <c r="D905" s="177"/>
      <c r="E905" s="177"/>
      <c r="F905" s="177"/>
      <c r="G905" s="177"/>
      <c r="H905" s="177"/>
      <c r="I905" s="177"/>
      <c r="J905" s="177"/>
      <c r="K905" s="177"/>
      <c r="L905" s="177"/>
      <c r="M905" s="177"/>
    </row>
    <row r="906" spans="1:13" ht="15.75" customHeight="1">
      <c r="A906" s="221"/>
      <c r="B906" s="177"/>
      <c r="C906" s="177"/>
      <c r="D906" s="177"/>
      <c r="E906" s="177"/>
      <c r="F906" s="177"/>
      <c r="G906" s="177"/>
      <c r="H906" s="177"/>
      <c r="I906" s="177"/>
      <c r="J906" s="177"/>
      <c r="K906" s="177"/>
      <c r="L906" s="177"/>
      <c r="M906" s="177"/>
    </row>
    <row r="907" spans="1:13" ht="15.75" customHeight="1">
      <c r="A907" s="221"/>
      <c r="B907" s="177"/>
      <c r="C907" s="177"/>
      <c r="D907" s="177"/>
      <c r="E907" s="177"/>
      <c r="F907" s="177"/>
      <c r="G907" s="177"/>
      <c r="H907" s="177"/>
      <c r="I907" s="177"/>
      <c r="J907" s="177"/>
      <c r="K907" s="177"/>
      <c r="L907" s="177"/>
      <c r="M907" s="177"/>
    </row>
    <row r="908" spans="1:13" ht="15.75" customHeight="1">
      <c r="A908" s="221"/>
      <c r="B908" s="177"/>
      <c r="C908" s="177"/>
      <c r="D908" s="177"/>
      <c r="E908" s="177"/>
      <c r="F908" s="177"/>
      <c r="G908" s="177"/>
      <c r="H908" s="177"/>
      <c r="I908" s="177"/>
      <c r="J908" s="177"/>
      <c r="K908" s="177"/>
      <c r="L908" s="177"/>
      <c r="M908" s="177"/>
    </row>
    <row r="909" spans="1:13" ht="15.75" customHeight="1">
      <c r="A909" s="221"/>
      <c r="B909" s="177"/>
      <c r="C909" s="177"/>
      <c r="D909" s="177"/>
      <c r="E909" s="177"/>
      <c r="F909" s="177"/>
      <c r="G909" s="177"/>
      <c r="H909" s="177"/>
      <c r="I909" s="177"/>
      <c r="J909" s="177"/>
      <c r="K909" s="177"/>
      <c r="L909" s="177"/>
      <c r="M909" s="177"/>
    </row>
    <row r="910" spans="1:13" ht="15.75" customHeight="1">
      <c r="A910" s="221"/>
      <c r="B910" s="177"/>
      <c r="C910" s="177"/>
      <c r="D910" s="177"/>
      <c r="E910" s="177"/>
      <c r="F910" s="177"/>
      <c r="G910" s="177"/>
      <c r="H910" s="177"/>
      <c r="I910" s="177"/>
      <c r="J910" s="177"/>
      <c r="K910" s="177"/>
      <c r="L910" s="177"/>
      <c r="M910" s="177"/>
    </row>
    <row r="911" spans="1:13" ht="15.75" customHeight="1">
      <c r="A911" s="221"/>
      <c r="B911" s="177"/>
      <c r="C911" s="177"/>
      <c r="D911" s="177"/>
      <c r="E911" s="177"/>
      <c r="F911" s="177"/>
      <c r="G911" s="177"/>
      <c r="H911" s="177"/>
      <c r="I911" s="177"/>
      <c r="J911" s="177"/>
      <c r="K911" s="177"/>
      <c r="L911" s="177"/>
      <c r="M911" s="177"/>
    </row>
    <row r="912" spans="1:13" ht="15.75" customHeight="1">
      <c r="A912" s="221"/>
      <c r="B912" s="177"/>
      <c r="C912" s="177"/>
      <c r="D912" s="177"/>
      <c r="E912" s="177"/>
      <c r="F912" s="177"/>
      <c r="G912" s="177"/>
      <c r="H912" s="177"/>
      <c r="I912" s="177"/>
      <c r="J912" s="177"/>
      <c r="K912" s="177"/>
      <c r="L912" s="177"/>
      <c r="M912" s="177"/>
    </row>
    <row r="913" spans="1:13" ht="15.75" customHeight="1">
      <c r="A913" s="221"/>
      <c r="B913" s="177"/>
      <c r="C913" s="177"/>
      <c r="D913" s="177"/>
      <c r="E913" s="177"/>
      <c r="F913" s="177"/>
      <c r="G913" s="177"/>
      <c r="H913" s="177"/>
      <c r="I913" s="177"/>
      <c r="J913" s="177"/>
      <c r="K913" s="177"/>
      <c r="L913" s="177"/>
      <c r="M913" s="177"/>
    </row>
    <row r="914" spans="1:13" ht="15.75" customHeight="1">
      <c r="A914" s="221"/>
      <c r="B914" s="177"/>
      <c r="C914" s="177"/>
      <c r="D914" s="177"/>
      <c r="E914" s="177"/>
      <c r="F914" s="177"/>
      <c r="G914" s="177"/>
      <c r="H914" s="177"/>
      <c r="I914" s="177"/>
      <c r="J914" s="177"/>
      <c r="K914" s="177"/>
      <c r="L914" s="177"/>
      <c r="M914" s="177"/>
    </row>
    <row r="915" spans="1:13" ht="15.75" customHeight="1">
      <c r="A915" s="221"/>
      <c r="B915" s="177"/>
      <c r="C915" s="177"/>
      <c r="D915" s="177"/>
      <c r="E915" s="177"/>
      <c r="F915" s="177"/>
      <c r="G915" s="177"/>
      <c r="H915" s="177"/>
      <c r="I915" s="177"/>
      <c r="J915" s="177"/>
      <c r="K915" s="177"/>
      <c r="L915" s="177"/>
      <c r="M915" s="177"/>
    </row>
    <row r="916" spans="1:13" ht="15.75" customHeight="1">
      <c r="A916" s="221"/>
      <c r="B916" s="177"/>
      <c r="C916" s="177"/>
      <c r="D916" s="177"/>
      <c r="E916" s="177"/>
      <c r="F916" s="177"/>
      <c r="G916" s="177"/>
      <c r="H916" s="177"/>
      <c r="I916" s="177"/>
      <c r="J916" s="177"/>
      <c r="K916" s="177"/>
      <c r="L916" s="177"/>
      <c r="M916" s="177"/>
    </row>
    <row r="917" spans="1:13" ht="15.75" customHeight="1">
      <c r="A917" s="221"/>
      <c r="B917" s="177"/>
      <c r="C917" s="177"/>
      <c r="D917" s="177"/>
      <c r="E917" s="177"/>
      <c r="F917" s="177"/>
      <c r="G917" s="177"/>
      <c r="H917" s="177"/>
      <c r="I917" s="177"/>
      <c r="J917" s="177"/>
      <c r="K917" s="177"/>
      <c r="L917" s="177"/>
      <c r="M917" s="177"/>
    </row>
    <row r="918" spans="1:13" ht="15.75" customHeight="1">
      <c r="A918" s="221"/>
      <c r="B918" s="177"/>
      <c r="C918" s="177"/>
      <c r="D918" s="177"/>
      <c r="E918" s="177"/>
      <c r="F918" s="177"/>
      <c r="G918" s="177"/>
      <c r="H918" s="177"/>
      <c r="I918" s="177"/>
      <c r="J918" s="177"/>
      <c r="K918" s="177"/>
      <c r="L918" s="177"/>
      <c r="M918" s="177"/>
    </row>
    <row r="919" spans="1:13" ht="15.75" customHeight="1">
      <c r="A919" s="221"/>
      <c r="B919" s="177"/>
      <c r="C919" s="177"/>
      <c r="D919" s="177"/>
      <c r="E919" s="177"/>
      <c r="F919" s="177"/>
      <c r="G919" s="177"/>
      <c r="H919" s="177"/>
      <c r="I919" s="177"/>
      <c r="J919" s="177"/>
      <c r="K919" s="177"/>
      <c r="L919" s="177"/>
      <c r="M919" s="177"/>
    </row>
    <row r="920" spans="1:13" ht="15.75" customHeight="1">
      <c r="A920" s="221"/>
      <c r="B920" s="177"/>
      <c r="C920" s="177"/>
      <c r="D920" s="177"/>
      <c r="E920" s="177"/>
      <c r="F920" s="177"/>
      <c r="G920" s="177"/>
      <c r="H920" s="177"/>
      <c r="I920" s="177"/>
      <c r="J920" s="177"/>
      <c r="K920" s="177"/>
      <c r="L920" s="177"/>
      <c r="M920" s="177"/>
    </row>
    <row r="921" spans="1:13" ht="15.75" customHeight="1">
      <c r="A921" s="221"/>
      <c r="B921" s="177"/>
      <c r="C921" s="177"/>
      <c r="D921" s="177"/>
      <c r="E921" s="177"/>
      <c r="F921" s="177"/>
      <c r="G921" s="177"/>
      <c r="H921" s="177"/>
      <c r="I921" s="177"/>
      <c r="J921" s="177"/>
      <c r="K921" s="177"/>
      <c r="L921" s="177"/>
      <c r="M921" s="177"/>
    </row>
    <row r="922" spans="1:13" ht="15.75" customHeight="1">
      <c r="A922" s="221"/>
      <c r="B922" s="177"/>
      <c r="C922" s="177"/>
      <c r="D922" s="177"/>
      <c r="E922" s="177"/>
      <c r="F922" s="177"/>
      <c r="G922" s="177"/>
      <c r="H922" s="177"/>
      <c r="I922" s="177"/>
      <c r="J922" s="177"/>
      <c r="K922" s="177"/>
      <c r="L922" s="177"/>
      <c r="M922" s="177"/>
    </row>
    <row r="923" spans="1:13" ht="15.75" customHeight="1">
      <c r="A923" s="221"/>
      <c r="B923" s="177"/>
      <c r="C923" s="177"/>
      <c r="D923" s="177"/>
      <c r="E923" s="177"/>
      <c r="F923" s="177"/>
      <c r="G923" s="177"/>
      <c r="H923" s="177"/>
      <c r="I923" s="177"/>
      <c r="J923" s="177"/>
      <c r="K923" s="177"/>
      <c r="L923" s="177"/>
      <c r="M923" s="177"/>
    </row>
    <row r="924" spans="1:13" ht="15.75" customHeight="1">
      <c r="A924" s="221"/>
      <c r="B924" s="177"/>
      <c r="C924" s="177"/>
      <c r="D924" s="177"/>
      <c r="E924" s="177"/>
      <c r="F924" s="177"/>
      <c r="G924" s="177"/>
      <c r="H924" s="177"/>
      <c r="I924" s="177"/>
      <c r="J924" s="177"/>
      <c r="K924" s="177"/>
      <c r="L924" s="177"/>
      <c r="M924" s="177"/>
    </row>
    <row r="925" spans="1:13" ht="15.75" customHeight="1">
      <c r="A925" s="221"/>
      <c r="B925" s="177"/>
      <c r="C925" s="177"/>
      <c r="D925" s="177"/>
      <c r="E925" s="177"/>
      <c r="F925" s="177"/>
      <c r="G925" s="177"/>
      <c r="H925" s="177"/>
      <c r="I925" s="177"/>
      <c r="J925" s="177"/>
      <c r="K925" s="177"/>
      <c r="L925" s="177"/>
      <c r="M925" s="177"/>
    </row>
    <row r="926" spans="1:13" ht="15.75" customHeight="1">
      <c r="A926" s="221"/>
      <c r="B926" s="177"/>
      <c r="C926" s="177"/>
      <c r="D926" s="177"/>
      <c r="E926" s="177"/>
      <c r="F926" s="177"/>
      <c r="G926" s="177"/>
      <c r="H926" s="177"/>
      <c r="I926" s="177"/>
      <c r="J926" s="177"/>
      <c r="K926" s="177"/>
      <c r="L926" s="177"/>
      <c r="M926" s="177"/>
    </row>
    <row r="927" spans="1:13" ht="15.75" customHeight="1">
      <c r="A927" s="221"/>
      <c r="B927" s="177"/>
      <c r="C927" s="177"/>
      <c r="D927" s="177"/>
      <c r="E927" s="177"/>
      <c r="F927" s="177"/>
      <c r="G927" s="177"/>
      <c r="H927" s="177"/>
      <c r="I927" s="177"/>
      <c r="J927" s="177"/>
      <c r="K927" s="177"/>
      <c r="L927" s="177"/>
      <c r="M927" s="177"/>
    </row>
    <row r="928" spans="1:13" ht="15.75" customHeight="1">
      <c r="A928" s="221"/>
      <c r="B928" s="177"/>
      <c r="C928" s="177"/>
      <c r="D928" s="177"/>
      <c r="E928" s="177"/>
      <c r="F928" s="177"/>
      <c r="G928" s="177"/>
      <c r="H928" s="177"/>
      <c r="I928" s="177"/>
      <c r="J928" s="177"/>
      <c r="K928" s="177"/>
      <c r="L928" s="177"/>
      <c r="M928" s="177"/>
    </row>
    <row r="929" spans="1:13" ht="15.75" customHeight="1">
      <c r="A929" s="221"/>
      <c r="B929" s="177"/>
      <c r="C929" s="177"/>
      <c r="D929" s="177"/>
      <c r="E929" s="177"/>
      <c r="F929" s="177"/>
      <c r="G929" s="177"/>
      <c r="H929" s="177"/>
      <c r="I929" s="177"/>
      <c r="J929" s="177"/>
      <c r="K929" s="177"/>
      <c r="L929" s="177"/>
      <c r="M929" s="177"/>
    </row>
    <row r="930" spans="1:13" ht="15.75" customHeight="1">
      <c r="A930" s="221"/>
      <c r="B930" s="177"/>
      <c r="C930" s="177"/>
      <c r="D930" s="177"/>
      <c r="E930" s="177"/>
      <c r="F930" s="177"/>
      <c r="G930" s="177"/>
      <c r="H930" s="177"/>
      <c r="I930" s="177"/>
      <c r="J930" s="177"/>
      <c r="K930" s="177"/>
      <c r="L930" s="177"/>
      <c r="M930" s="177"/>
    </row>
    <row r="931" spans="1:13" ht="15.75" customHeight="1">
      <c r="A931" s="221"/>
      <c r="B931" s="177"/>
      <c r="C931" s="177"/>
      <c r="D931" s="177"/>
      <c r="E931" s="177"/>
      <c r="F931" s="177"/>
      <c r="G931" s="177"/>
      <c r="H931" s="177"/>
      <c r="I931" s="177"/>
      <c r="J931" s="177"/>
      <c r="K931" s="177"/>
      <c r="L931" s="177"/>
      <c r="M931" s="177"/>
    </row>
    <row r="932" spans="1:13" ht="15.75" customHeight="1">
      <c r="A932" s="221"/>
      <c r="B932" s="177"/>
      <c r="C932" s="177"/>
      <c r="D932" s="177"/>
      <c r="E932" s="177"/>
      <c r="F932" s="177"/>
      <c r="G932" s="177"/>
      <c r="H932" s="177"/>
      <c r="I932" s="177"/>
      <c r="J932" s="177"/>
      <c r="K932" s="177"/>
      <c r="L932" s="177"/>
      <c r="M932" s="177"/>
    </row>
    <row r="933" spans="1:13" ht="15.75" customHeight="1">
      <c r="A933" s="221"/>
      <c r="B933" s="177"/>
      <c r="C933" s="177"/>
      <c r="D933" s="177"/>
      <c r="E933" s="177"/>
      <c r="F933" s="177"/>
      <c r="G933" s="177"/>
      <c r="H933" s="177"/>
      <c r="I933" s="177"/>
      <c r="J933" s="177"/>
      <c r="K933" s="177"/>
      <c r="L933" s="177"/>
      <c r="M933" s="177"/>
    </row>
    <row r="934" spans="1:13" ht="15.75" customHeight="1">
      <c r="A934" s="221"/>
      <c r="B934" s="177"/>
      <c r="C934" s="177"/>
      <c r="D934" s="177"/>
      <c r="E934" s="177"/>
      <c r="F934" s="177"/>
      <c r="G934" s="177"/>
      <c r="H934" s="177"/>
      <c r="I934" s="177"/>
      <c r="J934" s="177"/>
      <c r="K934" s="177"/>
      <c r="L934" s="177"/>
      <c r="M934" s="177"/>
    </row>
    <row r="935" spans="1:13" ht="15.75" customHeight="1">
      <c r="A935" s="221"/>
      <c r="B935" s="177"/>
      <c r="C935" s="177"/>
      <c r="D935" s="177"/>
      <c r="E935" s="177"/>
      <c r="F935" s="177"/>
      <c r="G935" s="177"/>
      <c r="H935" s="177"/>
      <c r="I935" s="177"/>
      <c r="J935" s="177"/>
      <c r="K935" s="177"/>
      <c r="L935" s="177"/>
      <c r="M935" s="177"/>
    </row>
    <row r="936" spans="1:13" ht="15.75" customHeight="1">
      <c r="A936" s="221"/>
      <c r="B936" s="177"/>
      <c r="C936" s="177"/>
      <c r="D936" s="177"/>
      <c r="E936" s="177"/>
      <c r="F936" s="177"/>
      <c r="G936" s="177"/>
      <c r="H936" s="177"/>
      <c r="I936" s="177"/>
      <c r="J936" s="177"/>
      <c r="K936" s="177"/>
      <c r="L936" s="177"/>
      <c r="M936" s="177"/>
    </row>
    <row r="937" spans="1:13" ht="15.75" customHeight="1">
      <c r="A937" s="221"/>
      <c r="B937" s="177"/>
      <c r="C937" s="177"/>
      <c r="D937" s="177"/>
      <c r="E937" s="177"/>
      <c r="F937" s="177"/>
      <c r="G937" s="177"/>
      <c r="H937" s="177"/>
      <c r="I937" s="177"/>
      <c r="J937" s="177"/>
      <c r="K937" s="177"/>
      <c r="L937" s="177"/>
      <c r="M937" s="177"/>
    </row>
    <row r="938" spans="1:13" ht="15.75" customHeight="1">
      <c r="A938" s="221"/>
      <c r="B938" s="177"/>
      <c r="C938" s="177"/>
      <c r="D938" s="177"/>
      <c r="E938" s="177"/>
      <c r="F938" s="177"/>
      <c r="G938" s="177"/>
      <c r="H938" s="177"/>
      <c r="I938" s="177"/>
      <c r="J938" s="177"/>
      <c r="K938" s="177"/>
      <c r="L938" s="177"/>
      <c r="M938" s="177"/>
    </row>
    <row r="939" spans="1:13" ht="15.75" customHeight="1">
      <c r="A939" s="221"/>
      <c r="B939" s="177"/>
      <c r="C939" s="177"/>
      <c r="D939" s="177"/>
      <c r="E939" s="177"/>
      <c r="F939" s="177"/>
      <c r="G939" s="177"/>
      <c r="H939" s="177"/>
      <c r="I939" s="177"/>
      <c r="J939" s="177"/>
      <c r="K939" s="177"/>
      <c r="L939" s="177"/>
      <c r="M939" s="177"/>
    </row>
    <row r="940" spans="1:13" ht="15.75" customHeight="1">
      <c r="A940" s="221"/>
      <c r="B940" s="177"/>
      <c r="C940" s="177"/>
      <c r="D940" s="177"/>
      <c r="E940" s="177"/>
      <c r="F940" s="177"/>
      <c r="G940" s="177"/>
      <c r="H940" s="177"/>
      <c r="I940" s="177"/>
      <c r="J940" s="177"/>
      <c r="K940" s="177"/>
      <c r="L940" s="177"/>
      <c r="M940" s="177"/>
    </row>
    <row r="941" spans="1:13" ht="15.75" customHeight="1">
      <c r="A941" s="221"/>
      <c r="B941" s="177"/>
      <c r="C941" s="177"/>
      <c r="D941" s="177"/>
      <c r="E941" s="177"/>
      <c r="F941" s="177"/>
      <c r="G941" s="177"/>
      <c r="H941" s="177"/>
      <c r="I941" s="177"/>
      <c r="J941" s="177"/>
      <c r="K941" s="177"/>
      <c r="L941" s="177"/>
      <c r="M941" s="177"/>
    </row>
    <row r="942" spans="1:13" ht="15.75" customHeight="1">
      <c r="A942" s="221"/>
      <c r="B942" s="177"/>
      <c r="C942" s="177"/>
      <c r="D942" s="177"/>
      <c r="E942" s="177"/>
      <c r="F942" s="177"/>
      <c r="G942" s="177"/>
      <c r="H942" s="177"/>
      <c r="I942" s="177"/>
      <c r="J942" s="177"/>
      <c r="K942" s="177"/>
      <c r="L942" s="177"/>
      <c r="M942" s="177"/>
    </row>
    <row r="943" spans="1:13" ht="15.75" customHeight="1">
      <c r="A943" s="221"/>
      <c r="B943" s="177"/>
      <c r="C943" s="177"/>
      <c r="D943" s="177"/>
      <c r="E943" s="177"/>
      <c r="F943" s="177"/>
      <c r="G943" s="177"/>
      <c r="H943" s="177"/>
      <c r="I943" s="177"/>
      <c r="J943" s="177"/>
      <c r="K943" s="177"/>
      <c r="L943" s="177"/>
      <c r="M943" s="177"/>
    </row>
    <row r="944" spans="1:13" ht="15.75" customHeight="1">
      <c r="A944" s="221"/>
      <c r="B944" s="177"/>
      <c r="C944" s="177"/>
      <c r="D944" s="177"/>
      <c r="E944" s="177"/>
      <c r="F944" s="177"/>
      <c r="G944" s="177"/>
      <c r="H944" s="177"/>
      <c r="I944" s="177"/>
      <c r="J944" s="177"/>
      <c r="K944" s="177"/>
      <c r="L944" s="177"/>
      <c r="M944" s="177"/>
    </row>
    <row r="945" spans="1:13" ht="15.75" customHeight="1">
      <c r="A945" s="221"/>
      <c r="B945" s="177"/>
      <c r="C945" s="177"/>
      <c r="D945" s="177"/>
      <c r="E945" s="177"/>
      <c r="F945" s="177"/>
      <c r="G945" s="177"/>
      <c r="H945" s="177"/>
      <c r="I945" s="177"/>
      <c r="J945" s="177"/>
      <c r="K945" s="177"/>
      <c r="L945" s="177"/>
      <c r="M945" s="177"/>
    </row>
    <row r="946" spans="1:13" ht="15.75" customHeight="1">
      <c r="A946" s="221"/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</row>
    <row r="947" spans="1:13" ht="15.75" customHeight="1">
      <c r="A947" s="221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</row>
    <row r="948" spans="1:13" ht="15.75" customHeight="1">
      <c r="A948" s="221"/>
      <c r="B948" s="177"/>
      <c r="C948" s="177"/>
      <c r="D948" s="177"/>
      <c r="E948" s="177"/>
      <c r="F948" s="177"/>
      <c r="G948" s="177"/>
      <c r="H948" s="177"/>
      <c r="I948" s="177"/>
      <c r="J948" s="177"/>
      <c r="K948" s="177"/>
      <c r="L948" s="177"/>
      <c r="M948" s="177"/>
    </row>
    <row r="949" spans="1:13" ht="15.75" customHeight="1">
      <c r="A949" s="221"/>
      <c r="B949" s="177"/>
      <c r="C949" s="177"/>
      <c r="D949" s="177"/>
      <c r="E949" s="177"/>
      <c r="F949" s="177"/>
      <c r="G949" s="177"/>
      <c r="H949" s="177"/>
      <c r="I949" s="177"/>
      <c r="J949" s="177"/>
      <c r="K949" s="177"/>
      <c r="L949" s="177"/>
      <c r="M949" s="177"/>
    </row>
    <row r="950" spans="1:13" ht="15.75" customHeight="1">
      <c r="A950" s="221"/>
      <c r="B950" s="177"/>
      <c r="C950" s="177"/>
      <c r="D950" s="177"/>
      <c r="E950" s="177"/>
      <c r="F950" s="177"/>
      <c r="G950" s="177"/>
      <c r="H950" s="177"/>
      <c r="I950" s="177"/>
      <c r="J950" s="177"/>
      <c r="K950" s="177"/>
      <c r="L950" s="177"/>
      <c r="M950" s="177"/>
    </row>
    <row r="951" spans="1:13" ht="15.75" customHeight="1">
      <c r="A951" s="221"/>
      <c r="B951" s="177"/>
      <c r="C951" s="177"/>
      <c r="D951" s="177"/>
      <c r="E951" s="177"/>
      <c r="F951" s="177"/>
      <c r="G951" s="177"/>
      <c r="H951" s="177"/>
      <c r="I951" s="177"/>
      <c r="J951" s="177"/>
      <c r="K951" s="177"/>
      <c r="L951" s="177"/>
      <c r="M951" s="177"/>
    </row>
    <row r="952" spans="1:13" ht="15.75" customHeight="1">
      <c r="A952" s="221"/>
      <c r="B952" s="177"/>
      <c r="C952" s="177"/>
      <c r="D952" s="177"/>
      <c r="E952" s="177"/>
      <c r="F952" s="177"/>
      <c r="G952" s="177"/>
      <c r="H952" s="177"/>
      <c r="I952" s="177"/>
      <c r="J952" s="177"/>
      <c r="K952" s="177"/>
      <c r="L952" s="177"/>
      <c r="M952" s="177"/>
    </row>
    <row r="953" spans="1:13" ht="15.75" customHeight="1">
      <c r="A953" s="221"/>
      <c r="B953" s="177"/>
      <c r="C953" s="177"/>
      <c r="D953" s="177"/>
      <c r="E953" s="177"/>
      <c r="F953" s="177"/>
      <c r="G953" s="177"/>
      <c r="H953" s="177"/>
      <c r="I953" s="177"/>
      <c r="J953" s="177"/>
      <c r="K953" s="177"/>
      <c r="L953" s="177"/>
      <c r="M953" s="177"/>
    </row>
    <row r="954" spans="1:13" ht="15.75" customHeight="1">
      <c r="A954" s="221"/>
      <c r="B954" s="177"/>
      <c r="C954" s="177"/>
      <c r="D954" s="177"/>
      <c r="E954" s="177"/>
      <c r="F954" s="177"/>
      <c r="G954" s="177"/>
      <c r="H954" s="177"/>
      <c r="I954" s="177"/>
      <c r="J954" s="177"/>
      <c r="K954" s="177"/>
      <c r="L954" s="177"/>
      <c r="M954" s="177"/>
    </row>
    <row r="955" spans="1:13" ht="15.75" customHeight="1">
      <c r="A955" s="221"/>
      <c r="B955" s="177"/>
      <c r="C955" s="177"/>
      <c r="D955" s="177"/>
      <c r="E955" s="177"/>
      <c r="F955" s="177"/>
      <c r="G955" s="177"/>
      <c r="H955" s="177"/>
      <c r="I955" s="177"/>
      <c r="J955" s="177"/>
      <c r="K955" s="177"/>
      <c r="L955" s="177"/>
      <c r="M955" s="177"/>
    </row>
    <row r="956" spans="1:13" ht="15.75" customHeight="1">
      <c r="A956" s="221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177"/>
      <c r="M956" s="177"/>
    </row>
    <row r="957" spans="1:13" ht="15.75" customHeight="1">
      <c r="A957" s="221"/>
      <c r="B957" s="177"/>
      <c r="C957" s="177"/>
      <c r="D957" s="177"/>
      <c r="E957" s="177"/>
      <c r="F957" s="177"/>
      <c r="G957" s="177"/>
      <c r="H957" s="177"/>
      <c r="I957" s="177"/>
      <c r="J957" s="177"/>
      <c r="K957" s="177"/>
      <c r="L957" s="177"/>
      <c r="M957" s="177"/>
    </row>
    <row r="958" spans="1:13" ht="15.75" customHeight="1">
      <c r="A958" s="221"/>
      <c r="B958" s="177"/>
      <c r="C958" s="177"/>
      <c r="D958" s="177"/>
      <c r="E958" s="177"/>
      <c r="F958" s="177"/>
      <c r="G958" s="177"/>
      <c r="H958" s="177"/>
      <c r="I958" s="177"/>
      <c r="J958" s="177"/>
      <c r="K958" s="177"/>
      <c r="L958" s="177"/>
      <c r="M958" s="177"/>
    </row>
    <row r="959" spans="1:13" ht="15.75" customHeight="1">
      <c r="A959" s="221"/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177"/>
      <c r="M959" s="177"/>
    </row>
    <row r="960" spans="1:13" ht="15.75" customHeight="1">
      <c r="A960" s="221"/>
      <c r="B960" s="177"/>
      <c r="C960" s="177"/>
      <c r="D960" s="177"/>
      <c r="E960" s="177"/>
      <c r="F960" s="177"/>
      <c r="G960" s="177"/>
      <c r="H960" s="177"/>
      <c r="I960" s="177"/>
      <c r="J960" s="177"/>
      <c r="K960" s="177"/>
      <c r="L960" s="177"/>
      <c r="M960" s="177"/>
    </row>
    <row r="961" spans="1:13" ht="15.75" customHeight="1">
      <c r="A961" s="221"/>
      <c r="B961" s="177"/>
      <c r="C961" s="177"/>
      <c r="D961" s="177"/>
      <c r="E961" s="177"/>
      <c r="F961" s="177"/>
      <c r="G961" s="177"/>
      <c r="H961" s="177"/>
      <c r="I961" s="177"/>
      <c r="J961" s="177"/>
      <c r="K961" s="177"/>
      <c r="L961" s="177"/>
      <c r="M961" s="177"/>
    </row>
    <row r="962" spans="1:13" ht="15.75" customHeight="1">
      <c r="A962" s="221"/>
      <c r="B962" s="177"/>
      <c r="C962" s="177"/>
      <c r="D962" s="177"/>
      <c r="E962" s="177"/>
      <c r="F962" s="177"/>
      <c r="G962" s="177"/>
      <c r="H962" s="177"/>
      <c r="I962" s="177"/>
      <c r="J962" s="177"/>
      <c r="K962" s="177"/>
      <c r="L962" s="177"/>
      <c r="M962" s="177"/>
    </row>
    <row r="963" spans="1:13" ht="15.75" customHeight="1">
      <c r="A963" s="221"/>
      <c r="B963" s="177"/>
      <c r="C963" s="177"/>
      <c r="D963" s="177"/>
      <c r="E963" s="177"/>
      <c r="F963" s="177"/>
      <c r="G963" s="177"/>
      <c r="H963" s="177"/>
      <c r="I963" s="177"/>
      <c r="J963" s="177"/>
      <c r="K963" s="177"/>
      <c r="L963" s="177"/>
      <c r="M963" s="177"/>
    </row>
  </sheetData>
  <mergeCells count="1">
    <mergeCell ref="N1:O1"/>
  </mergeCells>
  <pageMargins left="0.75" right="0.75" top="1" bottom="1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994"/>
  <sheetViews>
    <sheetView workbookViewId="0">
      <pane ySplit="1" topLeftCell="A29" activePane="bottomLeft" state="frozen"/>
      <selection pane="bottomLeft" activeCell="B3" sqref="B3"/>
    </sheetView>
  </sheetViews>
  <sheetFormatPr defaultColWidth="12.625" defaultRowHeight="15" customHeight="1"/>
  <cols>
    <col min="1" max="1" width="17.625" customWidth="1"/>
    <col min="2" max="24" width="5.5" customWidth="1"/>
    <col min="25" max="26" width="10" customWidth="1"/>
  </cols>
  <sheetData>
    <row r="1" spans="1:26">
      <c r="A1" s="215"/>
      <c r="B1" s="516" t="s">
        <v>8</v>
      </c>
      <c r="C1" s="517" t="s">
        <v>14</v>
      </c>
      <c r="D1" s="517" t="s">
        <v>17</v>
      </c>
      <c r="E1" s="516" t="s">
        <v>20</v>
      </c>
      <c r="F1" s="516" t="s">
        <v>11</v>
      </c>
      <c r="G1" s="516" t="s">
        <v>25</v>
      </c>
      <c r="H1" s="516" t="s">
        <v>28</v>
      </c>
      <c r="I1" s="518" t="s">
        <v>31</v>
      </c>
      <c r="J1" s="519" t="s">
        <v>34</v>
      </c>
      <c r="K1" s="518" t="s">
        <v>37</v>
      </c>
      <c r="L1" s="518" t="s">
        <v>40</v>
      </c>
      <c r="M1" s="517" t="s">
        <v>43</v>
      </c>
      <c r="N1" s="518" t="s">
        <v>47</v>
      </c>
      <c r="O1" s="518" t="s">
        <v>49</v>
      </c>
      <c r="P1" s="518" t="s">
        <v>52</v>
      </c>
      <c r="Q1" s="520" t="s">
        <v>55</v>
      </c>
      <c r="R1" s="517" t="s">
        <v>58</v>
      </c>
      <c r="S1" s="519" t="s">
        <v>61</v>
      </c>
      <c r="T1" s="516" t="s">
        <v>64</v>
      </c>
      <c r="U1" s="520" t="s">
        <v>67</v>
      </c>
      <c r="V1" s="518" t="s">
        <v>70</v>
      </c>
      <c r="W1" s="520" t="s">
        <v>73</v>
      </c>
      <c r="X1" s="521" t="s">
        <v>1594</v>
      </c>
      <c r="Y1" s="215"/>
      <c r="Z1" s="215"/>
    </row>
    <row r="2" spans="1:26">
      <c r="A2" s="120"/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188"/>
      <c r="Y2" s="215"/>
      <c r="Z2" s="215"/>
    </row>
    <row r="3" spans="1:26">
      <c r="A3" s="523" t="s">
        <v>1806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5"/>
      <c r="Y3" s="215"/>
      <c r="Z3" s="215"/>
    </row>
    <row r="4" spans="1:26">
      <c r="A4" s="120" t="s">
        <v>1807</v>
      </c>
      <c r="B4" s="121">
        <f>+SUMIFS('100-All'!$L:$L,'100-All'!$J:$J,$A$3,'100-All'!$G:$G,B$1)</f>
        <v>0</v>
      </c>
      <c r="C4" s="121">
        <f>+SUMIFS('100-All'!$L:$L,'100-All'!$J:$J,$A$3,'100-All'!$G:$G,C$1)</f>
        <v>9</v>
      </c>
      <c r="D4" s="121">
        <f>+SUMIFS('100-All'!$L:$L,'100-All'!$J:$J,$A$3,'100-All'!$G:$G,D$1)</f>
        <v>6</v>
      </c>
      <c r="E4" s="121">
        <f>+SUMIFS('100-All'!$L:$L,'100-All'!$J:$J,$A$3,'100-All'!$G:$G,E$1)</f>
        <v>0</v>
      </c>
      <c r="F4" s="121">
        <f>+SUMIFS('100-All'!$L:$L,'100-All'!$J:$J,$A$3,'100-All'!$G:$G,F$1)</f>
        <v>0</v>
      </c>
      <c r="G4" s="121">
        <f>+SUMIFS('100-All'!$L:$L,'100-All'!$J:$J,$A$3,'100-All'!$G:$G,G$1)</f>
        <v>0</v>
      </c>
      <c r="H4" s="121">
        <f>+SUMIFS('100-All'!$L:$L,'100-All'!$J:$J,$A$3,'100-All'!$G:$G,H$1)</f>
        <v>0</v>
      </c>
      <c r="I4" s="121">
        <f>+SUMIFS('100-All'!$L:$L,'100-All'!$J:$J,$A$3,'100-All'!$G:$G,I$1)</f>
        <v>0</v>
      </c>
      <c r="J4" s="121">
        <f>+SUMIFS('100-All'!$L:$L,'100-All'!$J:$J,$A$3,'100-All'!$G:$G,J$1)</f>
        <v>0</v>
      </c>
      <c r="K4" s="121">
        <f>+SUMIFS('100-All'!$L:$L,'100-All'!$J:$J,$A$3,'100-All'!$G:$G,K$1)</f>
        <v>0</v>
      </c>
      <c r="L4" s="121">
        <f>+SUMIFS('100-All'!$L:$L,'100-All'!$J:$J,$A$3,'100-All'!$G:$G,L$1)</f>
        <v>0</v>
      </c>
      <c r="M4" s="121">
        <f>+SUMIFS('100-All'!$L:$L,'100-All'!$J:$J,$A$3,'100-All'!$G:$G,M$1)</f>
        <v>0</v>
      </c>
      <c r="N4" s="121">
        <f>+SUMIFS('100-All'!$L:$L,'100-All'!$J:$J,$A$3,'100-All'!$G:$G,N$1)</f>
        <v>8</v>
      </c>
      <c r="O4" s="121">
        <f>+SUMIFS('100-All'!$L:$L,'100-All'!$J:$J,$A$3,'100-All'!$G:$G,O$1)</f>
        <v>0</v>
      </c>
      <c r="P4" s="121">
        <f>+SUMIFS('100-All'!$L:$L,'100-All'!$J:$J,$A$3,'100-All'!$G:$G,P$1)</f>
        <v>0</v>
      </c>
      <c r="Q4" s="121">
        <f>+SUMIFS('100-All'!$L:$L,'100-All'!$J:$J,$A$3,'100-All'!$G:$G,Q$1)</f>
        <v>0</v>
      </c>
      <c r="R4" s="121">
        <f>+SUMIFS('100-All'!$L:$L,'100-All'!$J:$J,$A$3,'100-All'!$G:$G,R$1)</f>
        <v>0</v>
      </c>
      <c r="S4" s="121">
        <f>+SUMIFS('100-All'!$L:$L,'100-All'!$J:$J,$A$3,'100-All'!$G:$G,S$1)</f>
        <v>0</v>
      </c>
      <c r="T4" s="121">
        <f>+SUMIFS('100-All'!$L:$L,'100-All'!$J:$J,$A$3,'100-All'!$G:$G,T$1)</f>
        <v>0</v>
      </c>
      <c r="U4" s="121">
        <f>+SUMIFS('100-All'!$L:$L,'100-All'!$J:$J,$A$3,'100-All'!$G:$G,U$1)</f>
        <v>0</v>
      </c>
      <c r="V4" s="121">
        <f>+SUMIFS('100-All'!$L:$L,'100-All'!$J:$J,$A$3,'100-All'!$G:$G,V$1)</f>
        <v>0</v>
      </c>
      <c r="W4" s="121">
        <f>+SUMIFS('100-All'!$L:$L,'100-All'!$J:$J,$A$3,'100-All'!$G:$G,W$1)</f>
        <v>16</v>
      </c>
      <c r="X4" s="526">
        <f t="shared" ref="X4:X14" si="0">SUM(B4:W4)</f>
        <v>39</v>
      </c>
      <c r="Y4" s="28" t="s">
        <v>1808</v>
      </c>
    </row>
    <row r="5" spans="1:26">
      <c r="A5" s="216" t="s">
        <v>1809</v>
      </c>
      <c r="B5" s="121">
        <f>+SUMIFS('200-All'!$L:$L,'200-All'!$J:$J,$A$3,'200-All'!$G:$G,B$1)</f>
        <v>0</v>
      </c>
      <c r="C5" s="121">
        <f>+SUMIFS('200-All'!$L:$L,'200-All'!$J:$J,$A$3,'200-All'!$G:$G,C$1)</f>
        <v>6</v>
      </c>
      <c r="D5" s="121">
        <f>+SUMIFS('200-All'!$L:$L,'200-All'!$J:$J,$A$3,'200-All'!$G:$G,D$1)</f>
        <v>12</v>
      </c>
      <c r="E5" s="121">
        <f>+SUMIFS('200-All'!$L:$L,'200-All'!$J:$J,$A$3,'200-All'!$G:$G,E$1)</f>
        <v>0</v>
      </c>
      <c r="F5" s="121">
        <f>+SUMIFS('200-All'!$L:$L,'200-All'!$J:$J,$A$3,'200-All'!$G:$G,F$1)</f>
        <v>0</v>
      </c>
      <c r="G5" s="121">
        <f>+SUMIFS('200-All'!$L:$L,'200-All'!$J:$J,$A$3,'200-All'!$G:$G,G$1)</f>
        <v>0</v>
      </c>
      <c r="H5" s="121">
        <f>+SUMIFS('200-All'!$L:$L,'200-All'!$J:$J,$A$3,'200-All'!$G:$G,H$1)</f>
        <v>0</v>
      </c>
      <c r="I5" s="121">
        <f>+SUMIFS('200-All'!$L:$L,'200-All'!$J:$J,$A$3,'200-All'!$G:$G,I$1)</f>
        <v>0</v>
      </c>
      <c r="J5" s="121">
        <f>+SUMIFS('200-All'!$L:$L,'200-All'!$J:$J,$A$3,'200-All'!$G:$G,J$1)</f>
        <v>0</v>
      </c>
      <c r="K5" s="121">
        <f>+SUMIFS('200-All'!$L:$L,'200-All'!$J:$J,$A$3,'200-All'!$G:$G,K$1)</f>
        <v>0</v>
      </c>
      <c r="L5" s="121">
        <f>+SUMIFS('200-All'!$L:$L,'200-All'!$J:$J,$A$3,'200-All'!$G:$G,L$1)</f>
        <v>1</v>
      </c>
      <c r="M5" s="121">
        <f>+SUMIFS('200-All'!$L:$L,'200-All'!$J:$J,$A$3,'200-All'!$G:$G,M$1)</f>
        <v>0</v>
      </c>
      <c r="N5" s="121">
        <f>+SUMIFS('200-All'!$L:$L,'200-All'!$J:$J,$A$3,'200-All'!$G:$G,N$1)</f>
        <v>0</v>
      </c>
      <c r="O5" s="121">
        <f>+SUMIFS('200-All'!$L:$L,'200-All'!$J:$J,$A$3,'200-All'!$G:$G,O$1)</f>
        <v>0</v>
      </c>
      <c r="P5" s="121">
        <f>+SUMIFS('200-All'!$L:$L,'200-All'!$J:$J,$A$3,'200-All'!$G:$G,P$1)</f>
        <v>0</v>
      </c>
      <c r="Q5" s="121">
        <f>+SUMIFS('200-All'!$L:$L,'200-All'!$J:$J,$A$3,'200-All'!$G:$G,Q$1)</f>
        <v>0</v>
      </c>
      <c r="R5" s="121">
        <f>+SUMIFS('200-All'!$L:$L,'200-All'!$J:$J,$A$3,'200-All'!$G:$G,R$1)</f>
        <v>0</v>
      </c>
      <c r="S5" s="121">
        <f>+SUMIFS('200-All'!$L:$L,'200-All'!$J:$J,$A$3,'200-All'!$G:$G,S$1)</f>
        <v>0</v>
      </c>
      <c r="T5" s="121">
        <f>+SUMIFS('200-All'!$L:$L,'200-All'!$J:$J,$A$3,'200-All'!$G:$G,T$1)</f>
        <v>0</v>
      </c>
      <c r="U5" s="121">
        <f>+SUMIFS('200-All'!$L:$L,'200-All'!$J:$J,$A$3,'200-All'!$G:$G,U$1)</f>
        <v>0</v>
      </c>
      <c r="V5" s="121">
        <f>+SUMIFS('200-All'!$L:$L,'200-All'!$J:$J,$A$3,'200-All'!$G:$G,V$1)</f>
        <v>2</v>
      </c>
      <c r="W5" s="121">
        <f>+SUMIFS('200-All'!$L:$L,'200-All'!$J:$J,$A$3,'200-All'!$G:$G,W$1)</f>
        <v>18</v>
      </c>
      <c r="X5" s="526">
        <f t="shared" si="0"/>
        <v>39</v>
      </c>
    </row>
    <row r="6" spans="1:26">
      <c r="A6" s="216" t="s">
        <v>1810</v>
      </c>
      <c r="B6" s="121">
        <f>+SUMIFS('400-All'!$L:$L,'400-All'!$J:$J,$A$3,'400-All'!$G:$G,B$1)</f>
        <v>0</v>
      </c>
      <c r="C6" s="121">
        <f>+SUMIFS('400-All'!$L:$L,'400-All'!$J:$J,$A$3,'400-All'!$G:$G,C$1)</f>
        <v>6</v>
      </c>
      <c r="D6" s="121">
        <f>+SUMIFS('400-All'!$L:$L,'400-All'!$J:$J,$A$3,'400-All'!$G:$G,D$1)</f>
        <v>3</v>
      </c>
      <c r="E6" s="121">
        <f>+SUMIFS('400-All'!$L:$L,'400-All'!$J:$J,$A$3,'400-All'!$G:$G,E$1)</f>
        <v>0</v>
      </c>
      <c r="F6" s="121">
        <f>+SUMIFS('400-All'!$L:$L,'400-All'!$J:$J,$A$3,'400-All'!$G:$G,F$1)</f>
        <v>0</v>
      </c>
      <c r="G6" s="121">
        <f>+SUMIFS('400-All'!$L:$L,'400-All'!$J:$J,$A$3,'400-All'!$G:$G,G$1)</f>
        <v>0</v>
      </c>
      <c r="H6" s="121">
        <f>+SUMIFS('400-All'!$L:$L,'400-All'!$J:$J,$A$3,'400-All'!$G:$G,H$1)</f>
        <v>0</v>
      </c>
      <c r="I6" s="121">
        <f>+SUMIFS('400-All'!$L:$L,'400-All'!$J:$J,$A$3,'400-All'!$G:$G,I$1)</f>
        <v>0</v>
      </c>
      <c r="J6" s="121">
        <f>+SUMIFS('400-All'!$L:$L,'400-All'!$J:$J,$A$3,'400-All'!$G:$G,J$1)</f>
        <v>0</v>
      </c>
      <c r="K6" s="121">
        <f>+SUMIFS('400-All'!$L:$L,'400-All'!$J:$J,$A$3,'400-All'!$G:$G,K$1)</f>
        <v>0</v>
      </c>
      <c r="L6" s="121">
        <f>+SUMIFS('400-All'!$L:$L,'400-All'!$J:$J,$A$3,'400-All'!$G:$G,L$1)</f>
        <v>0</v>
      </c>
      <c r="M6" s="121">
        <f>+SUMIFS('400-All'!$L:$L,'400-All'!$J:$J,$A$3,'400-All'!$G:$G,M$1)</f>
        <v>0</v>
      </c>
      <c r="N6" s="121">
        <f>+SUMIFS('400-All'!$L:$L,'400-All'!$J:$J,$A$3,'400-All'!$G:$G,N$1)</f>
        <v>4</v>
      </c>
      <c r="O6" s="121">
        <f>+SUMIFS('400-All'!$L:$L,'400-All'!$J:$J,$A$3,'400-All'!$G:$G,O$1)</f>
        <v>0</v>
      </c>
      <c r="P6" s="121">
        <f>+SUMIFS('400-All'!$L:$L,'400-All'!$J:$J,$A$3,'400-All'!$G:$G,P$1)</f>
        <v>0</v>
      </c>
      <c r="Q6" s="121">
        <f>+SUMIFS('400-All'!$L:$L,'400-All'!$J:$J,$A$3,'400-All'!$G:$G,Q$1)</f>
        <v>0</v>
      </c>
      <c r="R6" s="121">
        <f>+SUMIFS('400-All'!$L:$L,'400-All'!$J:$J,$A$3,'400-All'!$G:$G,R$1)</f>
        <v>0</v>
      </c>
      <c r="S6" s="121">
        <f>+SUMIFS('400-All'!$L:$L,'400-All'!$J:$J,$A$3,'400-All'!$G:$G,S$1)</f>
        <v>0</v>
      </c>
      <c r="T6" s="121">
        <f>+SUMIFS('400-All'!$L:$L,'400-All'!$J:$J,$A$3,'400-All'!$G:$G,T$1)</f>
        <v>0</v>
      </c>
      <c r="U6" s="121">
        <f>+SUMIFS('400-All'!$L:$L,'400-All'!$J:$J,$A$3,'400-All'!$G:$G,U$1)</f>
        <v>2</v>
      </c>
      <c r="V6" s="121">
        <f>+SUMIFS('400-All'!$L:$L,'400-All'!$J:$J,$A$3,'400-All'!$G:$G,V$1)</f>
        <v>0</v>
      </c>
      <c r="W6" s="121">
        <f>+SUMIFS('400-All'!$L:$L,'400-All'!$J:$J,$A$3,'400-All'!$G:$G,W$1)</f>
        <v>24</v>
      </c>
      <c r="X6" s="526">
        <f t="shared" si="0"/>
        <v>39</v>
      </c>
    </row>
    <row r="7" spans="1:26">
      <c r="A7" s="216" t="s">
        <v>1811</v>
      </c>
      <c r="B7" s="121">
        <f>+SUMIFS('800-ALL'!$L:$L,'800-ALL'!$J:$J,$A$3,'800-ALL'!$G:$G,B$1)</f>
        <v>0</v>
      </c>
      <c r="C7" s="121">
        <f>+SUMIFS('800-ALL'!$L:$L,'800-ALL'!$J:$J,$A$3,'800-ALL'!$G:$G,C$1)</f>
        <v>6</v>
      </c>
      <c r="D7" s="121">
        <f>+SUMIFS('800-ALL'!$L:$L,'800-ALL'!$J:$J,$A$3,'800-ALL'!$G:$G,D$1)</f>
        <v>6</v>
      </c>
      <c r="E7" s="121">
        <f>+SUMIFS('800-ALL'!$L:$L,'800-ALL'!$J:$J,$A$3,'800-ALL'!$G:$G,E$1)</f>
        <v>0</v>
      </c>
      <c r="F7" s="121">
        <f>+SUMIFS('800-ALL'!$L:$L,'800-ALL'!$J:$J,$A$3,'800-ALL'!$G:$G,F$1)</f>
        <v>0</v>
      </c>
      <c r="G7" s="121">
        <f>+SUMIFS('800-ALL'!$L:$L,'800-ALL'!$J:$J,$A$3,'800-ALL'!$G:$G,G$1)</f>
        <v>0</v>
      </c>
      <c r="H7" s="121">
        <f>+SUMIFS('800-ALL'!$L:$L,'800-ALL'!$J:$J,$A$3,'800-ALL'!$G:$G,H$1)</f>
        <v>0</v>
      </c>
      <c r="I7" s="121">
        <f>+SUMIFS('800-ALL'!$L:$L,'800-ALL'!$J:$J,$A$3,'800-ALL'!$G:$G,I$1)</f>
        <v>0</v>
      </c>
      <c r="J7" s="121">
        <f>+SUMIFS('800-ALL'!$L:$L,'800-ALL'!$J:$J,$A$3,'800-ALL'!$G:$G,J$1)</f>
        <v>0</v>
      </c>
      <c r="K7" s="121">
        <f>+SUMIFS('800-ALL'!$L:$L,'800-ALL'!$J:$J,$A$3,'800-ALL'!$G:$G,K$1)</f>
        <v>0</v>
      </c>
      <c r="L7" s="121">
        <f>+SUMIFS('800-ALL'!$L:$L,'800-ALL'!$J:$J,$A$3,'800-ALL'!$G:$G,L$1)</f>
        <v>3</v>
      </c>
      <c r="M7" s="121">
        <f>+SUMIFS('800-ALL'!$L:$L,'800-ALL'!$J:$J,$A$3,'800-ALL'!$G:$G,M$1)</f>
        <v>0</v>
      </c>
      <c r="N7" s="121">
        <f>+SUMIFS('800-ALL'!$L:$L,'800-ALL'!$J:$J,$A$3,'800-ALL'!$G:$G,N$1)</f>
        <v>8</v>
      </c>
      <c r="O7" s="121">
        <f>+SUMIFS('800-ALL'!$L:$L,'800-ALL'!$J:$J,$A$3,'800-ALL'!$G:$G,O$1)</f>
        <v>0</v>
      </c>
      <c r="P7" s="121">
        <f>+SUMIFS('800-ALL'!$L:$L,'800-ALL'!$J:$J,$A$3,'800-ALL'!$G:$G,P$1)</f>
        <v>0</v>
      </c>
      <c r="Q7" s="121">
        <f>+SUMIFS('800-ALL'!$L:$L,'800-ALL'!$J:$J,$A$3,'800-ALL'!$G:$G,Q$1)</f>
        <v>0</v>
      </c>
      <c r="R7" s="121">
        <f>+SUMIFS('800-ALL'!$L:$L,'800-ALL'!$J:$J,$A$3,'800-ALL'!$G:$G,R$1)</f>
        <v>0</v>
      </c>
      <c r="S7" s="121">
        <f>+SUMIFS('800-ALL'!$L:$L,'800-ALL'!$J:$J,$A$3,'800-ALL'!$G:$G,S$1)</f>
        <v>0</v>
      </c>
      <c r="T7" s="121">
        <f>+SUMIFS('800-ALL'!$L:$L,'800-ALL'!$J:$J,$A$3,'800-ALL'!$G:$G,T$1)</f>
        <v>0</v>
      </c>
      <c r="U7" s="121">
        <f>+SUMIFS('800-ALL'!$L:$L,'800-ALL'!$J:$J,$A$3,'800-ALL'!$G:$G,U$1)</f>
        <v>4</v>
      </c>
      <c r="V7" s="121">
        <f>+SUMIFS('800-ALL'!$L:$L,'800-ALL'!$J:$J,$A$3,'800-ALL'!$G:$G,V$1)</f>
        <v>12</v>
      </c>
      <c r="W7" s="121">
        <f>+SUMIFS('800-ALL'!$L:$L,'800-ALL'!$J:$J,$A$3,'800-ALL'!$G:$G,W$1)</f>
        <v>0</v>
      </c>
      <c r="X7" s="526">
        <f t="shared" si="0"/>
        <v>39</v>
      </c>
    </row>
    <row r="8" spans="1:26">
      <c r="A8" s="216" t="s">
        <v>1812</v>
      </c>
      <c r="B8" s="121">
        <f>+SUMIFS('1600-ALL'!$L:$L,'1600-ALL'!$J:$J,$A$3,'1600-ALL'!$G:$G,B$1)</f>
        <v>0</v>
      </c>
      <c r="C8" s="121">
        <f>+SUMIFS('1600-ALL'!$L:$L,'1600-ALL'!$J:$J,$A$3,'1600-ALL'!$G:$G,C$1)</f>
        <v>5</v>
      </c>
      <c r="D8" s="121">
        <f>+SUMIFS('1600-ALL'!$L:$L,'1600-ALL'!$J:$J,$A$3,'1600-ALL'!$G:$G,D$1)</f>
        <v>0</v>
      </c>
      <c r="E8" s="121">
        <f>+SUMIFS('1600-ALL'!$L:$L,'1600-ALL'!$J:$J,$A$3,'1600-ALL'!$G:$G,E$1)</f>
        <v>0</v>
      </c>
      <c r="F8" s="121">
        <f>+SUMIFS('1600-ALL'!$L:$L,'1600-ALL'!$J:$J,$A$3,'1600-ALL'!$G:$G,F$1)</f>
        <v>0</v>
      </c>
      <c r="G8" s="121">
        <f>+SUMIFS('1600-ALL'!$L:$L,'1600-ALL'!$J:$J,$A$3,'1600-ALL'!$G:$G,G$1)</f>
        <v>0</v>
      </c>
      <c r="H8" s="121">
        <f>+SUMIFS('1600-ALL'!$L:$L,'1600-ALL'!$J:$J,$A$3,'1600-ALL'!$G:$G,H$1)</f>
        <v>0</v>
      </c>
      <c r="I8" s="121">
        <f>+SUMIFS('1600-ALL'!$L:$L,'1600-ALL'!$J:$J,$A$3,'1600-ALL'!$G:$G,I$1)</f>
        <v>0</v>
      </c>
      <c r="J8" s="121">
        <f>+SUMIFS('1600-ALL'!$L:$L,'1600-ALL'!$J:$J,$A$3,'1600-ALL'!$G:$G,J$1)</f>
        <v>8</v>
      </c>
      <c r="K8" s="121">
        <f>+SUMIFS('1600-ALL'!$L:$L,'1600-ALL'!$J:$J,$A$3,'1600-ALL'!$G:$G,K$1)</f>
        <v>0</v>
      </c>
      <c r="L8" s="121">
        <f>+SUMIFS('1600-ALL'!$L:$L,'1600-ALL'!$J:$J,$A$3,'1600-ALL'!$G:$G,L$1)</f>
        <v>1</v>
      </c>
      <c r="M8" s="121">
        <f>+SUMIFS('1600-ALL'!$L:$L,'1600-ALL'!$J:$J,$A$3,'1600-ALL'!$G:$G,M$1)</f>
        <v>0</v>
      </c>
      <c r="N8" s="121">
        <f>+SUMIFS('1600-ALL'!$L:$L,'1600-ALL'!$J:$J,$A$3,'1600-ALL'!$G:$G,N$1)</f>
        <v>0</v>
      </c>
      <c r="O8" s="121">
        <f>+SUMIFS('1600-ALL'!$L:$L,'1600-ALL'!$J:$J,$A$3,'1600-ALL'!$G:$G,O$1)</f>
        <v>0</v>
      </c>
      <c r="P8" s="121">
        <f>+SUMIFS('1600-ALL'!$L:$L,'1600-ALL'!$J:$J,$A$3,'1600-ALL'!$G:$G,P$1)</f>
        <v>0</v>
      </c>
      <c r="Q8" s="121">
        <f>+SUMIFS('1600-ALL'!$L:$L,'1600-ALL'!$J:$J,$A$3,'1600-ALL'!$G:$G,Q$1)</f>
        <v>0</v>
      </c>
      <c r="R8" s="121">
        <f>+SUMIFS('1600-ALL'!$L:$L,'1600-ALL'!$J:$J,$A$3,'1600-ALL'!$G:$G,R$1)</f>
        <v>0</v>
      </c>
      <c r="S8" s="121">
        <f>+SUMIFS('1600-ALL'!$L:$L,'1600-ALL'!$J:$J,$A$3,'1600-ALL'!$G:$G,S$1)</f>
        <v>0</v>
      </c>
      <c r="T8" s="121">
        <f>+SUMIFS('1600-ALL'!$L:$L,'1600-ALL'!$J:$J,$A$3,'1600-ALL'!$G:$G,T$1)</f>
        <v>0</v>
      </c>
      <c r="U8" s="121">
        <f>+SUMIFS('1600-ALL'!$L:$L,'1600-ALL'!$J:$J,$A$3,'1600-ALL'!$G:$G,U$1)</f>
        <v>10</v>
      </c>
      <c r="V8" s="121">
        <f>+SUMIFS('1600-ALL'!$L:$L,'1600-ALL'!$J:$J,$A$3,'1600-ALL'!$G:$G,V$1)</f>
        <v>12</v>
      </c>
      <c r="W8" s="121">
        <f>+SUMIFS('1600-ALL'!$L:$L,'1600-ALL'!$J:$J,$A$3,'1600-ALL'!$G:$G,W$1)</f>
        <v>3</v>
      </c>
      <c r="X8" s="526">
        <f t="shared" si="0"/>
        <v>39</v>
      </c>
    </row>
    <row r="9" spans="1:26">
      <c r="A9" s="216" t="s">
        <v>1813</v>
      </c>
      <c r="B9" s="121">
        <f>+SUMIFS('3200-ALL'!$L:$L,'3200-ALL'!$J:$J,$A$3,'3200-ALL'!$G:$G,B$1)</f>
        <v>0</v>
      </c>
      <c r="C9" s="121">
        <f>+SUMIFS('3200-ALL'!$L:$L,'3200-ALL'!$J:$J,$A$3,'3200-ALL'!$G:$G,C$1)</f>
        <v>7</v>
      </c>
      <c r="D9" s="121">
        <f>+SUMIFS('3200-ALL'!$L:$L,'3200-ALL'!$J:$J,$A$3,'3200-ALL'!$G:$G,D$1)</f>
        <v>8</v>
      </c>
      <c r="E9" s="121">
        <f>+SUMIFS('3200-ALL'!$L:$L,'3200-ALL'!$J:$J,$A$3,'3200-ALL'!$G:$G,E$1)</f>
        <v>0</v>
      </c>
      <c r="F9" s="121">
        <f>+SUMIFS('3200-ALL'!$L:$L,'3200-ALL'!$J:$J,$A$3,'3200-ALL'!$G:$G,F$1)</f>
        <v>0</v>
      </c>
      <c r="G9" s="121">
        <f>+SUMIFS('3200-ALL'!$L:$L,'3200-ALL'!$J:$J,$A$3,'3200-ALL'!$G:$G,G$1)</f>
        <v>0</v>
      </c>
      <c r="H9" s="121">
        <f>+SUMIFS('3200-ALL'!$L:$L,'3200-ALL'!$J:$J,$A$3,'3200-ALL'!$G:$G,H$1)</f>
        <v>0</v>
      </c>
      <c r="I9" s="121">
        <f>+SUMIFS('3200-ALL'!$L:$L,'3200-ALL'!$J:$J,$A$3,'3200-ALL'!$G:$G,I$1)</f>
        <v>0</v>
      </c>
      <c r="J9" s="121">
        <f>+SUMIFS('3200-ALL'!$L:$L,'3200-ALL'!$J:$J,$A$3,'3200-ALL'!$G:$G,J$1)</f>
        <v>6</v>
      </c>
      <c r="K9" s="121">
        <f>+SUMIFS('3200-ALL'!$L:$L,'3200-ALL'!$J:$J,$A$3,'3200-ALL'!$G:$G,K$1)</f>
        <v>0</v>
      </c>
      <c r="L9" s="121">
        <f>+SUMIFS('3200-ALL'!$L:$L,'3200-ALL'!$J:$J,$A$3,'3200-ALL'!$G:$G,L$1)</f>
        <v>0</v>
      </c>
      <c r="M9" s="121">
        <f>+SUMIFS('3200-ALL'!$L:$L,'3200-ALL'!$J:$J,$A$3,'3200-ALL'!$G:$G,M$1)</f>
        <v>0</v>
      </c>
      <c r="N9" s="121">
        <f>+SUMIFS('3200-ALL'!$L:$L,'3200-ALL'!$J:$J,$A$3,'3200-ALL'!$G:$G,N$1)</f>
        <v>0</v>
      </c>
      <c r="O9" s="121">
        <f>+SUMIFS('3200-ALL'!$L:$L,'3200-ALL'!$J:$J,$A$3,'3200-ALL'!$G:$G,O$1)</f>
        <v>0</v>
      </c>
      <c r="P9" s="121">
        <f>+SUMIFS('3200-ALL'!$L:$L,'3200-ALL'!$J:$J,$A$3,'3200-ALL'!$G:$G,P$1)</f>
        <v>0</v>
      </c>
      <c r="Q9" s="121">
        <f>+SUMIFS('3200-ALL'!$L:$L,'3200-ALL'!$J:$J,$A$3,'3200-ALL'!$G:$G,Q$1)</f>
        <v>0</v>
      </c>
      <c r="R9" s="121">
        <f>+SUMIFS('3200-ALL'!$L:$L,'3200-ALL'!$J:$J,$A$3,'3200-ALL'!$G:$G,R$1)</f>
        <v>0</v>
      </c>
      <c r="S9" s="121">
        <f>+SUMIFS('3200-ALL'!$L:$L,'3200-ALL'!$J:$J,$A$3,'3200-ALL'!$G:$G,S$1)</f>
        <v>0</v>
      </c>
      <c r="T9" s="121">
        <f>+SUMIFS('3200-ALL'!$L:$L,'3200-ALL'!$J:$J,$A$3,'3200-ALL'!$G:$G,T$1)</f>
        <v>0</v>
      </c>
      <c r="U9" s="121">
        <f>+SUMIFS('3200-ALL'!$L:$L,'3200-ALL'!$J:$J,$A$3,'3200-ALL'!$G:$G,U$1)</f>
        <v>0</v>
      </c>
      <c r="V9" s="121">
        <f>+SUMIFS('3200-ALL'!$L:$L,'3200-ALL'!$J:$J,$A$3,'3200-ALL'!$G:$G,V$1)</f>
        <v>15</v>
      </c>
      <c r="W9" s="121">
        <f>+SUMIFS('3200-ALL'!$L:$L,'3200-ALL'!$J:$J,$A$3,'3200-ALL'!$G:$G,W$1)</f>
        <v>0</v>
      </c>
      <c r="X9" s="526">
        <f t="shared" si="0"/>
        <v>36</v>
      </c>
    </row>
    <row r="10" spans="1:26">
      <c r="A10" s="216" t="s">
        <v>1814</v>
      </c>
      <c r="B10" s="527">
        <f>+SUMIFS('4x100 - ALL'!$M:$M,'4x100 - ALL'!$J:$J,$A$3,'4x100 - ALL'!$G:$G,B$1)</f>
        <v>0</v>
      </c>
      <c r="C10" s="527">
        <f>+SUMIFS('4x100 - ALL'!$M:$M,'4x100 - ALL'!$J:$J,$A$3,'4x100 - ALL'!$G:$G,C$1)</f>
        <v>8</v>
      </c>
      <c r="D10" s="527">
        <f>+SUMIFS('4x100 - ALL'!$M:$M,'4x100 - ALL'!$J:$J,$A$3,'4x100 - ALL'!$G:$G,D$1)</f>
        <v>7</v>
      </c>
      <c r="E10" s="527">
        <f>+SUMIFS('4x100 - ALL'!$M:$M,'4x100 - ALL'!$J:$J,$A$3,'4x100 - ALL'!$G:$G,E$1)</f>
        <v>0</v>
      </c>
      <c r="F10" s="527">
        <f>+SUMIFS('4x100 - ALL'!$M:$M,'4x100 - ALL'!$J:$J,$A$3,'4x100 - ALL'!$G:$G,F$1)</f>
        <v>0</v>
      </c>
      <c r="G10" s="527">
        <f>+SUMIFS('4x100 - ALL'!$M:$M,'4x100 - ALL'!$J:$J,$A$3,'4x100 - ALL'!$G:$G,G$1)</f>
        <v>0</v>
      </c>
      <c r="H10" s="527">
        <f>+SUMIFS('4x100 - ALL'!$M:$M,'4x100 - ALL'!$J:$J,$A$3,'4x100 - ALL'!$G:$G,H$1)</f>
        <v>0</v>
      </c>
      <c r="I10" s="527">
        <f>+SUMIFS('4x100 - ALL'!$M:$M,'4x100 - ALL'!$J:$J,$A$3,'4x100 - ALL'!$G:$G,I$1)</f>
        <v>0</v>
      </c>
      <c r="J10" s="527">
        <f>+SUMIFS('4x100 - ALL'!$M:$M,'4x100 - ALL'!$J:$J,$A$3,'4x100 - ALL'!$G:$G,J$1)</f>
        <v>0</v>
      </c>
      <c r="K10" s="527">
        <f>+SUMIFS('4x100 - ALL'!$M:$M,'4x100 - ALL'!$J:$J,$A$3,'4x100 - ALL'!$G:$G,K$1)</f>
        <v>0</v>
      </c>
      <c r="L10" s="527">
        <f>+SUMIFS('4x100 - ALL'!$M:$M,'4x100 - ALL'!$J:$J,$A$3,'4x100 - ALL'!$G:$G,L$1)</f>
        <v>0</v>
      </c>
      <c r="M10" s="527">
        <f>+SUMIFS('4x100 - ALL'!$M:$M,'4x100 - ALL'!$J:$J,$A$3,'4x100 - ALL'!$G:$G,M$1)</f>
        <v>0</v>
      </c>
      <c r="N10" s="527">
        <f>+SUMIFS('4x100 - ALL'!$M:$M,'4x100 - ALL'!$J:$J,$A$3,'4x100 - ALL'!$G:$G,N$1)</f>
        <v>5</v>
      </c>
      <c r="O10" s="527">
        <f>+SUMIFS('4x100 - ALL'!$M:$M,'4x100 - ALL'!$J:$J,$A$3,'4x100 - ALL'!$G:$G,O$1)</f>
        <v>0</v>
      </c>
      <c r="P10" s="527">
        <f>+SUMIFS('4x100 - ALL'!$M:$M,'4x100 - ALL'!$J:$J,$A$3,'4x100 - ALL'!$G:$G,P$1)</f>
        <v>0</v>
      </c>
      <c r="Q10" s="527">
        <f>+SUMIFS('4x100 - ALL'!$M:$M,'4x100 - ALL'!$J:$J,$A$3,'4x100 - ALL'!$G:$G,Q$1)</f>
        <v>3</v>
      </c>
      <c r="R10" s="527">
        <f>+SUMIFS('4x100 - ALL'!$M:$M,'4x100 - ALL'!$J:$J,$A$3,'4x100 - ALL'!$G:$G,R$1)</f>
        <v>0</v>
      </c>
      <c r="S10" s="527">
        <f>+SUMIFS('4x100 - ALL'!$M:$M,'4x100 - ALL'!$J:$J,$A$3,'4x100 - ALL'!$G:$G,S$1)</f>
        <v>0</v>
      </c>
      <c r="T10" s="527">
        <f>+SUMIFS('4x100 - ALL'!$M:$M,'4x100 - ALL'!$J:$J,$A$3,'4x100 - ALL'!$G:$G,T$1)</f>
        <v>0</v>
      </c>
      <c r="U10" s="527">
        <f>+SUMIFS('4x100 - ALL'!$M:$M,'4x100 - ALL'!$J:$J,$A$3,'4x100 - ALL'!$G:$G,U$1)</f>
        <v>0</v>
      </c>
      <c r="V10" s="527">
        <f>+SUMIFS('4x100 - ALL'!$M:$M,'4x100 - ALL'!$J:$J,$A$3,'4x100 - ALL'!$G:$G,V$1)</f>
        <v>4</v>
      </c>
      <c r="W10" s="527">
        <f>+SUMIFS('4x100 - ALL'!$M:$M,'4x100 - ALL'!$J:$J,$A$3,'4x100 - ALL'!$G:$G,W$1)</f>
        <v>12</v>
      </c>
      <c r="X10" s="526">
        <f t="shared" si="0"/>
        <v>39</v>
      </c>
    </row>
    <row r="11" spans="1:26">
      <c r="A11" s="216" t="s">
        <v>1815</v>
      </c>
      <c r="B11" s="527">
        <f>+SUMIFS('4x400 - ALL'!$M:$M,'4x400 - ALL'!$J:$J,$A$3,'4x400 - ALL'!$G:$G,B$1)</f>
        <v>0</v>
      </c>
      <c r="C11" s="527">
        <f>+SUMIFS('4x400 - ALL'!$M:$M,'4x400 - ALL'!$J:$J,$A$3,'4x400 - ALL'!$G:$G,C$1)</f>
        <v>12</v>
      </c>
      <c r="D11" s="527">
        <f>+SUMIFS('4x400 - ALL'!$M:$M,'4x400 - ALL'!$J:$J,$A$3,'4x400 - ALL'!$G:$G,D$1)</f>
        <v>9</v>
      </c>
      <c r="E11" s="527">
        <f>+SUMIFS('4x400 - ALL'!$M:$M,'4x400 - ALL'!$J:$J,$A$3,'4x400 - ALL'!$G:$G,E$1)</f>
        <v>0</v>
      </c>
      <c r="F11" s="527">
        <f>+SUMIFS('4x400 - ALL'!$M:$M,'4x400 - ALL'!$J:$J,$A$3,'4x400 - ALL'!$G:$G,F$1)</f>
        <v>0</v>
      </c>
      <c r="G11" s="527">
        <f>+SUMIFS('4x400 - ALL'!$M:$M,'4x400 - ALL'!$J:$J,$A$3,'4x400 - ALL'!$G:$G,G$1)</f>
        <v>0</v>
      </c>
      <c r="H11" s="527">
        <f>+SUMIFS('4x400 - ALL'!$M:$M,'4x400 - ALL'!$J:$J,$A$3,'4x400 - ALL'!$G:$G,H$1)</f>
        <v>0</v>
      </c>
      <c r="I11" s="527">
        <f>+SUMIFS('4x400 - ALL'!$M:$M,'4x400 - ALL'!$J:$J,$A$3,'4x400 - ALL'!$G:$G,I$1)</f>
        <v>0</v>
      </c>
      <c r="J11" s="527">
        <f>+SUMIFS('4x400 - ALL'!$M:$M,'4x400 - ALL'!$J:$J,$A$3,'4x400 - ALL'!$G:$G,J$1)</f>
        <v>0</v>
      </c>
      <c r="K11" s="527">
        <f>+SUMIFS('4x400 - ALL'!$M:$M,'4x400 - ALL'!$J:$J,$A$3,'4x400 - ALL'!$G:$G,K$1)</f>
        <v>0</v>
      </c>
      <c r="L11" s="527">
        <f>+SUMIFS('4x400 - ALL'!$M:$M,'4x400 - ALL'!$J:$J,$A$3,'4x400 - ALL'!$G:$G,L$1)</f>
        <v>0</v>
      </c>
      <c r="M11" s="527">
        <f>+SUMIFS('4x400 - ALL'!$M:$M,'4x400 - ALL'!$J:$J,$A$3,'4x400 - ALL'!$G:$G,M$1)</f>
        <v>0</v>
      </c>
      <c r="N11" s="527">
        <f>+SUMIFS('4x400 - ALL'!$M:$M,'4x400 - ALL'!$J:$J,$A$3,'4x400 - ALL'!$G:$G,N$1)</f>
        <v>0</v>
      </c>
      <c r="O11" s="527">
        <f>+SUMIFS('4x400 - ALL'!$M:$M,'4x400 - ALL'!$J:$J,$A$3,'4x400 - ALL'!$G:$G,O$1)</f>
        <v>0</v>
      </c>
      <c r="P11" s="527">
        <f>+SUMIFS('4x400 - ALL'!$M:$M,'4x400 - ALL'!$J:$J,$A$3,'4x400 - ALL'!$G:$G,P$1)</f>
        <v>0</v>
      </c>
      <c r="Q11" s="527">
        <f>+SUMIFS('4x400 - ALL'!$M:$M,'4x400 - ALL'!$J:$J,$A$3,'4x400 - ALL'!$G:$G,Q$1)</f>
        <v>0</v>
      </c>
      <c r="R11" s="527">
        <f>+SUMIFS('4x400 - ALL'!$M:$M,'4x400 - ALL'!$J:$J,$A$3,'4x400 - ALL'!$G:$G,R$1)</f>
        <v>0</v>
      </c>
      <c r="S11" s="527">
        <f>+SUMIFS('4x400 - ALL'!$M:$M,'4x400 - ALL'!$J:$J,$A$3,'4x400 - ALL'!$G:$G,S$1)</f>
        <v>0</v>
      </c>
      <c r="T11" s="527">
        <f>+SUMIFS('4x400 - ALL'!$M:$M,'4x400 - ALL'!$J:$J,$A$3,'4x400 - ALL'!$G:$G,T$1)</f>
        <v>0</v>
      </c>
      <c r="U11" s="527">
        <f>+SUMIFS('4x400 - ALL'!$M:$M,'4x400 - ALL'!$J:$J,$A$3,'4x400 - ALL'!$G:$G,U$1)</f>
        <v>12</v>
      </c>
      <c r="V11" s="527">
        <f>+SUMIFS('4x400 - ALL'!$M:$M,'4x400 - ALL'!$J:$J,$A$3,'4x400 - ALL'!$G:$G,V$1)</f>
        <v>5</v>
      </c>
      <c r="W11" s="527">
        <f>+SUMIFS('4x400 - ALL'!$M:$M,'4x400 - ALL'!$J:$J,$A$3,'4x400 - ALL'!$G:$G,W$1)</f>
        <v>0</v>
      </c>
      <c r="X11" s="526">
        <f t="shared" si="0"/>
        <v>38</v>
      </c>
    </row>
    <row r="12" spans="1:26">
      <c r="A12" s="216" t="s">
        <v>1816</v>
      </c>
      <c r="B12" s="121">
        <f>+SUMIFS('Shot Put'!$M:$M,'Shot Put'!$K:$K,$A$3,'Shot Put'!$H:$H,B$1)</f>
        <v>0</v>
      </c>
      <c r="C12" s="121">
        <f>+SUMIFS('Shot Put'!$M:$M,'Shot Put'!$K:$K,$A$3,'Shot Put'!$H:$H,C$1)</f>
        <v>0</v>
      </c>
      <c r="D12" s="121">
        <f>+SUMIFS('Shot Put'!$M:$M,'Shot Put'!$K:$K,$A$3,'Shot Put'!$H:$H,D$1)</f>
        <v>20</v>
      </c>
      <c r="E12" s="121">
        <f>+SUMIFS('Shot Put'!$M:$M,'Shot Put'!$K:$K,$A$3,'Shot Put'!$H:$H,E$1)</f>
        <v>0</v>
      </c>
      <c r="F12" s="121">
        <f>+SUMIFS('Shot Put'!$M:$M,'Shot Put'!$K:$K,$A$3,'Shot Put'!$H:$H,F$1)</f>
        <v>0</v>
      </c>
      <c r="G12" s="121">
        <f>+SUMIFS('Shot Put'!$M:$M,'Shot Put'!$K:$K,$A$3,'Shot Put'!$H:$H,G$1)</f>
        <v>0</v>
      </c>
      <c r="H12" s="121">
        <f>+SUMIFS('Shot Put'!$M:$M,'Shot Put'!$K:$K,$A$3,'Shot Put'!$H:$H,H$1)</f>
        <v>0</v>
      </c>
      <c r="I12" s="121">
        <f>+SUMIFS('Shot Put'!$M:$M,'Shot Put'!$K:$K,$A$3,'Shot Put'!$H:$H,I$1)</f>
        <v>0</v>
      </c>
      <c r="J12" s="121">
        <f>+SUMIFS('Shot Put'!$M:$M,'Shot Put'!$K:$K,$A$3,'Shot Put'!$H:$H,J$1)</f>
        <v>9</v>
      </c>
      <c r="K12" s="121">
        <f>+SUMIFS('Shot Put'!$M:$M,'Shot Put'!$K:$K,$A$3,'Shot Put'!$H:$H,K$1)</f>
        <v>0</v>
      </c>
      <c r="L12" s="121">
        <f>+SUMIFS('Shot Put'!$M:$M,'Shot Put'!$K:$K,$A$3,'Shot Put'!$H:$H,L$1)</f>
        <v>0</v>
      </c>
      <c r="M12" s="121">
        <f>+SUMIFS('Shot Put'!$M:$M,'Shot Put'!$K:$K,$A$3,'Shot Put'!$H:$H,M$1)</f>
        <v>0</v>
      </c>
      <c r="N12" s="121">
        <f>+SUMIFS('Shot Put'!$M:$M,'Shot Put'!$K:$K,$A$3,'Shot Put'!$H:$H,N$1)</f>
        <v>3</v>
      </c>
      <c r="O12" s="121">
        <f>+SUMIFS('Shot Put'!$M:$M,'Shot Put'!$K:$K,$A$3,'Shot Put'!$H:$H,O$1)</f>
        <v>0</v>
      </c>
      <c r="P12" s="121">
        <f>+SUMIFS('Shot Put'!$M:$M,'Shot Put'!$K:$K,$A$3,'Shot Put'!$H:$H,P$1)</f>
        <v>0</v>
      </c>
      <c r="Q12" s="121">
        <f>+SUMIFS('Shot Put'!$M:$M,'Shot Put'!$K:$K,$A$3,'Shot Put'!$H:$H,Q$1)</f>
        <v>0</v>
      </c>
      <c r="R12" s="121">
        <f>+SUMIFS('Shot Put'!$M:$M,'Shot Put'!$K:$K,$A$3,'Shot Put'!$H:$H,R$1)</f>
        <v>0</v>
      </c>
      <c r="S12" s="121">
        <f>+SUMIFS('Shot Put'!$M:$M,'Shot Put'!$K:$K,$A$3,'Shot Put'!$H:$H,S$1)</f>
        <v>0</v>
      </c>
      <c r="T12" s="121">
        <f>+SUMIFS('Shot Put'!$M:$M,'Shot Put'!$K:$K,$A$3,'Shot Put'!$H:$H,T$1)</f>
        <v>0</v>
      </c>
      <c r="U12" s="121">
        <f>+SUMIFS('Shot Put'!$M:$M,'Shot Put'!$K:$K,$A$3,'Shot Put'!$H:$H,U$1)</f>
        <v>1</v>
      </c>
      <c r="V12" s="121">
        <f>+SUMIFS('Shot Put'!$M:$M,'Shot Put'!$K:$K,$A$3,'Shot Put'!$H:$H,V$1)</f>
        <v>6</v>
      </c>
      <c r="W12" s="121">
        <f>+SUMIFS('Shot Put'!$M:$M,'Shot Put'!$K:$K,$A$3,'Shot Put'!$H:$H,W$1)</f>
        <v>0</v>
      </c>
      <c r="X12" s="526">
        <f t="shared" si="0"/>
        <v>39</v>
      </c>
    </row>
    <row r="13" spans="1:26">
      <c r="A13" s="28" t="s">
        <v>1817</v>
      </c>
      <c r="B13" s="121">
        <f>+SUMIFS('Long Jump'!$M:$M,'Long Jump'!$K:$K,$A$3,'Long Jump'!$H:$H,B$1)</f>
        <v>0</v>
      </c>
      <c r="C13" s="121">
        <f>+SUMIFS('Long Jump'!$M:$M,'Long Jump'!$K:$K,$A$3,'Long Jump'!$H:$H,C$1)</f>
        <v>4</v>
      </c>
      <c r="D13" s="121">
        <f>+SUMIFS('Long Jump'!$M:$M,'Long Jump'!$K:$K,$A$3,'Long Jump'!$H:$H,D$1)</f>
        <v>14</v>
      </c>
      <c r="E13" s="121">
        <f>+SUMIFS('Long Jump'!$M:$M,'Long Jump'!$K:$K,$A$3,'Long Jump'!$H:$H,E$1)</f>
        <v>0</v>
      </c>
      <c r="F13" s="121">
        <f>+SUMIFS('Long Jump'!$M:$M,'Long Jump'!$K:$K,$A$3,'Long Jump'!$H:$H,F$1)</f>
        <v>0</v>
      </c>
      <c r="G13" s="121">
        <f>+SUMIFS('Long Jump'!$M:$M,'Long Jump'!$K:$K,$A$3,'Long Jump'!$H:$H,G$1)</f>
        <v>0</v>
      </c>
      <c r="H13" s="121">
        <f>+SUMIFS('Long Jump'!$M:$M,'Long Jump'!$K:$K,$A$3,'Long Jump'!$H:$H,H$1)</f>
        <v>0</v>
      </c>
      <c r="I13" s="121">
        <f>+SUMIFS('Long Jump'!$M:$M,'Long Jump'!$K:$K,$A$3,'Long Jump'!$H:$H,I$1)</f>
        <v>0</v>
      </c>
      <c r="J13" s="121">
        <f>+SUMIFS('Long Jump'!$M:$M,'Long Jump'!$K:$K,$A$3,'Long Jump'!$H:$H,J$1)</f>
        <v>0</v>
      </c>
      <c r="K13" s="121">
        <f>+SUMIFS('Long Jump'!$M:$M,'Long Jump'!$K:$K,$A$3,'Long Jump'!$H:$H,K$1)</f>
        <v>0</v>
      </c>
      <c r="L13" s="121">
        <f>+SUMIFS('Long Jump'!$M:$M,'Long Jump'!$K:$K,$A$3,'Long Jump'!$H:$H,L$1)</f>
        <v>0</v>
      </c>
      <c r="M13" s="121">
        <f>+SUMIFS('Long Jump'!$M:$M,'Long Jump'!$K:$K,$A$3,'Long Jump'!$H:$H,M$1)</f>
        <v>0</v>
      </c>
      <c r="N13" s="121">
        <f>+SUMIFS('Long Jump'!$M:$M,'Long Jump'!$K:$K,$A$3,'Long Jump'!$H:$H,N$1)</f>
        <v>0</v>
      </c>
      <c r="O13" s="121">
        <f>+SUMIFS('Long Jump'!$M:$M,'Long Jump'!$K:$K,$A$3,'Long Jump'!$H:$H,O$1)</f>
        <v>0</v>
      </c>
      <c r="P13" s="121">
        <f>+SUMIFS('Long Jump'!$M:$M,'Long Jump'!$K:$K,$A$3,'Long Jump'!$H:$H,P$1)</f>
        <v>0</v>
      </c>
      <c r="Q13" s="121">
        <f>+SUMIFS('Long Jump'!$M:$M,'Long Jump'!$K:$K,$A$3,'Long Jump'!$H:$H,Q$1)</f>
        <v>0</v>
      </c>
      <c r="R13" s="121">
        <f>+SUMIFS('Long Jump'!$M:$M,'Long Jump'!$K:$K,$A$3,'Long Jump'!$H:$H,R$1)</f>
        <v>0</v>
      </c>
      <c r="S13" s="121">
        <f>+SUMIFS('Long Jump'!$M:$M,'Long Jump'!$K:$K,$A$3,'Long Jump'!$H:$H,S$1)</f>
        <v>0</v>
      </c>
      <c r="T13" s="121">
        <f>+SUMIFS('Long Jump'!$M:$M,'Long Jump'!$K:$K,$A$3,'Long Jump'!$H:$H,T$1)</f>
        <v>0</v>
      </c>
      <c r="U13" s="121">
        <f>+SUMIFS('Long Jump'!$M:$M,'Long Jump'!$K:$K,$A$3,'Long Jump'!$H:$H,U$1)</f>
        <v>2</v>
      </c>
      <c r="V13" s="121">
        <f>+SUMIFS('Long Jump'!$M:$M,'Long Jump'!$K:$K,$A$3,'Long Jump'!$H:$H,V$1)</f>
        <v>5</v>
      </c>
      <c r="W13" s="121">
        <f>+SUMIFS('Long Jump'!$M:$M,'Long Jump'!$K:$K,$A$3,'Long Jump'!$H:$H,W$1)</f>
        <v>14</v>
      </c>
      <c r="X13" s="526">
        <f t="shared" si="0"/>
        <v>39</v>
      </c>
    </row>
    <row r="14" spans="1:26">
      <c r="A14" s="28" t="s">
        <v>1818</v>
      </c>
      <c r="B14" s="121">
        <f>+SUMIFS('Turbo Jav'!$M:$M,'Turbo Jav'!$K:$K,$A$3,'Turbo Jav'!$H:$H,B$1)</f>
        <v>0</v>
      </c>
      <c r="C14" s="121">
        <f>+SUMIFS('Turbo Jav'!$M:$M,'Turbo Jav'!$K:$K,$A$3,'Turbo Jav'!$H:$H,C$1)</f>
        <v>0</v>
      </c>
      <c r="D14" s="121">
        <f>+SUMIFS('Turbo Jav'!$M:$M,'Turbo Jav'!$K:$K,$A$3,'Turbo Jav'!$H:$H,D$1)</f>
        <v>10.5</v>
      </c>
      <c r="E14" s="121">
        <f>+SUMIFS('Turbo Jav'!$M:$M,'Turbo Jav'!$K:$K,$A$3,'Turbo Jav'!$H:$H,E$1)</f>
        <v>0</v>
      </c>
      <c r="F14" s="121">
        <f>+SUMIFS('Turbo Jav'!$M:$M,'Turbo Jav'!$K:$K,$A$3,'Turbo Jav'!$H:$H,F$1)</f>
        <v>0</v>
      </c>
      <c r="G14" s="121">
        <f>+SUMIFS('Turbo Jav'!$M:$M,'Turbo Jav'!$K:$K,$A$3,'Turbo Jav'!$H:$H,G$1)</f>
        <v>0</v>
      </c>
      <c r="H14" s="121">
        <f>+SUMIFS('Turbo Jav'!$M:$M,'Turbo Jav'!$K:$K,$A$3,'Turbo Jav'!$H:$H,H$1)</f>
        <v>0</v>
      </c>
      <c r="I14" s="121">
        <f>+SUMIFS('Turbo Jav'!$M:$M,'Turbo Jav'!$K:$K,$A$3,'Turbo Jav'!$H:$H,I$1)</f>
        <v>0</v>
      </c>
      <c r="J14" s="121">
        <f>+SUMIFS('Turbo Jav'!$M:$M,'Turbo Jav'!$K:$K,$A$3,'Turbo Jav'!$H:$H,J$1)</f>
        <v>0</v>
      </c>
      <c r="K14" s="121">
        <f>+SUMIFS('Turbo Jav'!$M:$M,'Turbo Jav'!$K:$K,$A$3,'Turbo Jav'!$H:$H,K$1)</f>
        <v>0</v>
      </c>
      <c r="L14" s="121">
        <f>+SUMIFS('Turbo Jav'!$M:$M,'Turbo Jav'!$K:$K,$A$3,'Turbo Jav'!$H:$H,L$1)</f>
        <v>0</v>
      </c>
      <c r="M14" s="121">
        <f>+SUMIFS('Turbo Jav'!$M:$M,'Turbo Jav'!$K:$K,$A$3,'Turbo Jav'!$H:$H,M$1)</f>
        <v>0</v>
      </c>
      <c r="N14" s="121">
        <f>+SUMIFS('Turbo Jav'!$M:$M,'Turbo Jav'!$K:$K,$A$3,'Turbo Jav'!$H:$H,N$1)</f>
        <v>6</v>
      </c>
      <c r="O14" s="121">
        <f>+SUMIFS('Turbo Jav'!$M:$M,'Turbo Jav'!$K:$K,$A$3,'Turbo Jav'!$H:$H,O$1)</f>
        <v>0</v>
      </c>
      <c r="P14" s="121">
        <f>+SUMIFS('Turbo Jav'!$M:$M,'Turbo Jav'!$K:$K,$A$3,'Turbo Jav'!$H:$H,P$1)</f>
        <v>0</v>
      </c>
      <c r="Q14" s="121">
        <f>+SUMIFS('Turbo Jav'!$M:$M,'Turbo Jav'!$K:$K,$A$3,'Turbo Jav'!$H:$H,Q$1)</f>
        <v>5</v>
      </c>
      <c r="R14" s="121">
        <f>+SUMIFS('Turbo Jav'!$M:$M,'Turbo Jav'!$K:$K,$A$3,'Turbo Jav'!$H:$H,R$1)</f>
        <v>0</v>
      </c>
      <c r="S14" s="121">
        <f>+SUMIFS('Turbo Jav'!$M:$M,'Turbo Jav'!$K:$K,$A$3,'Turbo Jav'!$H:$H,S$1)</f>
        <v>0</v>
      </c>
      <c r="T14" s="121">
        <f>+SUMIFS('Turbo Jav'!$M:$M,'Turbo Jav'!$K:$K,$A$3,'Turbo Jav'!$H:$H,T$1)</f>
        <v>0</v>
      </c>
      <c r="U14" s="121">
        <f>+SUMIFS('Turbo Jav'!$M:$M,'Turbo Jav'!$K:$K,$A$3,'Turbo Jav'!$H:$H,U$1)</f>
        <v>15</v>
      </c>
      <c r="V14" s="121">
        <f>+SUMIFS('Turbo Jav'!$M:$M,'Turbo Jav'!$K:$K,$A$3,'Turbo Jav'!$H:$H,V$1)</f>
        <v>2.5</v>
      </c>
      <c r="W14" s="121">
        <f>+SUMIFS('Turbo Jav'!$M:$M,'Turbo Jav'!$K:$K,$A$3,'Turbo Jav'!$H:$H,W$1)</f>
        <v>0</v>
      </c>
      <c r="X14" s="526">
        <f t="shared" si="0"/>
        <v>39</v>
      </c>
    </row>
    <row r="15" spans="1:26">
      <c r="A15" s="528" t="s">
        <v>1819</v>
      </c>
      <c r="B15" s="529">
        <f t="shared" ref="B15:X15" si="1">SUM(B3:B14)</f>
        <v>0</v>
      </c>
      <c r="C15" s="529">
        <f t="shared" si="1"/>
        <v>63</v>
      </c>
      <c r="D15" s="529">
        <f t="shared" si="1"/>
        <v>95.5</v>
      </c>
      <c r="E15" s="529">
        <f t="shared" si="1"/>
        <v>0</v>
      </c>
      <c r="F15" s="529">
        <f t="shared" si="1"/>
        <v>0</v>
      </c>
      <c r="G15" s="529">
        <f t="shared" si="1"/>
        <v>0</v>
      </c>
      <c r="H15" s="529">
        <f t="shared" si="1"/>
        <v>0</v>
      </c>
      <c r="I15" s="529">
        <f t="shared" si="1"/>
        <v>0</v>
      </c>
      <c r="J15" s="529">
        <f t="shared" si="1"/>
        <v>23</v>
      </c>
      <c r="K15" s="529">
        <f t="shared" si="1"/>
        <v>0</v>
      </c>
      <c r="L15" s="529">
        <f t="shared" si="1"/>
        <v>5</v>
      </c>
      <c r="M15" s="529">
        <f t="shared" si="1"/>
        <v>0</v>
      </c>
      <c r="N15" s="529">
        <f t="shared" si="1"/>
        <v>34</v>
      </c>
      <c r="O15" s="529">
        <f t="shared" si="1"/>
        <v>0</v>
      </c>
      <c r="P15" s="529">
        <f t="shared" si="1"/>
        <v>0</v>
      </c>
      <c r="Q15" s="529">
        <f t="shared" si="1"/>
        <v>8</v>
      </c>
      <c r="R15" s="529">
        <f t="shared" si="1"/>
        <v>0</v>
      </c>
      <c r="S15" s="529">
        <f t="shared" si="1"/>
        <v>0</v>
      </c>
      <c r="T15" s="529">
        <f t="shared" si="1"/>
        <v>0</v>
      </c>
      <c r="U15" s="529">
        <f t="shared" si="1"/>
        <v>46</v>
      </c>
      <c r="V15" s="529">
        <f t="shared" si="1"/>
        <v>63.5</v>
      </c>
      <c r="W15" s="529">
        <f t="shared" si="1"/>
        <v>87</v>
      </c>
      <c r="X15" s="530">
        <f t="shared" si="1"/>
        <v>425</v>
      </c>
    </row>
    <row r="17" spans="1:24">
      <c r="A17" s="531" t="s">
        <v>1659</v>
      </c>
      <c r="B17" s="532"/>
      <c r="C17" s="532"/>
      <c r="D17" s="532"/>
      <c r="E17" s="532"/>
      <c r="F17" s="532"/>
      <c r="G17" s="532"/>
      <c r="H17" s="532"/>
      <c r="I17" s="532"/>
      <c r="J17" s="532"/>
      <c r="K17" s="532"/>
      <c r="L17" s="532"/>
      <c r="M17" s="532"/>
      <c r="N17" s="532"/>
      <c r="O17" s="532"/>
      <c r="P17" s="532"/>
      <c r="Q17" s="532"/>
      <c r="R17" s="532"/>
      <c r="S17" s="532"/>
      <c r="T17" s="532"/>
      <c r="U17" s="532"/>
      <c r="V17" s="532"/>
      <c r="W17" s="532"/>
      <c r="X17" s="533"/>
    </row>
    <row r="18" spans="1:24">
      <c r="A18" s="216" t="s">
        <v>1820</v>
      </c>
      <c r="B18" s="121">
        <f>+SUMIFS('100-All'!$L:$L,'100-All'!$J:$J,$A$17,'100-All'!$G:$G,B$1)</f>
        <v>0</v>
      </c>
      <c r="C18" s="121">
        <f>+SUMIFS('100-All'!$L:$L,'100-All'!$J:$J,$A$17,'100-All'!$G:$G,C$1)</f>
        <v>0</v>
      </c>
      <c r="D18" s="121">
        <f>+SUMIFS('100-All'!$L:$L,'100-All'!$J:$J,$A$17,'100-All'!$G:$G,D$1)</f>
        <v>3</v>
      </c>
      <c r="E18" s="121">
        <f>+SUMIFS('100-All'!$L:$L,'100-All'!$J:$J,$A$17,'100-All'!$G:$G,E$1)</f>
        <v>0</v>
      </c>
      <c r="F18" s="121">
        <f>+SUMIFS('100-All'!$L:$L,'100-All'!$J:$J,$A$17,'100-All'!$G:$G,F$1)</f>
        <v>0</v>
      </c>
      <c r="G18" s="121">
        <f>+SUMIFS('100-All'!$L:$L,'100-All'!$J:$J,$A$17,'100-All'!$G:$G,G$1)</f>
        <v>0</v>
      </c>
      <c r="H18" s="121">
        <f>+SUMIFS('100-All'!$L:$L,'100-All'!$J:$J,$A$17,'100-All'!$G:$G,H$1)</f>
        <v>0</v>
      </c>
      <c r="I18" s="121">
        <f>+SUMIFS('100-All'!$L:$L,'100-All'!$J:$J,$A$17,'100-All'!$G:$G,I$1)</f>
        <v>0</v>
      </c>
      <c r="J18" s="121">
        <f>+SUMIFS('100-All'!$L:$L,'100-All'!$J:$J,$A$17,'100-All'!$G:$G,J$1)</f>
        <v>5</v>
      </c>
      <c r="K18" s="121">
        <f>+SUMIFS('100-All'!$L:$L,'100-All'!$J:$J,$A$17,'100-All'!$G:$G,K$1)</f>
        <v>0</v>
      </c>
      <c r="L18" s="121">
        <f>+SUMIFS('100-All'!$L:$L,'100-All'!$J:$J,$A$17,'100-All'!$G:$G,L$1)</f>
        <v>0</v>
      </c>
      <c r="M18" s="121">
        <f>+SUMIFS('100-All'!$L:$L,'100-All'!$J:$J,$A$17,'100-All'!$G:$G,M$1)</f>
        <v>0</v>
      </c>
      <c r="N18" s="121">
        <f>+SUMIFS('100-All'!$L:$L,'100-All'!$J:$J,$A$17,'100-All'!$G:$G,N$1)</f>
        <v>15</v>
      </c>
      <c r="O18" s="121">
        <f>+SUMIFS('100-All'!$L:$L,'100-All'!$J:$J,$A$17,'100-All'!$G:$G,O$1)</f>
        <v>0</v>
      </c>
      <c r="P18" s="121">
        <f>+SUMIFS('100-All'!$L:$L,'100-All'!$J:$J,$A$17,'100-All'!$G:$G,P$1)</f>
        <v>0</v>
      </c>
      <c r="Q18" s="121">
        <f>+SUMIFS('100-All'!$L:$L,'100-All'!$J:$J,$A$17,'100-All'!$G:$G,Q$1)</f>
        <v>0</v>
      </c>
      <c r="R18" s="121">
        <f>+SUMIFS('100-All'!$L:$L,'100-All'!$J:$J,$A$17,'100-All'!$G:$G,R$1)</f>
        <v>0</v>
      </c>
      <c r="S18" s="121">
        <f>+SUMIFS('100-All'!$L:$L,'100-All'!$J:$J,$A$17,'100-All'!$G:$G,S$1)</f>
        <v>0</v>
      </c>
      <c r="T18" s="121">
        <f>+SUMIFS('100-All'!$L:$L,'100-All'!$J:$J,$A$17,'100-All'!$G:$G,T$1)</f>
        <v>0</v>
      </c>
      <c r="U18" s="121">
        <f>+SUMIFS('100-All'!$L:$L,'100-All'!$J:$J,$A$17,'100-All'!$G:$G,U$1)</f>
        <v>0</v>
      </c>
      <c r="V18" s="121">
        <f>+SUMIFS('100-All'!$L:$L,'100-All'!$J:$J,$A$17,'100-All'!$G:$G,V$1)</f>
        <v>16</v>
      </c>
      <c r="W18" s="121">
        <f>+SUMIFS('100-All'!$L:$L,'100-All'!$J:$J,$A$17,'100-All'!$G:$G,W$1)</f>
        <v>0</v>
      </c>
      <c r="X18" s="526">
        <f t="shared" ref="X18:X28" si="2">SUM(B18:W18)</f>
        <v>39</v>
      </c>
    </row>
    <row r="19" spans="1:24">
      <c r="A19" s="216" t="s">
        <v>1821</v>
      </c>
      <c r="B19" s="121">
        <f>+SUMIFS('200-All'!$L:$L,'200-All'!$J:$J,$A$17,'200-All'!$G:$G,B$1)</f>
        <v>0</v>
      </c>
      <c r="C19" s="121">
        <f>+SUMIFS('200-All'!$L:$L,'200-All'!$J:$J,$A$17,'200-All'!$G:$G,C$1)</f>
        <v>8</v>
      </c>
      <c r="D19" s="121">
        <f>+SUMIFS('200-All'!$L:$L,'200-All'!$J:$J,$A$17,'200-All'!$G:$G,D$1)</f>
        <v>0</v>
      </c>
      <c r="E19" s="121">
        <f>+SUMIFS('200-All'!$L:$L,'200-All'!$J:$J,$A$17,'200-All'!$G:$G,E$1)</f>
        <v>0</v>
      </c>
      <c r="F19" s="121">
        <f>+SUMIFS('200-All'!$L:$L,'200-All'!$J:$J,$A$17,'200-All'!$G:$G,F$1)</f>
        <v>0</v>
      </c>
      <c r="G19" s="121">
        <f>+SUMIFS('200-All'!$L:$L,'200-All'!$J:$J,$A$17,'200-All'!$G:$G,G$1)</f>
        <v>0</v>
      </c>
      <c r="H19" s="121">
        <f>+SUMIFS('200-All'!$L:$L,'200-All'!$J:$J,$A$17,'200-All'!$G:$G,H$1)</f>
        <v>0</v>
      </c>
      <c r="I19" s="121">
        <f>+SUMIFS('200-All'!$L:$L,'200-All'!$J:$J,$A$17,'200-All'!$G:$G,I$1)</f>
        <v>0</v>
      </c>
      <c r="J19" s="121">
        <f>+SUMIFS('200-All'!$L:$L,'200-All'!$J:$J,$A$17,'200-All'!$G:$G,J$1)</f>
        <v>5</v>
      </c>
      <c r="K19" s="121">
        <f>+SUMIFS('200-All'!$L:$L,'200-All'!$J:$J,$A$17,'200-All'!$G:$G,K$1)</f>
        <v>0</v>
      </c>
      <c r="L19" s="121">
        <f>+SUMIFS('200-All'!$L:$L,'200-All'!$J:$J,$A$17,'200-All'!$G:$G,L$1)</f>
        <v>3</v>
      </c>
      <c r="M19" s="121">
        <f>+SUMIFS('200-All'!$L:$L,'200-All'!$J:$J,$A$17,'200-All'!$G:$G,M$1)</f>
        <v>0</v>
      </c>
      <c r="N19" s="121">
        <f>+SUMIFS('200-All'!$L:$L,'200-All'!$J:$J,$A$17,'200-All'!$G:$G,N$1)</f>
        <v>19</v>
      </c>
      <c r="O19" s="121">
        <f>+SUMIFS('200-All'!$L:$L,'200-All'!$J:$J,$A$17,'200-All'!$G:$G,O$1)</f>
        <v>0</v>
      </c>
      <c r="P19" s="121">
        <f>+SUMIFS('200-All'!$L:$L,'200-All'!$J:$J,$A$17,'200-All'!$G:$G,P$1)</f>
        <v>0</v>
      </c>
      <c r="Q19" s="121">
        <f>+SUMIFS('200-All'!$L:$L,'200-All'!$J:$J,$A$17,'200-All'!$G:$G,Q$1)</f>
        <v>0</v>
      </c>
      <c r="R19" s="121">
        <f>+SUMIFS('200-All'!$L:$L,'200-All'!$J:$J,$A$17,'200-All'!$G:$G,R$1)</f>
        <v>0</v>
      </c>
      <c r="S19" s="121">
        <f>+SUMIFS('200-All'!$L:$L,'200-All'!$J:$J,$A$17,'200-All'!$G:$G,S$1)</f>
        <v>0</v>
      </c>
      <c r="T19" s="121">
        <f>+SUMIFS('200-All'!$L:$L,'200-All'!$J:$J,$A$17,'200-All'!$G:$G,T$1)</f>
        <v>0</v>
      </c>
      <c r="U19" s="121">
        <f>+SUMIFS('200-All'!$L:$L,'200-All'!$J:$J,$A$17,'200-All'!$G:$G,U$1)</f>
        <v>0</v>
      </c>
      <c r="V19" s="121">
        <f>+SUMIFS('200-All'!$L:$L,'200-All'!$J:$J,$A$17,'200-All'!$G:$G,V$1)</f>
        <v>4</v>
      </c>
      <c r="W19" s="121">
        <f>+SUMIFS('200-All'!$L:$L,'200-All'!$J:$J,$A$17,'200-All'!$G:$G,W$1)</f>
        <v>0</v>
      </c>
      <c r="X19" s="526">
        <f t="shared" si="2"/>
        <v>39</v>
      </c>
    </row>
    <row r="20" spans="1:24">
      <c r="A20" s="216" t="s">
        <v>1822</v>
      </c>
      <c r="B20" s="121">
        <f>+SUMIFS('400-All'!$L:$L,'400-All'!$J:$J,$A$17,'400-All'!$G:$G,B$1)</f>
        <v>0</v>
      </c>
      <c r="C20" s="121">
        <f>+SUMIFS('400-All'!$L:$L,'400-All'!$J:$J,$A$17,'400-All'!$G:$G,C$1)</f>
        <v>10</v>
      </c>
      <c r="D20" s="121">
        <f>+SUMIFS('400-All'!$L:$L,'400-All'!$J:$J,$A$17,'400-All'!$G:$G,D$1)</f>
        <v>11</v>
      </c>
      <c r="E20" s="121">
        <f>+SUMIFS('400-All'!$L:$L,'400-All'!$J:$J,$A$17,'400-All'!$G:$G,E$1)</f>
        <v>0</v>
      </c>
      <c r="F20" s="121">
        <f>+SUMIFS('400-All'!$L:$L,'400-All'!$J:$J,$A$17,'400-All'!$G:$G,F$1)</f>
        <v>0</v>
      </c>
      <c r="G20" s="121">
        <f>+SUMIFS('400-All'!$L:$L,'400-All'!$J:$J,$A$17,'400-All'!$G:$G,G$1)</f>
        <v>0</v>
      </c>
      <c r="H20" s="121">
        <f>+SUMIFS('400-All'!$L:$L,'400-All'!$J:$J,$A$17,'400-All'!$G:$G,H$1)</f>
        <v>0</v>
      </c>
      <c r="I20" s="121">
        <f>+SUMIFS('400-All'!$L:$L,'400-All'!$J:$J,$A$17,'400-All'!$G:$G,I$1)</f>
        <v>0</v>
      </c>
      <c r="J20" s="121">
        <f>+SUMIFS('400-All'!$L:$L,'400-All'!$J:$J,$A$17,'400-All'!$G:$G,J$1)</f>
        <v>2</v>
      </c>
      <c r="K20" s="121">
        <f>+SUMIFS('400-All'!$L:$L,'400-All'!$J:$J,$A$17,'400-All'!$G:$G,K$1)</f>
        <v>0</v>
      </c>
      <c r="L20" s="121">
        <f>+SUMIFS('400-All'!$L:$L,'400-All'!$J:$J,$A$17,'400-All'!$G:$G,L$1)</f>
        <v>0</v>
      </c>
      <c r="M20" s="121">
        <f>+SUMIFS('400-All'!$L:$L,'400-All'!$J:$J,$A$17,'400-All'!$G:$G,M$1)</f>
        <v>0</v>
      </c>
      <c r="N20" s="121">
        <f>+SUMIFS('400-All'!$L:$L,'400-All'!$J:$J,$A$17,'400-All'!$G:$G,N$1)</f>
        <v>0</v>
      </c>
      <c r="O20" s="121">
        <f>+SUMIFS('400-All'!$L:$L,'400-All'!$J:$J,$A$17,'400-All'!$G:$G,O$1)</f>
        <v>0</v>
      </c>
      <c r="P20" s="121">
        <f>+SUMIFS('400-All'!$L:$L,'400-All'!$J:$J,$A$17,'400-All'!$G:$G,P$1)</f>
        <v>0</v>
      </c>
      <c r="Q20" s="121">
        <f>+SUMIFS('400-All'!$L:$L,'400-All'!$J:$J,$A$17,'400-All'!$G:$G,Q$1)</f>
        <v>0</v>
      </c>
      <c r="R20" s="121">
        <f>+SUMIFS('400-All'!$L:$L,'400-All'!$J:$J,$A$17,'400-All'!$G:$G,R$1)</f>
        <v>0</v>
      </c>
      <c r="S20" s="121">
        <f>+SUMIFS('400-All'!$L:$L,'400-All'!$J:$J,$A$17,'400-All'!$G:$G,S$1)</f>
        <v>0</v>
      </c>
      <c r="T20" s="121">
        <f>+SUMIFS('400-All'!$L:$L,'400-All'!$J:$J,$A$17,'400-All'!$G:$G,T$1)</f>
        <v>0</v>
      </c>
      <c r="U20" s="121">
        <f>+SUMIFS('400-All'!$L:$L,'400-All'!$J:$J,$A$17,'400-All'!$G:$G,U$1)</f>
        <v>0</v>
      </c>
      <c r="V20" s="121">
        <f>+SUMIFS('400-All'!$L:$L,'400-All'!$J:$J,$A$17,'400-All'!$G:$G,V$1)</f>
        <v>16</v>
      </c>
      <c r="W20" s="121">
        <f>+SUMIFS('400-All'!$L:$L,'400-All'!$J:$J,$A$17,'400-All'!$G:$G,W$1)</f>
        <v>0</v>
      </c>
      <c r="X20" s="526">
        <f t="shared" si="2"/>
        <v>39</v>
      </c>
    </row>
    <row r="21" spans="1:24">
      <c r="A21" s="216" t="s">
        <v>1823</v>
      </c>
      <c r="B21" s="121">
        <f>+SUMIFS('800-ALL'!$L:$L,'800-ALL'!$J:$J,$A$17,'800-ALL'!$G:$G,B$1)</f>
        <v>0</v>
      </c>
      <c r="C21" s="121">
        <f>+SUMIFS('800-ALL'!$L:$L,'800-ALL'!$J:$J,$A$17,'800-ALL'!$G:$G,C$1)</f>
        <v>2</v>
      </c>
      <c r="D21" s="121">
        <f>+SUMIFS('800-ALL'!$L:$L,'800-ALL'!$J:$J,$A$17,'800-ALL'!$G:$G,D$1)</f>
        <v>0</v>
      </c>
      <c r="E21" s="121">
        <f>+SUMIFS('800-ALL'!$L:$L,'800-ALL'!$J:$J,$A$17,'800-ALL'!$G:$G,E$1)</f>
        <v>0</v>
      </c>
      <c r="F21" s="121">
        <f>+SUMIFS('800-ALL'!$L:$L,'800-ALL'!$J:$J,$A$17,'800-ALL'!$G:$G,F$1)</f>
        <v>0</v>
      </c>
      <c r="G21" s="121">
        <f>+SUMIFS('800-ALL'!$L:$L,'800-ALL'!$J:$J,$A$17,'800-ALL'!$G:$G,G$1)</f>
        <v>0</v>
      </c>
      <c r="H21" s="121">
        <f>+SUMIFS('800-ALL'!$L:$L,'800-ALL'!$J:$J,$A$17,'800-ALL'!$G:$G,H$1)</f>
        <v>0</v>
      </c>
      <c r="I21" s="121">
        <f>+SUMIFS('800-ALL'!$L:$L,'800-ALL'!$J:$J,$A$17,'800-ALL'!$G:$G,I$1)</f>
        <v>0</v>
      </c>
      <c r="J21" s="121">
        <f>+SUMIFS('800-ALL'!$L:$L,'800-ALL'!$J:$J,$A$17,'800-ALL'!$G:$G,J$1)</f>
        <v>0</v>
      </c>
      <c r="K21" s="121">
        <f>+SUMIFS('800-ALL'!$L:$L,'800-ALL'!$J:$J,$A$17,'800-ALL'!$G:$G,K$1)</f>
        <v>0</v>
      </c>
      <c r="L21" s="121">
        <f>+SUMIFS('800-ALL'!$L:$L,'800-ALL'!$J:$J,$A$17,'800-ALL'!$G:$G,L$1)</f>
        <v>5</v>
      </c>
      <c r="M21" s="121">
        <f>+SUMIFS('800-ALL'!$L:$L,'800-ALL'!$J:$J,$A$17,'800-ALL'!$G:$G,M$1)</f>
        <v>0</v>
      </c>
      <c r="N21" s="121">
        <f>+SUMIFS('800-ALL'!$L:$L,'800-ALL'!$J:$J,$A$17,'800-ALL'!$G:$G,N$1)</f>
        <v>5</v>
      </c>
      <c r="O21" s="121">
        <f>+SUMIFS('800-ALL'!$L:$L,'800-ALL'!$J:$J,$A$17,'800-ALL'!$G:$G,O$1)</f>
        <v>0</v>
      </c>
      <c r="P21" s="121">
        <f>+SUMIFS('800-ALL'!$L:$L,'800-ALL'!$J:$J,$A$17,'800-ALL'!$G:$G,P$1)</f>
        <v>0</v>
      </c>
      <c r="Q21" s="121">
        <f>+SUMIFS('800-ALL'!$L:$L,'800-ALL'!$J:$J,$A$17,'800-ALL'!$G:$G,Q$1)</f>
        <v>0</v>
      </c>
      <c r="R21" s="121">
        <f>+SUMIFS('800-ALL'!$L:$L,'800-ALL'!$J:$J,$A$17,'800-ALL'!$G:$G,R$1)</f>
        <v>0</v>
      </c>
      <c r="S21" s="121">
        <f>+SUMIFS('800-ALL'!$L:$L,'800-ALL'!$J:$J,$A$17,'800-ALL'!$G:$G,S$1)</f>
        <v>0</v>
      </c>
      <c r="T21" s="121">
        <f>+SUMIFS('800-ALL'!$L:$L,'800-ALL'!$J:$J,$A$17,'800-ALL'!$G:$G,T$1)</f>
        <v>0</v>
      </c>
      <c r="U21" s="121">
        <f>+SUMIFS('800-ALL'!$L:$L,'800-ALL'!$J:$J,$A$17,'800-ALL'!$G:$G,U$1)</f>
        <v>6</v>
      </c>
      <c r="V21" s="121">
        <f>+SUMIFS('800-ALL'!$L:$L,'800-ALL'!$J:$J,$A$17,'800-ALL'!$G:$G,V$1)</f>
        <v>21</v>
      </c>
      <c r="W21" s="121">
        <f>+SUMIFS('800-ALL'!$L:$L,'800-ALL'!$J:$J,$A$17,'800-ALL'!$G:$G,W$1)</f>
        <v>0</v>
      </c>
      <c r="X21" s="526">
        <f t="shared" si="2"/>
        <v>39</v>
      </c>
    </row>
    <row r="22" spans="1:24" ht="15.75" customHeight="1">
      <c r="A22" s="216" t="s">
        <v>1824</v>
      </c>
      <c r="B22" s="121">
        <f>+SUMIFS('1600-ALL'!$L:$L,'1600-ALL'!$J:$J,$A$17,'1600-ALL'!$G:$G,B$1)</f>
        <v>0</v>
      </c>
      <c r="C22" s="121">
        <f>+SUMIFS('1600-ALL'!$L:$L,'1600-ALL'!$J:$J,$A$17,'1600-ALL'!$G:$G,C$1)</f>
        <v>0</v>
      </c>
      <c r="D22" s="121">
        <f>+SUMIFS('1600-ALL'!$L:$L,'1600-ALL'!$J:$J,$A$17,'1600-ALL'!$G:$G,D$1)</f>
        <v>7</v>
      </c>
      <c r="E22" s="121">
        <f>+SUMIFS('1600-ALL'!$L:$L,'1600-ALL'!$J:$J,$A$17,'1600-ALL'!$G:$G,E$1)</f>
        <v>0</v>
      </c>
      <c r="F22" s="121">
        <f>+SUMIFS('1600-ALL'!$L:$L,'1600-ALL'!$J:$J,$A$17,'1600-ALL'!$G:$G,F$1)</f>
        <v>0</v>
      </c>
      <c r="G22" s="121">
        <f>+SUMIFS('1600-ALL'!$L:$L,'1600-ALL'!$J:$J,$A$17,'1600-ALL'!$G:$G,G$1)</f>
        <v>0</v>
      </c>
      <c r="H22" s="121">
        <f>+SUMIFS('1600-ALL'!$L:$L,'1600-ALL'!$J:$J,$A$17,'1600-ALL'!$G:$G,H$1)</f>
        <v>0</v>
      </c>
      <c r="I22" s="121">
        <f>+SUMIFS('1600-ALL'!$L:$L,'1600-ALL'!$J:$J,$A$17,'1600-ALL'!$G:$G,I$1)</f>
        <v>0</v>
      </c>
      <c r="J22" s="121">
        <f>+SUMIFS('1600-ALL'!$L:$L,'1600-ALL'!$J:$J,$A$17,'1600-ALL'!$G:$G,J$1)</f>
        <v>0</v>
      </c>
      <c r="K22" s="121">
        <f>+SUMIFS('1600-ALL'!$L:$L,'1600-ALL'!$J:$J,$A$17,'1600-ALL'!$G:$G,K$1)</f>
        <v>0</v>
      </c>
      <c r="L22" s="121">
        <f>+SUMIFS('1600-ALL'!$L:$L,'1600-ALL'!$J:$J,$A$17,'1600-ALL'!$G:$G,L$1)</f>
        <v>5</v>
      </c>
      <c r="M22" s="121">
        <f>+SUMIFS('1600-ALL'!$L:$L,'1600-ALL'!$J:$J,$A$17,'1600-ALL'!$G:$G,M$1)</f>
        <v>0</v>
      </c>
      <c r="N22" s="121">
        <f>+SUMIFS('1600-ALL'!$L:$L,'1600-ALL'!$J:$J,$A$17,'1600-ALL'!$G:$G,N$1)</f>
        <v>0</v>
      </c>
      <c r="O22" s="121">
        <f>+SUMIFS('1600-ALL'!$L:$L,'1600-ALL'!$J:$J,$A$17,'1600-ALL'!$G:$G,O$1)</f>
        <v>0</v>
      </c>
      <c r="P22" s="121">
        <f>+SUMIFS('1600-ALL'!$L:$L,'1600-ALL'!$J:$J,$A$17,'1600-ALL'!$G:$G,P$1)</f>
        <v>0</v>
      </c>
      <c r="Q22" s="121">
        <f>+SUMIFS('1600-ALL'!$L:$L,'1600-ALL'!$J:$J,$A$17,'1600-ALL'!$G:$G,Q$1)</f>
        <v>0</v>
      </c>
      <c r="R22" s="121">
        <f>+SUMIFS('1600-ALL'!$L:$L,'1600-ALL'!$J:$J,$A$17,'1600-ALL'!$G:$G,R$1)</f>
        <v>0</v>
      </c>
      <c r="S22" s="121">
        <f>+SUMIFS('1600-ALL'!$L:$L,'1600-ALL'!$J:$J,$A$17,'1600-ALL'!$G:$G,S$1)</f>
        <v>0</v>
      </c>
      <c r="T22" s="121">
        <f>+SUMIFS('1600-ALL'!$L:$L,'1600-ALL'!$J:$J,$A$17,'1600-ALL'!$G:$G,T$1)</f>
        <v>0</v>
      </c>
      <c r="U22" s="121">
        <f>+SUMIFS('1600-ALL'!$L:$L,'1600-ALL'!$J:$J,$A$17,'1600-ALL'!$G:$G,U$1)</f>
        <v>9</v>
      </c>
      <c r="V22" s="121">
        <f>+SUMIFS('1600-ALL'!$L:$L,'1600-ALL'!$J:$J,$A$17,'1600-ALL'!$G:$G,V$1)</f>
        <v>18</v>
      </c>
      <c r="W22" s="121">
        <f>+SUMIFS('1600-ALL'!$L:$L,'1600-ALL'!$J:$J,$A$17,'1600-ALL'!$G:$G,W$1)</f>
        <v>0</v>
      </c>
      <c r="X22" s="526">
        <f t="shared" si="2"/>
        <v>39</v>
      </c>
    </row>
    <row r="23" spans="1:24" ht="15.75" customHeight="1">
      <c r="A23" s="216" t="s">
        <v>1825</v>
      </c>
      <c r="B23" s="121">
        <f>+SUMIFS('3200-ALL'!$L:$L,'3200-ALL'!$J:$J,$A$17,'3200-ALL'!$G:$G,B$1)</f>
        <v>0</v>
      </c>
      <c r="C23" s="121">
        <f>+SUMIFS('3200-ALL'!$L:$L,'3200-ALL'!$J:$J,$A$17,'3200-ALL'!$G:$G,C$1)</f>
        <v>0</v>
      </c>
      <c r="D23" s="121">
        <f>+SUMIFS('3200-ALL'!$L:$L,'3200-ALL'!$J:$J,$A$17,'3200-ALL'!$G:$G,D$1)</f>
        <v>9</v>
      </c>
      <c r="E23" s="121">
        <f>+SUMIFS('3200-ALL'!$L:$L,'3200-ALL'!$J:$J,$A$17,'3200-ALL'!$G:$G,E$1)</f>
        <v>0</v>
      </c>
      <c r="F23" s="121">
        <f>+SUMIFS('3200-ALL'!$L:$L,'3200-ALL'!$J:$J,$A$17,'3200-ALL'!$G:$G,F$1)</f>
        <v>0</v>
      </c>
      <c r="G23" s="121">
        <f>+SUMIFS('3200-ALL'!$L:$L,'3200-ALL'!$J:$J,$A$17,'3200-ALL'!$G:$G,G$1)</f>
        <v>0</v>
      </c>
      <c r="H23" s="121">
        <f>+SUMIFS('3200-ALL'!$L:$L,'3200-ALL'!$J:$J,$A$17,'3200-ALL'!$G:$G,H$1)</f>
        <v>0</v>
      </c>
      <c r="I23" s="121">
        <f>+SUMIFS('3200-ALL'!$L:$L,'3200-ALL'!$J:$J,$A$17,'3200-ALL'!$G:$G,I$1)</f>
        <v>0</v>
      </c>
      <c r="J23" s="121">
        <f>+SUMIFS('3200-ALL'!$L:$L,'3200-ALL'!$J:$J,$A$17,'3200-ALL'!$G:$G,J$1)</f>
        <v>0</v>
      </c>
      <c r="K23" s="121">
        <f>+SUMIFS('3200-ALL'!$L:$L,'3200-ALL'!$J:$J,$A$17,'3200-ALL'!$G:$G,K$1)</f>
        <v>0</v>
      </c>
      <c r="L23" s="121">
        <f>+SUMIFS('3200-ALL'!$L:$L,'3200-ALL'!$J:$J,$A$17,'3200-ALL'!$G:$G,L$1)</f>
        <v>0</v>
      </c>
      <c r="M23" s="121">
        <f>+SUMIFS('3200-ALL'!$L:$L,'3200-ALL'!$J:$J,$A$17,'3200-ALL'!$G:$G,M$1)</f>
        <v>0</v>
      </c>
      <c r="N23" s="121">
        <f>+SUMIFS('3200-ALL'!$L:$L,'3200-ALL'!$J:$J,$A$17,'3200-ALL'!$G:$G,N$1)</f>
        <v>0</v>
      </c>
      <c r="O23" s="121">
        <f>+SUMIFS('3200-ALL'!$L:$L,'3200-ALL'!$J:$J,$A$17,'3200-ALL'!$G:$G,O$1)</f>
        <v>0</v>
      </c>
      <c r="P23" s="121">
        <f>+SUMIFS('3200-ALL'!$L:$L,'3200-ALL'!$J:$J,$A$17,'3200-ALL'!$G:$G,P$1)</f>
        <v>0</v>
      </c>
      <c r="Q23" s="121">
        <f>+SUMIFS('3200-ALL'!$L:$L,'3200-ALL'!$J:$J,$A$17,'3200-ALL'!$G:$G,Q$1)</f>
        <v>0</v>
      </c>
      <c r="R23" s="121">
        <f>+SUMIFS('3200-ALL'!$L:$L,'3200-ALL'!$J:$J,$A$17,'3200-ALL'!$G:$G,R$1)</f>
        <v>0</v>
      </c>
      <c r="S23" s="121">
        <f>+SUMIFS('3200-ALL'!$L:$L,'3200-ALL'!$J:$J,$A$17,'3200-ALL'!$G:$G,S$1)</f>
        <v>0</v>
      </c>
      <c r="T23" s="121">
        <f>+SUMIFS('3200-ALL'!$L:$L,'3200-ALL'!$J:$J,$A$17,'3200-ALL'!$G:$G,T$1)</f>
        <v>0</v>
      </c>
      <c r="U23" s="121">
        <f>+SUMIFS('3200-ALL'!$L:$L,'3200-ALL'!$J:$J,$A$17,'3200-ALL'!$G:$G,U$1)</f>
        <v>0</v>
      </c>
      <c r="V23" s="121">
        <f>+SUMIFS('3200-ALL'!$L:$L,'3200-ALL'!$J:$J,$A$17,'3200-ALL'!$G:$G,V$1)</f>
        <v>30</v>
      </c>
      <c r="W23" s="121">
        <f>+SUMIFS('3200-ALL'!$L:$L,'3200-ALL'!$J:$J,$A$17,'3200-ALL'!$G:$G,W$1)</f>
        <v>0</v>
      </c>
      <c r="X23" s="526">
        <f t="shared" si="2"/>
        <v>39</v>
      </c>
    </row>
    <row r="24" spans="1:24" ht="15.75" customHeight="1">
      <c r="A24" s="216" t="s">
        <v>1826</v>
      </c>
      <c r="B24" s="527">
        <f>+SUMIFS('4x100 - ALL'!$M:$M,'4x100 - ALL'!$J:$J,$A$17,'4x100 - ALL'!$G:$G,B$1)</f>
        <v>0</v>
      </c>
      <c r="C24" s="527">
        <f>+SUMIFS('4x100 - ALL'!$M:$M,'4x100 - ALL'!$J:$J,$A$17,'4x100 - ALL'!$G:$G,C$1)</f>
        <v>7</v>
      </c>
      <c r="D24" s="527">
        <f>+SUMIFS('4x100 - ALL'!$M:$M,'4x100 - ALL'!$J:$J,$A$17,'4x100 - ALL'!$G:$G,D$1)</f>
        <v>9</v>
      </c>
      <c r="E24" s="527">
        <f>+SUMIFS('4x100 - ALL'!$M:$M,'4x100 - ALL'!$J:$J,$A$17,'4x100 - ALL'!$G:$G,E$1)</f>
        <v>0</v>
      </c>
      <c r="F24" s="527">
        <f>+SUMIFS('4x100 - ALL'!$M:$M,'4x100 - ALL'!$J:$J,$A$17,'4x100 - ALL'!$G:$G,F$1)</f>
        <v>0</v>
      </c>
      <c r="G24" s="527">
        <f>+SUMIFS('4x100 - ALL'!$M:$M,'4x100 - ALL'!$J:$J,$A$17,'4x100 - ALL'!$G:$G,G$1)</f>
        <v>0</v>
      </c>
      <c r="H24" s="527">
        <f>+SUMIFS('4x100 - ALL'!$M:$M,'4x100 - ALL'!$J:$J,$A$17,'4x100 - ALL'!$G:$G,H$1)</f>
        <v>0</v>
      </c>
      <c r="I24" s="527">
        <f>+SUMIFS('4x100 - ALL'!$M:$M,'4x100 - ALL'!$J:$J,$A$17,'4x100 - ALL'!$G:$G,I$1)</f>
        <v>0</v>
      </c>
      <c r="J24" s="527">
        <f>+SUMIFS('4x100 - ALL'!$M:$M,'4x100 - ALL'!$J:$J,$A$17,'4x100 - ALL'!$G:$G,J$1)</f>
        <v>5</v>
      </c>
      <c r="K24" s="527">
        <f>+SUMIFS('4x100 - ALL'!$M:$M,'4x100 - ALL'!$J:$J,$A$17,'4x100 - ALL'!$G:$G,K$1)</f>
        <v>0</v>
      </c>
      <c r="L24" s="527">
        <f>+SUMIFS('4x100 - ALL'!$M:$M,'4x100 - ALL'!$J:$J,$A$17,'4x100 - ALL'!$G:$G,L$1)</f>
        <v>0</v>
      </c>
      <c r="M24" s="527">
        <f>+SUMIFS('4x100 - ALL'!$M:$M,'4x100 - ALL'!$J:$J,$A$17,'4x100 - ALL'!$G:$G,M$1)</f>
        <v>0</v>
      </c>
      <c r="N24" s="527">
        <f>+SUMIFS('4x100 - ALL'!$M:$M,'4x100 - ALL'!$J:$J,$A$17,'4x100 - ALL'!$G:$G,N$1)</f>
        <v>10</v>
      </c>
      <c r="O24" s="527">
        <f>+SUMIFS('4x100 - ALL'!$M:$M,'4x100 - ALL'!$J:$J,$A$17,'4x100 - ALL'!$G:$G,O$1)</f>
        <v>0</v>
      </c>
      <c r="P24" s="527">
        <f>+SUMIFS('4x100 - ALL'!$M:$M,'4x100 - ALL'!$J:$J,$A$17,'4x100 - ALL'!$G:$G,P$1)</f>
        <v>0</v>
      </c>
      <c r="Q24" s="527">
        <f>+SUMIFS('4x100 - ALL'!$M:$M,'4x100 - ALL'!$J:$J,$A$17,'4x100 - ALL'!$G:$G,Q$1)</f>
        <v>0</v>
      </c>
      <c r="R24" s="527">
        <f>+SUMIFS('4x100 - ALL'!$M:$M,'4x100 - ALL'!$J:$J,$A$17,'4x100 - ALL'!$G:$G,R$1)</f>
        <v>0</v>
      </c>
      <c r="S24" s="527">
        <f>+SUMIFS('4x100 - ALL'!$M:$M,'4x100 - ALL'!$J:$J,$A$17,'4x100 - ALL'!$G:$G,S$1)</f>
        <v>0</v>
      </c>
      <c r="T24" s="527">
        <f>+SUMIFS('4x100 - ALL'!$M:$M,'4x100 - ALL'!$J:$J,$A$17,'4x100 - ALL'!$G:$G,T$1)</f>
        <v>0</v>
      </c>
      <c r="U24" s="527">
        <f>+SUMIFS('4x100 - ALL'!$M:$M,'4x100 - ALL'!$J:$J,$A$17,'4x100 - ALL'!$G:$G,U$1)</f>
        <v>2</v>
      </c>
      <c r="V24" s="527">
        <f>+SUMIFS('4x100 - ALL'!$M:$M,'4x100 - ALL'!$J:$J,$A$17,'4x100 - ALL'!$G:$G,V$1)</f>
        <v>6</v>
      </c>
      <c r="W24" s="527">
        <f>+SUMIFS('4x100 - ALL'!$M:$M,'4x100 - ALL'!$J:$J,$A$17,'4x100 - ALL'!$G:$G,W$1)</f>
        <v>0</v>
      </c>
      <c r="X24" s="526">
        <f t="shared" si="2"/>
        <v>39</v>
      </c>
    </row>
    <row r="25" spans="1:24" ht="15.75" customHeight="1">
      <c r="A25" s="216" t="s">
        <v>1827</v>
      </c>
      <c r="B25" s="527">
        <f>+SUMIFS('4x400 - ALL'!$M:$M,'4x400 - ALL'!$J:$J,$A$17,'4x400 - ALL'!$G:$G,B$1)</f>
        <v>0</v>
      </c>
      <c r="C25" s="527">
        <f>+SUMIFS('4x400 - ALL'!$M:$M,'4x400 - ALL'!$J:$J,$A$17,'4x400 - ALL'!$G:$G,C$1)</f>
        <v>10</v>
      </c>
      <c r="D25" s="527">
        <f>+SUMIFS('4x400 - ALL'!$M:$M,'4x400 - ALL'!$J:$J,$A$17,'4x400 - ALL'!$G:$G,D$1)</f>
        <v>5</v>
      </c>
      <c r="E25" s="527">
        <f>+SUMIFS('4x400 - ALL'!$M:$M,'4x400 - ALL'!$J:$J,$A$17,'4x400 - ALL'!$G:$G,E$1)</f>
        <v>0</v>
      </c>
      <c r="F25" s="527">
        <f>+SUMIFS('4x400 - ALL'!$M:$M,'4x400 - ALL'!$J:$J,$A$17,'4x400 - ALL'!$G:$G,F$1)</f>
        <v>0</v>
      </c>
      <c r="G25" s="527">
        <f>+SUMIFS('4x400 - ALL'!$M:$M,'4x400 - ALL'!$J:$J,$A$17,'4x400 - ALL'!$G:$G,G$1)</f>
        <v>0</v>
      </c>
      <c r="H25" s="527">
        <f>+SUMIFS('4x400 - ALL'!$M:$M,'4x400 - ALL'!$J:$J,$A$17,'4x400 - ALL'!$G:$G,H$1)</f>
        <v>0</v>
      </c>
      <c r="I25" s="527">
        <f>+SUMIFS('4x400 - ALL'!$M:$M,'4x400 - ALL'!$J:$J,$A$17,'4x400 - ALL'!$G:$G,I$1)</f>
        <v>0</v>
      </c>
      <c r="J25" s="527">
        <f>+SUMIFS('4x400 - ALL'!$M:$M,'4x400 - ALL'!$J:$J,$A$17,'4x400 - ALL'!$G:$G,J$1)</f>
        <v>0</v>
      </c>
      <c r="K25" s="527">
        <f>+SUMIFS('4x400 - ALL'!$M:$M,'4x400 - ALL'!$J:$J,$A$17,'4x400 - ALL'!$G:$G,K$1)</f>
        <v>0</v>
      </c>
      <c r="L25" s="527">
        <f>+SUMIFS('4x400 - ALL'!$M:$M,'4x400 - ALL'!$J:$J,$A$17,'4x400 - ALL'!$G:$G,L$1)</f>
        <v>0</v>
      </c>
      <c r="M25" s="527">
        <f>+SUMIFS('4x400 - ALL'!$M:$M,'4x400 - ALL'!$J:$J,$A$17,'4x400 - ALL'!$G:$G,M$1)</f>
        <v>0</v>
      </c>
      <c r="N25" s="527">
        <f>+SUMIFS('4x400 - ALL'!$M:$M,'4x400 - ALL'!$J:$J,$A$17,'4x400 - ALL'!$G:$G,N$1)</f>
        <v>8</v>
      </c>
      <c r="O25" s="527">
        <f>+SUMIFS('4x400 - ALL'!$M:$M,'4x400 - ALL'!$J:$J,$A$17,'4x400 - ALL'!$G:$G,O$1)</f>
        <v>0</v>
      </c>
      <c r="P25" s="527">
        <f>+SUMIFS('4x400 - ALL'!$M:$M,'4x400 - ALL'!$J:$J,$A$17,'4x400 - ALL'!$G:$G,P$1)</f>
        <v>0</v>
      </c>
      <c r="Q25" s="527">
        <f>+SUMIFS('4x400 - ALL'!$M:$M,'4x400 - ALL'!$J:$J,$A$17,'4x400 - ALL'!$G:$G,Q$1)</f>
        <v>0</v>
      </c>
      <c r="R25" s="527">
        <f>+SUMIFS('4x400 - ALL'!$M:$M,'4x400 - ALL'!$J:$J,$A$17,'4x400 - ALL'!$G:$G,R$1)</f>
        <v>0</v>
      </c>
      <c r="S25" s="527">
        <f>+SUMIFS('4x400 - ALL'!$M:$M,'4x400 - ALL'!$J:$J,$A$17,'4x400 - ALL'!$G:$G,S$1)</f>
        <v>0</v>
      </c>
      <c r="T25" s="527">
        <f>+SUMIFS('4x400 - ALL'!$M:$M,'4x400 - ALL'!$J:$J,$A$17,'4x400 - ALL'!$G:$G,T$1)</f>
        <v>0</v>
      </c>
      <c r="U25" s="527">
        <f>+SUMIFS('4x400 - ALL'!$M:$M,'4x400 - ALL'!$J:$J,$A$17,'4x400 - ALL'!$G:$G,U$1)</f>
        <v>0</v>
      </c>
      <c r="V25" s="527">
        <f>+SUMIFS('4x400 - ALL'!$M:$M,'4x400 - ALL'!$J:$J,$A$17,'4x400 - ALL'!$G:$G,V$1)</f>
        <v>6</v>
      </c>
      <c r="W25" s="527">
        <f>+SUMIFS('4x400 - ALL'!$M:$M,'4x400 - ALL'!$J:$J,$A$17,'4x400 - ALL'!$G:$G,W$1)</f>
        <v>0</v>
      </c>
      <c r="X25" s="526">
        <f t="shared" si="2"/>
        <v>29</v>
      </c>
    </row>
    <row r="26" spans="1:24" ht="15.75" customHeight="1">
      <c r="A26" s="216" t="s">
        <v>1828</v>
      </c>
      <c r="B26" s="121">
        <f>+SUMIFS('Shot Put'!$M:$M,'Shot Put'!$K:$K,$A$17,'Shot Put'!$H:$H,B$1)</f>
        <v>0</v>
      </c>
      <c r="C26" s="121">
        <f>+SUMIFS('Shot Put'!$M:$M,'Shot Put'!$K:$K,$A$17,'Shot Put'!$H:$H,C$1)</f>
        <v>4</v>
      </c>
      <c r="D26" s="121">
        <f>+SUMIFS('Shot Put'!$M:$M,'Shot Put'!$K:$K,$A$17,'Shot Put'!$H:$H,D$1)</f>
        <v>1</v>
      </c>
      <c r="E26" s="121">
        <f>+SUMIFS('Shot Put'!$M:$M,'Shot Put'!$K:$K,$A$17,'Shot Put'!$H:$H,E$1)</f>
        <v>0</v>
      </c>
      <c r="F26" s="121">
        <f>+SUMIFS('Shot Put'!$M:$M,'Shot Put'!$K:$K,$A$17,'Shot Put'!$H:$H,F$1)</f>
        <v>0</v>
      </c>
      <c r="G26" s="121">
        <f>+SUMIFS('Shot Put'!$M:$M,'Shot Put'!$K:$K,$A$17,'Shot Put'!$H:$H,G$1)</f>
        <v>0</v>
      </c>
      <c r="H26" s="121">
        <f>+SUMIFS('Shot Put'!$M:$M,'Shot Put'!$K:$K,$A$17,'Shot Put'!$H:$H,H$1)</f>
        <v>0</v>
      </c>
      <c r="I26" s="121">
        <f>+SUMIFS('Shot Put'!$M:$M,'Shot Put'!$K:$K,$A$17,'Shot Put'!$H:$H,I$1)</f>
        <v>0</v>
      </c>
      <c r="J26" s="121">
        <f>+SUMIFS('Shot Put'!$M:$M,'Shot Put'!$K:$K,$A$17,'Shot Put'!$H:$H,J$1)</f>
        <v>8</v>
      </c>
      <c r="K26" s="121">
        <f>+SUMIFS('Shot Put'!$M:$M,'Shot Put'!$K:$K,$A$17,'Shot Put'!$H:$H,K$1)</f>
        <v>0</v>
      </c>
      <c r="L26" s="121">
        <f>+SUMIFS('Shot Put'!$M:$M,'Shot Put'!$K:$K,$A$17,'Shot Put'!$H:$H,L$1)</f>
        <v>0</v>
      </c>
      <c r="M26" s="121">
        <f>+SUMIFS('Shot Put'!$M:$M,'Shot Put'!$K:$K,$A$17,'Shot Put'!$H:$H,M$1)</f>
        <v>0</v>
      </c>
      <c r="N26" s="121">
        <f>+SUMIFS('Shot Put'!$M:$M,'Shot Put'!$K:$K,$A$17,'Shot Put'!$H:$H,N$1)</f>
        <v>18</v>
      </c>
      <c r="O26" s="121">
        <f>+SUMIFS('Shot Put'!$M:$M,'Shot Put'!$K:$K,$A$17,'Shot Put'!$H:$H,O$1)</f>
        <v>0</v>
      </c>
      <c r="P26" s="121">
        <f>+SUMIFS('Shot Put'!$M:$M,'Shot Put'!$K:$K,$A$17,'Shot Put'!$H:$H,P$1)</f>
        <v>0</v>
      </c>
      <c r="Q26" s="121">
        <f>+SUMIFS('Shot Put'!$M:$M,'Shot Put'!$K:$K,$A$17,'Shot Put'!$H:$H,Q$1)</f>
        <v>6</v>
      </c>
      <c r="R26" s="121">
        <f>+SUMIFS('Shot Put'!$M:$M,'Shot Put'!$K:$K,$A$17,'Shot Put'!$H:$H,R$1)</f>
        <v>0</v>
      </c>
      <c r="S26" s="121">
        <f>+SUMIFS('Shot Put'!$M:$M,'Shot Put'!$K:$K,$A$17,'Shot Put'!$H:$H,S$1)</f>
        <v>0</v>
      </c>
      <c r="T26" s="121">
        <f>+SUMIFS('Shot Put'!$M:$M,'Shot Put'!$K:$K,$A$17,'Shot Put'!$H:$H,T$1)</f>
        <v>0</v>
      </c>
      <c r="U26" s="121">
        <f>+SUMIFS('Shot Put'!$M:$M,'Shot Put'!$K:$K,$A$17,'Shot Put'!$H:$H,U$1)</f>
        <v>0</v>
      </c>
      <c r="V26" s="121">
        <f>+SUMIFS('Shot Put'!$M:$M,'Shot Put'!$K:$K,$A$17,'Shot Put'!$H:$H,V$1)</f>
        <v>2</v>
      </c>
      <c r="W26" s="121">
        <f>+SUMIFS('Shot Put'!$M:$M,'Shot Put'!$K:$K,$A$17,'Shot Put'!$H:$H,W$1)</f>
        <v>0</v>
      </c>
      <c r="X26" s="526">
        <f t="shared" si="2"/>
        <v>39</v>
      </c>
    </row>
    <row r="27" spans="1:24" ht="15.75" customHeight="1">
      <c r="A27" s="28" t="s">
        <v>1829</v>
      </c>
      <c r="B27" s="121">
        <f>+SUMIFS('Long Jump'!$M:$M,'Long Jump'!$K:$K,$A$17,'Long Jump'!$H:$H,B$1)</f>
        <v>0</v>
      </c>
      <c r="C27" s="121">
        <f>+SUMIFS('Long Jump'!$M:$M,'Long Jump'!$K:$K,$A$17,'Long Jump'!$H:$H,C$1)</f>
        <v>6</v>
      </c>
      <c r="D27" s="121">
        <f>+SUMIFS('Long Jump'!$M:$M,'Long Jump'!$K:$K,$A$17,'Long Jump'!$H:$H,D$1)</f>
        <v>5</v>
      </c>
      <c r="E27" s="121">
        <f>+SUMIFS('Long Jump'!$M:$M,'Long Jump'!$K:$K,$A$17,'Long Jump'!$H:$H,E$1)</f>
        <v>0</v>
      </c>
      <c r="F27" s="121">
        <f>+SUMIFS('Long Jump'!$M:$M,'Long Jump'!$K:$K,$A$17,'Long Jump'!$H:$H,F$1)</f>
        <v>0</v>
      </c>
      <c r="G27" s="121">
        <f>+SUMIFS('Long Jump'!$M:$M,'Long Jump'!$K:$K,$A$17,'Long Jump'!$H:$H,G$1)</f>
        <v>0</v>
      </c>
      <c r="H27" s="121">
        <f>+SUMIFS('Long Jump'!$M:$M,'Long Jump'!$K:$K,$A$17,'Long Jump'!$H:$H,H$1)</f>
        <v>0</v>
      </c>
      <c r="I27" s="121">
        <f>+SUMIFS('Long Jump'!$M:$M,'Long Jump'!$K:$K,$A$17,'Long Jump'!$H:$H,I$1)</f>
        <v>0</v>
      </c>
      <c r="J27" s="121">
        <f>+SUMIFS('Long Jump'!$M:$M,'Long Jump'!$K:$K,$A$17,'Long Jump'!$H:$H,J$1)</f>
        <v>8</v>
      </c>
      <c r="K27" s="121">
        <f>+SUMIFS('Long Jump'!$M:$M,'Long Jump'!$K:$K,$A$17,'Long Jump'!$H:$H,K$1)</f>
        <v>0</v>
      </c>
      <c r="L27" s="121">
        <f>+SUMIFS('Long Jump'!$M:$M,'Long Jump'!$K:$K,$A$17,'Long Jump'!$H:$H,L$1)</f>
        <v>0</v>
      </c>
      <c r="M27" s="121">
        <f>+SUMIFS('Long Jump'!$M:$M,'Long Jump'!$K:$K,$A$17,'Long Jump'!$H:$H,M$1)</f>
        <v>0</v>
      </c>
      <c r="N27" s="121">
        <f>+SUMIFS('Long Jump'!$M:$M,'Long Jump'!$K:$K,$A$17,'Long Jump'!$H:$H,N$1)</f>
        <v>15</v>
      </c>
      <c r="O27" s="121">
        <f>+SUMIFS('Long Jump'!$M:$M,'Long Jump'!$K:$K,$A$17,'Long Jump'!$H:$H,O$1)</f>
        <v>0</v>
      </c>
      <c r="P27" s="121">
        <f>+SUMIFS('Long Jump'!$M:$M,'Long Jump'!$K:$K,$A$17,'Long Jump'!$H:$H,P$1)</f>
        <v>0</v>
      </c>
      <c r="Q27" s="121">
        <f>+SUMIFS('Long Jump'!$M:$M,'Long Jump'!$K:$K,$A$17,'Long Jump'!$H:$H,Q$1)</f>
        <v>0</v>
      </c>
      <c r="R27" s="121">
        <f>+SUMIFS('Long Jump'!$M:$M,'Long Jump'!$K:$K,$A$17,'Long Jump'!$H:$H,R$1)</f>
        <v>0</v>
      </c>
      <c r="S27" s="121">
        <f>+SUMIFS('Long Jump'!$M:$M,'Long Jump'!$K:$K,$A$17,'Long Jump'!$H:$H,S$1)</f>
        <v>0</v>
      </c>
      <c r="T27" s="121">
        <f>+SUMIFS('Long Jump'!$M:$M,'Long Jump'!$K:$K,$A$17,'Long Jump'!$H:$H,T$1)</f>
        <v>0</v>
      </c>
      <c r="U27" s="121">
        <f>+SUMIFS('Long Jump'!$M:$M,'Long Jump'!$K:$K,$A$17,'Long Jump'!$H:$H,U$1)</f>
        <v>4</v>
      </c>
      <c r="V27" s="121">
        <f>+SUMIFS('Long Jump'!$M:$M,'Long Jump'!$K:$K,$A$17,'Long Jump'!$H:$H,V$1)</f>
        <v>1</v>
      </c>
      <c r="W27" s="121">
        <f>+SUMIFS('Long Jump'!$M:$M,'Long Jump'!$K:$K,$A$17,'Long Jump'!$H:$H,W$1)</f>
        <v>0</v>
      </c>
      <c r="X27" s="526">
        <f t="shared" si="2"/>
        <v>39</v>
      </c>
    </row>
    <row r="28" spans="1:24" ht="15.75" customHeight="1">
      <c r="A28" s="28" t="s">
        <v>1830</v>
      </c>
      <c r="B28" s="121">
        <f>+SUMIFS('Turbo Jav'!$M:$M,'Turbo Jav'!$K:$K,$A$17,'Turbo Jav'!$H:$H,B$1)</f>
        <v>0</v>
      </c>
      <c r="C28" s="121">
        <f>+SUMIFS('Turbo Jav'!$M:$M,'Turbo Jav'!$K:$K,$A$17,'Turbo Jav'!$H:$H,C$1)</f>
        <v>12</v>
      </c>
      <c r="D28" s="121">
        <f>+SUMIFS('Turbo Jav'!$M:$M,'Turbo Jav'!$K:$K,$A$17,'Turbo Jav'!$H:$H,D$1)</f>
        <v>0</v>
      </c>
      <c r="E28" s="121">
        <f>+SUMIFS('Turbo Jav'!$M:$M,'Turbo Jav'!$K:$K,$A$17,'Turbo Jav'!$H:$H,E$1)</f>
        <v>0</v>
      </c>
      <c r="F28" s="121">
        <f>+SUMIFS('Turbo Jav'!$M:$M,'Turbo Jav'!$K:$K,$A$17,'Turbo Jav'!$H:$H,F$1)</f>
        <v>0</v>
      </c>
      <c r="G28" s="121">
        <f>+SUMIFS('Turbo Jav'!$M:$M,'Turbo Jav'!$K:$K,$A$17,'Turbo Jav'!$H:$H,G$1)</f>
        <v>0</v>
      </c>
      <c r="H28" s="121">
        <f>+SUMIFS('Turbo Jav'!$M:$M,'Turbo Jav'!$K:$K,$A$17,'Turbo Jav'!$H:$H,H$1)</f>
        <v>0</v>
      </c>
      <c r="I28" s="121">
        <f>+SUMIFS('Turbo Jav'!$M:$M,'Turbo Jav'!$K:$K,$A$17,'Turbo Jav'!$H:$H,I$1)</f>
        <v>0</v>
      </c>
      <c r="J28" s="121">
        <f>+SUMIFS('Turbo Jav'!$M:$M,'Turbo Jav'!$K:$K,$A$17,'Turbo Jav'!$H:$H,J$1)</f>
        <v>2</v>
      </c>
      <c r="K28" s="121">
        <f>+SUMIFS('Turbo Jav'!$M:$M,'Turbo Jav'!$K:$K,$A$17,'Turbo Jav'!$H:$H,K$1)</f>
        <v>0</v>
      </c>
      <c r="L28" s="121">
        <f>+SUMIFS('Turbo Jav'!$M:$M,'Turbo Jav'!$K:$K,$A$17,'Turbo Jav'!$H:$H,L$1)</f>
        <v>0</v>
      </c>
      <c r="M28" s="121">
        <f>+SUMIFS('Turbo Jav'!$M:$M,'Turbo Jav'!$K:$K,$A$17,'Turbo Jav'!$H:$H,M$1)</f>
        <v>0</v>
      </c>
      <c r="N28" s="121">
        <f>+SUMIFS('Turbo Jav'!$M:$M,'Turbo Jav'!$K:$K,$A$17,'Turbo Jav'!$H:$H,N$1)</f>
        <v>11</v>
      </c>
      <c r="O28" s="121">
        <f>+SUMIFS('Turbo Jav'!$M:$M,'Turbo Jav'!$K:$K,$A$17,'Turbo Jav'!$H:$H,O$1)</f>
        <v>0</v>
      </c>
      <c r="P28" s="121">
        <f>+SUMIFS('Turbo Jav'!$M:$M,'Turbo Jav'!$K:$K,$A$17,'Turbo Jav'!$H:$H,P$1)</f>
        <v>0</v>
      </c>
      <c r="Q28" s="121">
        <f>+SUMIFS('Turbo Jav'!$M:$M,'Turbo Jav'!$K:$K,$A$17,'Turbo Jav'!$H:$H,Q$1)</f>
        <v>0</v>
      </c>
      <c r="R28" s="121">
        <f>+SUMIFS('Turbo Jav'!$M:$M,'Turbo Jav'!$K:$K,$A$17,'Turbo Jav'!$H:$H,R$1)</f>
        <v>0</v>
      </c>
      <c r="S28" s="121">
        <f>+SUMIFS('Turbo Jav'!$M:$M,'Turbo Jav'!$K:$K,$A$17,'Turbo Jav'!$H:$H,S$1)</f>
        <v>0</v>
      </c>
      <c r="T28" s="121">
        <f>+SUMIFS('Turbo Jav'!$M:$M,'Turbo Jav'!$K:$K,$A$17,'Turbo Jav'!$H:$H,T$1)</f>
        <v>0</v>
      </c>
      <c r="U28" s="121">
        <f>+SUMIFS('Turbo Jav'!$M:$M,'Turbo Jav'!$K:$K,$A$17,'Turbo Jav'!$H:$H,U$1)</f>
        <v>13</v>
      </c>
      <c r="V28" s="121">
        <f>+SUMIFS('Turbo Jav'!$M:$M,'Turbo Jav'!$K:$K,$A$17,'Turbo Jav'!$H:$H,V$1)</f>
        <v>1</v>
      </c>
      <c r="W28" s="121">
        <f>+SUMIFS('Turbo Jav'!$M:$M,'Turbo Jav'!$K:$K,$A$17,'Turbo Jav'!$H:$H,W$1)</f>
        <v>0</v>
      </c>
      <c r="X28" s="526">
        <f t="shared" si="2"/>
        <v>39</v>
      </c>
    </row>
    <row r="29" spans="1:24" ht="15.75" customHeight="1">
      <c r="A29" s="528" t="s">
        <v>1831</v>
      </c>
      <c r="B29" s="529">
        <f t="shared" ref="B29:X29" si="3">SUM(B17:B28)</f>
        <v>0</v>
      </c>
      <c r="C29" s="529">
        <f t="shared" si="3"/>
        <v>59</v>
      </c>
      <c r="D29" s="529">
        <f t="shared" si="3"/>
        <v>50</v>
      </c>
      <c r="E29" s="529">
        <f t="shared" si="3"/>
        <v>0</v>
      </c>
      <c r="F29" s="529">
        <f t="shared" si="3"/>
        <v>0</v>
      </c>
      <c r="G29" s="529">
        <f t="shared" si="3"/>
        <v>0</v>
      </c>
      <c r="H29" s="529">
        <f t="shared" si="3"/>
        <v>0</v>
      </c>
      <c r="I29" s="529">
        <f t="shared" si="3"/>
        <v>0</v>
      </c>
      <c r="J29" s="529">
        <f t="shared" si="3"/>
        <v>35</v>
      </c>
      <c r="K29" s="529">
        <f t="shared" si="3"/>
        <v>0</v>
      </c>
      <c r="L29" s="529">
        <f t="shared" si="3"/>
        <v>13</v>
      </c>
      <c r="M29" s="529">
        <f t="shared" si="3"/>
        <v>0</v>
      </c>
      <c r="N29" s="529">
        <f t="shared" si="3"/>
        <v>101</v>
      </c>
      <c r="O29" s="529">
        <f t="shared" si="3"/>
        <v>0</v>
      </c>
      <c r="P29" s="529">
        <f t="shared" si="3"/>
        <v>0</v>
      </c>
      <c r="Q29" s="529">
        <f t="shared" si="3"/>
        <v>6</v>
      </c>
      <c r="R29" s="529">
        <f t="shared" si="3"/>
        <v>0</v>
      </c>
      <c r="S29" s="529">
        <f t="shared" si="3"/>
        <v>0</v>
      </c>
      <c r="T29" s="529">
        <f t="shared" si="3"/>
        <v>0</v>
      </c>
      <c r="U29" s="529">
        <f t="shared" si="3"/>
        <v>34</v>
      </c>
      <c r="V29" s="529">
        <f t="shared" si="3"/>
        <v>121</v>
      </c>
      <c r="W29" s="529">
        <f t="shared" si="3"/>
        <v>0</v>
      </c>
      <c r="X29" s="530">
        <f t="shared" si="3"/>
        <v>419</v>
      </c>
    </row>
    <row r="30" spans="1:24" ht="15.75" customHeight="1"/>
    <row r="31" spans="1:24" ht="15.75" customHeight="1"/>
    <row r="32" spans="1:24" ht="15.75" customHeight="1">
      <c r="A32" s="534" t="s">
        <v>1832</v>
      </c>
      <c r="B32" s="535"/>
      <c r="C32" s="535"/>
      <c r="D32" s="535"/>
      <c r="E32" s="535"/>
      <c r="F32" s="535"/>
      <c r="G32" s="535"/>
      <c r="H32" s="535"/>
      <c r="I32" s="535"/>
      <c r="J32" s="535"/>
      <c r="K32" s="535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</row>
    <row r="33" spans="1:24" ht="15.75" customHeight="1">
      <c r="A33" s="216" t="s">
        <v>1833</v>
      </c>
      <c r="B33" s="121">
        <f>+SUMIFS('100-All'!$L:$L,'100-All'!$J:$J,$A$32,'100-All'!$G:$G,B$1)</f>
        <v>0</v>
      </c>
      <c r="C33" s="121">
        <f>+SUMIFS('100-All'!$L:$L,'100-All'!$J:$J,$A$32,'100-All'!$G:$G,C$1)</f>
        <v>14</v>
      </c>
      <c r="D33" s="121">
        <f>+SUMIFS('100-All'!$L:$L,'100-All'!$J:$J,$A$32,'100-All'!$G:$G,D$1)</f>
        <v>10</v>
      </c>
      <c r="E33" s="121">
        <f>+SUMIFS('100-All'!$L:$L,'100-All'!$J:$J,$A$32,'100-All'!$G:$G,E$1)</f>
        <v>0</v>
      </c>
      <c r="F33" s="121">
        <f>+SUMIFS('100-All'!$L:$L,'100-All'!$J:$J,$A$32,'100-All'!$G:$G,F$1)</f>
        <v>0</v>
      </c>
      <c r="G33" s="121">
        <f>+SUMIFS('100-All'!$L:$L,'100-All'!$J:$J,$A$32,'100-All'!$G:$G,G$1)</f>
        <v>0</v>
      </c>
      <c r="H33" s="121">
        <f>+SUMIFS('100-All'!$L:$L,'100-All'!$J:$J,$A$32,'100-All'!$G:$G,H$1)</f>
        <v>0</v>
      </c>
      <c r="I33" s="121">
        <f>+SUMIFS('100-All'!$L:$L,'100-All'!$J:$J,$A$32,'100-All'!$G:$G,I$1)</f>
        <v>0</v>
      </c>
      <c r="J33" s="121">
        <f>+SUMIFS('100-All'!$L:$L,'100-All'!$J:$J,$A$32,'100-All'!$G:$G,J$1)</f>
        <v>0</v>
      </c>
      <c r="K33" s="121">
        <f>+SUMIFS('100-All'!$L:$L,'100-All'!$J:$J,$A$32,'100-All'!$G:$G,K$1)</f>
        <v>0</v>
      </c>
      <c r="L33" s="121">
        <f>+SUMIFS('100-All'!$L:$L,'100-All'!$J:$J,$A$32,'100-All'!$G:$G,L$1)</f>
        <v>0</v>
      </c>
      <c r="M33" s="121">
        <f>+SUMIFS('100-All'!$L:$L,'100-All'!$J:$J,$A$32,'100-All'!$G:$G,M$1)</f>
        <v>0</v>
      </c>
      <c r="N33" s="121">
        <f>+SUMIFS('100-All'!$L:$L,'100-All'!$J:$J,$A$32,'100-All'!$G:$G,N$1)</f>
        <v>5</v>
      </c>
      <c r="O33" s="121">
        <f>+SUMIFS('100-All'!$L:$L,'100-All'!$J:$J,$A$32,'100-All'!$G:$G,O$1)</f>
        <v>0</v>
      </c>
      <c r="P33" s="121">
        <f>+SUMIFS('100-All'!$L:$L,'100-All'!$J:$J,$A$32,'100-All'!$G:$G,P$1)</f>
        <v>0</v>
      </c>
      <c r="Q33" s="121">
        <f>+SUMIFS('100-All'!$L:$L,'100-All'!$J:$J,$A$32,'100-All'!$G:$G,Q$1)</f>
        <v>0</v>
      </c>
      <c r="R33" s="121">
        <f>+SUMIFS('100-All'!$L:$L,'100-All'!$J:$J,$A$32,'100-All'!$G:$G,R$1)</f>
        <v>0</v>
      </c>
      <c r="S33" s="121">
        <f>+SUMIFS('100-All'!$L:$L,'100-All'!$J:$J,$A$32,'100-All'!$G:$G,S$1)</f>
        <v>0</v>
      </c>
      <c r="T33" s="121">
        <f>+SUMIFS('100-All'!$L:$L,'100-All'!$J:$J,$A$32,'100-All'!$G:$G,T$1)</f>
        <v>0</v>
      </c>
      <c r="U33" s="121">
        <f>+SUMIFS('100-All'!$L:$L,'100-All'!$J:$J,$A$32,'100-All'!$G:$G,U$1)</f>
        <v>2</v>
      </c>
      <c r="V33" s="121">
        <f>+SUMIFS('100-All'!$L:$L,'100-All'!$J:$J,$A$32,'100-All'!$G:$G,V$1)</f>
        <v>8</v>
      </c>
      <c r="W33" s="121">
        <f>+SUMIFS('100-All'!$L:$L,'100-All'!$J:$J,$A$32,'100-All'!$G:$G,W$1)</f>
        <v>0</v>
      </c>
      <c r="X33" s="526">
        <f t="shared" ref="X33:X43" si="4">SUM(B33:W33)</f>
        <v>39</v>
      </c>
    </row>
    <row r="34" spans="1:24" ht="15.75" customHeight="1">
      <c r="A34" s="216" t="s">
        <v>1834</v>
      </c>
      <c r="B34" s="121">
        <f>+SUMIFS('200-All'!$L:$L,'200-All'!$J:$J,$A$32,'200-All'!$G:$G,B$1)</f>
        <v>0</v>
      </c>
      <c r="C34" s="121">
        <f>+SUMIFS('200-All'!$L:$L,'200-All'!$J:$J,$A$32,'200-All'!$G:$G,C$1)</f>
        <v>16</v>
      </c>
      <c r="D34" s="121">
        <f>+SUMIFS('200-All'!$L:$L,'200-All'!$J:$J,$A$32,'200-All'!$G:$G,D$1)</f>
        <v>9</v>
      </c>
      <c r="E34" s="121">
        <f>+SUMIFS('200-All'!$L:$L,'200-All'!$J:$J,$A$32,'200-All'!$G:$G,E$1)</f>
        <v>0</v>
      </c>
      <c r="F34" s="121">
        <f>+SUMIFS('200-All'!$L:$L,'200-All'!$J:$J,$A$32,'200-All'!$G:$G,F$1)</f>
        <v>0</v>
      </c>
      <c r="G34" s="121">
        <f>+SUMIFS('200-All'!$L:$L,'200-All'!$J:$J,$A$32,'200-All'!$G:$G,G$1)</f>
        <v>0</v>
      </c>
      <c r="H34" s="121">
        <f>+SUMIFS('200-All'!$L:$L,'200-All'!$J:$J,$A$32,'200-All'!$G:$G,H$1)</f>
        <v>0</v>
      </c>
      <c r="I34" s="121">
        <f>+SUMIFS('200-All'!$L:$L,'200-All'!$J:$J,$A$32,'200-All'!$G:$G,I$1)</f>
        <v>0</v>
      </c>
      <c r="J34" s="121">
        <f>+SUMIFS('200-All'!$L:$L,'200-All'!$J:$J,$A$32,'200-All'!$G:$G,J$1)</f>
        <v>0</v>
      </c>
      <c r="K34" s="121">
        <f>+SUMIFS('200-All'!$L:$L,'200-All'!$J:$J,$A$32,'200-All'!$G:$G,K$1)</f>
        <v>0</v>
      </c>
      <c r="L34" s="121">
        <f>+SUMIFS('200-All'!$L:$L,'200-All'!$J:$J,$A$32,'200-All'!$G:$G,L$1)</f>
        <v>0</v>
      </c>
      <c r="M34" s="121">
        <f>+SUMIFS('200-All'!$L:$L,'200-All'!$J:$J,$A$32,'200-All'!$G:$G,M$1)</f>
        <v>0</v>
      </c>
      <c r="N34" s="121">
        <f>+SUMIFS('200-All'!$L:$L,'200-All'!$J:$J,$A$32,'200-All'!$G:$G,N$1)</f>
        <v>8</v>
      </c>
      <c r="O34" s="121">
        <f>+SUMIFS('200-All'!$L:$L,'200-All'!$J:$J,$A$32,'200-All'!$G:$G,O$1)</f>
        <v>0</v>
      </c>
      <c r="P34" s="121">
        <f>+SUMIFS('200-All'!$L:$L,'200-All'!$J:$J,$A$32,'200-All'!$G:$G,P$1)</f>
        <v>0</v>
      </c>
      <c r="Q34" s="121">
        <f>+SUMIFS('200-All'!$L:$L,'200-All'!$J:$J,$A$32,'200-All'!$G:$G,Q$1)</f>
        <v>0</v>
      </c>
      <c r="R34" s="121">
        <f>+SUMIFS('200-All'!$L:$L,'200-All'!$J:$J,$A$32,'200-All'!$G:$G,R$1)</f>
        <v>0</v>
      </c>
      <c r="S34" s="121">
        <f>+SUMIFS('200-All'!$L:$L,'200-All'!$J:$J,$A$32,'200-All'!$G:$G,S$1)</f>
        <v>0</v>
      </c>
      <c r="T34" s="121">
        <f>+SUMIFS('200-All'!$L:$L,'200-All'!$J:$J,$A$32,'200-All'!$G:$G,T$1)</f>
        <v>0</v>
      </c>
      <c r="U34" s="121">
        <f>+SUMIFS('200-All'!$L:$L,'200-All'!$J:$J,$A$32,'200-All'!$G:$G,U$1)</f>
        <v>4</v>
      </c>
      <c r="V34" s="121">
        <f>+SUMIFS('200-All'!$L:$L,'200-All'!$J:$J,$A$32,'200-All'!$G:$G,V$1)</f>
        <v>2</v>
      </c>
      <c r="W34" s="121">
        <f>+SUMIFS('200-All'!$L:$L,'200-All'!$J:$J,$A$32,'200-All'!$G:$G,W$1)</f>
        <v>0</v>
      </c>
      <c r="X34" s="526">
        <f t="shared" si="4"/>
        <v>39</v>
      </c>
    </row>
    <row r="35" spans="1:24" ht="15.75" customHeight="1">
      <c r="A35" s="216" t="s">
        <v>1835</v>
      </c>
      <c r="B35" s="121">
        <f>+SUMIFS('400-All'!$L:$L,'400-All'!$J:$J,$A$32,'400-All'!$G:$G,B$1)</f>
        <v>0</v>
      </c>
      <c r="C35" s="121">
        <f>+SUMIFS('400-All'!$L:$L,'400-All'!$J:$J,$A$32,'400-All'!$G:$G,C$1)</f>
        <v>15</v>
      </c>
      <c r="D35" s="121">
        <f>+SUMIFS('400-All'!$L:$L,'400-All'!$J:$J,$A$32,'400-All'!$G:$G,D$1)</f>
        <v>0</v>
      </c>
      <c r="E35" s="121">
        <f>+SUMIFS('400-All'!$L:$L,'400-All'!$J:$J,$A$32,'400-All'!$G:$G,E$1)</f>
        <v>0</v>
      </c>
      <c r="F35" s="121">
        <f>+SUMIFS('400-All'!$L:$L,'400-All'!$J:$J,$A$32,'400-All'!$G:$G,F$1)</f>
        <v>0</v>
      </c>
      <c r="G35" s="121">
        <f>+SUMIFS('400-All'!$L:$L,'400-All'!$J:$J,$A$32,'400-All'!$G:$G,G$1)</f>
        <v>0</v>
      </c>
      <c r="H35" s="121">
        <f>+SUMIFS('400-All'!$L:$L,'400-All'!$J:$J,$A$32,'400-All'!$G:$G,H$1)</f>
        <v>0</v>
      </c>
      <c r="I35" s="121">
        <f>+SUMIFS('400-All'!$L:$L,'400-All'!$J:$J,$A$32,'400-All'!$G:$G,I$1)</f>
        <v>0</v>
      </c>
      <c r="J35" s="121">
        <f>+SUMIFS('400-All'!$L:$L,'400-All'!$J:$J,$A$32,'400-All'!$G:$G,J$1)</f>
        <v>0</v>
      </c>
      <c r="K35" s="121">
        <f>+SUMIFS('400-All'!$L:$L,'400-All'!$J:$J,$A$32,'400-All'!$G:$G,K$1)</f>
        <v>0</v>
      </c>
      <c r="L35" s="121">
        <f>+SUMIFS('400-All'!$L:$L,'400-All'!$J:$J,$A$32,'400-All'!$G:$G,L$1)</f>
        <v>0</v>
      </c>
      <c r="M35" s="121">
        <f>+SUMIFS('400-All'!$L:$L,'400-All'!$J:$J,$A$32,'400-All'!$G:$G,M$1)</f>
        <v>0</v>
      </c>
      <c r="N35" s="121">
        <f>+SUMIFS('400-All'!$L:$L,'400-All'!$J:$J,$A$32,'400-All'!$G:$G,N$1)</f>
        <v>4</v>
      </c>
      <c r="O35" s="121">
        <f>+SUMIFS('400-All'!$L:$L,'400-All'!$J:$J,$A$32,'400-All'!$G:$G,O$1)</f>
        <v>0</v>
      </c>
      <c r="P35" s="121">
        <f>+SUMIFS('400-All'!$L:$L,'400-All'!$J:$J,$A$32,'400-All'!$G:$G,P$1)</f>
        <v>0</v>
      </c>
      <c r="Q35" s="121">
        <f>+SUMIFS('400-All'!$L:$L,'400-All'!$J:$J,$A$32,'400-All'!$G:$G,Q$1)</f>
        <v>0</v>
      </c>
      <c r="R35" s="121">
        <f>+SUMIFS('400-All'!$L:$L,'400-All'!$J:$J,$A$32,'400-All'!$G:$G,R$1)</f>
        <v>0</v>
      </c>
      <c r="S35" s="121">
        <f>+SUMIFS('400-All'!$L:$L,'400-All'!$J:$J,$A$32,'400-All'!$G:$G,S$1)</f>
        <v>0</v>
      </c>
      <c r="T35" s="121">
        <f>+SUMIFS('400-All'!$L:$L,'400-All'!$J:$J,$A$32,'400-All'!$G:$G,T$1)</f>
        <v>0</v>
      </c>
      <c r="U35" s="121">
        <f>+SUMIFS('400-All'!$L:$L,'400-All'!$J:$J,$A$32,'400-All'!$G:$G,U$1)</f>
        <v>6</v>
      </c>
      <c r="V35" s="121">
        <f>+SUMIFS('400-All'!$L:$L,'400-All'!$J:$J,$A$32,'400-All'!$G:$G,V$1)</f>
        <v>14</v>
      </c>
      <c r="W35" s="121">
        <f>+SUMIFS('400-All'!$L:$L,'400-All'!$J:$J,$A$32,'400-All'!$G:$G,W$1)</f>
        <v>0</v>
      </c>
      <c r="X35" s="526">
        <f t="shared" si="4"/>
        <v>39</v>
      </c>
    </row>
    <row r="36" spans="1:24" ht="15.75" customHeight="1">
      <c r="A36" s="216" t="s">
        <v>1836</v>
      </c>
      <c r="B36" s="121">
        <f>+SUMIFS('800-ALL'!$L:$L,'800-ALL'!$J:$J,$A$32,'800-ALL'!$G:$G,B$1)</f>
        <v>0</v>
      </c>
      <c r="C36" s="121">
        <f>+SUMIFS('800-ALL'!$L:$L,'800-ALL'!$J:$J,$A$32,'800-ALL'!$G:$G,C$1)</f>
        <v>3</v>
      </c>
      <c r="D36" s="121">
        <f>+SUMIFS('800-ALL'!$L:$L,'800-ALL'!$J:$J,$A$32,'800-ALL'!$G:$G,D$1)</f>
        <v>4</v>
      </c>
      <c r="E36" s="121">
        <f>+SUMIFS('800-ALL'!$L:$L,'800-ALL'!$J:$J,$A$32,'800-ALL'!$G:$G,E$1)</f>
        <v>0</v>
      </c>
      <c r="F36" s="121">
        <f>+SUMIFS('800-ALL'!$L:$L,'800-ALL'!$J:$J,$A$32,'800-ALL'!$G:$G,F$1)</f>
        <v>0</v>
      </c>
      <c r="G36" s="121">
        <f>+SUMIFS('800-ALL'!$L:$L,'800-ALL'!$J:$J,$A$32,'800-ALL'!$G:$G,G$1)</f>
        <v>0</v>
      </c>
      <c r="H36" s="121">
        <f>+SUMIFS('800-ALL'!$L:$L,'800-ALL'!$J:$J,$A$32,'800-ALL'!$G:$G,H$1)</f>
        <v>0</v>
      </c>
      <c r="I36" s="121">
        <f>+SUMIFS('800-ALL'!$L:$L,'800-ALL'!$J:$J,$A$32,'800-ALL'!$G:$G,I$1)</f>
        <v>0</v>
      </c>
      <c r="J36" s="121">
        <f>+SUMIFS('800-ALL'!$L:$L,'800-ALL'!$J:$J,$A$32,'800-ALL'!$G:$G,J$1)</f>
        <v>0</v>
      </c>
      <c r="K36" s="121">
        <f>+SUMIFS('800-ALL'!$L:$L,'800-ALL'!$J:$J,$A$32,'800-ALL'!$G:$G,K$1)</f>
        <v>0</v>
      </c>
      <c r="L36" s="121">
        <f>+SUMIFS('800-ALL'!$L:$L,'800-ALL'!$J:$J,$A$32,'800-ALL'!$G:$G,L$1)</f>
        <v>0</v>
      </c>
      <c r="M36" s="121">
        <f>+SUMIFS('800-ALL'!$L:$L,'800-ALL'!$J:$J,$A$32,'800-ALL'!$G:$G,M$1)</f>
        <v>0</v>
      </c>
      <c r="N36" s="121">
        <f>+SUMIFS('800-ALL'!$L:$L,'800-ALL'!$J:$J,$A$32,'800-ALL'!$G:$G,N$1)</f>
        <v>6</v>
      </c>
      <c r="O36" s="121">
        <f>+SUMIFS('800-ALL'!$L:$L,'800-ALL'!$J:$J,$A$32,'800-ALL'!$G:$G,O$1)</f>
        <v>0</v>
      </c>
      <c r="P36" s="121">
        <f>+SUMIFS('800-ALL'!$L:$L,'800-ALL'!$J:$J,$A$32,'800-ALL'!$G:$G,P$1)</f>
        <v>0</v>
      </c>
      <c r="Q36" s="121">
        <f>+SUMIFS('800-ALL'!$L:$L,'800-ALL'!$J:$J,$A$32,'800-ALL'!$G:$G,Q$1)</f>
        <v>0</v>
      </c>
      <c r="R36" s="121">
        <f>+SUMIFS('800-ALL'!$L:$L,'800-ALL'!$J:$J,$A$32,'800-ALL'!$G:$G,R$1)</f>
        <v>0</v>
      </c>
      <c r="S36" s="121">
        <f>+SUMIFS('800-ALL'!$L:$L,'800-ALL'!$J:$J,$A$32,'800-ALL'!$G:$G,S$1)</f>
        <v>0</v>
      </c>
      <c r="T36" s="121">
        <f>+SUMIFS('800-ALL'!$L:$L,'800-ALL'!$J:$J,$A$32,'800-ALL'!$G:$G,T$1)</f>
        <v>0</v>
      </c>
      <c r="U36" s="121">
        <f>+SUMIFS('800-ALL'!$L:$L,'800-ALL'!$J:$J,$A$32,'800-ALL'!$G:$G,U$1)</f>
        <v>10</v>
      </c>
      <c r="V36" s="121">
        <f>+SUMIFS('800-ALL'!$L:$L,'800-ALL'!$J:$J,$A$32,'800-ALL'!$G:$G,V$1)</f>
        <v>13</v>
      </c>
      <c r="W36" s="121">
        <f>+SUMIFS('800-ALL'!$L:$L,'800-ALL'!$J:$J,$A$32,'800-ALL'!$G:$G,W$1)</f>
        <v>0</v>
      </c>
      <c r="X36" s="526">
        <f t="shared" si="4"/>
        <v>36</v>
      </c>
    </row>
    <row r="37" spans="1:24" ht="15.75" customHeight="1">
      <c r="A37" s="216" t="s">
        <v>1837</v>
      </c>
      <c r="B37" s="121">
        <f>+SUMIFS('1600-ALL'!$L:$L,'1600-ALL'!$J:$J,$A$32,'1600-ALL'!$G:$G,B$1)</f>
        <v>0</v>
      </c>
      <c r="C37" s="121">
        <f>+SUMIFS('1600-ALL'!$L:$L,'1600-ALL'!$J:$J,$A$32,'1600-ALL'!$G:$G,C$1)</f>
        <v>4</v>
      </c>
      <c r="D37" s="121">
        <f>+SUMIFS('1600-ALL'!$L:$L,'1600-ALL'!$J:$J,$A$32,'1600-ALL'!$G:$G,D$1)</f>
        <v>2</v>
      </c>
      <c r="E37" s="121">
        <f>+SUMIFS('1600-ALL'!$L:$L,'1600-ALL'!$J:$J,$A$32,'1600-ALL'!$G:$G,E$1)</f>
        <v>0</v>
      </c>
      <c r="F37" s="121">
        <f>+SUMIFS('1600-ALL'!$L:$L,'1600-ALL'!$J:$J,$A$32,'1600-ALL'!$G:$G,F$1)</f>
        <v>0</v>
      </c>
      <c r="G37" s="121">
        <f>+SUMIFS('1600-ALL'!$L:$L,'1600-ALL'!$J:$J,$A$32,'1600-ALL'!$G:$G,G$1)</f>
        <v>0</v>
      </c>
      <c r="H37" s="121">
        <f>+SUMIFS('1600-ALL'!$L:$L,'1600-ALL'!$J:$J,$A$32,'1600-ALL'!$G:$G,H$1)</f>
        <v>0</v>
      </c>
      <c r="I37" s="121">
        <f>+SUMIFS('1600-ALL'!$L:$L,'1600-ALL'!$J:$J,$A$32,'1600-ALL'!$G:$G,I$1)</f>
        <v>0</v>
      </c>
      <c r="J37" s="121">
        <f>+SUMIFS('1600-ALL'!$L:$L,'1600-ALL'!$J:$J,$A$32,'1600-ALL'!$G:$G,J$1)</f>
        <v>0</v>
      </c>
      <c r="K37" s="121">
        <f>+SUMIFS('1600-ALL'!$L:$L,'1600-ALL'!$J:$J,$A$32,'1600-ALL'!$G:$G,K$1)</f>
        <v>0</v>
      </c>
      <c r="L37" s="121">
        <f>+SUMIFS('1600-ALL'!$L:$L,'1600-ALL'!$J:$J,$A$32,'1600-ALL'!$G:$G,L$1)</f>
        <v>0</v>
      </c>
      <c r="M37" s="121">
        <f>+SUMIFS('1600-ALL'!$L:$L,'1600-ALL'!$J:$J,$A$32,'1600-ALL'!$G:$G,M$1)</f>
        <v>0</v>
      </c>
      <c r="N37" s="121">
        <f>+SUMIFS('1600-ALL'!$L:$L,'1600-ALL'!$J:$J,$A$32,'1600-ALL'!$G:$G,N$1)</f>
        <v>0</v>
      </c>
      <c r="O37" s="121">
        <f>+SUMIFS('1600-ALL'!$L:$L,'1600-ALL'!$J:$J,$A$32,'1600-ALL'!$G:$G,O$1)</f>
        <v>0</v>
      </c>
      <c r="P37" s="121">
        <f>+SUMIFS('1600-ALL'!$L:$L,'1600-ALL'!$J:$J,$A$32,'1600-ALL'!$G:$G,P$1)</f>
        <v>0</v>
      </c>
      <c r="Q37" s="121">
        <f>+SUMIFS('1600-ALL'!$L:$L,'1600-ALL'!$J:$J,$A$32,'1600-ALL'!$G:$G,Q$1)</f>
        <v>0</v>
      </c>
      <c r="R37" s="121">
        <f>+SUMIFS('1600-ALL'!$L:$L,'1600-ALL'!$J:$J,$A$32,'1600-ALL'!$G:$G,R$1)</f>
        <v>0</v>
      </c>
      <c r="S37" s="121">
        <f>+SUMIFS('1600-ALL'!$L:$L,'1600-ALL'!$J:$J,$A$32,'1600-ALL'!$G:$G,S$1)</f>
        <v>0</v>
      </c>
      <c r="T37" s="121">
        <f>+SUMIFS('1600-ALL'!$L:$L,'1600-ALL'!$J:$J,$A$32,'1600-ALL'!$G:$G,T$1)</f>
        <v>0</v>
      </c>
      <c r="U37" s="121">
        <f>+SUMIFS('1600-ALL'!$L:$L,'1600-ALL'!$J:$J,$A$32,'1600-ALL'!$G:$G,U$1)</f>
        <v>16</v>
      </c>
      <c r="V37" s="121">
        <f>+SUMIFS('1600-ALL'!$L:$L,'1600-ALL'!$J:$J,$A$32,'1600-ALL'!$G:$G,V$1)</f>
        <v>16</v>
      </c>
      <c r="W37" s="121">
        <f>+SUMIFS('1600-ALL'!$L:$L,'1600-ALL'!$J:$J,$A$32,'1600-ALL'!$G:$G,W$1)</f>
        <v>1</v>
      </c>
      <c r="X37" s="526">
        <f t="shared" si="4"/>
        <v>39</v>
      </c>
    </row>
    <row r="38" spans="1:24" ht="15.75" customHeight="1">
      <c r="A38" s="216" t="s">
        <v>1838</v>
      </c>
      <c r="B38" s="121">
        <f>+SUMIFS('3200-ALL'!$L:$L,'3200-ALL'!$J:$J,$A$32,'3200-ALL'!$G:$G,B$1)</f>
        <v>0</v>
      </c>
      <c r="C38" s="121">
        <f>+SUMIFS('3200-ALL'!$L:$L,'3200-ALL'!$J:$J,$A$32,'3200-ALL'!$G:$G,C$1)</f>
        <v>15</v>
      </c>
      <c r="D38" s="121">
        <f>+SUMIFS('3200-ALL'!$L:$L,'3200-ALL'!$J:$J,$A$32,'3200-ALL'!$G:$G,D$1)</f>
        <v>0</v>
      </c>
      <c r="E38" s="121">
        <f>+SUMIFS('3200-ALL'!$L:$L,'3200-ALL'!$J:$J,$A$32,'3200-ALL'!$G:$G,E$1)</f>
        <v>0</v>
      </c>
      <c r="F38" s="121">
        <f>+SUMIFS('3200-ALL'!$L:$L,'3200-ALL'!$J:$J,$A$32,'3200-ALL'!$G:$G,F$1)</f>
        <v>0</v>
      </c>
      <c r="G38" s="121">
        <f>+SUMIFS('3200-ALL'!$L:$L,'3200-ALL'!$J:$J,$A$32,'3200-ALL'!$G:$G,G$1)</f>
        <v>0</v>
      </c>
      <c r="H38" s="121">
        <f>+SUMIFS('3200-ALL'!$L:$L,'3200-ALL'!$J:$J,$A$32,'3200-ALL'!$G:$G,H$1)</f>
        <v>0</v>
      </c>
      <c r="I38" s="121">
        <f>+SUMIFS('3200-ALL'!$L:$L,'3200-ALL'!$J:$J,$A$32,'3200-ALL'!$G:$G,I$1)</f>
        <v>0</v>
      </c>
      <c r="J38" s="121">
        <f>+SUMIFS('3200-ALL'!$L:$L,'3200-ALL'!$J:$J,$A$32,'3200-ALL'!$G:$G,J$1)</f>
        <v>0</v>
      </c>
      <c r="K38" s="121">
        <f>+SUMIFS('3200-ALL'!$L:$L,'3200-ALL'!$J:$J,$A$32,'3200-ALL'!$G:$G,K$1)</f>
        <v>0</v>
      </c>
      <c r="L38" s="121">
        <f>+SUMIFS('3200-ALL'!$L:$L,'3200-ALL'!$J:$J,$A$32,'3200-ALL'!$G:$G,L$1)</f>
        <v>0</v>
      </c>
      <c r="M38" s="121">
        <f>+SUMIFS('3200-ALL'!$L:$L,'3200-ALL'!$J:$J,$A$32,'3200-ALL'!$G:$G,M$1)</f>
        <v>0</v>
      </c>
      <c r="N38" s="121">
        <f>+SUMIFS('3200-ALL'!$L:$L,'3200-ALL'!$J:$J,$A$32,'3200-ALL'!$G:$G,N$1)</f>
        <v>7</v>
      </c>
      <c r="O38" s="121">
        <f>+SUMIFS('3200-ALL'!$L:$L,'3200-ALL'!$J:$J,$A$32,'3200-ALL'!$G:$G,O$1)</f>
        <v>0</v>
      </c>
      <c r="P38" s="121">
        <f>+SUMIFS('3200-ALL'!$L:$L,'3200-ALL'!$J:$J,$A$32,'3200-ALL'!$G:$G,P$1)</f>
        <v>0</v>
      </c>
      <c r="Q38" s="121">
        <f>+SUMIFS('3200-ALL'!$L:$L,'3200-ALL'!$J:$J,$A$32,'3200-ALL'!$G:$G,Q$1)</f>
        <v>0</v>
      </c>
      <c r="R38" s="121">
        <f>+SUMIFS('3200-ALL'!$L:$L,'3200-ALL'!$J:$J,$A$32,'3200-ALL'!$G:$G,R$1)</f>
        <v>0</v>
      </c>
      <c r="S38" s="121">
        <f>+SUMIFS('3200-ALL'!$L:$L,'3200-ALL'!$J:$J,$A$32,'3200-ALL'!$G:$G,S$1)</f>
        <v>0</v>
      </c>
      <c r="T38" s="121">
        <f>+SUMIFS('3200-ALL'!$L:$L,'3200-ALL'!$J:$J,$A$32,'3200-ALL'!$G:$G,T$1)</f>
        <v>0</v>
      </c>
      <c r="U38" s="121">
        <f>+SUMIFS('3200-ALL'!$L:$L,'3200-ALL'!$J:$J,$A$32,'3200-ALL'!$G:$G,U$1)</f>
        <v>0</v>
      </c>
      <c r="V38" s="121">
        <f>+SUMIFS('3200-ALL'!$L:$L,'3200-ALL'!$J:$J,$A$32,'3200-ALL'!$G:$G,V$1)</f>
        <v>16</v>
      </c>
      <c r="W38" s="121">
        <f>+SUMIFS('3200-ALL'!$L:$L,'3200-ALL'!$J:$J,$A$32,'3200-ALL'!$G:$G,W$1)</f>
        <v>0</v>
      </c>
      <c r="X38" s="526">
        <f t="shared" si="4"/>
        <v>38</v>
      </c>
    </row>
    <row r="39" spans="1:24" ht="15.75" customHeight="1">
      <c r="A39" s="216" t="s">
        <v>1839</v>
      </c>
      <c r="B39" s="527">
        <f>+SUMIFS('4x100 - ALL'!$M:$M,'4x100 - ALL'!$J:$J,$A$32,'4x100 - ALL'!$G:$G,B$1)</f>
        <v>0</v>
      </c>
      <c r="C39" s="527">
        <f>+SUMIFS('4x100 - ALL'!$M:$M,'4x100 - ALL'!$J:$J,$A$32,'4x100 - ALL'!$G:$G,C$1)</f>
        <v>13</v>
      </c>
      <c r="D39" s="527">
        <f>+SUMIFS('4x100 - ALL'!$M:$M,'4x100 - ALL'!$J:$J,$A$32,'4x100 - ALL'!$G:$G,D$1)</f>
        <v>10</v>
      </c>
      <c r="E39" s="527">
        <f>+SUMIFS('4x100 - ALL'!$M:$M,'4x100 - ALL'!$J:$J,$A$32,'4x100 - ALL'!$G:$G,E$1)</f>
        <v>0</v>
      </c>
      <c r="F39" s="527">
        <f>+SUMIFS('4x100 - ALL'!$M:$M,'4x100 - ALL'!$J:$J,$A$32,'4x100 - ALL'!$G:$G,F$1)</f>
        <v>0</v>
      </c>
      <c r="G39" s="527">
        <f>+SUMIFS('4x100 - ALL'!$M:$M,'4x100 - ALL'!$J:$J,$A$32,'4x100 - ALL'!$G:$G,G$1)</f>
        <v>0</v>
      </c>
      <c r="H39" s="527">
        <f>+SUMIFS('4x100 - ALL'!$M:$M,'4x100 - ALL'!$J:$J,$A$32,'4x100 - ALL'!$G:$G,H$1)</f>
        <v>0</v>
      </c>
      <c r="I39" s="527">
        <f>+SUMIFS('4x100 - ALL'!$M:$M,'4x100 - ALL'!$J:$J,$A$32,'4x100 - ALL'!$G:$G,I$1)</f>
        <v>0</v>
      </c>
      <c r="J39" s="527">
        <f>+SUMIFS('4x100 - ALL'!$M:$M,'4x100 - ALL'!$J:$J,$A$32,'4x100 - ALL'!$G:$G,J$1)</f>
        <v>2</v>
      </c>
      <c r="K39" s="527">
        <f>+SUMIFS('4x100 - ALL'!$M:$M,'4x100 - ALL'!$J:$J,$A$32,'4x100 - ALL'!$G:$G,K$1)</f>
        <v>0</v>
      </c>
      <c r="L39" s="527">
        <f>+SUMIFS('4x100 - ALL'!$M:$M,'4x100 - ALL'!$J:$J,$A$32,'4x100 - ALL'!$G:$G,L$1)</f>
        <v>0</v>
      </c>
      <c r="M39" s="527">
        <f>+SUMIFS('4x100 - ALL'!$M:$M,'4x100 - ALL'!$J:$J,$A$32,'4x100 - ALL'!$G:$G,M$1)</f>
        <v>0</v>
      </c>
      <c r="N39" s="527">
        <f>+SUMIFS('4x100 - ALL'!$M:$M,'4x100 - ALL'!$J:$J,$A$32,'4x100 - ALL'!$G:$G,N$1)</f>
        <v>4</v>
      </c>
      <c r="O39" s="527">
        <f>+SUMIFS('4x100 - ALL'!$M:$M,'4x100 - ALL'!$J:$J,$A$32,'4x100 - ALL'!$G:$G,O$1)</f>
        <v>0</v>
      </c>
      <c r="P39" s="527">
        <f>+SUMIFS('4x100 - ALL'!$M:$M,'4x100 - ALL'!$J:$J,$A$32,'4x100 - ALL'!$G:$G,P$1)</f>
        <v>0</v>
      </c>
      <c r="Q39" s="527">
        <f>+SUMIFS('4x100 - ALL'!$M:$M,'4x100 - ALL'!$J:$J,$A$32,'4x100 - ALL'!$G:$G,Q$1)</f>
        <v>0</v>
      </c>
      <c r="R39" s="527">
        <f>+SUMIFS('4x100 - ALL'!$M:$M,'4x100 - ALL'!$J:$J,$A$32,'4x100 - ALL'!$G:$G,R$1)</f>
        <v>0</v>
      </c>
      <c r="S39" s="527">
        <f>+SUMIFS('4x100 - ALL'!$M:$M,'4x100 - ALL'!$J:$J,$A$32,'4x100 - ALL'!$G:$G,S$1)</f>
        <v>0</v>
      </c>
      <c r="T39" s="527">
        <f>+SUMIFS('4x100 - ALL'!$M:$M,'4x100 - ALL'!$J:$J,$A$32,'4x100 - ALL'!$G:$G,T$1)</f>
        <v>0</v>
      </c>
      <c r="U39" s="527">
        <f>+SUMIFS('4x100 - ALL'!$M:$M,'4x100 - ALL'!$J:$J,$A$32,'4x100 - ALL'!$G:$G,U$1)</f>
        <v>1</v>
      </c>
      <c r="V39" s="527">
        <f>+SUMIFS('4x100 - ALL'!$M:$M,'4x100 - ALL'!$J:$J,$A$32,'4x100 - ALL'!$G:$G,V$1)</f>
        <v>6</v>
      </c>
      <c r="W39" s="527">
        <f>+SUMIFS('4x100 - ALL'!$M:$M,'4x100 - ALL'!$J:$J,$A$32,'4x100 - ALL'!$G:$G,W$1)</f>
        <v>3</v>
      </c>
      <c r="X39" s="526">
        <f t="shared" si="4"/>
        <v>39</v>
      </c>
    </row>
    <row r="40" spans="1:24" ht="15.75" customHeight="1">
      <c r="A40" s="216" t="s">
        <v>1840</v>
      </c>
      <c r="B40" s="527">
        <f>+SUMIFS('4x400 - ALL'!$M:$M,'4x400 - ALL'!$J:$J,$A$32,'4x400 - ALL'!$G:$G,B$1)</f>
        <v>0</v>
      </c>
      <c r="C40" s="527">
        <f>+SUMIFS('4x400 - ALL'!$M:$M,'4x400 - ALL'!$J:$J,$A$32,'4x400 - ALL'!$G:$G,C$1)</f>
        <v>13</v>
      </c>
      <c r="D40" s="527">
        <f>+SUMIFS('4x400 - ALL'!$M:$M,'4x400 - ALL'!$J:$J,$A$32,'4x400 - ALL'!$G:$G,D$1)</f>
        <v>2</v>
      </c>
      <c r="E40" s="527">
        <f>+SUMIFS('4x400 - ALL'!$M:$M,'4x400 - ALL'!$J:$J,$A$32,'4x400 - ALL'!$G:$G,E$1)</f>
        <v>0</v>
      </c>
      <c r="F40" s="527">
        <f>+SUMIFS('4x400 - ALL'!$M:$M,'4x400 - ALL'!$J:$J,$A$32,'4x400 - ALL'!$G:$G,F$1)</f>
        <v>0</v>
      </c>
      <c r="G40" s="527">
        <f>+SUMIFS('4x400 - ALL'!$M:$M,'4x400 - ALL'!$J:$J,$A$32,'4x400 - ALL'!$G:$G,G$1)</f>
        <v>0</v>
      </c>
      <c r="H40" s="527">
        <f>+SUMIFS('4x400 - ALL'!$M:$M,'4x400 - ALL'!$J:$J,$A$32,'4x400 - ALL'!$G:$G,H$1)</f>
        <v>0</v>
      </c>
      <c r="I40" s="527">
        <f>+SUMIFS('4x400 - ALL'!$M:$M,'4x400 - ALL'!$J:$J,$A$32,'4x400 - ALL'!$G:$G,I$1)</f>
        <v>0</v>
      </c>
      <c r="J40" s="527">
        <f>+SUMIFS('4x400 - ALL'!$M:$M,'4x400 - ALL'!$J:$J,$A$32,'4x400 - ALL'!$G:$G,J$1)</f>
        <v>1</v>
      </c>
      <c r="K40" s="527">
        <f>+SUMIFS('4x400 - ALL'!$M:$M,'4x400 - ALL'!$J:$J,$A$32,'4x400 - ALL'!$G:$G,K$1)</f>
        <v>0</v>
      </c>
      <c r="L40" s="527">
        <f>+SUMIFS('4x400 - ALL'!$M:$M,'4x400 - ALL'!$J:$J,$A$32,'4x400 - ALL'!$G:$G,L$1)</f>
        <v>0</v>
      </c>
      <c r="M40" s="527">
        <f>+SUMIFS('4x400 - ALL'!$M:$M,'4x400 - ALL'!$J:$J,$A$32,'4x400 - ALL'!$G:$G,M$1)</f>
        <v>0</v>
      </c>
      <c r="N40" s="527">
        <f>+SUMIFS('4x400 - ALL'!$M:$M,'4x400 - ALL'!$J:$J,$A$32,'4x400 - ALL'!$G:$G,N$1)</f>
        <v>6</v>
      </c>
      <c r="O40" s="527">
        <f>+SUMIFS('4x400 - ALL'!$M:$M,'4x400 - ALL'!$J:$J,$A$32,'4x400 - ALL'!$G:$G,O$1)</f>
        <v>0</v>
      </c>
      <c r="P40" s="527">
        <f>+SUMIFS('4x400 - ALL'!$M:$M,'4x400 - ALL'!$J:$J,$A$32,'4x400 - ALL'!$G:$G,P$1)</f>
        <v>0</v>
      </c>
      <c r="Q40" s="527">
        <f>+SUMIFS('4x400 - ALL'!$M:$M,'4x400 - ALL'!$J:$J,$A$32,'4x400 - ALL'!$G:$G,Q$1)</f>
        <v>0</v>
      </c>
      <c r="R40" s="527">
        <f>+SUMIFS('4x400 - ALL'!$M:$M,'4x400 - ALL'!$J:$J,$A$32,'4x400 - ALL'!$G:$G,R$1)</f>
        <v>0</v>
      </c>
      <c r="S40" s="527">
        <f>+SUMIFS('4x400 - ALL'!$M:$M,'4x400 - ALL'!$J:$J,$A$32,'4x400 - ALL'!$G:$G,S$1)</f>
        <v>0</v>
      </c>
      <c r="T40" s="527">
        <f>+SUMIFS('4x400 - ALL'!$M:$M,'4x400 - ALL'!$J:$J,$A$32,'4x400 - ALL'!$G:$G,T$1)</f>
        <v>0</v>
      </c>
      <c r="U40" s="527">
        <f>+SUMIFS('4x400 - ALL'!$M:$M,'4x400 - ALL'!$J:$J,$A$32,'4x400 - ALL'!$G:$G,U$1)</f>
        <v>0</v>
      </c>
      <c r="V40" s="527">
        <f>+SUMIFS('4x400 - ALL'!$M:$M,'4x400 - ALL'!$J:$J,$A$32,'4x400 - ALL'!$G:$G,V$1)</f>
        <v>12</v>
      </c>
      <c r="W40" s="527">
        <f>+SUMIFS('4x400 - ALL'!$M:$M,'4x400 - ALL'!$J:$J,$A$32,'4x400 - ALL'!$G:$G,W$1)</f>
        <v>5</v>
      </c>
      <c r="X40" s="526">
        <f t="shared" si="4"/>
        <v>39</v>
      </c>
    </row>
    <row r="41" spans="1:24" ht="15.75" customHeight="1">
      <c r="A41" s="216" t="s">
        <v>1841</v>
      </c>
      <c r="B41" s="121">
        <f>+SUMIFS('Shot Put'!$M:$M,'Shot Put'!$K:$K,$A$32,'Shot Put'!$H:$H,B$1)</f>
        <v>0</v>
      </c>
      <c r="C41" s="121">
        <f>+SUMIFS('Shot Put'!$M:$M,'Shot Put'!$K:$K,$A$32,'Shot Put'!$H:$H,C$1)</f>
        <v>13</v>
      </c>
      <c r="D41" s="121">
        <f>+SUMIFS('Shot Put'!$M:$M,'Shot Put'!$K:$K,$A$32,'Shot Put'!$H:$H,D$1)</f>
        <v>6</v>
      </c>
      <c r="E41" s="121">
        <f>+SUMIFS('Shot Put'!$M:$M,'Shot Put'!$K:$K,$A$32,'Shot Put'!$H:$H,E$1)</f>
        <v>0</v>
      </c>
      <c r="F41" s="121">
        <f>+SUMIFS('Shot Put'!$M:$M,'Shot Put'!$K:$K,$A$32,'Shot Put'!$H:$H,F$1)</f>
        <v>0</v>
      </c>
      <c r="G41" s="121">
        <f>+SUMIFS('Shot Put'!$M:$M,'Shot Put'!$K:$K,$A$32,'Shot Put'!$H:$H,G$1)</f>
        <v>0</v>
      </c>
      <c r="H41" s="121">
        <f>+SUMIFS('Shot Put'!$M:$M,'Shot Put'!$K:$K,$A$32,'Shot Put'!$H:$H,H$1)</f>
        <v>0</v>
      </c>
      <c r="I41" s="121">
        <f>+SUMIFS('Shot Put'!$M:$M,'Shot Put'!$K:$K,$A$32,'Shot Put'!$H:$H,I$1)</f>
        <v>0</v>
      </c>
      <c r="J41" s="121">
        <f>+SUMIFS('Shot Put'!$M:$M,'Shot Put'!$K:$K,$A$32,'Shot Put'!$H:$H,J$1)</f>
        <v>0</v>
      </c>
      <c r="K41" s="121">
        <f>+SUMIFS('Shot Put'!$M:$M,'Shot Put'!$K:$K,$A$32,'Shot Put'!$H:$H,K$1)</f>
        <v>0</v>
      </c>
      <c r="L41" s="121">
        <f>+SUMIFS('Shot Put'!$M:$M,'Shot Put'!$K:$K,$A$32,'Shot Put'!$H:$H,L$1)</f>
        <v>0</v>
      </c>
      <c r="M41" s="121">
        <f>+SUMIFS('Shot Put'!$M:$M,'Shot Put'!$K:$K,$A$32,'Shot Put'!$H:$H,M$1)</f>
        <v>0</v>
      </c>
      <c r="N41" s="121">
        <f>+SUMIFS('Shot Put'!$M:$M,'Shot Put'!$K:$K,$A$32,'Shot Put'!$H:$H,N$1)</f>
        <v>2</v>
      </c>
      <c r="O41" s="121">
        <f>+SUMIFS('Shot Put'!$M:$M,'Shot Put'!$K:$K,$A$32,'Shot Put'!$H:$H,O$1)</f>
        <v>0</v>
      </c>
      <c r="P41" s="121">
        <f>+SUMIFS('Shot Put'!$M:$M,'Shot Put'!$K:$K,$A$32,'Shot Put'!$H:$H,P$1)</f>
        <v>0</v>
      </c>
      <c r="Q41" s="121">
        <f>+SUMIFS('Shot Put'!$M:$M,'Shot Put'!$K:$K,$A$32,'Shot Put'!$H:$H,Q$1)</f>
        <v>0</v>
      </c>
      <c r="R41" s="121">
        <f>+SUMIFS('Shot Put'!$M:$M,'Shot Put'!$K:$K,$A$32,'Shot Put'!$H:$H,R$1)</f>
        <v>0</v>
      </c>
      <c r="S41" s="121">
        <f>+SUMIFS('Shot Put'!$M:$M,'Shot Put'!$K:$K,$A$32,'Shot Put'!$H:$H,S$1)</f>
        <v>0</v>
      </c>
      <c r="T41" s="121">
        <f>+SUMIFS('Shot Put'!$M:$M,'Shot Put'!$K:$K,$A$32,'Shot Put'!$H:$H,T$1)</f>
        <v>0</v>
      </c>
      <c r="U41" s="121">
        <f>+SUMIFS('Shot Put'!$M:$M,'Shot Put'!$K:$K,$A$32,'Shot Put'!$H:$H,U$1)</f>
        <v>7</v>
      </c>
      <c r="V41" s="121">
        <f>+SUMIFS('Shot Put'!$M:$M,'Shot Put'!$K:$K,$A$32,'Shot Put'!$H:$H,V$1)</f>
        <v>11</v>
      </c>
      <c r="W41" s="121">
        <f>+SUMIFS('Shot Put'!$M:$M,'Shot Put'!$K:$K,$A$32,'Shot Put'!$H:$H,W$1)</f>
        <v>0</v>
      </c>
      <c r="X41" s="526">
        <f t="shared" si="4"/>
        <v>39</v>
      </c>
    </row>
    <row r="42" spans="1:24" ht="15.75" customHeight="1">
      <c r="A42" s="28" t="s">
        <v>1842</v>
      </c>
      <c r="B42" s="121">
        <f>+SUMIFS('Long Jump'!$M:$M,'Long Jump'!$K:$K,$A$32,'Long Jump'!$H:$H,B$1)</f>
        <v>0</v>
      </c>
      <c r="C42" s="121">
        <f>+SUMIFS('Long Jump'!$M:$M,'Long Jump'!$K:$K,$A$32,'Long Jump'!$H:$H,C$1)</f>
        <v>14</v>
      </c>
      <c r="D42" s="121">
        <f>+SUMIFS('Long Jump'!$M:$M,'Long Jump'!$K:$K,$A$32,'Long Jump'!$H:$H,D$1)</f>
        <v>6</v>
      </c>
      <c r="E42" s="121">
        <f>+SUMIFS('Long Jump'!$M:$M,'Long Jump'!$K:$K,$A$32,'Long Jump'!$H:$H,E$1)</f>
        <v>0</v>
      </c>
      <c r="F42" s="121">
        <f>+SUMIFS('Long Jump'!$M:$M,'Long Jump'!$K:$K,$A$32,'Long Jump'!$H:$H,F$1)</f>
        <v>0</v>
      </c>
      <c r="G42" s="121">
        <f>+SUMIFS('Long Jump'!$M:$M,'Long Jump'!$K:$K,$A$32,'Long Jump'!$H:$H,G$1)</f>
        <v>0</v>
      </c>
      <c r="H42" s="121">
        <f>+SUMIFS('Long Jump'!$M:$M,'Long Jump'!$K:$K,$A$32,'Long Jump'!$H:$H,H$1)</f>
        <v>0</v>
      </c>
      <c r="I42" s="121">
        <f>+SUMIFS('Long Jump'!$M:$M,'Long Jump'!$K:$K,$A$32,'Long Jump'!$H:$H,I$1)</f>
        <v>0</v>
      </c>
      <c r="J42" s="121">
        <f>+SUMIFS('Long Jump'!$M:$M,'Long Jump'!$K:$K,$A$32,'Long Jump'!$H:$H,J$1)</f>
        <v>0</v>
      </c>
      <c r="K42" s="121">
        <f>+SUMIFS('Long Jump'!$M:$M,'Long Jump'!$K:$K,$A$32,'Long Jump'!$H:$H,K$1)</f>
        <v>0</v>
      </c>
      <c r="L42" s="121">
        <f>+SUMIFS('Long Jump'!$M:$M,'Long Jump'!$K:$K,$A$32,'Long Jump'!$H:$H,L$1)</f>
        <v>0</v>
      </c>
      <c r="M42" s="121">
        <f>+SUMIFS('Long Jump'!$M:$M,'Long Jump'!$K:$K,$A$32,'Long Jump'!$H:$H,M$1)</f>
        <v>0</v>
      </c>
      <c r="N42" s="121">
        <f>+SUMIFS('Long Jump'!$M:$M,'Long Jump'!$K:$K,$A$32,'Long Jump'!$H:$H,N$1)</f>
        <v>0</v>
      </c>
      <c r="O42" s="121">
        <f>+SUMIFS('Long Jump'!$M:$M,'Long Jump'!$K:$K,$A$32,'Long Jump'!$H:$H,O$1)</f>
        <v>0</v>
      </c>
      <c r="P42" s="121">
        <f>+SUMIFS('Long Jump'!$M:$M,'Long Jump'!$K:$K,$A$32,'Long Jump'!$H:$H,P$1)</f>
        <v>0</v>
      </c>
      <c r="Q42" s="121">
        <f>+SUMIFS('Long Jump'!$M:$M,'Long Jump'!$K:$K,$A$32,'Long Jump'!$H:$H,Q$1)</f>
        <v>0</v>
      </c>
      <c r="R42" s="121">
        <f>+SUMIFS('Long Jump'!$M:$M,'Long Jump'!$K:$K,$A$32,'Long Jump'!$H:$H,R$1)</f>
        <v>0</v>
      </c>
      <c r="S42" s="121">
        <f>+SUMIFS('Long Jump'!$M:$M,'Long Jump'!$K:$K,$A$32,'Long Jump'!$H:$H,S$1)</f>
        <v>0</v>
      </c>
      <c r="T42" s="121">
        <f>+SUMIFS('Long Jump'!$M:$M,'Long Jump'!$K:$K,$A$32,'Long Jump'!$H:$H,T$1)</f>
        <v>0</v>
      </c>
      <c r="U42" s="121">
        <f>+SUMIFS('Long Jump'!$M:$M,'Long Jump'!$K:$K,$A$32,'Long Jump'!$H:$H,U$1)</f>
        <v>1</v>
      </c>
      <c r="V42" s="121">
        <f>+SUMIFS('Long Jump'!$M:$M,'Long Jump'!$K:$K,$A$32,'Long Jump'!$H:$H,V$1)</f>
        <v>13</v>
      </c>
      <c r="W42" s="121">
        <f>+SUMIFS('Long Jump'!$M:$M,'Long Jump'!$K:$K,$A$32,'Long Jump'!$H:$H,W$1)</f>
        <v>2</v>
      </c>
      <c r="X42" s="526">
        <f t="shared" si="4"/>
        <v>36</v>
      </c>
    </row>
    <row r="43" spans="1:24" ht="15.75" customHeight="1">
      <c r="A43" s="28" t="s">
        <v>1843</v>
      </c>
      <c r="B43" s="121">
        <f>+SUMIFS('Turbo Jav'!$M:$M,'Turbo Jav'!$K:$K,$A$32,'Turbo Jav'!$H:$H,B$1)</f>
        <v>0</v>
      </c>
      <c r="C43" s="121">
        <f>+SUMIFS('Turbo Jav'!$M:$M,'Turbo Jav'!$K:$K,$A$32,'Turbo Jav'!$H:$H,C$1)</f>
        <v>24</v>
      </c>
      <c r="D43" s="121">
        <f>+SUMIFS('Turbo Jav'!$M:$M,'Turbo Jav'!$K:$K,$A$32,'Turbo Jav'!$H:$H,D$1)</f>
        <v>1</v>
      </c>
      <c r="E43" s="121">
        <f>+SUMIFS('Turbo Jav'!$M:$M,'Turbo Jav'!$K:$K,$A$32,'Turbo Jav'!$H:$H,E$1)</f>
        <v>0</v>
      </c>
      <c r="F43" s="121">
        <f>+SUMIFS('Turbo Jav'!$M:$M,'Turbo Jav'!$K:$K,$A$32,'Turbo Jav'!$H:$H,F$1)</f>
        <v>0</v>
      </c>
      <c r="G43" s="121">
        <f>+SUMIFS('Turbo Jav'!$M:$M,'Turbo Jav'!$K:$K,$A$32,'Turbo Jav'!$H:$H,G$1)</f>
        <v>0</v>
      </c>
      <c r="H43" s="121">
        <f>+SUMIFS('Turbo Jav'!$M:$M,'Turbo Jav'!$K:$K,$A$32,'Turbo Jav'!$H:$H,H$1)</f>
        <v>0</v>
      </c>
      <c r="I43" s="121">
        <f>+SUMIFS('Turbo Jav'!$M:$M,'Turbo Jav'!$K:$K,$A$32,'Turbo Jav'!$H:$H,I$1)</f>
        <v>0</v>
      </c>
      <c r="J43" s="121">
        <f>+SUMIFS('Turbo Jav'!$M:$M,'Turbo Jav'!$K:$K,$A$32,'Turbo Jav'!$H:$H,J$1)</f>
        <v>0</v>
      </c>
      <c r="K43" s="121">
        <f>+SUMIFS('Turbo Jav'!$M:$M,'Turbo Jav'!$K:$K,$A$32,'Turbo Jav'!$H:$H,K$1)</f>
        <v>0</v>
      </c>
      <c r="L43" s="121">
        <f>+SUMIFS('Turbo Jav'!$M:$M,'Turbo Jav'!$K:$K,$A$32,'Turbo Jav'!$H:$H,L$1)</f>
        <v>0</v>
      </c>
      <c r="M43" s="121">
        <f>+SUMIFS('Turbo Jav'!$M:$M,'Turbo Jav'!$K:$K,$A$32,'Turbo Jav'!$H:$H,M$1)</f>
        <v>0</v>
      </c>
      <c r="N43" s="121">
        <f>+SUMIFS('Turbo Jav'!$M:$M,'Turbo Jav'!$K:$K,$A$32,'Turbo Jav'!$H:$H,N$1)</f>
        <v>4</v>
      </c>
      <c r="O43" s="121">
        <f>+SUMIFS('Turbo Jav'!$M:$M,'Turbo Jav'!$K:$K,$A$32,'Turbo Jav'!$H:$H,O$1)</f>
        <v>0</v>
      </c>
      <c r="P43" s="121">
        <f>+SUMIFS('Turbo Jav'!$M:$M,'Turbo Jav'!$K:$K,$A$32,'Turbo Jav'!$H:$H,P$1)</f>
        <v>0</v>
      </c>
      <c r="Q43" s="121">
        <f>+SUMIFS('Turbo Jav'!$M:$M,'Turbo Jav'!$K:$K,$A$32,'Turbo Jav'!$H:$H,Q$1)</f>
        <v>0</v>
      </c>
      <c r="R43" s="121">
        <f>+SUMIFS('Turbo Jav'!$M:$M,'Turbo Jav'!$K:$K,$A$32,'Turbo Jav'!$H:$H,R$1)</f>
        <v>0</v>
      </c>
      <c r="S43" s="121">
        <f>+SUMIFS('Turbo Jav'!$M:$M,'Turbo Jav'!$K:$K,$A$32,'Turbo Jav'!$H:$H,S$1)</f>
        <v>0</v>
      </c>
      <c r="T43" s="121">
        <f>+SUMIFS('Turbo Jav'!$M:$M,'Turbo Jav'!$K:$K,$A$32,'Turbo Jav'!$H:$H,T$1)</f>
        <v>0</v>
      </c>
      <c r="U43" s="121">
        <f>+SUMIFS('Turbo Jav'!$M:$M,'Turbo Jav'!$K:$K,$A$32,'Turbo Jav'!$H:$H,U$1)</f>
        <v>8</v>
      </c>
      <c r="V43" s="121">
        <f>+SUMIFS('Turbo Jav'!$M:$M,'Turbo Jav'!$K:$K,$A$32,'Turbo Jav'!$H:$H,V$1)</f>
        <v>0</v>
      </c>
      <c r="W43" s="121">
        <f>+SUMIFS('Turbo Jav'!$M:$M,'Turbo Jav'!$K:$K,$A$32,'Turbo Jav'!$H:$H,W$1)</f>
        <v>2</v>
      </c>
      <c r="X43" s="526">
        <f t="shared" si="4"/>
        <v>39</v>
      </c>
    </row>
    <row r="44" spans="1:24" ht="15.75" customHeight="1">
      <c r="A44" s="528" t="s">
        <v>1844</v>
      </c>
      <c r="B44" s="529">
        <f t="shared" ref="B44:X44" si="5">SUM(B33:B43)</f>
        <v>0</v>
      </c>
      <c r="C44" s="529">
        <f t="shared" si="5"/>
        <v>144</v>
      </c>
      <c r="D44" s="529">
        <f t="shared" si="5"/>
        <v>50</v>
      </c>
      <c r="E44" s="529">
        <f t="shared" si="5"/>
        <v>0</v>
      </c>
      <c r="F44" s="529">
        <f t="shared" si="5"/>
        <v>0</v>
      </c>
      <c r="G44" s="529">
        <f t="shared" si="5"/>
        <v>0</v>
      </c>
      <c r="H44" s="529">
        <f t="shared" si="5"/>
        <v>0</v>
      </c>
      <c r="I44" s="529">
        <f t="shared" si="5"/>
        <v>0</v>
      </c>
      <c r="J44" s="529">
        <f t="shared" si="5"/>
        <v>3</v>
      </c>
      <c r="K44" s="529">
        <f t="shared" si="5"/>
        <v>0</v>
      </c>
      <c r="L44" s="529">
        <f t="shared" si="5"/>
        <v>0</v>
      </c>
      <c r="M44" s="529">
        <f t="shared" si="5"/>
        <v>0</v>
      </c>
      <c r="N44" s="529">
        <f t="shared" si="5"/>
        <v>46</v>
      </c>
      <c r="O44" s="529">
        <f t="shared" si="5"/>
        <v>0</v>
      </c>
      <c r="P44" s="529">
        <f t="shared" si="5"/>
        <v>0</v>
      </c>
      <c r="Q44" s="529">
        <f t="shared" si="5"/>
        <v>0</v>
      </c>
      <c r="R44" s="529">
        <f t="shared" si="5"/>
        <v>0</v>
      </c>
      <c r="S44" s="529">
        <f t="shared" si="5"/>
        <v>0</v>
      </c>
      <c r="T44" s="529">
        <f t="shared" si="5"/>
        <v>0</v>
      </c>
      <c r="U44" s="529">
        <f t="shared" si="5"/>
        <v>55</v>
      </c>
      <c r="V44" s="529">
        <f t="shared" si="5"/>
        <v>111</v>
      </c>
      <c r="W44" s="529">
        <f t="shared" si="5"/>
        <v>13</v>
      </c>
      <c r="X44" s="530">
        <f t="shared" si="5"/>
        <v>422</v>
      </c>
    </row>
    <row r="45" spans="1:24" ht="15.75" customHeight="1"/>
    <row r="46" spans="1:24" ht="15.75" customHeight="1">
      <c r="A46" s="536" t="s">
        <v>1845</v>
      </c>
      <c r="B46" s="537"/>
      <c r="C46" s="537"/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/>
      <c r="P46" s="537"/>
      <c r="Q46" s="537"/>
      <c r="R46" s="537"/>
      <c r="S46" s="537"/>
      <c r="T46" s="537"/>
      <c r="U46" s="537"/>
      <c r="V46" s="537"/>
      <c r="W46" s="537"/>
      <c r="X46" s="537"/>
    </row>
    <row r="47" spans="1:24" ht="15.75" customHeight="1">
      <c r="A47" s="216" t="s">
        <v>1846</v>
      </c>
      <c r="B47" s="121">
        <f>+SUMIFS('100-All'!$L:$L,'100-All'!$J:$J,$A$46,'100-All'!$G:$G,B$1)</f>
        <v>0</v>
      </c>
      <c r="C47" s="121">
        <f>+SUMIFS('100-All'!$L:$L,'100-All'!$J:$J,$A$46,'100-All'!$G:$G,C$1)</f>
        <v>15</v>
      </c>
      <c r="D47" s="121">
        <f>+SUMIFS('100-All'!$L:$L,'100-All'!$J:$J,$A$46,'100-All'!$G:$G,D$1)</f>
        <v>11</v>
      </c>
      <c r="E47" s="121">
        <f>+SUMIFS('100-All'!$L:$L,'100-All'!$J:$J,$A$46,'100-All'!$G:$G,E$1)</f>
        <v>0</v>
      </c>
      <c r="F47" s="121">
        <f>+SUMIFS('100-All'!$L:$L,'100-All'!$J:$J,$A$46,'100-All'!$G:$G,F$1)</f>
        <v>0</v>
      </c>
      <c r="G47" s="121">
        <f>+SUMIFS('100-All'!$L:$L,'100-All'!$J:$J,$A$46,'100-All'!$G:$G,G$1)</f>
        <v>0</v>
      </c>
      <c r="H47" s="121">
        <f>+SUMIFS('100-All'!$L:$L,'100-All'!$J:$J,$A$46,'100-All'!$G:$G,H$1)</f>
        <v>0</v>
      </c>
      <c r="I47" s="121">
        <f>+SUMIFS('100-All'!$L:$L,'100-All'!$J:$J,$A$46,'100-All'!$G:$G,I$1)</f>
        <v>0</v>
      </c>
      <c r="J47" s="121">
        <f>+SUMIFS('100-All'!$L:$L,'100-All'!$J:$J,$A$46,'100-All'!$G:$G,J$1)</f>
        <v>0</v>
      </c>
      <c r="K47" s="121">
        <f>+SUMIFS('100-All'!$L:$L,'100-All'!$J:$J,$A$46,'100-All'!$G:$G,K$1)</f>
        <v>0</v>
      </c>
      <c r="L47" s="121">
        <f>+SUMIFS('100-All'!$L:$L,'100-All'!$J:$J,$A$46,'100-All'!$G:$G,L$1)</f>
        <v>0</v>
      </c>
      <c r="M47" s="121">
        <f>+SUMIFS('100-All'!$L:$L,'100-All'!$J:$J,$A$46,'100-All'!$G:$G,M$1)</f>
        <v>0</v>
      </c>
      <c r="N47" s="121">
        <f>+SUMIFS('100-All'!$L:$L,'100-All'!$J:$J,$A$46,'100-All'!$G:$G,N$1)</f>
        <v>0</v>
      </c>
      <c r="O47" s="121">
        <f>+SUMIFS('100-All'!$L:$L,'100-All'!$J:$J,$A$46,'100-All'!$G:$G,O$1)</f>
        <v>0</v>
      </c>
      <c r="P47" s="121">
        <f>+SUMIFS('100-All'!$L:$L,'100-All'!$J:$J,$A$46,'100-All'!$G:$G,P$1)</f>
        <v>0</v>
      </c>
      <c r="Q47" s="121">
        <f>+SUMIFS('100-All'!$L:$L,'100-All'!$J:$J,$A$46,'100-All'!$G:$G,Q$1)</f>
        <v>0</v>
      </c>
      <c r="R47" s="121">
        <f>+SUMIFS('100-All'!$L:$L,'100-All'!$J:$J,$A$46,'100-All'!$G:$G,R$1)</f>
        <v>0</v>
      </c>
      <c r="S47" s="121">
        <f>+SUMIFS('100-All'!$L:$L,'100-All'!$J:$J,$A$46,'100-All'!$G:$G,S$1)</f>
        <v>0</v>
      </c>
      <c r="T47" s="121">
        <f>+SUMIFS('100-All'!$L:$L,'100-All'!$J:$J,$A$46,'100-All'!$G:$G,T$1)</f>
        <v>0</v>
      </c>
      <c r="U47" s="121">
        <f>+SUMIFS('100-All'!$L:$L,'100-All'!$J:$J,$A$46,'100-All'!$G:$G,U$1)</f>
        <v>3</v>
      </c>
      <c r="V47" s="121">
        <f>+SUMIFS('100-All'!$L:$L,'100-All'!$J:$J,$A$46,'100-All'!$G:$G,V$1)</f>
        <v>10</v>
      </c>
      <c r="W47" s="121">
        <f>+SUMIFS('100-All'!$L:$L,'100-All'!$J:$J,$A$46,'100-All'!$G:$G,W$1)</f>
        <v>0</v>
      </c>
      <c r="X47" s="526">
        <f t="shared" ref="X47:X57" si="6">SUM(B47:W47)</f>
        <v>39</v>
      </c>
    </row>
    <row r="48" spans="1:24" ht="15.75" customHeight="1">
      <c r="A48" s="216" t="s">
        <v>1847</v>
      </c>
      <c r="B48" s="121">
        <f>+SUMIFS('200-All'!$L:$L,'200-All'!$J:$J,$A$46,'200-All'!$G:$G,B$1)</f>
        <v>0</v>
      </c>
      <c r="C48" s="121">
        <f>+SUMIFS('200-All'!$L:$L,'200-All'!$J:$J,$A$46,'200-All'!$G:$G,C$1)</f>
        <v>13</v>
      </c>
      <c r="D48" s="121">
        <f>+SUMIFS('200-All'!$L:$L,'200-All'!$J:$J,$A$46,'200-All'!$G:$G,D$1)</f>
        <v>15</v>
      </c>
      <c r="E48" s="121">
        <f>+SUMIFS('200-All'!$L:$L,'200-All'!$J:$J,$A$46,'200-All'!$G:$G,E$1)</f>
        <v>0</v>
      </c>
      <c r="F48" s="121">
        <f>+SUMIFS('200-All'!$L:$L,'200-All'!$J:$J,$A$46,'200-All'!$G:$G,F$1)</f>
        <v>0</v>
      </c>
      <c r="G48" s="121">
        <f>+SUMIFS('200-All'!$L:$L,'200-All'!$J:$J,$A$46,'200-All'!$G:$G,G$1)</f>
        <v>0</v>
      </c>
      <c r="H48" s="121">
        <f>+SUMIFS('200-All'!$L:$L,'200-All'!$J:$J,$A$46,'200-All'!$G:$G,H$1)</f>
        <v>0</v>
      </c>
      <c r="I48" s="121">
        <f>+SUMIFS('200-All'!$L:$L,'200-All'!$J:$J,$A$46,'200-All'!$G:$G,I$1)</f>
        <v>0</v>
      </c>
      <c r="J48" s="121">
        <f>+SUMIFS('200-All'!$L:$L,'200-All'!$J:$J,$A$46,'200-All'!$G:$G,J$1)</f>
        <v>0</v>
      </c>
      <c r="K48" s="121">
        <f>+SUMIFS('200-All'!$L:$L,'200-All'!$J:$J,$A$46,'200-All'!$G:$G,K$1)</f>
        <v>0</v>
      </c>
      <c r="L48" s="121">
        <f>+SUMIFS('200-All'!$L:$L,'200-All'!$J:$J,$A$46,'200-All'!$G:$G,L$1)</f>
        <v>0</v>
      </c>
      <c r="M48" s="121">
        <f>+SUMIFS('200-All'!$L:$L,'200-All'!$J:$J,$A$46,'200-All'!$G:$G,M$1)</f>
        <v>0</v>
      </c>
      <c r="N48" s="121">
        <f>+SUMIFS('200-All'!$L:$L,'200-All'!$J:$J,$A$46,'200-All'!$G:$G,N$1)</f>
        <v>0</v>
      </c>
      <c r="O48" s="121">
        <f>+SUMIFS('200-All'!$L:$L,'200-All'!$J:$J,$A$46,'200-All'!$G:$G,O$1)</f>
        <v>0</v>
      </c>
      <c r="P48" s="121">
        <f>+SUMIFS('200-All'!$L:$L,'200-All'!$J:$J,$A$46,'200-All'!$G:$G,P$1)</f>
        <v>0</v>
      </c>
      <c r="Q48" s="121">
        <f>+SUMIFS('200-All'!$L:$L,'200-All'!$J:$J,$A$46,'200-All'!$G:$G,Q$1)</f>
        <v>0</v>
      </c>
      <c r="R48" s="121">
        <f>+SUMIFS('200-All'!$L:$L,'200-All'!$J:$J,$A$46,'200-All'!$G:$G,R$1)</f>
        <v>0</v>
      </c>
      <c r="S48" s="121">
        <f>+SUMIFS('200-All'!$L:$L,'200-All'!$J:$J,$A$46,'200-All'!$G:$G,S$1)</f>
        <v>0</v>
      </c>
      <c r="T48" s="121">
        <f>+SUMIFS('200-All'!$L:$L,'200-All'!$J:$J,$A$46,'200-All'!$G:$G,T$1)</f>
        <v>0</v>
      </c>
      <c r="U48" s="121">
        <f>+SUMIFS('200-All'!$L:$L,'200-All'!$J:$J,$A$46,'200-All'!$G:$G,U$1)</f>
        <v>5</v>
      </c>
      <c r="V48" s="121">
        <f>+SUMIFS('200-All'!$L:$L,'200-All'!$J:$J,$A$46,'200-All'!$G:$G,V$1)</f>
        <v>6</v>
      </c>
      <c r="W48" s="121">
        <f>+SUMIFS('200-All'!$L:$L,'200-All'!$J:$J,$A$46,'200-All'!$G:$G,W$1)</f>
        <v>0</v>
      </c>
      <c r="X48" s="526">
        <f t="shared" si="6"/>
        <v>39</v>
      </c>
    </row>
    <row r="49" spans="1:24" ht="15.75" customHeight="1">
      <c r="A49" s="216" t="s">
        <v>1848</v>
      </c>
      <c r="B49" s="121">
        <f>+SUMIFS('400-All'!$L:$L,'400-All'!$J:$J,$A$46,'400-All'!$G:$G,B$1)</f>
        <v>0</v>
      </c>
      <c r="C49" s="121">
        <f>+SUMIFS('400-All'!$L:$L,'400-All'!$J:$J,$A$46,'400-All'!$G:$G,C$1)</f>
        <v>14</v>
      </c>
      <c r="D49" s="121">
        <f>+SUMIFS('400-All'!$L:$L,'400-All'!$J:$J,$A$46,'400-All'!$G:$G,D$1)</f>
        <v>13</v>
      </c>
      <c r="E49" s="121">
        <f>+SUMIFS('400-All'!$L:$L,'400-All'!$J:$J,$A$46,'400-All'!$G:$G,E$1)</f>
        <v>0</v>
      </c>
      <c r="F49" s="121">
        <f>+SUMIFS('400-All'!$L:$L,'400-All'!$J:$J,$A$46,'400-All'!$G:$G,F$1)</f>
        <v>0</v>
      </c>
      <c r="G49" s="121">
        <f>+SUMIFS('400-All'!$L:$L,'400-All'!$J:$J,$A$46,'400-All'!$G:$G,G$1)</f>
        <v>0</v>
      </c>
      <c r="H49" s="121">
        <f>+SUMIFS('400-All'!$L:$L,'400-All'!$J:$J,$A$46,'400-All'!$G:$G,H$1)</f>
        <v>0</v>
      </c>
      <c r="I49" s="121">
        <f>+SUMIFS('400-All'!$L:$L,'400-All'!$J:$J,$A$46,'400-All'!$G:$G,I$1)</f>
        <v>0</v>
      </c>
      <c r="J49" s="121">
        <f>+SUMIFS('400-All'!$L:$L,'400-All'!$J:$J,$A$46,'400-All'!$G:$G,J$1)</f>
        <v>0</v>
      </c>
      <c r="K49" s="121">
        <f>+SUMIFS('400-All'!$L:$L,'400-All'!$J:$J,$A$46,'400-All'!$G:$G,K$1)</f>
        <v>0</v>
      </c>
      <c r="L49" s="121">
        <f>+SUMIFS('400-All'!$L:$L,'400-All'!$J:$J,$A$46,'400-All'!$G:$G,L$1)</f>
        <v>0</v>
      </c>
      <c r="M49" s="121">
        <f>+SUMIFS('400-All'!$L:$L,'400-All'!$J:$J,$A$46,'400-All'!$G:$G,M$1)</f>
        <v>0</v>
      </c>
      <c r="N49" s="121">
        <f>+SUMIFS('400-All'!$L:$L,'400-All'!$J:$J,$A$46,'400-All'!$G:$G,N$1)</f>
        <v>0</v>
      </c>
      <c r="O49" s="121">
        <f>+SUMIFS('400-All'!$L:$L,'400-All'!$J:$J,$A$46,'400-All'!$G:$G,O$1)</f>
        <v>0</v>
      </c>
      <c r="P49" s="121">
        <f>+SUMIFS('400-All'!$L:$L,'400-All'!$J:$J,$A$46,'400-All'!$G:$G,P$1)</f>
        <v>0</v>
      </c>
      <c r="Q49" s="121">
        <f>+SUMIFS('400-All'!$L:$L,'400-All'!$J:$J,$A$46,'400-All'!$G:$G,Q$1)</f>
        <v>0</v>
      </c>
      <c r="R49" s="121">
        <f>+SUMIFS('400-All'!$L:$L,'400-All'!$J:$J,$A$46,'400-All'!$G:$G,R$1)</f>
        <v>0</v>
      </c>
      <c r="S49" s="121">
        <f>+SUMIFS('400-All'!$L:$L,'400-All'!$J:$J,$A$46,'400-All'!$G:$G,S$1)</f>
        <v>0</v>
      </c>
      <c r="T49" s="121">
        <f>+SUMIFS('400-All'!$L:$L,'400-All'!$J:$J,$A$46,'400-All'!$G:$G,T$1)</f>
        <v>0</v>
      </c>
      <c r="U49" s="121">
        <f>+SUMIFS('400-All'!$L:$L,'400-All'!$J:$J,$A$46,'400-All'!$G:$G,U$1)</f>
        <v>0</v>
      </c>
      <c r="V49" s="121">
        <f>+SUMIFS('400-All'!$L:$L,'400-All'!$J:$J,$A$46,'400-All'!$G:$G,V$1)</f>
        <v>12</v>
      </c>
      <c r="W49" s="121">
        <f>+SUMIFS('400-All'!$L:$L,'400-All'!$J:$J,$A$46,'400-All'!$G:$G,W$1)</f>
        <v>0</v>
      </c>
      <c r="X49" s="526">
        <f t="shared" si="6"/>
        <v>39</v>
      </c>
    </row>
    <row r="50" spans="1:24" ht="15.75" customHeight="1">
      <c r="A50" s="216" t="s">
        <v>1849</v>
      </c>
      <c r="B50" s="121">
        <f>+SUMIFS('800-ALL'!$L:$L,'800-ALL'!$J:$J,$A$46,'800-ALL'!$G:$G,B$1)</f>
        <v>0</v>
      </c>
      <c r="C50" s="121">
        <f>+SUMIFS('800-ALL'!$L:$L,'800-ALL'!$J:$J,$A$46,'800-ALL'!$G:$G,C$1)</f>
        <v>8</v>
      </c>
      <c r="D50" s="121">
        <f>+SUMIFS('800-ALL'!$L:$L,'800-ALL'!$J:$J,$A$46,'800-ALL'!$G:$G,D$1)</f>
        <v>6</v>
      </c>
      <c r="E50" s="121">
        <f>+SUMIFS('800-ALL'!$L:$L,'800-ALL'!$J:$J,$A$46,'800-ALL'!$G:$G,E$1)</f>
        <v>0</v>
      </c>
      <c r="F50" s="121">
        <f>+SUMIFS('800-ALL'!$L:$L,'800-ALL'!$J:$J,$A$46,'800-ALL'!$G:$G,F$1)</f>
        <v>0</v>
      </c>
      <c r="G50" s="121">
        <f>+SUMIFS('800-ALL'!$L:$L,'800-ALL'!$J:$J,$A$46,'800-ALL'!$G:$G,G$1)</f>
        <v>0</v>
      </c>
      <c r="H50" s="121">
        <f>+SUMIFS('800-ALL'!$L:$L,'800-ALL'!$J:$J,$A$46,'800-ALL'!$G:$G,H$1)</f>
        <v>0</v>
      </c>
      <c r="I50" s="121">
        <f>+SUMIFS('800-ALL'!$L:$L,'800-ALL'!$J:$J,$A$46,'800-ALL'!$G:$G,I$1)</f>
        <v>0</v>
      </c>
      <c r="J50" s="121">
        <f>+SUMIFS('800-ALL'!$L:$L,'800-ALL'!$J:$J,$A$46,'800-ALL'!$G:$G,J$1)</f>
        <v>0</v>
      </c>
      <c r="K50" s="121">
        <f>+SUMIFS('800-ALL'!$L:$L,'800-ALL'!$J:$J,$A$46,'800-ALL'!$G:$G,K$1)</f>
        <v>0</v>
      </c>
      <c r="L50" s="121">
        <f>+SUMIFS('800-ALL'!$L:$L,'800-ALL'!$J:$J,$A$46,'800-ALL'!$G:$G,L$1)</f>
        <v>7</v>
      </c>
      <c r="M50" s="121">
        <f>+SUMIFS('800-ALL'!$L:$L,'800-ALL'!$J:$J,$A$46,'800-ALL'!$G:$G,M$1)</f>
        <v>0</v>
      </c>
      <c r="N50" s="121">
        <f>+SUMIFS('800-ALL'!$L:$L,'800-ALL'!$J:$J,$A$46,'800-ALL'!$G:$G,N$1)</f>
        <v>0</v>
      </c>
      <c r="O50" s="121">
        <f>+SUMIFS('800-ALL'!$L:$L,'800-ALL'!$J:$J,$A$46,'800-ALL'!$G:$G,O$1)</f>
        <v>0</v>
      </c>
      <c r="P50" s="121">
        <f>+SUMIFS('800-ALL'!$L:$L,'800-ALL'!$J:$J,$A$46,'800-ALL'!$G:$G,P$1)</f>
        <v>0</v>
      </c>
      <c r="Q50" s="121">
        <f>+SUMIFS('800-ALL'!$L:$L,'800-ALL'!$J:$J,$A$46,'800-ALL'!$G:$G,Q$1)</f>
        <v>0</v>
      </c>
      <c r="R50" s="121">
        <f>+SUMIFS('800-ALL'!$L:$L,'800-ALL'!$J:$J,$A$46,'800-ALL'!$G:$G,R$1)</f>
        <v>0</v>
      </c>
      <c r="S50" s="121">
        <f>+SUMIFS('800-ALL'!$L:$L,'800-ALL'!$J:$J,$A$46,'800-ALL'!$G:$G,S$1)</f>
        <v>0</v>
      </c>
      <c r="T50" s="121">
        <f>+SUMIFS('800-ALL'!$L:$L,'800-ALL'!$J:$J,$A$46,'800-ALL'!$G:$G,T$1)</f>
        <v>0</v>
      </c>
      <c r="U50" s="121">
        <f>+SUMIFS('800-ALL'!$L:$L,'800-ALL'!$J:$J,$A$46,'800-ALL'!$G:$G,U$1)</f>
        <v>10</v>
      </c>
      <c r="V50" s="121">
        <f>+SUMIFS('800-ALL'!$L:$L,'800-ALL'!$J:$J,$A$46,'800-ALL'!$G:$G,V$1)</f>
        <v>5</v>
      </c>
      <c r="W50" s="121">
        <f>+SUMIFS('800-ALL'!$L:$L,'800-ALL'!$J:$J,$A$46,'800-ALL'!$G:$G,W$1)</f>
        <v>0</v>
      </c>
      <c r="X50" s="526">
        <f t="shared" si="6"/>
        <v>36</v>
      </c>
    </row>
    <row r="51" spans="1:24" ht="15.75" customHeight="1">
      <c r="A51" s="216" t="s">
        <v>1850</v>
      </c>
      <c r="B51" s="121">
        <f>+SUMIFS('1600-ALL'!$L:$L,'1600-ALL'!$J:$J,$A$46,'1600-ALL'!$G:$G,B$1)</f>
        <v>0</v>
      </c>
      <c r="C51" s="121">
        <f>+SUMIFS('1600-ALL'!$L:$L,'1600-ALL'!$J:$J,$A$46,'1600-ALL'!$G:$G,C$1)</f>
        <v>8</v>
      </c>
      <c r="D51" s="121">
        <f>+SUMIFS('1600-ALL'!$L:$L,'1600-ALL'!$J:$J,$A$46,'1600-ALL'!$G:$G,D$1)</f>
        <v>6</v>
      </c>
      <c r="E51" s="121">
        <f>+SUMIFS('1600-ALL'!$L:$L,'1600-ALL'!$J:$J,$A$46,'1600-ALL'!$G:$G,E$1)</f>
        <v>0</v>
      </c>
      <c r="F51" s="121">
        <f>+SUMIFS('1600-ALL'!$L:$L,'1600-ALL'!$J:$J,$A$46,'1600-ALL'!$G:$G,F$1)</f>
        <v>0</v>
      </c>
      <c r="G51" s="121">
        <f>+SUMIFS('1600-ALL'!$L:$L,'1600-ALL'!$J:$J,$A$46,'1600-ALL'!$G:$G,G$1)</f>
        <v>0</v>
      </c>
      <c r="H51" s="121">
        <f>+SUMIFS('1600-ALL'!$L:$L,'1600-ALL'!$J:$J,$A$46,'1600-ALL'!$G:$G,H$1)</f>
        <v>0</v>
      </c>
      <c r="I51" s="121">
        <f>+SUMIFS('1600-ALL'!$L:$L,'1600-ALL'!$J:$J,$A$46,'1600-ALL'!$G:$G,I$1)</f>
        <v>0</v>
      </c>
      <c r="J51" s="121">
        <f>+SUMIFS('1600-ALL'!$L:$L,'1600-ALL'!$J:$J,$A$46,'1600-ALL'!$G:$G,J$1)</f>
        <v>0</v>
      </c>
      <c r="K51" s="121">
        <f>+SUMIFS('1600-ALL'!$L:$L,'1600-ALL'!$J:$J,$A$46,'1600-ALL'!$G:$G,K$1)</f>
        <v>0</v>
      </c>
      <c r="L51" s="121">
        <f>+SUMIFS('1600-ALL'!$L:$L,'1600-ALL'!$J:$J,$A$46,'1600-ALL'!$G:$G,L$1)</f>
        <v>1</v>
      </c>
      <c r="M51" s="121">
        <f>+SUMIFS('1600-ALL'!$L:$L,'1600-ALL'!$J:$J,$A$46,'1600-ALL'!$G:$G,M$1)</f>
        <v>0</v>
      </c>
      <c r="N51" s="121">
        <f>+SUMIFS('1600-ALL'!$L:$L,'1600-ALL'!$J:$J,$A$46,'1600-ALL'!$G:$G,N$1)</f>
        <v>0</v>
      </c>
      <c r="O51" s="121">
        <f>+SUMIFS('1600-ALL'!$L:$L,'1600-ALL'!$J:$J,$A$46,'1600-ALL'!$G:$G,O$1)</f>
        <v>0</v>
      </c>
      <c r="P51" s="121">
        <f>+SUMIFS('1600-ALL'!$L:$L,'1600-ALL'!$J:$J,$A$46,'1600-ALL'!$G:$G,P$1)</f>
        <v>0</v>
      </c>
      <c r="Q51" s="121">
        <f>+SUMIFS('1600-ALL'!$L:$L,'1600-ALL'!$J:$J,$A$46,'1600-ALL'!$G:$G,Q$1)</f>
        <v>0</v>
      </c>
      <c r="R51" s="121">
        <f>+SUMIFS('1600-ALL'!$L:$L,'1600-ALL'!$J:$J,$A$46,'1600-ALL'!$G:$G,R$1)</f>
        <v>0</v>
      </c>
      <c r="S51" s="121">
        <f>+SUMIFS('1600-ALL'!$L:$L,'1600-ALL'!$J:$J,$A$46,'1600-ALL'!$G:$G,S$1)</f>
        <v>0</v>
      </c>
      <c r="T51" s="121">
        <f>+SUMIFS('1600-ALL'!$L:$L,'1600-ALL'!$J:$J,$A$46,'1600-ALL'!$G:$G,T$1)</f>
        <v>0</v>
      </c>
      <c r="U51" s="121">
        <f>+SUMIFS('1600-ALL'!$L:$L,'1600-ALL'!$J:$J,$A$46,'1600-ALL'!$G:$G,U$1)</f>
        <v>10</v>
      </c>
      <c r="V51" s="121">
        <f>+SUMIFS('1600-ALL'!$L:$L,'1600-ALL'!$J:$J,$A$46,'1600-ALL'!$G:$G,V$1)</f>
        <v>5</v>
      </c>
      <c r="W51" s="121">
        <f>+SUMIFS('1600-ALL'!$L:$L,'1600-ALL'!$J:$J,$A$46,'1600-ALL'!$G:$G,W$1)</f>
        <v>9</v>
      </c>
      <c r="X51" s="526">
        <f t="shared" si="6"/>
        <v>39</v>
      </c>
    </row>
    <row r="52" spans="1:24" ht="15.75" customHeight="1">
      <c r="A52" s="216" t="s">
        <v>1851</v>
      </c>
      <c r="B52" s="121">
        <f>+SUMIFS('3200-ALL'!$L:$L,'3200-ALL'!$J:$J,$A$46,'3200-ALL'!$G:$G,B$1)</f>
        <v>0</v>
      </c>
      <c r="C52" s="121">
        <f>+SUMIFS('3200-ALL'!$L:$L,'3200-ALL'!$J:$J,$A$46,'3200-ALL'!$G:$G,C$1)</f>
        <v>17</v>
      </c>
      <c r="D52" s="121">
        <f>+SUMIFS('3200-ALL'!$L:$L,'3200-ALL'!$J:$J,$A$46,'3200-ALL'!$G:$G,D$1)</f>
        <v>0</v>
      </c>
      <c r="E52" s="121">
        <f>+SUMIFS('3200-ALL'!$L:$L,'3200-ALL'!$J:$J,$A$46,'3200-ALL'!$G:$G,E$1)</f>
        <v>0</v>
      </c>
      <c r="F52" s="121">
        <f>+SUMIFS('3200-ALL'!$L:$L,'3200-ALL'!$J:$J,$A$46,'3200-ALL'!$G:$G,F$1)</f>
        <v>0</v>
      </c>
      <c r="G52" s="121">
        <f>+SUMIFS('3200-ALL'!$L:$L,'3200-ALL'!$J:$J,$A$46,'3200-ALL'!$G:$G,G$1)</f>
        <v>0</v>
      </c>
      <c r="H52" s="121">
        <f>+SUMIFS('3200-ALL'!$L:$L,'3200-ALL'!$J:$J,$A$46,'3200-ALL'!$G:$G,H$1)</f>
        <v>0</v>
      </c>
      <c r="I52" s="121">
        <f>+SUMIFS('3200-ALL'!$L:$L,'3200-ALL'!$J:$J,$A$46,'3200-ALL'!$G:$G,I$1)</f>
        <v>0</v>
      </c>
      <c r="J52" s="121">
        <f>+SUMIFS('3200-ALL'!$L:$L,'3200-ALL'!$J:$J,$A$46,'3200-ALL'!$G:$G,J$1)</f>
        <v>5</v>
      </c>
      <c r="K52" s="121">
        <f>+SUMIFS('3200-ALL'!$L:$L,'3200-ALL'!$J:$J,$A$46,'3200-ALL'!$G:$G,K$1)</f>
        <v>0</v>
      </c>
      <c r="L52" s="121">
        <f>+SUMIFS('3200-ALL'!$L:$L,'3200-ALL'!$J:$J,$A$46,'3200-ALL'!$G:$G,L$1)</f>
        <v>0</v>
      </c>
      <c r="M52" s="121">
        <f>+SUMIFS('3200-ALL'!$L:$L,'3200-ALL'!$J:$J,$A$46,'3200-ALL'!$G:$G,M$1)</f>
        <v>0</v>
      </c>
      <c r="N52" s="121">
        <f>+SUMIFS('3200-ALL'!$L:$L,'3200-ALL'!$J:$J,$A$46,'3200-ALL'!$G:$G,N$1)</f>
        <v>0</v>
      </c>
      <c r="O52" s="121">
        <f>+SUMIFS('3200-ALL'!$L:$L,'3200-ALL'!$J:$J,$A$46,'3200-ALL'!$G:$G,O$1)</f>
        <v>0</v>
      </c>
      <c r="P52" s="121">
        <f>+SUMIFS('3200-ALL'!$L:$L,'3200-ALL'!$J:$J,$A$46,'3200-ALL'!$G:$G,P$1)</f>
        <v>0</v>
      </c>
      <c r="Q52" s="121">
        <f>+SUMIFS('3200-ALL'!$L:$L,'3200-ALL'!$J:$J,$A$46,'3200-ALL'!$G:$G,Q$1)</f>
        <v>0</v>
      </c>
      <c r="R52" s="121">
        <f>+SUMIFS('3200-ALL'!$L:$L,'3200-ALL'!$J:$J,$A$46,'3200-ALL'!$G:$G,R$1)</f>
        <v>0</v>
      </c>
      <c r="S52" s="121">
        <f>+SUMIFS('3200-ALL'!$L:$L,'3200-ALL'!$J:$J,$A$46,'3200-ALL'!$G:$G,S$1)</f>
        <v>0</v>
      </c>
      <c r="T52" s="121">
        <f>+SUMIFS('3200-ALL'!$L:$L,'3200-ALL'!$J:$J,$A$46,'3200-ALL'!$G:$G,T$1)</f>
        <v>0</v>
      </c>
      <c r="U52" s="121">
        <f>+SUMIFS('3200-ALL'!$L:$L,'3200-ALL'!$J:$J,$A$46,'3200-ALL'!$G:$G,U$1)</f>
        <v>10</v>
      </c>
      <c r="V52" s="121">
        <f>+SUMIFS('3200-ALL'!$L:$L,'3200-ALL'!$J:$J,$A$46,'3200-ALL'!$G:$G,V$1)</f>
        <v>6</v>
      </c>
      <c r="W52" s="121">
        <f>+SUMIFS('3200-ALL'!$L:$L,'3200-ALL'!$J:$J,$A$46,'3200-ALL'!$G:$G,W$1)</f>
        <v>0</v>
      </c>
      <c r="X52" s="526">
        <f t="shared" si="6"/>
        <v>38</v>
      </c>
    </row>
    <row r="53" spans="1:24" ht="15.75" customHeight="1">
      <c r="A53" s="216" t="s">
        <v>1852</v>
      </c>
      <c r="B53" s="527">
        <f>+SUMIFS('4x100 - ALL'!$M:$M,'4x100 - ALL'!$J:$J,$A$46,'4x100 - ALL'!$G:$G,B$1)</f>
        <v>0</v>
      </c>
      <c r="C53" s="527">
        <f>+SUMIFS('4x100 - ALL'!$M:$M,'4x100 - ALL'!$J:$J,$A$46,'4x100 - ALL'!$G:$G,C$1)</f>
        <v>15</v>
      </c>
      <c r="D53" s="527">
        <f>+SUMIFS('4x100 - ALL'!$M:$M,'4x100 - ALL'!$J:$J,$A$46,'4x100 - ALL'!$G:$G,D$1)</f>
        <v>9</v>
      </c>
      <c r="E53" s="527">
        <f>+SUMIFS('4x100 - ALL'!$M:$M,'4x100 - ALL'!$J:$J,$A$46,'4x100 - ALL'!$G:$G,E$1)</f>
        <v>0</v>
      </c>
      <c r="F53" s="527">
        <f>+SUMIFS('4x100 - ALL'!$M:$M,'4x100 - ALL'!$J:$J,$A$46,'4x100 - ALL'!$G:$G,F$1)</f>
        <v>0</v>
      </c>
      <c r="G53" s="527">
        <f>+SUMIFS('4x100 - ALL'!$M:$M,'4x100 - ALL'!$J:$J,$A$46,'4x100 - ALL'!$G:$G,G$1)</f>
        <v>0</v>
      </c>
      <c r="H53" s="527">
        <f>+SUMIFS('4x100 - ALL'!$M:$M,'4x100 - ALL'!$J:$J,$A$46,'4x100 - ALL'!$G:$G,H$1)</f>
        <v>0</v>
      </c>
      <c r="I53" s="527">
        <f>+SUMIFS('4x100 - ALL'!$M:$M,'4x100 - ALL'!$J:$J,$A$46,'4x100 - ALL'!$G:$G,I$1)</f>
        <v>0</v>
      </c>
      <c r="J53" s="527">
        <f>+SUMIFS('4x100 - ALL'!$M:$M,'4x100 - ALL'!$J:$J,$A$46,'4x100 - ALL'!$G:$G,J$1)</f>
        <v>1</v>
      </c>
      <c r="K53" s="527">
        <f>+SUMIFS('4x100 - ALL'!$M:$M,'4x100 - ALL'!$J:$J,$A$46,'4x100 - ALL'!$G:$G,K$1)</f>
        <v>0</v>
      </c>
      <c r="L53" s="527">
        <f>+SUMIFS('4x100 - ALL'!$M:$M,'4x100 - ALL'!$J:$J,$A$46,'4x100 - ALL'!$G:$G,L$1)</f>
        <v>0</v>
      </c>
      <c r="M53" s="527">
        <f>+SUMIFS('4x100 - ALL'!$M:$M,'4x100 - ALL'!$J:$J,$A$46,'4x100 - ALL'!$G:$G,M$1)</f>
        <v>0</v>
      </c>
      <c r="N53" s="527">
        <f>+SUMIFS('4x100 - ALL'!$M:$M,'4x100 - ALL'!$J:$J,$A$46,'4x100 - ALL'!$G:$G,N$1)</f>
        <v>0</v>
      </c>
      <c r="O53" s="527">
        <f>+SUMIFS('4x100 - ALL'!$M:$M,'4x100 - ALL'!$J:$J,$A$46,'4x100 - ALL'!$G:$G,O$1)</f>
        <v>0</v>
      </c>
      <c r="P53" s="527">
        <f>+SUMIFS('4x100 - ALL'!$M:$M,'4x100 - ALL'!$J:$J,$A$46,'4x100 - ALL'!$G:$G,P$1)</f>
        <v>0</v>
      </c>
      <c r="Q53" s="527">
        <f>+SUMIFS('4x100 - ALL'!$M:$M,'4x100 - ALL'!$J:$J,$A$46,'4x100 - ALL'!$G:$G,Q$1)</f>
        <v>0</v>
      </c>
      <c r="R53" s="527">
        <f>+SUMIFS('4x100 - ALL'!$M:$M,'4x100 - ALL'!$J:$J,$A$46,'4x100 - ALL'!$G:$G,R$1)</f>
        <v>0</v>
      </c>
      <c r="S53" s="527">
        <f>+SUMIFS('4x100 - ALL'!$M:$M,'4x100 - ALL'!$J:$J,$A$46,'4x100 - ALL'!$G:$G,S$1)</f>
        <v>0</v>
      </c>
      <c r="T53" s="527">
        <f>+SUMIFS('4x100 - ALL'!$M:$M,'4x100 - ALL'!$J:$J,$A$46,'4x100 - ALL'!$G:$G,T$1)</f>
        <v>0</v>
      </c>
      <c r="U53" s="527">
        <f>+SUMIFS('4x100 - ALL'!$M:$M,'4x100 - ALL'!$J:$J,$A$46,'4x100 - ALL'!$G:$G,U$1)</f>
        <v>0</v>
      </c>
      <c r="V53" s="527">
        <f>+SUMIFS('4x100 - ALL'!$M:$M,'4x100 - ALL'!$J:$J,$A$46,'4x100 - ALL'!$G:$G,V$1)</f>
        <v>12</v>
      </c>
      <c r="W53" s="527">
        <f>+SUMIFS('4x100 - ALL'!$M:$M,'4x100 - ALL'!$J:$J,$A$46,'4x100 - ALL'!$G:$G,W$1)</f>
        <v>2</v>
      </c>
      <c r="X53" s="526">
        <f t="shared" si="6"/>
        <v>39</v>
      </c>
    </row>
    <row r="54" spans="1:24" ht="15.75" customHeight="1">
      <c r="A54" s="216" t="s">
        <v>1853</v>
      </c>
      <c r="B54" s="527">
        <f>+SUMIFS('4x400 - ALL'!$M:$M,'4x400 - ALL'!$J:$J,$A$46,'4x400 - ALL'!$G:$G,B$1)</f>
        <v>0</v>
      </c>
      <c r="C54" s="527">
        <f>+SUMIFS('4x400 - ALL'!$M:$M,'4x400 - ALL'!$J:$J,$A$46,'4x400 - ALL'!$G:$G,C$1)</f>
        <v>11</v>
      </c>
      <c r="D54" s="527">
        <f>+SUMIFS('4x400 - ALL'!$M:$M,'4x400 - ALL'!$J:$J,$A$46,'4x400 - ALL'!$G:$G,D$1)</f>
        <v>11</v>
      </c>
      <c r="E54" s="527">
        <f>+SUMIFS('4x400 - ALL'!$M:$M,'4x400 - ALL'!$J:$J,$A$46,'4x400 - ALL'!$G:$G,E$1)</f>
        <v>0</v>
      </c>
      <c r="F54" s="527">
        <f>+SUMIFS('4x400 - ALL'!$M:$M,'4x400 - ALL'!$J:$J,$A$46,'4x400 - ALL'!$G:$G,F$1)</f>
        <v>0</v>
      </c>
      <c r="G54" s="527">
        <f>+SUMIFS('4x400 - ALL'!$M:$M,'4x400 - ALL'!$J:$J,$A$46,'4x400 - ALL'!$G:$G,G$1)</f>
        <v>0</v>
      </c>
      <c r="H54" s="527">
        <f>+SUMIFS('4x400 - ALL'!$M:$M,'4x400 - ALL'!$J:$J,$A$46,'4x400 - ALL'!$G:$G,H$1)</f>
        <v>0</v>
      </c>
      <c r="I54" s="527">
        <f>+SUMIFS('4x400 - ALL'!$M:$M,'4x400 - ALL'!$J:$J,$A$46,'4x400 - ALL'!$G:$G,I$1)</f>
        <v>0</v>
      </c>
      <c r="J54" s="527">
        <f>+SUMIFS('4x400 - ALL'!$M:$M,'4x400 - ALL'!$J:$J,$A$46,'4x400 - ALL'!$G:$G,J$1)</f>
        <v>0</v>
      </c>
      <c r="K54" s="527">
        <f>+SUMIFS('4x400 - ALL'!$M:$M,'4x400 - ALL'!$J:$J,$A$46,'4x400 - ALL'!$G:$G,K$1)</f>
        <v>0</v>
      </c>
      <c r="L54" s="527">
        <f>+SUMIFS('4x400 - ALL'!$M:$M,'4x400 - ALL'!$J:$J,$A$46,'4x400 - ALL'!$G:$G,L$1)</f>
        <v>0</v>
      </c>
      <c r="M54" s="527">
        <f>+SUMIFS('4x400 - ALL'!$M:$M,'4x400 - ALL'!$J:$J,$A$46,'4x400 - ALL'!$G:$G,M$1)</f>
        <v>0</v>
      </c>
      <c r="N54" s="527">
        <f>+SUMIFS('4x400 - ALL'!$M:$M,'4x400 - ALL'!$J:$J,$A$46,'4x400 - ALL'!$G:$G,N$1)</f>
        <v>0</v>
      </c>
      <c r="O54" s="527">
        <f>+SUMIFS('4x400 - ALL'!$M:$M,'4x400 - ALL'!$J:$J,$A$46,'4x400 - ALL'!$G:$G,O$1)</f>
        <v>0</v>
      </c>
      <c r="P54" s="527">
        <f>+SUMIFS('4x400 - ALL'!$M:$M,'4x400 - ALL'!$J:$J,$A$46,'4x400 - ALL'!$G:$G,P$1)</f>
        <v>0</v>
      </c>
      <c r="Q54" s="527">
        <f>+SUMIFS('4x400 - ALL'!$M:$M,'4x400 - ALL'!$J:$J,$A$46,'4x400 - ALL'!$G:$G,Q$1)</f>
        <v>0</v>
      </c>
      <c r="R54" s="527">
        <f>+SUMIFS('4x400 - ALL'!$M:$M,'4x400 - ALL'!$J:$J,$A$46,'4x400 - ALL'!$G:$G,R$1)</f>
        <v>0</v>
      </c>
      <c r="S54" s="527">
        <f>+SUMIFS('4x400 - ALL'!$M:$M,'4x400 - ALL'!$J:$J,$A$46,'4x400 - ALL'!$G:$G,S$1)</f>
        <v>0</v>
      </c>
      <c r="T54" s="527">
        <f>+SUMIFS('4x400 - ALL'!$M:$M,'4x400 - ALL'!$J:$J,$A$46,'4x400 - ALL'!$G:$G,T$1)</f>
        <v>0</v>
      </c>
      <c r="U54" s="527">
        <f>+SUMIFS('4x400 - ALL'!$M:$M,'4x400 - ALL'!$J:$J,$A$46,'4x400 - ALL'!$G:$G,U$1)</f>
        <v>0</v>
      </c>
      <c r="V54" s="527">
        <f>+SUMIFS('4x400 - ALL'!$M:$M,'4x400 - ALL'!$J:$J,$A$46,'4x400 - ALL'!$G:$G,V$1)</f>
        <v>10</v>
      </c>
      <c r="W54" s="527">
        <f>+SUMIFS('4x400 - ALL'!$M:$M,'4x400 - ALL'!$J:$J,$A$46,'4x400 - ALL'!$G:$G,W$1)</f>
        <v>4</v>
      </c>
      <c r="X54" s="526">
        <f t="shared" si="6"/>
        <v>36</v>
      </c>
    </row>
    <row r="55" spans="1:24" ht="15.75" customHeight="1">
      <c r="A55" s="216" t="s">
        <v>1854</v>
      </c>
      <c r="B55" s="121">
        <f>+SUMIFS('Shot Put'!$M:$M,'Shot Put'!$K:$K,$A$46,'Shot Put'!$H:$H,B$1)</f>
        <v>0</v>
      </c>
      <c r="C55" s="121">
        <f>+SUMIFS('Shot Put'!$M:$M,'Shot Put'!$K:$K,$A$46,'Shot Put'!$H:$H,C$1)</f>
        <v>3</v>
      </c>
      <c r="D55" s="121">
        <f>+SUMIFS('Shot Put'!$M:$M,'Shot Put'!$K:$K,$A$46,'Shot Put'!$H:$H,D$1)</f>
        <v>10</v>
      </c>
      <c r="E55" s="121">
        <f>+SUMIFS('Shot Put'!$M:$M,'Shot Put'!$K:$K,$A$46,'Shot Put'!$H:$H,E$1)</f>
        <v>0</v>
      </c>
      <c r="F55" s="121">
        <f>+SUMIFS('Shot Put'!$M:$M,'Shot Put'!$K:$K,$A$46,'Shot Put'!$H:$H,F$1)</f>
        <v>0</v>
      </c>
      <c r="G55" s="121">
        <f>+SUMIFS('Shot Put'!$M:$M,'Shot Put'!$K:$K,$A$46,'Shot Put'!$H:$H,G$1)</f>
        <v>0</v>
      </c>
      <c r="H55" s="121">
        <f>+SUMIFS('Shot Put'!$M:$M,'Shot Put'!$K:$K,$A$46,'Shot Put'!$H:$H,H$1)</f>
        <v>0</v>
      </c>
      <c r="I55" s="121">
        <f>+SUMIFS('Shot Put'!$M:$M,'Shot Put'!$K:$K,$A$46,'Shot Put'!$H:$H,I$1)</f>
        <v>0</v>
      </c>
      <c r="J55" s="121">
        <f>+SUMIFS('Shot Put'!$M:$M,'Shot Put'!$K:$K,$A$46,'Shot Put'!$H:$H,J$1)</f>
        <v>0</v>
      </c>
      <c r="K55" s="121">
        <f>+SUMIFS('Shot Put'!$M:$M,'Shot Put'!$K:$K,$A$46,'Shot Put'!$H:$H,K$1)</f>
        <v>0</v>
      </c>
      <c r="L55" s="121">
        <f>+SUMIFS('Shot Put'!$M:$M,'Shot Put'!$K:$K,$A$46,'Shot Put'!$H:$H,L$1)</f>
        <v>0</v>
      </c>
      <c r="M55" s="121">
        <f>+SUMIFS('Shot Put'!$M:$M,'Shot Put'!$K:$K,$A$46,'Shot Put'!$H:$H,M$1)</f>
        <v>0</v>
      </c>
      <c r="N55" s="121">
        <f>+SUMIFS('Shot Put'!$M:$M,'Shot Put'!$K:$K,$A$46,'Shot Put'!$H:$H,N$1)</f>
        <v>0</v>
      </c>
      <c r="O55" s="121">
        <f>+SUMIFS('Shot Put'!$M:$M,'Shot Put'!$K:$K,$A$46,'Shot Put'!$H:$H,O$1)</f>
        <v>0</v>
      </c>
      <c r="P55" s="121">
        <f>+SUMIFS('Shot Put'!$M:$M,'Shot Put'!$K:$K,$A$46,'Shot Put'!$H:$H,P$1)</f>
        <v>0</v>
      </c>
      <c r="Q55" s="121">
        <f>+SUMIFS('Shot Put'!$M:$M,'Shot Put'!$K:$K,$A$46,'Shot Put'!$H:$H,Q$1)</f>
        <v>0</v>
      </c>
      <c r="R55" s="121">
        <f>+SUMIFS('Shot Put'!$M:$M,'Shot Put'!$K:$K,$A$46,'Shot Put'!$H:$H,R$1)</f>
        <v>0</v>
      </c>
      <c r="S55" s="121">
        <f>+SUMIFS('Shot Put'!$M:$M,'Shot Put'!$K:$K,$A$46,'Shot Put'!$H:$H,S$1)</f>
        <v>0</v>
      </c>
      <c r="T55" s="121">
        <f>+SUMIFS('Shot Put'!$M:$M,'Shot Put'!$K:$K,$A$46,'Shot Put'!$H:$H,T$1)</f>
        <v>0</v>
      </c>
      <c r="U55" s="121">
        <f>+SUMIFS('Shot Put'!$M:$M,'Shot Put'!$K:$K,$A$46,'Shot Put'!$H:$H,U$1)</f>
        <v>10</v>
      </c>
      <c r="V55" s="121">
        <f>+SUMIFS('Shot Put'!$M:$M,'Shot Put'!$K:$K,$A$46,'Shot Put'!$H:$H,V$1)</f>
        <v>16</v>
      </c>
      <c r="W55" s="121">
        <f>+SUMIFS('Shot Put'!$M:$M,'Shot Put'!$K:$K,$A$46,'Shot Put'!$H:$H,W$1)</f>
        <v>0</v>
      </c>
      <c r="X55" s="526">
        <f t="shared" si="6"/>
        <v>39</v>
      </c>
    </row>
    <row r="56" spans="1:24" ht="15.75" customHeight="1">
      <c r="A56" s="28" t="s">
        <v>1855</v>
      </c>
      <c r="B56" s="121">
        <f>+SUMIFS('Long Jump'!$M:$M,'Long Jump'!$K:$K,$A$46,'Long Jump'!$H:$H,B$1)</f>
        <v>0</v>
      </c>
      <c r="C56" s="121">
        <f>+SUMIFS('Long Jump'!$M:$M,'Long Jump'!$K:$K,$A$46,'Long Jump'!$H:$H,C$1)</f>
        <v>11</v>
      </c>
      <c r="D56" s="121">
        <f>+SUMIFS('Long Jump'!$M:$M,'Long Jump'!$K:$K,$A$46,'Long Jump'!$H:$H,D$1)</f>
        <v>13</v>
      </c>
      <c r="E56" s="121">
        <f>+SUMIFS('Long Jump'!$M:$M,'Long Jump'!$K:$K,$A$46,'Long Jump'!$H:$H,E$1)</f>
        <v>0</v>
      </c>
      <c r="F56" s="121">
        <f>+SUMIFS('Long Jump'!$M:$M,'Long Jump'!$K:$K,$A$46,'Long Jump'!$H:$H,F$1)</f>
        <v>0</v>
      </c>
      <c r="G56" s="121">
        <f>+SUMIFS('Long Jump'!$M:$M,'Long Jump'!$K:$K,$A$46,'Long Jump'!$H:$H,G$1)</f>
        <v>0</v>
      </c>
      <c r="H56" s="121">
        <f>+SUMIFS('Long Jump'!$M:$M,'Long Jump'!$K:$K,$A$46,'Long Jump'!$H:$H,H$1)</f>
        <v>0</v>
      </c>
      <c r="I56" s="121">
        <f>+SUMIFS('Long Jump'!$M:$M,'Long Jump'!$K:$K,$A$46,'Long Jump'!$H:$H,I$1)</f>
        <v>0</v>
      </c>
      <c r="J56" s="121">
        <f>+SUMIFS('Long Jump'!$M:$M,'Long Jump'!$K:$K,$A$46,'Long Jump'!$H:$H,J$1)</f>
        <v>0</v>
      </c>
      <c r="K56" s="121">
        <f>+SUMIFS('Long Jump'!$M:$M,'Long Jump'!$K:$K,$A$46,'Long Jump'!$H:$H,K$1)</f>
        <v>0</v>
      </c>
      <c r="L56" s="121">
        <f>+SUMIFS('Long Jump'!$M:$M,'Long Jump'!$K:$K,$A$46,'Long Jump'!$H:$H,L$1)</f>
        <v>0</v>
      </c>
      <c r="M56" s="121">
        <f>+SUMIFS('Long Jump'!$M:$M,'Long Jump'!$K:$K,$A$46,'Long Jump'!$H:$H,M$1)</f>
        <v>0</v>
      </c>
      <c r="N56" s="121">
        <f>+SUMIFS('Long Jump'!$M:$M,'Long Jump'!$K:$K,$A$46,'Long Jump'!$H:$H,N$1)</f>
        <v>0</v>
      </c>
      <c r="O56" s="121">
        <f>+SUMIFS('Long Jump'!$M:$M,'Long Jump'!$K:$K,$A$46,'Long Jump'!$H:$H,O$1)</f>
        <v>0</v>
      </c>
      <c r="P56" s="121">
        <f>+SUMIFS('Long Jump'!$M:$M,'Long Jump'!$K:$K,$A$46,'Long Jump'!$H:$H,P$1)</f>
        <v>0</v>
      </c>
      <c r="Q56" s="121">
        <f>+SUMIFS('Long Jump'!$M:$M,'Long Jump'!$K:$K,$A$46,'Long Jump'!$H:$H,Q$1)</f>
        <v>0</v>
      </c>
      <c r="R56" s="121">
        <f>+SUMIFS('Long Jump'!$M:$M,'Long Jump'!$K:$K,$A$46,'Long Jump'!$H:$H,R$1)</f>
        <v>0</v>
      </c>
      <c r="S56" s="121">
        <f>+SUMIFS('Long Jump'!$M:$M,'Long Jump'!$K:$K,$A$46,'Long Jump'!$H:$H,S$1)</f>
        <v>0</v>
      </c>
      <c r="T56" s="121">
        <f>+SUMIFS('Long Jump'!$M:$M,'Long Jump'!$K:$K,$A$46,'Long Jump'!$H:$H,T$1)</f>
        <v>0</v>
      </c>
      <c r="U56" s="121">
        <f>+SUMIFS('Long Jump'!$M:$M,'Long Jump'!$K:$K,$A$46,'Long Jump'!$H:$H,U$1)</f>
        <v>0</v>
      </c>
      <c r="V56" s="121">
        <f>+SUMIFS('Long Jump'!$M:$M,'Long Jump'!$K:$K,$A$46,'Long Jump'!$H:$H,V$1)</f>
        <v>14</v>
      </c>
      <c r="W56" s="121">
        <f>+SUMIFS('Long Jump'!$M:$M,'Long Jump'!$K:$K,$A$46,'Long Jump'!$H:$H,W$1)</f>
        <v>1</v>
      </c>
      <c r="X56" s="526">
        <f t="shared" si="6"/>
        <v>39</v>
      </c>
    </row>
    <row r="57" spans="1:24" ht="15.75" customHeight="1">
      <c r="A57" s="28" t="s">
        <v>1856</v>
      </c>
      <c r="B57" s="121">
        <f>+SUMIFS('Turbo Jav'!$M:$M,'Turbo Jav'!$K:$K,$A$46,'Turbo Jav'!$H:$H,B$1)</f>
        <v>0</v>
      </c>
      <c r="C57" s="121">
        <f>+SUMIFS('Turbo Jav'!$M:$M,'Turbo Jav'!$K:$K,$A$46,'Turbo Jav'!$H:$H,C$1)</f>
        <v>8</v>
      </c>
      <c r="D57" s="121">
        <f>+SUMIFS('Turbo Jav'!$M:$M,'Turbo Jav'!$K:$K,$A$46,'Turbo Jav'!$H:$H,D$1)</f>
        <v>7</v>
      </c>
      <c r="E57" s="121">
        <f>+SUMIFS('Turbo Jav'!$M:$M,'Turbo Jav'!$K:$K,$A$46,'Turbo Jav'!$H:$H,E$1)</f>
        <v>0</v>
      </c>
      <c r="F57" s="121">
        <f>+SUMIFS('Turbo Jav'!$M:$M,'Turbo Jav'!$K:$K,$A$46,'Turbo Jav'!$H:$H,F$1)</f>
        <v>0</v>
      </c>
      <c r="G57" s="121">
        <f>+SUMIFS('Turbo Jav'!$M:$M,'Turbo Jav'!$K:$K,$A$46,'Turbo Jav'!$H:$H,G$1)</f>
        <v>0</v>
      </c>
      <c r="H57" s="121">
        <f>+SUMIFS('Turbo Jav'!$M:$M,'Turbo Jav'!$K:$K,$A$46,'Turbo Jav'!$H:$H,H$1)</f>
        <v>0</v>
      </c>
      <c r="I57" s="121">
        <f>+SUMIFS('Turbo Jav'!$M:$M,'Turbo Jav'!$K:$K,$A$46,'Turbo Jav'!$H:$H,I$1)</f>
        <v>0</v>
      </c>
      <c r="J57" s="121">
        <f>+SUMIFS('Turbo Jav'!$M:$M,'Turbo Jav'!$K:$K,$A$46,'Turbo Jav'!$H:$H,J$1)</f>
        <v>0</v>
      </c>
      <c r="K57" s="121">
        <f>+SUMIFS('Turbo Jav'!$M:$M,'Turbo Jav'!$K:$K,$A$46,'Turbo Jav'!$H:$H,K$1)</f>
        <v>0</v>
      </c>
      <c r="L57" s="121">
        <f>+SUMIFS('Turbo Jav'!$M:$M,'Turbo Jav'!$K:$K,$A$46,'Turbo Jav'!$H:$H,L$1)</f>
        <v>0</v>
      </c>
      <c r="M57" s="121">
        <f>+SUMIFS('Turbo Jav'!$M:$M,'Turbo Jav'!$K:$K,$A$46,'Turbo Jav'!$H:$H,M$1)</f>
        <v>0</v>
      </c>
      <c r="N57" s="121">
        <f>+SUMIFS('Turbo Jav'!$M:$M,'Turbo Jav'!$K:$K,$A$46,'Turbo Jav'!$H:$H,N$1)</f>
        <v>0</v>
      </c>
      <c r="O57" s="121">
        <f>+SUMIFS('Turbo Jav'!$M:$M,'Turbo Jav'!$K:$K,$A$46,'Turbo Jav'!$H:$H,O$1)</f>
        <v>0</v>
      </c>
      <c r="P57" s="121">
        <f>+SUMIFS('Turbo Jav'!$M:$M,'Turbo Jav'!$K:$K,$A$46,'Turbo Jav'!$H:$H,P$1)</f>
        <v>0</v>
      </c>
      <c r="Q57" s="121">
        <f>+SUMIFS('Turbo Jav'!$M:$M,'Turbo Jav'!$K:$K,$A$46,'Turbo Jav'!$H:$H,Q$1)</f>
        <v>0</v>
      </c>
      <c r="R57" s="121">
        <f>+SUMIFS('Turbo Jav'!$M:$M,'Turbo Jav'!$K:$K,$A$46,'Turbo Jav'!$H:$H,R$1)</f>
        <v>0</v>
      </c>
      <c r="S57" s="121">
        <f>+SUMIFS('Turbo Jav'!$M:$M,'Turbo Jav'!$K:$K,$A$46,'Turbo Jav'!$H:$H,S$1)</f>
        <v>0</v>
      </c>
      <c r="T57" s="121">
        <f>+SUMIFS('Turbo Jav'!$M:$M,'Turbo Jav'!$K:$K,$A$46,'Turbo Jav'!$H:$H,T$1)</f>
        <v>0</v>
      </c>
      <c r="U57" s="121">
        <f>+SUMIFS('Turbo Jav'!$M:$M,'Turbo Jav'!$K:$K,$A$46,'Turbo Jav'!$H:$H,U$1)</f>
        <v>10</v>
      </c>
      <c r="V57" s="121">
        <f>+SUMIFS('Turbo Jav'!$M:$M,'Turbo Jav'!$K:$K,$A$46,'Turbo Jav'!$H:$H,V$1)</f>
        <v>14</v>
      </c>
      <c r="W57" s="121">
        <f>+SUMIFS('Turbo Jav'!$M:$M,'Turbo Jav'!$K:$K,$A$46,'Turbo Jav'!$H:$H,W$1)</f>
        <v>0</v>
      </c>
      <c r="X57" s="526">
        <f t="shared" si="6"/>
        <v>39</v>
      </c>
    </row>
    <row r="58" spans="1:24" ht="15.75" customHeight="1">
      <c r="A58" s="528" t="s">
        <v>1857</v>
      </c>
      <c r="B58" s="529">
        <f t="shared" ref="B58:X58" si="7">SUM(B47:B57)</f>
        <v>0</v>
      </c>
      <c r="C58" s="529">
        <f t="shared" si="7"/>
        <v>123</v>
      </c>
      <c r="D58" s="529">
        <f t="shared" si="7"/>
        <v>101</v>
      </c>
      <c r="E58" s="529">
        <f t="shared" si="7"/>
        <v>0</v>
      </c>
      <c r="F58" s="529">
        <f t="shared" si="7"/>
        <v>0</v>
      </c>
      <c r="G58" s="529">
        <f t="shared" si="7"/>
        <v>0</v>
      </c>
      <c r="H58" s="529">
        <f t="shared" si="7"/>
        <v>0</v>
      </c>
      <c r="I58" s="529">
        <f t="shared" si="7"/>
        <v>0</v>
      </c>
      <c r="J58" s="529">
        <f t="shared" si="7"/>
        <v>6</v>
      </c>
      <c r="K58" s="529">
        <f t="shared" si="7"/>
        <v>0</v>
      </c>
      <c r="L58" s="529">
        <f t="shared" si="7"/>
        <v>8</v>
      </c>
      <c r="M58" s="529">
        <f t="shared" si="7"/>
        <v>0</v>
      </c>
      <c r="N58" s="529">
        <f t="shared" si="7"/>
        <v>0</v>
      </c>
      <c r="O58" s="529">
        <f t="shared" si="7"/>
        <v>0</v>
      </c>
      <c r="P58" s="529">
        <f t="shared" si="7"/>
        <v>0</v>
      </c>
      <c r="Q58" s="529">
        <f t="shared" si="7"/>
        <v>0</v>
      </c>
      <c r="R58" s="529">
        <f t="shared" si="7"/>
        <v>0</v>
      </c>
      <c r="S58" s="529">
        <f t="shared" si="7"/>
        <v>0</v>
      </c>
      <c r="T58" s="529">
        <f t="shared" si="7"/>
        <v>0</v>
      </c>
      <c r="U58" s="529">
        <f t="shared" si="7"/>
        <v>58</v>
      </c>
      <c r="V58" s="529">
        <f t="shared" si="7"/>
        <v>110</v>
      </c>
      <c r="W58" s="529">
        <f t="shared" si="7"/>
        <v>16</v>
      </c>
      <c r="X58" s="530">
        <f t="shared" si="7"/>
        <v>422</v>
      </c>
    </row>
    <row r="59" spans="1:24" ht="15.75" customHeight="1"/>
    <row r="60" spans="1:24" ht="15.75" customHeight="1">
      <c r="A60" s="538" t="s">
        <v>1858</v>
      </c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</row>
    <row r="61" spans="1:24" ht="15.75" customHeight="1">
      <c r="A61" s="216" t="s">
        <v>1859</v>
      </c>
      <c r="B61" s="121">
        <f>+SUMIFS('50-All'!$L:$L,'50-All'!$J:$J,$A$60,'50-All'!$G:$G,B$1)</f>
        <v>0</v>
      </c>
      <c r="C61" s="121">
        <f>+SUMIFS('50-All'!$L:$L,'50-All'!$J:$J,$A$60,'50-All'!$G:$G,C$1)</f>
        <v>7</v>
      </c>
      <c r="D61" s="121">
        <f>+SUMIFS('50-All'!$L:$L,'50-All'!$J:$J,$A$60,'50-All'!$G:$G,D$1)</f>
        <v>16</v>
      </c>
      <c r="E61" s="121">
        <f>+SUMIFS('50-All'!$L:$L,'50-All'!$J:$J,$A$60,'50-All'!$G:$G,E$1)</f>
        <v>0</v>
      </c>
      <c r="F61" s="121">
        <f>+SUMIFS('50-All'!$L:$L,'50-All'!$J:$J,$A$60,'50-All'!$G:$G,F$1)</f>
        <v>0</v>
      </c>
      <c r="G61" s="121">
        <f>+SUMIFS('50-All'!$L:$L,'50-All'!$J:$J,$A$60,'50-All'!$G:$G,G$1)</f>
        <v>0</v>
      </c>
      <c r="H61" s="121">
        <f>+SUMIFS('50-All'!$L:$L,'50-All'!$J:$J,$A$60,'50-All'!$G:$G,H$1)</f>
        <v>0</v>
      </c>
      <c r="I61" s="121">
        <f>+SUMIFS('50-All'!$L:$L,'50-All'!$J:$J,$A$60,'50-All'!$G:$G,I$1)</f>
        <v>0</v>
      </c>
      <c r="J61" s="121">
        <f>+SUMIFS('50-All'!$L:$L,'50-All'!$J:$J,$A$60,'50-All'!$G:$G,J$1)</f>
        <v>0</v>
      </c>
      <c r="K61" s="121">
        <f>+SUMIFS('50-All'!$L:$L,'50-All'!$J:$J,$A$60,'50-All'!$G:$G,K$1)</f>
        <v>0</v>
      </c>
      <c r="L61" s="121">
        <f>+SUMIFS('50-All'!$L:$L,'50-All'!$J:$J,$A$60,'50-All'!$G:$G,L$1)</f>
        <v>0</v>
      </c>
      <c r="M61" s="121">
        <f>+SUMIFS('50-All'!$L:$L,'50-All'!$J:$J,$A$60,'50-All'!$G:$G,M$1)</f>
        <v>0</v>
      </c>
      <c r="N61" s="121">
        <f>+SUMIFS('50-All'!$L:$L,'50-All'!$J:$J,$A$60,'50-All'!$G:$G,N$1)</f>
        <v>0</v>
      </c>
      <c r="O61" s="121">
        <f>+SUMIFS('50-All'!$L:$L,'50-All'!$J:$J,$A$60,'50-All'!$G:$G,O$1)</f>
        <v>0</v>
      </c>
      <c r="P61" s="121">
        <f>+SUMIFS('50-All'!$L:$L,'50-All'!$J:$J,$A$60,'50-All'!$G:$G,P$1)</f>
        <v>0</v>
      </c>
      <c r="Q61" s="121">
        <f>+SUMIFS('50-All'!$L:$L,'50-All'!$J:$J,$A$60,'50-All'!$G:$G,Q$1)</f>
        <v>0</v>
      </c>
      <c r="R61" s="121">
        <f>+SUMIFS('50-All'!$L:$L,'50-All'!$J:$J,$A$60,'50-All'!$G:$G,R$1)</f>
        <v>0</v>
      </c>
      <c r="S61" s="121">
        <f>+SUMIFS('50-All'!$L:$L,'50-All'!$J:$J,$A$60,'50-All'!$G:$G,S$1)</f>
        <v>0</v>
      </c>
      <c r="T61" s="121">
        <f>+SUMIFS('50-All'!$L:$L,'50-All'!$J:$J,$A$60,'50-All'!$G:$G,T$1)</f>
        <v>0</v>
      </c>
      <c r="U61" s="121">
        <f>+SUMIFS('50-All'!$L:$L,'50-All'!$J:$J,$A$60,'50-All'!$G:$G,U$1)</f>
        <v>6</v>
      </c>
      <c r="V61" s="121">
        <f>+SUMIFS('50-All'!$L:$L,'50-All'!$J:$J,$A$60,'50-All'!$G:$G,V$1)</f>
        <v>0</v>
      </c>
      <c r="W61" s="121">
        <f>+SUMIFS('50-All'!$L:$L,'50-All'!$J:$J,$A$60,'50-All'!$G:$G,W$1)</f>
        <v>10</v>
      </c>
      <c r="X61" s="526">
        <f t="shared" ref="X61:X67" si="8">SUM(B61:W61)</f>
        <v>39</v>
      </c>
    </row>
    <row r="62" spans="1:24" ht="15.75" customHeight="1">
      <c r="A62" s="216" t="s">
        <v>1860</v>
      </c>
      <c r="B62" s="121">
        <f>+SUMIFS('100-All'!$L:$L,'100-All'!$J:$J,$A$60,'100-All'!$G:$G,B$1)</f>
        <v>0</v>
      </c>
      <c r="C62" s="121">
        <f>+SUMIFS('100-All'!$L:$L,'100-All'!$J:$J,$A$60,'100-All'!$G:$G,C$1)</f>
        <v>4.5</v>
      </c>
      <c r="D62" s="121">
        <f>+SUMIFS('100-All'!$L:$L,'100-All'!$J:$J,$A$60,'100-All'!$G:$G,D$1)</f>
        <v>13.5</v>
      </c>
      <c r="E62" s="121">
        <f>+SUMIFS('100-All'!$L:$L,'100-All'!$J:$J,$A$60,'100-All'!$G:$G,E$1)</f>
        <v>0</v>
      </c>
      <c r="F62" s="121">
        <f>+SUMIFS('100-All'!$L:$L,'100-All'!$J:$J,$A$60,'100-All'!$G:$G,F$1)</f>
        <v>0</v>
      </c>
      <c r="G62" s="121">
        <f>+SUMIFS('100-All'!$L:$L,'100-All'!$J:$J,$A$60,'100-All'!$G:$G,G$1)</f>
        <v>0</v>
      </c>
      <c r="H62" s="121">
        <f>+SUMIFS('100-All'!$L:$L,'100-All'!$J:$J,$A$60,'100-All'!$G:$G,H$1)</f>
        <v>0</v>
      </c>
      <c r="I62" s="121">
        <f>+SUMIFS('100-All'!$L:$L,'100-All'!$J:$J,$A$60,'100-All'!$G:$G,I$1)</f>
        <v>0</v>
      </c>
      <c r="J62" s="121">
        <f>+SUMIFS('100-All'!$L:$L,'100-All'!$J:$J,$A$60,'100-All'!$G:$G,J$1)</f>
        <v>0</v>
      </c>
      <c r="K62" s="121">
        <f>+SUMIFS('100-All'!$L:$L,'100-All'!$J:$J,$A$60,'100-All'!$G:$G,K$1)</f>
        <v>0</v>
      </c>
      <c r="L62" s="121">
        <f>+SUMIFS('100-All'!$L:$L,'100-All'!$J:$J,$A$60,'100-All'!$G:$G,L$1)</f>
        <v>0</v>
      </c>
      <c r="M62" s="121">
        <f>+SUMIFS('100-All'!$L:$L,'100-All'!$J:$J,$A$60,'100-All'!$G:$G,M$1)</f>
        <v>0</v>
      </c>
      <c r="N62" s="121">
        <f>+SUMIFS('100-All'!$L:$L,'100-All'!$J:$J,$A$60,'100-All'!$G:$G,N$1)</f>
        <v>0</v>
      </c>
      <c r="O62" s="121">
        <f>+SUMIFS('100-All'!$L:$L,'100-All'!$J:$J,$A$60,'100-All'!$G:$G,O$1)</f>
        <v>0</v>
      </c>
      <c r="P62" s="121">
        <f>+SUMIFS('100-All'!$L:$L,'100-All'!$J:$J,$A$60,'100-All'!$G:$G,P$1)</f>
        <v>0</v>
      </c>
      <c r="Q62" s="121">
        <f>+SUMIFS('100-All'!$L:$L,'100-All'!$J:$J,$A$60,'100-All'!$G:$G,Q$1)</f>
        <v>0</v>
      </c>
      <c r="R62" s="121">
        <f>+SUMIFS('100-All'!$L:$L,'100-All'!$J:$J,$A$60,'100-All'!$G:$G,R$1)</f>
        <v>0</v>
      </c>
      <c r="S62" s="121">
        <f>+SUMIFS('100-All'!$L:$L,'100-All'!$J:$J,$A$60,'100-All'!$G:$G,S$1)</f>
        <v>0</v>
      </c>
      <c r="T62" s="121">
        <f>+SUMIFS('100-All'!$L:$L,'100-All'!$J:$J,$A$60,'100-All'!$G:$G,T$1)</f>
        <v>0</v>
      </c>
      <c r="U62" s="121">
        <f>+SUMIFS('100-All'!$L:$L,'100-All'!$J:$J,$A$60,'100-All'!$G:$G,U$1)</f>
        <v>0</v>
      </c>
      <c r="V62" s="121">
        <f>+SUMIFS('100-All'!$L:$L,'100-All'!$J:$J,$A$60,'100-All'!$G:$G,V$1)</f>
        <v>5</v>
      </c>
      <c r="W62" s="121">
        <f>+SUMIFS('100-All'!$L:$L,'100-All'!$J:$J,$A$60,'100-All'!$G:$G,W$1)</f>
        <v>16</v>
      </c>
      <c r="X62" s="526">
        <f t="shared" si="8"/>
        <v>39</v>
      </c>
    </row>
    <row r="63" spans="1:24" ht="15.75" customHeight="1">
      <c r="A63" s="216" t="s">
        <v>1861</v>
      </c>
      <c r="B63" s="121">
        <f>+SUMIFS('200-All'!$L:$L,'200-All'!$J:$J,$A$60,'200-All'!$G:$G,B$1)</f>
        <v>0</v>
      </c>
      <c r="C63" s="121">
        <f>+SUMIFS('200-All'!$L:$L,'200-All'!$J:$J,$A$60,'200-All'!$G:$G,C$1)</f>
        <v>5</v>
      </c>
      <c r="D63" s="121">
        <f>+SUMIFS('200-All'!$L:$L,'200-All'!$J:$J,$A$60,'200-All'!$G:$G,D$1)</f>
        <v>10</v>
      </c>
      <c r="E63" s="121">
        <f>+SUMIFS('200-All'!$L:$L,'200-All'!$J:$J,$A$60,'200-All'!$G:$G,E$1)</f>
        <v>0</v>
      </c>
      <c r="F63" s="121">
        <f>+SUMIFS('200-All'!$L:$L,'200-All'!$J:$J,$A$60,'200-All'!$G:$G,F$1)</f>
        <v>0</v>
      </c>
      <c r="G63" s="121">
        <f>+SUMIFS('200-All'!$L:$L,'200-All'!$J:$J,$A$60,'200-All'!$G:$G,G$1)</f>
        <v>0</v>
      </c>
      <c r="H63" s="121">
        <f>+SUMIFS('200-All'!$L:$L,'200-All'!$J:$J,$A$60,'200-All'!$G:$G,H$1)</f>
        <v>0</v>
      </c>
      <c r="I63" s="121">
        <f>+SUMIFS('200-All'!$L:$L,'200-All'!$J:$J,$A$60,'200-All'!$G:$G,I$1)</f>
        <v>0</v>
      </c>
      <c r="J63" s="121">
        <f>+SUMIFS('200-All'!$L:$L,'200-All'!$J:$J,$A$60,'200-All'!$G:$G,J$1)</f>
        <v>0</v>
      </c>
      <c r="K63" s="121">
        <f>+SUMIFS('200-All'!$L:$L,'200-All'!$J:$J,$A$60,'200-All'!$G:$G,K$1)</f>
        <v>0</v>
      </c>
      <c r="L63" s="121">
        <f>+SUMIFS('200-All'!$L:$L,'200-All'!$J:$J,$A$60,'200-All'!$G:$G,L$1)</f>
        <v>0</v>
      </c>
      <c r="M63" s="121">
        <f>+SUMIFS('200-All'!$L:$L,'200-All'!$J:$J,$A$60,'200-All'!$G:$G,M$1)</f>
        <v>0</v>
      </c>
      <c r="N63" s="121">
        <f>+SUMIFS('200-All'!$L:$L,'200-All'!$J:$J,$A$60,'200-All'!$G:$G,N$1)</f>
        <v>0</v>
      </c>
      <c r="O63" s="121">
        <f>+SUMIFS('200-All'!$L:$L,'200-All'!$J:$J,$A$60,'200-All'!$G:$G,O$1)</f>
        <v>0</v>
      </c>
      <c r="P63" s="121">
        <f>+SUMIFS('200-All'!$L:$L,'200-All'!$J:$J,$A$60,'200-All'!$G:$G,P$1)</f>
        <v>0</v>
      </c>
      <c r="Q63" s="121">
        <f>+SUMIFS('200-All'!$L:$L,'200-All'!$J:$J,$A$60,'200-All'!$G:$G,Q$1)</f>
        <v>1</v>
      </c>
      <c r="R63" s="121">
        <f>+SUMIFS('200-All'!$L:$L,'200-All'!$J:$J,$A$60,'200-All'!$G:$G,R$1)</f>
        <v>0</v>
      </c>
      <c r="S63" s="121">
        <f>+SUMIFS('200-All'!$L:$L,'200-All'!$J:$J,$A$60,'200-All'!$G:$G,S$1)</f>
        <v>0</v>
      </c>
      <c r="T63" s="121">
        <f>+SUMIFS('200-All'!$L:$L,'200-All'!$J:$J,$A$60,'200-All'!$G:$G,T$1)</f>
        <v>0</v>
      </c>
      <c r="U63" s="121">
        <f>+SUMIFS('200-All'!$L:$L,'200-All'!$J:$J,$A$60,'200-All'!$G:$G,U$1)</f>
        <v>0</v>
      </c>
      <c r="V63" s="121">
        <f>+SUMIFS('200-All'!$L:$L,'200-All'!$J:$J,$A$60,'200-All'!$G:$G,V$1)</f>
        <v>10</v>
      </c>
      <c r="W63" s="121">
        <f>+SUMIFS('200-All'!$L:$L,'200-All'!$J:$J,$A$60,'200-All'!$G:$G,W$1)</f>
        <v>13</v>
      </c>
      <c r="X63" s="526">
        <f t="shared" si="8"/>
        <v>39</v>
      </c>
    </row>
    <row r="64" spans="1:24" ht="15.75" customHeight="1">
      <c r="A64" s="216" t="s">
        <v>1862</v>
      </c>
      <c r="B64" s="121">
        <f>+SUMIFS('400-All'!$L:$L,'400-All'!$J:$J,$A$60,'400-All'!$G:$G,B$1)</f>
        <v>0</v>
      </c>
      <c r="C64" s="121">
        <f>+SUMIFS('400-All'!$L:$L,'400-All'!$J:$J,$A$60,'400-All'!$G:$G,C$1)</f>
        <v>0</v>
      </c>
      <c r="D64" s="121">
        <f>+SUMIFS('400-All'!$L:$L,'400-All'!$J:$J,$A$60,'400-All'!$G:$G,D$1)</f>
        <v>9</v>
      </c>
      <c r="E64" s="121">
        <f>+SUMIFS('400-All'!$L:$L,'400-All'!$J:$J,$A$60,'400-All'!$G:$G,E$1)</f>
        <v>0</v>
      </c>
      <c r="F64" s="121">
        <f>+SUMIFS('400-All'!$L:$L,'400-All'!$J:$J,$A$60,'400-All'!$G:$G,F$1)</f>
        <v>0</v>
      </c>
      <c r="G64" s="121">
        <f>+SUMIFS('400-All'!$L:$L,'400-All'!$J:$J,$A$60,'400-All'!$G:$G,G$1)</f>
        <v>0</v>
      </c>
      <c r="H64" s="121">
        <f>+SUMIFS('400-All'!$L:$L,'400-All'!$J:$J,$A$60,'400-All'!$G:$G,H$1)</f>
        <v>0</v>
      </c>
      <c r="I64" s="121">
        <f>+SUMIFS('400-All'!$L:$L,'400-All'!$J:$J,$A$60,'400-All'!$G:$G,I$1)</f>
        <v>0</v>
      </c>
      <c r="J64" s="121">
        <f>+SUMIFS('400-All'!$L:$L,'400-All'!$J:$J,$A$60,'400-All'!$G:$G,J$1)</f>
        <v>0</v>
      </c>
      <c r="K64" s="121">
        <f>+SUMIFS('400-All'!$L:$L,'400-All'!$J:$J,$A$60,'400-All'!$G:$G,K$1)</f>
        <v>0</v>
      </c>
      <c r="L64" s="121">
        <f>+SUMIFS('400-All'!$L:$L,'400-All'!$J:$J,$A$60,'400-All'!$G:$G,L$1)</f>
        <v>0</v>
      </c>
      <c r="M64" s="121">
        <f>+SUMIFS('400-All'!$L:$L,'400-All'!$J:$J,$A$60,'400-All'!$G:$G,M$1)</f>
        <v>0</v>
      </c>
      <c r="N64" s="121">
        <f>+SUMIFS('400-All'!$L:$L,'400-All'!$J:$J,$A$60,'400-All'!$G:$G,N$1)</f>
        <v>0</v>
      </c>
      <c r="O64" s="121">
        <f>+SUMIFS('400-All'!$L:$L,'400-All'!$J:$J,$A$60,'400-All'!$G:$G,O$1)</f>
        <v>0</v>
      </c>
      <c r="P64" s="121">
        <f>+SUMIFS('400-All'!$L:$L,'400-All'!$J:$J,$A$60,'400-All'!$G:$G,P$1)</f>
        <v>0</v>
      </c>
      <c r="Q64" s="121">
        <f>+SUMIFS('400-All'!$L:$L,'400-All'!$J:$J,$A$60,'400-All'!$G:$G,Q$1)</f>
        <v>4</v>
      </c>
      <c r="R64" s="121">
        <f>+SUMIFS('400-All'!$L:$L,'400-All'!$J:$J,$A$60,'400-All'!$G:$G,R$1)</f>
        <v>0</v>
      </c>
      <c r="S64" s="121">
        <f>+SUMIFS('400-All'!$L:$L,'400-All'!$J:$J,$A$60,'400-All'!$G:$G,S$1)</f>
        <v>0</v>
      </c>
      <c r="T64" s="121">
        <f>+SUMIFS('400-All'!$L:$L,'400-All'!$J:$J,$A$60,'400-All'!$G:$G,T$1)</f>
        <v>0</v>
      </c>
      <c r="U64" s="121">
        <f>+SUMIFS('400-All'!$L:$L,'400-All'!$J:$J,$A$60,'400-All'!$G:$G,U$1)</f>
        <v>5</v>
      </c>
      <c r="V64" s="121">
        <f>+SUMIFS('400-All'!$L:$L,'400-All'!$J:$J,$A$60,'400-All'!$G:$G,V$1)</f>
        <v>3</v>
      </c>
      <c r="W64" s="121">
        <f>+SUMIFS('400-All'!$L:$L,'400-All'!$J:$J,$A$60,'400-All'!$G:$G,W$1)</f>
        <v>18</v>
      </c>
      <c r="X64" s="526">
        <f t="shared" si="8"/>
        <v>39</v>
      </c>
    </row>
    <row r="65" spans="1:24" ht="15.75" customHeight="1">
      <c r="A65" s="216" t="s">
        <v>1863</v>
      </c>
      <c r="B65" s="121">
        <f>+SUMIFS('800-ALL'!$L:$L,'800-ALL'!$J:$J,$A$60,'800-ALL'!$G:$G,B$1)</f>
        <v>0</v>
      </c>
      <c r="C65" s="121">
        <f>+SUMIFS('800-ALL'!$L:$L,'800-ALL'!$J:$J,$A$60,'800-ALL'!$G:$G,C$1)</f>
        <v>8</v>
      </c>
      <c r="D65" s="121">
        <f>+SUMIFS('800-ALL'!$L:$L,'800-ALL'!$J:$J,$A$60,'800-ALL'!$G:$G,D$1)</f>
        <v>3</v>
      </c>
      <c r="E65" s="121">
        <f>+SUMIFS('800-ALL'!$L:$L,'800-ALL'!$J:$J,$A$60,'800-ALL'!$G:$G,E$1)</f>
        <v>0</v>
      </c>
      <c r="F65" s="121">
        <f>+SUMIFS('800-ALL'!$L:$L,'800-ALL'!$J:$J,$A$60,'800-ALL'!$G:$G,F$1)</f>
        <v>0</v>
      </c>
      <c r="G65" s="121">
        <f>+SUMIFS('800-ALL'!$L:$L,'800-ALL'!$J:$J,$A$60,'800-ALL'!$G:$G,G$1)</f>
        <v>0</v>
      </c>
      <c r="H65" s="121">
        <f>+SUMIFS('800-ALL'!$L:$L,'800-ALL'!$J:$J,$A$60,'800-ALL'!$G:$G,H$1)</f>
        <v>0</v>
      </c>
      <c r="I65" s="121">
        <f>+SUMIFS('800-ALL'!$L:$L,'800-ALL'!$J:$J,$A$60,'800-ALL'!$G:$G,I$1)</f>
        <v>0</v>
      </c>
      <c r="J65" s="121">
        <f>+SUMIFS('800-ALL'!$L:$L,'800-ALL'!$J:$J,$A$60,'800-ALL'!$G:$G,J$1)</f>
        <v>0</v>
      </c>
      <c r="K65" s="121">
        <f>+SUMIFS('800-ALL'!$L:$L,'800-ALL'!$J:$J,$A$60,'800-ALL'!$G:$G,K$1)</f>
        <v>0</v>
      </c>
      <c r="L65" s="121">
        <f>+SUMIFS('800-ALL'!$L:$L,'800-ALL'!$J:$J,$A$60,'800-ALL'!$G:$G,L$1)</f>
        <v>0</v>
      </c>
      <c r="M65" s="121">
        <f>+SUMIFS('800-ALL'!$L:$L,'800-ALL'!$J:$J,$A$60,'800-ALL'!$G:$G,M$1)</f>
        <v>0</v>
      </c>
      <c r="N65" s="121">
        <f>+SUMIFS('800-ALL'!$L:$L,'800-ALL'!$J:$J,$A$60,'800-ALL'!$G:$G,N$1)</f>
        <v>0</v>
      </c>
      <c r="O65" s="121">
        <f>+SUMIFS('800-ALL'!$L:$L,'800-ALL'!$J:$J,$A$60,'800-ALL'!$G:$G,O$1)</f>
        <v>0</v>
      </c>
      <c r="P65" s="121">
        <f>+SUMIFS('800-ALL'!$L:$L,'800-ALL'!$J:$J,$A$60,'800-ALL'!$G:$G,P$1)</f>
        <v>0</v>
      </c>
      <c r="Q65" s="121">
        <f>+SUMIFS('800-ALL'!$L:$L,'800-ALL'!$J:$J,$A$60,'800-ALL'!$G:$G,Q$1)</f>
        <v>0</v>
      </c>
      <c r="R65" s="121">
        <f>+SUMIFS('800-ALL'!$L:$L,'800-ALL'!$J:$J,$A$60,'800-ALL'!$G:$G,R$1)</f>
        <v>0</v>
      </c>
      <c r="S65" s="121">
        <f>+SUMIFS('800-ALL'!$L:$L,'800-ALL'!$J:$J,$A$60,'800-ALL'!$G:$G,S$1)</f>
        <v>0</v>
      </c>
      <c r="T65" s="121">
        <f>+SUMIFS('800-ALL'!$L:$L,'800-ALL'!$J:$J,$A$60,'800-ALL'!$G:$G,T$1)</f>
        <v>0</v>
      </c>
      <c r="U65" s="121">
        <f>+SUMIFS('800-ALL'!$L:$L,'800-ALL'!$J:$J,$A$60,'800-ALL'!$G:$G,U$1)</f>
        <v>4</v>
      </c>
      <c r="V65" s="121">
        <f>+SUMIFS('800-ALL'!$L:$L,'800-ALL'!$J:$J,$A$60,'800-ALL'!$G:$G,V$1)</f>
        <v>8</v>
      </c>
      <c r="W65" s="121">
        <f>+SUMIFS('800-ALL'!$L:$L,'800-ALL'!$J:$J,$A$60,'800-ALL'!$G:$G,W$1)</f>
        <v>16</v>
      </c>
      <c r="X65" s="526">
        <f t="shared" si="8"/>
        <v>39</v>
      </c>
    </row>
    <row r="66" spans="1:24" ht="15.75" customHeight="1">
      <c r="A66" s="216" t="s">
        <v>1864</v>
      </c>
      <c r="B66" s="527">
        <f>+SUMIFS('4x100 - ALL'!$M:$M,'4x100 - ALL'!$J:$J,$A$60,'4x100 - ALL'!$G:$G,B$1)</f>
        <v>0</v>
      </c>
      <c r="C66" s="527">
        <f>+SUMIFS('4x100 - ALL'!$M:$M,'4x100 - ALL'!$J:$J,$A$60,'4x100 - ALL'!$G:$G,C$1)</f>
        <v>6</v>
      </c>
      <c r="D66" s="527">
        <f>+SUMIFS('4x100 - ALL'!$M:$M,'4x100 - ALL'!$J:$J,$A$60,'4x100 - ALL'!$G:$G,D$1)</f>
        <v>13</v>
      </c>
      <c r="E66" s="527">
        <f>+SUMIFS('4x100 - ALL'!$M:$M,'4x100 - ALL'!$J:$J,$A$60,'4x100 - ALL'!$G:$G,E$1)</f>
        <v>0</v>
      </c>
      <c r="F66" s="527">
        <f>+SUMIFS('4x100 - ALL'!$M:$M,'4x100 - ALL'!$J:$J,$A$60,'4x100 - ALL'!$G:$G,F$1)</f>
        <v>0</v>
      </c>
      <c r="G66" s="527">
        <f>+SUMIFS('4x100 - ALL'!$M:$M,'4x100 - ALL'!$J:$J,$A$60,'4x100 - ALL'!$G:$G,G$1)</f>
        <v>0</v>
      </c>
      <c r="H66" s="527">
        <f>+SUMIFS('4x100 - ALL'!$M:$M,'4x100 - ALL'!$J:$J,$A$60,'4x100 - ALL'!$G:$G,H$1)</f>
        <v>0</v>
      </c>
      <c r="I66" s="527">
        <f>+SUMIFS('4x100 - ALL'!$M:$M,'4x100 - ALL'!$J:$J,$A$60,'4x100 - ALL'!$G:$G,I$1)</f>
        <v>0</v>
      </c>
      <c r="J66" s="527">
        <f>+SUMIFS('4x100 - ALL'!$M:$M,'4x100 - ALL'!$J:$J,$A$60,'4x100 - ALL'!$G:$G,J$1)</f>
        <v>0</v>
      </c>
      <c r="K66" s="527">
        <f>+SUMIFS('4x100 - ALL'!$M:$M,'4x100 - ALL'!$J:$J,$A$60,'4x100 - ALL'!$G:$G,K$1)</f>
        <v>0</v>
      </c>
      <c r="L66" s="527">
        <f>+SUMIFS('4x100 - ALL'!$M:$M,'4x100 - ALL'!$J:$J,$A$60,'4x100 - ALL'!$G:$G,L$1)</f>
        <v>0</v>
      </c>
      <c r="M66" s="527">
        <f>+SUMIFS('4x100 - ALL'!$M:$M,'4x100 - ALL'!$J:$J,$A$60,'4x100 - ALL'!$G:$G,M$1)</f>
        <v>0</v>
      </c>
      <c r="N66" s="527">
        <f>+SUMIFS('4x100 - ALL'!$M:$M,'4x100 - ALL'!$J:$J,$A$60,'4x100 - ALL'!$G:$G,N$1)</f>
        <v>0</v>
      </c>
      <c r="O66" s="527">
        <f>+SUMIFS('4x100 - ALL'!$M:$M,'4x100 - ALL'!$J:$J,$A$60,'4x100 - ALL'!$G:$G,O$1)</f>
        <v>0</v>
      </c>
      <c r="P66" s="527">
        <f>+SUMIFS('4x100 - ALL'!$M:$M,'4x100 - ALL'!$J:$J,$A$60,'4x100 - ALL'!$G:$G,P$1)</f>
        <v>0</v>
      </c>
      <c r="Q66" s="527">
        <f>+SUMIFS('4x100 - ALL'!$M:$M,'4x100 - ALL'!$J:$J,$A$60,'4x100 - ALL'!$G:$G,Q$1)</f>
        <v>2</v>
      </c>
      <c r="R66" s="527">
        <f>+SUMIFS('4x100 - ALL'!$M:$M,'4x100 - ALL'!$J:$J,$A$60,'4x100 - ALL'!$G:$G,R$1)</f>
        <v>0</v>
      </c>
      <c r="S66" s="527">
        <f>+SUMIFS('4x100 - ALL'!$M:$M,'4x100 - ALL'!$J:$J,$A$60,'4x100 - ALL'!$G:$G,S$1)</f>
        <v>0</v>
      </c>
      <c r="T66" s="527">
        <f>+SUMIFS('4x100 - ALL'!$M:$M,'4x100 - ALL'!$J:$J,$A$60,'4x100 - ALL'!$G:$G,T$1)</f>
        <v>0</v>
      </c>
      <c r="U66" s="527">
        <f>+SUMIFS('4x100 - ALL'!$M:$M,'4x100 - ALL'!$J:$J,$A$60,'4x100 - ALL'!$G:$G,U$1)</f>
        <v>0</v>
      </c>
      <c r="V66" s="527">
        <f>+SUMIFS('4x100 - ALL'!$M:$M,'4x100 - ALL'!$J:$J,$A$60,'4x100 - ALL'!$G:$G,V$1)</f>
        <v>8</v>
      </c>
      <c r="W66" s="527">
        <f>+SUMIFS('4x100 - ALL'!$M:$M,'4x100 - ALL'!$J:$J,$A$60,'4x100 - ALL'!$G:$G,W$1)</f>
        <v>10</v>
      </c>
      <c r="X66" s="526">
        <f t="shared" si="8"/>
        <v>39</v>
      </c>
    </row>
    <row r="67" spans="1:24" ht="15.75" customHeight="1">
      <c r="A67" s="216" t="s">
        <v>1865</v>
      </c>
      <c r="B67" s="121">
        <f>+SUMIFS('Long Jump'!$M:$M,'Long Jump'!$K:$K,$A$60,'Long Jump'!$H:$H,B$1)</f>
        <v>0</v>
      </c>
      <c r="C67" s="121">
        <f>+SUMIFS('Long Jump'!$M:$M,'Long Jump'!$K:$K,$A$60,'Long Jump'!$H:$H,C$1)</f>
        <v>0</v>
      </c>
      <c r="D67" s="121">
        <f>+SUMIFS('Long Jump'!$M:$M,'Long Jump'!$K:$K,$A$60,'Long Jump'!$H:$H,D$1)</f>
        <v>23.5</v>
      </c>
      <c r="E67" s="121">
        <f>+SUMIFS('Long Jump'!$M:$M,'Long Jump'!$K:$K,$A$60,'Long Jump'!$H:$H,E$1)</f>
        <v>0</v>
      </c>
      <c r="F67" s="121">
        <f>+SUMIFS('Long Jump'!$M:$M,'Long Jump'!$K:$K,$A$60,'Long Jump'!$H:$H,F$1)</f>
        <v>0</v>
      </c>
      <c r="G67" s="121">
        <f>+SUMIFS('Long Jump'!$M:$M,'Long Jump'!$K:$K,$A$60,'Long Jump'!$H:$H,G$1)</f>
        <v>0</v>
      </c>
      <c r="H67" s="121">
        <f>+SUMIFS('Long Jump'!$M:$M,'Long Jump'!$K:$K,$A$60,'Long Jump'!$H:$H,H$1)</f>
        <v>0</v>
      </c>
      <c r="I67" s="121">
        <f>+SUMIFS('Long Jump'!$M:$M,'Long Jump'!$K:$K,$A$60,'Long Jump'!$H:$H,I$1)</f>
        <v>0</v>
      </c>
      <c r="J67" s="121">
        <f>+SUMIFS('Long Jump'!$M:$M,'Long Jump'!$K:$K,$A$60,'Long Jump'!$H:$H,J$1)</f>
        <v>0</v>
      </c>
      <c r="K67" s="121">
        <f>+SUMIFS('Long Jump'!$M:$M,'Long Jump'!$K:$K,$A$60,'Long Jump'!$H:$H,K$1)</f>
        <v>0</v>
      </c>
      <c r="L67" s="121">
        <f>+SUMIFS('Long Jump'!$M:$M,'Long Jump'!$K:$K,$A$60,'Long Jump'!$H:$H,L$1)</f>
        <v>0</v>
      </c>
      <c r="M67" s="121">
        <f>+SUMIFS('Long Jump'!$M:$M,'Long Jump'!$K:$K,$A$60,'Long Jump'!$H:$H,M$1)</f>
        <v>0</v>
      </c>
      <c r="N67" s="121">
        <f>+SUMIFS('Long Jump'!$M:$M,'Long Jump'!$K:$K,$A$60,'Long Jump'!$H:$H,N$1)</f>
        <v>0</v>
      </c>
      <c r="O67" s="121">
        <f>+SUMIFS('Long Jump'!$M:$M,'Long Jump'!$K:$K,$A$60,'Long Jump'!$H:$H,O$1)</f>
        <v>0</v>
      </c>
      <c r="P67" s="121">
        <f>+SUMIFS('Long Jump'!$M:$M,'Long Jump'!$K:$K,$A$60,'Long Jump'!$H:$H,P$1)</f>
        <v>0</v>
      </c>
      <c r="Q67" s="121">
        <f>+SUMIFS('Long Jump'!$M:$M,'Long Jump'!$K:$K,$A$60,'Long Jump'!$H:$H,Q$1)</f>
        <v>4.5</v>
      </c>
      <c r="R67" s="121">
        <f>+SUMIFS('Long Jump'!$M:$M,'Long Jump'!$K:$K,$A$60,'Long Jump'!$H:$H,R$1)</f>
        <v>0</v>
      </c>
      <c r="S67" s="121">
        <f>+SUMIFS('Long Jump'!$M:$M,'Long Jump'!$K:$K,$A$60,'Long Jump'!$H:$H,S$1)</f>
        <v>0</v>
      </c>
      <c r="T67" s="121">
        <f>+SUMIFS('Long Jump'!$M:$M,'Long Jump'!$K:$K,$A$60,'Long Jump'!$H:$H,T$1)</f>
        <v>0</v>
      </c>
      <c r="U67" s="121">
        <f>+SUMIFS('Long Jump'!$M:$M,'Long Jump'!$K:$K,$A$60,'Long Jump'!$H:$H,U$1)</f>
        <v>9.5</v>
      </c>
      <c r="V67" s="121">
        <f>+SUMIFS('Long Jump'!$M:$M,'Long Jump'!$K:$K,$A$60,'Long Jump'!$H:$H,V$1)</f>
        <v>0</v>
      </c>
      <c r="W67" s="121">
        <f>+SUMIFS('Long Jump'!$M:$M,'Long Jump'!$K:$K,$A$60,'Long Jump'!$H:$H,W$1)</f>
        <v>1.5</v>
      </c>
      <c r="X67" s="526">
        <f t="shared" si="8"/>
        <v>39</v>
      </c>
    </row>
    <row r="68" spans="1:24" ht="15.75" customHeight="1">
      <c r="A68" s="528" t="s">
        <v>1866</v>
      </c>
      <c r="B68" s="529">
        <f t="shared" ref="B68:X68" si="9">SUM(B61:B67)</f>
        <v>0</v>
      </c>
      <c r="C68" s="529">
        <f t="shared" si="9"/>
        <v>30.5</v>
      </c>
      <c r="D68" s="529">
        <f t="shared" si="9"/>
        <v>88</v>
      </c>
      <c r="E68" s="529">
        <f t="shared" si="9"/>
        <v>0</v>
      </c>
      <c r="F68" s="529">
        <f t="shared" si="9"/>
        <v>0</v>
      </c>
      <c r="G68" s="529">
        <f t="shared" si="9"/>
        <v>0</v>
      </c>
      <c r="H68" s="529">
        <f t="shared" si="9"/>
        <v>0</v>
      </c>
      <c r="I68" s="529">
        <f t="shared" si="9"/>
        <v>0</v>
      </c>
      <c r="J68" s="529">
        <f t="shared" si="9"/>
        <v>0</v>
      </c>
      <c r="K68" s="529">
        <f t="shared" si="9"/>
        <v>0</v>
      </c>
      <c r="L68" s="529">
        <f t="shared" si="9"/>
        <v>0</v>
      </c>
      <c r="M68" s="529">
        <f t="shared" si="9"/>
        <v>0</v>
      </c>
      <c r="N68" s="529">
        <f t="shared" si="9"/>
        <v>0</v>
      </c>
      <c r="O68" s="529">
        <f t="shared" si="9"/>
        <v>0</v>
      </c>
      <c r="P68" s="529">
        <f t="shared" si="9"/>
        <v>0</v>
      </c>
      <c r="Q68" s="529">
        <f t="shared" si="9"/>
        <v>11.5</v>
      </c>
      <c r="R68" s="529">
        <f t="shared" si="9"/>
        <v>0</v>
      </c>
      <c r="S68" s="529">
        <f t="shared" si="9"/>
        <v>0</v>
      </c>
      <c r="T68" s="529">
        <f t="shared" si="9"/>
        <v>0</v>
      </c>
      <c r="U68" s="529">
        <f t="shared" si="9"/>
        <v>24.5</v>
      </c>
      <c r="V68" s="529">
        <f t="shared" si="9"/>
        <v>34</v>
      </c>
      <c r="W68" s="529">
        <f t="shared" si="9"/>
        <v>84.5</v>
      </c>
      <c r="X68" s="530">
        <f t="shared" si="9"/>
        <v>273</v>
      </c>
    </row>
    <row r="69" spans="1:24" ht="15.75" customHeight="1"/>
    <row r="70" spans="1:24" ht="15.75" customHeight="1">
      <c r="A70" s="540" t="s">
        <v>1300</v>
      </c>
      <c r="B70" s="541"/>
      <c r="C70" s="541"/>
      <c r="D70" s="541"/>
      <c r="E70" s="541"/>
      <c r="F70" s="541"/>
      <c r="G70" s="541"/>
      <c r="H70" s="541"/>
      <c r="I70" s="541"/>
      <c r="J70" s="541"/>
      <c r="K70" s="541"/>
      <c r="L70" s="541"/>
      <c r="M70" s="541"/>
      <c r="N70" s="541"/>
      <c r="O70" s="541"/>
      <c r="P70" s="541"/>
      <c r="Q70" s="541"/>
      <c r="R70" s="541"/>
      <c r="S70" s="541"/>
      <c r="T70" s="541"/>
      <c r="U70" s="541"/>
      <c r="V70" s="541"/>
      <c r="W70" s="541"/>
      <c r="X70" s="541"/>
    </row>
    <row r="71" spans="1:24" ht="15.75" customHeight="1">
      <c r="A71" s="216" t="s">
        <v>1867</v>
      </c>
      <c r="B71" s="121">
        <f>+SUMIFS('50-All'!$L:$L,'50-All'!$J:$J,$A$70,'50-All'!$G:$G,B$1)</f>
        <v>0</v>
      </c>
      <c r="C71" s="121">
        <f>+SUMIFS('50-All'!$L:$L,'50-All'!$J:$J,$A$70,'50-All'!$G:$G,C$1)</f>
        <v>2</v>
      </c>
      <c r="D71" s="121">
        <f>+SUMIFS('50-All'!$L:$L,'50-All'!$J:$J,$A$70,'50-All'!$G:$G,D$1)</f>
        <v>15</v>
      </c>
      <c r="E71" s="121">
        <f>+SUMIFS('50-All'!$L:$L,'50-All'!$J:$J,$A$70,'50-All'!$G:$G,E$1)</f>
        <v>0</v>
      </c>
      <c r="F71" s="121">
        <f>+SUMIFS('50-All'!$L:$L,'50-All'!$J:$J,$A$70,'50-All'!$G:$G,F$1)</f>
        <v>0</v>
      </c>
      <c r="G71" s="121">
        <f>+SUMIFS('50-All'!$L:$L,'50-All'!$J:$J,$A$70,'50-All'!$G:$G,G$1)</f>
        <v>0</v>
      </c>
      <c r="H71" s="121">
        <f>+SUMIFS('50-All'!$L:$L,'50-All'!$J:$J,$A$70,'50-All'!$G:$G,H$1)</f>
        <v>0</v>
      </c>
      <c r="I71" s="121">
        <f>+SUMIFS('50-All'!$L:$L,'50-All'!$J:$J,$A$70,'50-All'!$G:$G,I$1)</f>
        <v>0</v>
      </c>
      <c r="J71" s="121">
        <f>+SUMIFS('50-All'!$L:$L,'50-All'!$J:$J,$A$70,'50-All'!$G:$G,J$1)</f>
        <v>12</v>
      </c>
      <c r="K71" s="121">
        <f>+SUMIFS('50-All'!$L:$L,'50-All'!$J:$J,$A$70,'50-All'!$G:$G,K$1)</f>
        <v>0</v>
      </c>
      <c r="L71" s="121">
        <f>+SUMIFS('50-All'!$L:$L,'50-All'!$J:$J,$A$70,'50-All'!$G:$G,L$1)</f>
        <v>4</v>
      </c>
      <c r="M71" s="121">
        <f>+SUMIFS('50-All'!$L:$L,'50-All'!$J:$J,$A$70,'50-All'!$G:$G,M$1)</f>
        <v>0</v>
      </c>
      <c r="N71" s="121">
        <f>+SUMIFS('50-All'!$L:$L,'50-All'!$J:$J,$A$70,'50-All'!$G:$G,N$1)</f>
        <v>6</v>
      </c>
      <c r="O71" s="121">
        <f>+SUMIFS('50-All'!$L:$L,'50-All'!$J:$J,$A$70,'50-All'!$G:$G,O$1)</f>
        <v>0</v>
      </c>
      <c r="P71" s="121">
        <f>+SUMIFS('50-All'!$L:$L,'50-All'!$J:$J,$A$70,'50-All'!$G:$G,P$1)</f>
        <v>0</v>
      </c>
      <c r="Q71" s="121">
        <f>+SUMIFS('50-All'!$L:$L,'50-All'!$J:$J,$A$70,'50-All'!$G:$G,Q$1)</f>
        <v>0</v>
      </c>
      <c r="R71" s="121">
        <f>+SUMIFS('50-All'!$L:$L,'50-All'!$J:$J,$A$70,'50-All'!$G:$G,R$1)</f>
        <v>0</v>
      </c>
      <c r="S71" s="121">
        <f>+SUMIFS('50-All'!$L:$L,'50-All'!$J:$J,$A$70,'50-All'!$G:$G,S$1)</f>
        <v>0</v>
      </c>
      <c r="T71" s="121">
        <f>+SUMIFS('50-All'!$L:$L,'50-All'!$J:$J,$A$70,'50-All'!$G:$G,T$1)</f>
        <v>0</v>
      </c>
      <c r="U71" s="121">
        <f>+SUMIFS('50-All'!$L:$L,'50-All'!$J:$J,$A$70,'50-All'!$G:$G,U$1)</f>
        <v>0</v>
      </c>
      <c r="V71" s="121">
        <f>+SUMIFS('50-All'!$L:$L,'50-All'!$J:$J,$A$70,'50-All'!$G:$G,V$1)</f>
        <v>0</v>
      </c>
      <c r="W71" s="121">
        <f>+SUMIFS('50-All'!$L:$L,'50-All'!$J:$J,$A$70,'50-All'!$G:$G,W$1)</f>
        <v>0</v>
      </c>
      <c r="X71" s="526">
        <f t="shared" ref="X71:X77" si="10">SUM(B71:W71)</f>
        <v>39</v>
      </c>
    </row>
    <row r="72" spans="1:24" ht="15.75" customHeight="1">
      <c r="A72" s="216" t="s">
        <v>1868</v>
      </c>
      <c r="B72" s="121">
        <f>+SUMIFS('100-All'!$L:$L,'100-All'!$J:$J,$A$70,'100-All'!$G:$G,B$1)</f>
        <v>0</v>
      </c>
      <c r="C72" s="121">
        <f>+SUMIFS('100-All'!$L:$L,'100-All'!$J:$J,$A$70,'100-All'!$G:$G,C$1)</f>
        <v>0</v>
      </c>
      <c r="D72" s="121">
        <f>+SUMIFS('100-All'!$L:$L,'100-All'!$J:$J,$A$70,'100-All'!$G:$G,D$1)</f>
        <v>13</v>
      </c>
      <c r="E72" s="121">
        <f>+SUMIFS('100-All'!$L:$L,'100-All'!$J:$J,$A$70,'100-All'!$G:$G,E$1)</f>
        <v>0</v>
      </c>
      <c r="F72" s="121">
        <f>+SUMIFS('100-All'!$L:$L,'100-All'!$J:$J,$A$70,'100-All'!$G:$G,F$1)</f>
        <v>0</v>
      </c>
      <c r="G72" s="121">
        <f>+SUMIFS('100-All'!$L:$L,'100-All'!$J:$J,$A$70,'100-All'!$G:$G,G$1)</f>
        <v>0</v>
      </c>
      <c r="H72" s="121">
        <f>+SUMIFS('100-All'!$L:$L,'100-All'!$J:$J,$A$70,'100-All'!$G:$G,H$1)</f>
        <v>0</v>
      </c>
      <c r="I72" s="121">
        <f>+SUMIFS('100-All'!$L:$L,'100-All'!$J:$J,$A$70,'100-All'!$G:$G,I$1)</f>
        <v>0</v>
      </c>
      <c r="J72" s="121">
        <f>+SUMIFS('100-All'!$L:$L,'100-All'!$J:$J,$A$70,'100-All'!$G:$G,J$1)</f>
        <v>6</v>
      </c>
      <c r="K72" s="121">
        <f>+SUMIFS('100-All'!$L:$L,'100-All'!$J:$J,$A$70,'100-All'!$G:$G,K$1)</f>
        <v>0</v>
      </c>
      <c r="L72" s="121">
        <f>+SUMIFS('100-All'!$L:$L,'100-All'!$J:$J,$A$70,'100-All'!$G:$G,L$1)</f>
        <v>0</v>
      </c>
      <c r="M72" s="121">
        <f>+SUMIFS('100-All'!$L:$L,'100-All'!$J:$J,$A$70,'100-All'!$G:$G,M$1)</f>
        <v>0</v>
      </c>
      <c r="N72" s="121">
        <f>+SUMIFS('100-All'!$L:$L,'100-All'!$J:$J,$A$70,'100-All'!$G:$G,N$1)</f>
        <v>4</v>
      </c>
      <c r="O72" s="121">
        <f>+SUMIFS('100-All'!$L:$L,'100-All'!$J:$J,$A$70,'100-All'!$G:$G,O$1)</f>
        <v>0</v>
      </c>
      <c r="P72" s="121">
        <f>+SUMIFS('100-All'!$L:$L,'100-All'!$J:$J,$A$70,'100-All'!$G:$G,P$1)</f>
        <v>0</v>
      </c>
      <c r="Q72" s="121">
        <f>+SUMIFS('100-All'!$L:$L,'100-All'!$J:$J,$A$70,'100-All'!$G:$G,Q$1)</f>
        <v>0</v>
      </c>
      <c r="R72" s="121">
        <f>+SUMIFS('100-All'!$L:$L,'100-All'!$J:$J,$A$70,'100-All'!$G:$G,R$1)</f>
        <v>0</v>
      </c>
      <c r="S72" s="121">
        <f>+SUMIFS('100-All'!$L:$L,'100-All'!$J:$J,$A$70,'100-All'!$G:$G,S$1)</f>
        <v>0</v>
      </c>
      <c r="T72" s="121">
        <f>+SUMIFS('100-All'!$L:$L,'100-All'!$J:$J,$A$70,'100-All'!$G:$G,T$1)</f>
        <v>0</v>
      </c>
      <c r="U72" s="121">
        <f>+SUMIFS('100-All'!$L:$L,'100-All'!$J:$J,$A$70,'100-All'!$G:$G,U$1)</f>
        <v>0</v>
      </c>
      <c r="V72" s="121">
        <f>+SUMIFS('100-All'!$L:$L,'100-All'!$J:$J,$A$70,'100-All'!$G:$G,V$1)</f>
        <v>6</v>
      </c>
      <c r="W72" s="121">
        <f>+SUMIFS('100-All'!$L:$L,'100-All'!$J:$J,$A$70,'100-All'!$G:$G,W$1)</f>
        <v>10</v>
      </c>
      <c r="X72" s="526">
        <f t="shared" si="10"/>
        <v>39</v>
      </c>
    </row>
    <row r="73" spans="1:24" ht="15.75" customHeight="1">
      <c r="A73" s="216" t="s">
        <v>1869</v>
      </c>
      <c r="B73" s="121">
        <f>+SUMIFS('200-All'!$L:$L,'200-All'!$J:$J,$A$70,'200-All'!$G:$G,B$1)</f>
        <v>0</v>
      </c>
      <c r="C73" s="121">
        <f>+SUMIFS('200-All'!$L:$L,'200-All'!$J:$J,$A$70,'200-All'!$G:$G,C$1)</f>
        <v>0</v>
      </c>
      <c r="D73" s="121">
        <f>+SUMIFS('200-All'!$L:$L,'200-All'!$J:$J,$A$70,'200-All'!$G:$G,D$1)</f>
        <v>14</v>
      </c>
      <c r="E73" s="121">
        <f>+SUMIFS('200-All'!$L:$L,'200-All'!$J:$J,$A$70,'200-All'!$G:$G,E$1)</f>
        <v>0</v>
      </c>
      <c r="F73" s="121">
        <f>+SUMIFS('200-All'!$L:$L,'200-All'!$J:$J,$A$70,'200-All'!$G:$G,F$1)</f>
        <v>0</v>
      </c>
      <c r="G73" s="121">
        <f>+SUMIFS('200-All'!$L:$L,'200-All'!$J:$J,$A$70,'200-All'!$G:$G,G$1)</f>
        <v>0</v>
      </c>
      <c r="H73" s="121">
        <f>+SUMIFS('200-All'!$L:$L,'200-All'!$J:$J,$A$70,'200-All'!$G:$G,H$1)</f>
        <v>0</v>
      </c>
      <c r="I73" s="121">
        <f>+SUMIFS('200-All'!$L:$L,'200-All'!$J:$J,$A$70,'200-All'!$G:$G,I$1)</f>
        <v>0</v>
      </c>
      <c r="J73" s="121">
        <f>+SUMIFS('200-All'!$L:$L,'200-All'!$J:$J,$A$70,'200-All'!$G:$G,J$1)</f>
        <v>8</v>
      </c>
      <c r="K73" s="121">
        <f>+SUMIFS('200-All'!$L:$L,'200-All'!$J:$J,$A$70,'200-All'!$G:$G,K$1)</f>
        <v>0</v>
      </c>
      <c r="L73" s="121">
        <f>+SUMIFS('200-All'!$L:$L,'200-All'!$J:$J,$A$70,'200-All'!$G:$G,L$1)</f>
        <v>2</v>
      </c>
      <c r="M73" s="121">
        <f>+SUMIFS('200-All'!$L:$L,'200-All'!$J:$J,$A$70,'200-All'!$G:$G,M$1)</f>
        <v>0</v>
      </c>
      <c r="N73" s="121">
        <f>+SUMIFS('200-All'!$L:$L,'200-All'!$J:$J,$A$70,'200-All'!$G:$G,N$1)</f>
        <v>6</v>
      </c>
      <c r="O73" s="121">
        <f>+SUMIFS('200-All'!$L:$L,'200-All'!$J:$J,$A$70,'200-All'!$G:$G,O$1)</f>
        <v>0</v>
      </c>
      <c r="P73" s="121">
        <f>+SUMIFS('200-All'!$L:$L,'200-All'!$J:$J,$A$70,'200-All'!$G:$G,P$1)</f>
        <v>0</v>
      </c>
      <c r="Q73" s="121">
        <f>+SUMIFS('200-All'!$L:$L,'200-All'!$J:$J,$A$70,'200-All'!$G:$G,Q$1)</f>
        <v>0</v>
      </c>
      <c r="R73" s="121">
        <f>+SUMIFS('200-All'!$L:$L,'200-All'!$J:$J,$A$70,'200-All'!$G:$G,R$1)</f>
        <v>0</v>
      </c>
      <c r="S73" s="121">
        <f>+SUMIFS('200-All'!$L:$L,'200-All'!$J:$J,$A$70,'200-All'!$G:$G,S$1)</f>
        <v>0</v>
      </c>
      <c r="T73" s="121">
        <f>+SUMIFS('200-All'!$L:$L,'200-All'!$J:$J,$A$70,'200-All'!$G:$G,T$1)</f>
        <v>0</v>
      </c>
      <c r="U73" s="121">
        <f>+SUMIFS('200-All'!$L:$L,'200-All'!$J:$J,$A$70,'200-All'!$G:$G,U$1)</f>
        <v>0</v>
      </c>
      <c r="V73" s="121">
        <f>+SUMIFS('200-All'!$L:$L,'200-All'!$J:$J,$A$70,'200-All'!$G:$G,V$1)</f>
        <v>9</v>
      </c>
      <c r="W73" s="121">
        <f>+SUMIFS('200-All'!$L:$L,'200-All'!$J:$J,$A$70,'200-All'!$G:$G,W$1)</f>
        <v>0</v>
      </c>
      <c r="X73" s="526">
        <f t="shared" si="10"/>
        <v>39</v>
      </c>
    </row>
    <row r="74" spans="1:24" ht="15.75" customHeight="1">
      <c r="A74" s="216" t="s">
        <v>1870</v>
      </c>
      <c r="B74" s="121">
        <f>+SUMIFS('400-All'!$L:$L,'400-All'!$J:$J,$A$70,'400-All'!$G:$G,B$1)</f>
        <v>0</v>
      </c>
      <c r="C74" s="121">
        <f>+SUMIFS('400-All'!$L:$L,'400-All'!$J:$J,$A$70,'400-All'!$G:$G,C$1)</f>
        <v>0</v>
      </c>
      <c r="D74" s="121">
        <f>+SUMIFS('400-All'!$L:$L,'400-All'!$J:$J,$A$70,'400-All'!$G:$G,D$1)</f>
        <v>0</v>
      </c>
      <c r="E74" s="121">
        <f>+SUMIFS('400-All'!$L:$L,'400-All'!$J:$J,$A$70,'400-All'!$G:$G,E$1)</f>
        <v>0</v>
      </c>
      <c r="F74" s="121">
        <f>+SUMIFS('400-All'!$L:$L,'400-All'!$J:$J,$A$70,'400-All'!$G:$G,F$1)</f>
        <v>0</v>
      </c>
      <c r="G74" s="121">
        <f>+SUMIFS('400-All'!$L:$L,'400-All'!$J:$J,$A$70,'400-All'!$G:$G,G$1)</f>
        <v>0</v>
      </c>
      <c r="H74" s="121">
        <f>+SUMIFS('400-All'!$L:$L,'400-All'!$J:$J,$A$70,'400-All'!$G:$G,H$1)</f>
        <v>0</v>
      </c>
      <c r="I74" s="121">
        <f>+SUMIFS('400-All'!$L:$L,'400-All'!$J:$J,$A$70,'400-All'!$G:$G,I$1)</f>
        <v>0</v>
      </c>
      <c r="J74" s="121">
        <f>+SUMIFS('400-All'!$L:$L,'400-All'!$J:$J,$A$70,'400-All'!$G:$G,J$1)</f>
        <v>0</v>
      </c>
      <c r="K74" s="121">
        <f>+SUMIFS('400-All'!$L:$L,'400-All'!$J:$J,$A$70,'400-All'!$G:$G,K$1)</f>
        <v>0</v>
      </c>
      <c r="L74" s="121">
        <f>+SUMIFS('400-All'!$L:$L,'400-All'!$J:$J,$A$70,'400-All'!$G:$G,L$1)</f>
        <v>6</v>
      </c>
      <c r="M74" s="121">
        <f>+SUMIFS('400-All'!$L:$L,'400-All'!$J:$J,$A$70,'400-All'!$G:$G,M$1)</f>
        <v>0</v>
      </c>
      <c r="N74" s="121">
        <f>+SUMIFS('400-All'!$L:$L,'400-All'!$J:$J,$A$70,'400-All'!$G:$G,N$1)</f>
        <v>0</v>
      </c>
      <c r="O74" s="121">
        <f>+SUMIFS('400-All'!$L:$L,'400-All'!$J:$J,$A$70,'400-All'!$G:$G,O$1)</f>
        <v>0</v>
      </c>
      <c r="P74" s="121">
        <f>+SUMIFS('400-All'!$L:$L,'400-All'!$J:$J,$A$70,'400-All'!$G:$G,P$1)</f>
        <v>0</v>
      </c>
      <c r="Q74" s="121">
        <f>+SUMIFS('400-All'!$L:$L,'400-All'!$J:$J,$A$70,'400-All'!$G:$G,Q$1)</f>
        <v>0</v>
      </c>
      <c r="R74" s="121">
        <f>+SUMIFS('400-All'!$L:$L,'400-All'!$J:$J,$A$70,'400-All'!$G:$G,R$1)</f>
        <v>0</v>
      </c>
      <c r="S74" s="121">
        <f>+SUMIFS('400-All'!$L:$L,'400-All'!$J:$J,$A$70,'400-All'!$G:$G,S$1)</f>
        <v>0</v>
      </c>
      <c r="T74" s="121">
        <f>+SUMIFS('400-All'!$L:$L,'400-All'!$J:$J,$A$70,'400-All'!$G:$G,T$1)</f>
        <v>0</v>
      </c>
      <c r="U74" s="121">
        <f>+SUMIFS('400-All'!$L:$L,'400-All'!$J:$J,$A$70,'400-All'!$G:$G,U$1)</f>
        <v>1</v>
      </c>
      <c r="V74" s="121">
        <f>+SUMIFS('400-All'!$L:$L,'400-All'!$J:$J,$A$70,'400-All'!$G:$G,V$1)</f>
        <v>28</v>
      </c>
      <c r="W74" s="121">
        <f>+SUMIFS('400-All'!$L:$L,'400-All'!$J:$J,$A$70,'400-All'!$G:$G,W$1)</f>
        <v>4</v>
      </c>
      <c r="X74" s="526">
        <f t="shared" si="10"/>
        <v>39</v>
      </c>
    </row>
    <row r="75" spans="1:24" ht="15.75" customHeight="1">
      <c r="A75" s="216" t="s">
        <v>1871</v>
      </c>
      <c r="B75" s="121">
        <f>+SUMIFS('800-ALL'!$L:$L,'800-ALL'!$J:$J,$A$70,'800-ALL'!$G:$G,B$1)</f>
        <v>0</v>
      </c>
      <c r="C75" s="121">
        <f>+SUMIFS('800-ALL'!$L:$L,'800-ALL'!$J:$J,$A$70,'800-ALL'!$G:$G,C$1)</f>
        <v>0</v>
      </c>
      <c r="D75" s="121">
        <f>+SUMIFS('800-ALL'!$L:$L,'800-ALL'!$J:$J,$A$70,'800-ALL'!$G:$G,D$1)</f>
        <v>0</v>
      </c>
      <c r="E75" s="121">
        <f>+SUMIFS('800-ALL'!$L:$L,'800-ALL'!$J:$J,$A$70,'800-ALL'!$G:$G,E$1)</f>
        <v>0</v>
      </c>
      <c r="F75" s="121">
        <f>+SUMIFS('800-ALL'!$L:$L,'800-ALL'!$J:$J,$A$70,'800-ALL'!$G:$G,F$1)</f>
        <v>0</v>
      </c>
      <c r="G75" s="121">
        <f>+SUMIFS('800-ALL'!$L:$L,'800-ALL'!$J:$J,$A$70,'800-ALL'!$G:$G,G$1)</f>
        <v>0</v>
      </c>
      <c r="H75" s="121">
        <f>+SUMIFS('800-ALL'!$L:$L,'800-ALL'!$J:$J,$A$70,'800-ALL'!$G:$G,H$1)</f>
        <v>0</v>
      </c>
      <c r="I75" s="121">
        <f>+SUMIFS('800-ALL'!$L:$L,'800-ALL'!$J:$J,$A$70,'800-ALL'!$G:$G,I$1)</f>
        <v>0</v>
      </c>
      <c r="J75" s="121">
        <f>+SUMIFS('800-ALL'!$L:$L,'800-ALL'!$J:$J,$A$70,'800-ALL'!$G:$G,J$1)</f>
        <v>5</v>
      </c>
      <c r="K75" s="121">
        <f>+SUMIFS('800-ALL'!$L:$L,'800-ALL'!$J:$J,$A$70,'800-ALL'!$G:$G,K$1)</f>
        <v>0</v>
      </c>
      <c r="L75" s="121">
        <f>+SUMIFS('800-ALL'!$L:$L,'800-ALL'!$J:$J,$A$70,'800-ALL'!$G:$G,L$1)</f>
        <v>0</v>
      </c>
      <c r="M75" s="121">
        <f>+SUMIFS('800-ALL'!$L:$L,'800-ALL'!$J:$J,$A$70,'800-ALL'!$G:$G,M$1)</f>
        <v>0</v>
      </c>
      <c r="N75" s="121">
        <f>+SUMIFS('800-ALL'!$L:$L,'800-ALL'!$J:$J,$A$70,'800-ALL'!$G:$G,N$1)</f>
        <v>0</v>
      </c>
      <c r="O75" s="121">
        <f>+SUMIFS('800-ALL'!$L:$L,'800-ALL'!$J:$J,$A$70,'800-ALL'!$G:$G,O$1)</f>
        <v>0</v>
      </c>
      <c r="P75" s="121">
        <f>+SUMIFS('800-ALL'!$L:$L,'800-ALL'!$J:$J,$A$70,'800-ALL'!$G:$G,P$1)</f>
        <v>0</v>
      </c>
      <c r="Q75" s="121">
        <f>+SUMIFS('800-ALL'!$L:$L,'800-ALL'!$J:$J,$A$70,'800-ALL'!$G:$G,Q$1)</f>
        <v>0</v>
      </c>
      <c r="R75" s="121">
        <f>+SUMIFS('800-ALL'!$L:$L,'800-ALL'!$J:$J,$A$70,'800-ALL'!$G:$G,R$1)</f>
        <v>0</v>
      </c>
      <c r="S75" s="121">
        <f>+SUMIFS('800-ALL'!$L:$L,'800-ALL'!$J:$J,$A$70,'800-ALL'!$G:$G,S$1)</f>
        <v>0</v>
      </c>
      <c r="T75" s="121">
        <f>+SUMIFS('800-ALL'!$L:$L,'800-ALL'!$J:$J,$A$70,'800-ALL'!$G:$G,T$1)</f>
        <v>0</v>
      </c>
      <c r="U75" s="121">
        <f>+SUMIFS('800-ALL'!$L:$L,'800-ALL'!$J:$J,$A$70,'800-ALL'!$G:$G,U$1)</f>
        <v>3</v>
      </c>
      <c r="V75" s="121">
        <f>+SUMIFS('800-ALL'!$L:$L,'800-ALL'!$J:$J,$A$70,'800-ALL'!$G:$G,V$1)</f>
        <v>29</v>
      </c>
      <c r="W75" s="121">
        <f>+SUMIFS('800-ALL'!$L:$L,'800-ALL'!$J:$J,$A$70,'800-ALL'!$G:$G,W$1)</f>
        <v>2</v>
      </c>
      <c r="X75" s="526">
        <f t="shared" si="10"/>
        <v>39</v>
      </c>
    </row>
    <row r="76" spans="1:24" ht="15.75" customHeight="1">
      <c r="A76" s="216" t="s">
        <v>1872</v>
      </c>
      <c r="B76" s="527">
        <f>+SUMIFS('4x100 - ALL'!$M:$M,'4x100 - ALL'!$J:$J,$A$70,'4x100 - ALL'!$G:$G,B$1)</f>
        <v>0</v>
      </c>
      <c r="C76" s="527">
        <f>+SUMIFS('4x100 - ALL'!$M:$M,'4x100 - ALL'!$J:$J,$A$70,'4x100 - ALL'!$G:$G,C$1)</f>
        <v>7</v>
      </c>
      <c r="D76" s="527">
        <f>+SUMIFS('4x100 - ALL'!$M:$M,'4x100 - ALL'!$J:$J,$A$70,'4x100 - ALL'!$G:$G,D$1)</f>
        <v>1</v>
      </c>
      <c r="E76" s="527">
        <f>+SUMIFS('4x100 - ALL'!$M:$M,'4x100 - ALL'!$J:$J,$A$70,'4x100 - ALL'!$G:$G,E$1)</f>
        <v>0</v>
      </c>
      <c r="F76" s="527">
        <f>+SUMIFS('4x100 - ALL'!$M:$M,'4x100 - ALL'!$J:$J,$A$70,'4x100 - ALL'!$G:$G,F$1)</f>
        <v>0</v>
      </c>
      <c r="G76" s="527">
        <f>+SUMIFS('4x100 - ALL'!$M:$M,'4x100 - ALL'!$J:$J,$A$70,'4x100 - ALL'!$G:$G,G$1)</f>
        <v>0</v>
      </c>
      <c r="H76" s="527">
        <f>+SUMIFS('4x100 - ALL'!$M:$M,'4x100 - ALL'!$J:$J,$A$70,'4x100 - ALL'!$G:$G,H$1)</f>
        <v>0</v>
      </c>
      <c r="I76" s="527">
        <f>+SUMIFS('4x100 - ALL'!$M:$M,'4x100 - ALL'!$J:$J,$A$70,'4x100 - ALL'!$G:$G,I$1)</f>
        <v>0</v>
      </c>
      <c r="J76" s="527">
        <f>+SUMIFS('4x100 - ALL'!$M:$M,'4x100 - ALL'!$J:$J,$A$70,'4x100 - ALL'!$G:$G,J$1)</f>
        <v>10</v>
      </c>
      <c r="K76" s="527">
        <f>+SUMIFS('4x100 - ALL'!$M:$M,'4x100 - ALL'!$J:$J,$A$70,'4x100 - ALL'!$G:$G,K$1)</f>
        <v>0</v>
      </c>
      <c r="L76" s="527">
        <f>+SUMIFS('4x100 - ALL'!$M:$M,'4x100 - ALL'!$J:$J,$A$70,'4x100 - ALL'!$G:$G,L$1)</f>
        <v>0</v>
      </c>
      <c r="M76" s="527">
        <f>+SUMIFS('4x100 - ALL'!$M:$M,'4x100 - ALL'!$J:$J,$A$70,'4x100 - ALL'!$G:$G,M$1)</f>
        <v>0</v>
      </c>
      <c r="N76" s="527">
        <f>+SUMIFS('4x100 - ALL'!$M:$M,'4x100 - ALL'!$J:$J,$A$70,'4x100 - ALL'!$G:$G,N$1)</f>
        <v>0</v>
      </c>
      <c r="O76" s="527">
        <f>+SUMIFS('4x100 - ALL'!$M:$M,'4x100 - ALL'!$J:$J,$A$70,'4x100 - ALL'!$G:$G,O$1)</f>
        <v>0</v>
      </c>
      <c r="P76" s="527">
        <f>+SUMIFS('4x100 - ALL'!$M:$M,'4x100 - ALL'!$J:$J,$A$70,'4x100 - ALL'!$G:$G,P$1)</f>
        <v>0</v>
      </c>
      <c r="Q76" s="527">
        <f>+SUMIFS('4x100 - ALL'!$M:$M,'4x100 - ALL'!$J:$J,$A$70,'4x100 - ALL'!$G:$G,Q$1)</f>
        <v>0</v>
      </c>
      <c r="R76" s="527">
        <f>+SUMIFS('4x100 - ALL'!$M:$M,'4x100 - ALL'!$J:$J,$A$70,'4x100 - ALL'!$G:$G,R$1)</f>
        <v>0</v>
      </c>
      <c r="S76" s="527">
        <f>+SUMIFS('4x100 - ALL'!$M:$M,'4x100 - ALL'!$J:$J,$A$70,'4x100 - ALL'!$G:$G,S$1)</f>
        <v>0</v>
      </c>
      <c r="T76" s="527">
        <f>+SUMIFS('4x100 - ALL'!$M:$M,'4x100 - ALL'!$J:$J,$A$70,'4x100 - ALL'!$G:$G,T$1)</f>
        <v>0</v>
      </c>
      <c r="U76" s="527">
        <f>+SUMIFS('4x100 - ALL'!$M:$M,'4x100 - ALL'!$J:$J,$A$70,'4x100 - ALL'!$G:$G,U$1)</f>
        <v>0</v>
      </c>
      <c r="V76" s="527">
        <f>+SUMIFS('4x100 - ALL'!$M:$M,'4x100 - ALL'!$J:$J,$A$70,'4x100 - ALL'!$G:$G,V$1)</f>
        <v>19</v>
      </c>
      <c r="W76" s="527">
        <f>+SUMIFS('4x100 - ALL'!$M:$M,'4x100 - ALL'!$J:$J,$A$70,'4x100 - ALL'!$G:$G,W$1)</f>
        <v>2</v>
      </c>
      <c r="X76" s="526">
        <f t="shared" si="10"/>
        <v>39</v>
      </c>
    </row>
    <row r="77" spans="1:24" ht="15.75" customHeight="1">
      <c r="A77" s="216" t="s">
        <v>1873</v>
      </c>
      <c r="B77" s="121">
        <f>+SUMIFS('Long Jump'!$M:$M,'Long Jump'!$K:$K,$A$70,'Long Jump'!$H:$H,B$1)</f>
        <v>0</v>
      </c>
      <c r="C77" s="121">
        <f>+SUMIFS('Long Jump'!$M:$M,'Long Jump'!$K:$K,$A$70,'Long Jump'!$H:$H,C$1)</f>
        <v>3</v>
      </c>
      <c r="D77" s="121">
        <f>+SUMIFS('Long Jump'!$M:$M,'Long Jump'!$K:$K,$A$70,'Long Jump'!$H:$H,D$1)</f>
        <v>0</v>
      </c>
      <c r="E77" s="121">
        <f>+SUMIFS('Long Jump'!$M:$M,'Long Jump'!$K:$K,$A$70,'Long Jump'!$H:$H,E$1)</f>
        <v>0</v>
      </c>
      <c r="F77" s="121">
        <f>+SUMIFS('Long Jump'!$M:$M,'Long Jump'!$K:$K,$A$70,'Long Jump'!$H:$H,F$1)</f>
        <v>0</v>
      </c>
      <c r="G77" s="121">
        <f>+SUMIFS('Long Jump'!$M:$M,'Long Jump'!$K:$K,$A$70,'Long Jump'!$H:$H,G$1)</f>
        <v>0</v>
      </c>
      <c r="H77" s="121">
        <f>+SUMIFS('Long Jump'!$M:$M,'Long Jump'!$K:$K,$A$70,'Long Jump'!$H:$H,H$1)</f>
        <v>0</v>
      </c>
      <c r="I77" s="121">
        <f>+SUMIFS('Long Jump'!$M:$M,'Long Jump'!$K:$K,$A$70,'Long Jump'!$H:$H,I$1)</f>
        <v>0</v>
      </c>
      <c r="J77" s="121">
        <f>+SUMIFS('Long Jump'!$M:$M,'Long Jump'!$K:$K,$A$70,'Long Jump'!$H:$H,J$1)</f>
        <v>10</v>
      </c>
      <c r="K77" s="121">
        <f>+SUMIFS('Long Jump'!$M:$M,'Long Jump'!$K:$K,$A$70,'Long Jump'!$H:$H,K$1)</f>
        <v>0</v>
      </c>
      <c r="L77" s="121">
        <f>+SUMIFS('Long Jump'!$M:$M,'Long Jump'!$K:$K,$A$70,'Long Jump'!$H:$H,L$1)</f>
        <v>0</v>
      </c>
      <c r="M77" s="121">
        <f>+SUMIFS('Long Jump'!$M:$M,'Long Jump'!$K:$K,$A$70,'Long Jump'!$H:$H,M$1)</f>
        <v>0</v>
      </c>
      <c r="N77" s="121">
        <f>+SUMIFS('Long Jump'!$M:$M,'Long Jump'!$K:$K,$A$70,'Long Jump'!$H:$H,N$1)</f>
        <v>2</v>
      </c>
      <c r="O77" s="121">
        <f>+SUMIFS('Long Jump'!$M:$M,'Long Jump'!$K:$K,$A$70,'Long Jump'!$H:$H,O$1)</f>
        <v>0</v>
      </c>
      <c r="P77" s="121">
        <f>+SUMIFS('Long Jump'!$M:$M,'Long Jump'!$K:$K,$A$70,'Long Jump'!$H:$H,P$1)</f>
        <v>0</v>
      </c>
      <c r="Q77" s="121">
        <f>+SUMIFS('Long Jump'!$M:$M,'Long Jump'!$K:$K,$A$70,'Long Jump'!$H:$H,Q$1)</f>
        <v>0</v>
      </c>
      <c r="R77" s="121">
        <f>+SUMIFS('Long Jump'!$M:$M,'Long Jump'!$K:$K,$A$70,'Long Jump'!$H:$H,R$1)</f>
        <v>0</v>
      </c>
      <c r="S77" s="121">
        <f>+SUMIFS('Long Jump'!$M:$M,'Long Jump'!$K:$K,$A$70,'Long Jump'!$H:$H,S$1)</f>
        <v>0</v>
      </c>
      <c r="T77" s="121">
        <f>+SUMIFS('Long Jump'!$M:$M,'Long Jump'!$K:$K,$A$70,'Long Jump'!$H:$H,T$1)</f>
        <v>0</v>
      </c>
      <c r="U77" s="121">
        <f>+SUMIFS('Long Jump'!$M:$M,'Long Jump'!$K:$K,$A$70,'Long Jump'!$H:$H,U$1)</f>
        <v>4</v>
      </c>
      <c r="V77" s="121">
        <f>+SUMIFS('Long Jump'!$M:$M,'Long Jump'!$K:$K,$A$70,'Long Jump'!$H:$H,V$1)</f>
        <v>20</v>
      </c>
      <c r="W77" s="121">
        <f>+SUMIFS('Long Jump'!$M:$M,'Long Jump'!$K:$K,$A$70,'Long Jump'!$H:$H,W$1)</f>
        <v>0</v>
      </c>
      <c r="X77" s="526">
        <f t="shared" si="10"/>
        <v>39</v>
      </c>
    </row>
    <row r="78" spans="1:24" ht="15.75" customHeight="1">
      <c r="A78" s="528" t="s">
        <v>1874</v>
      </c>
      <c r="B78" s="529">
        <f t="shared" ref="B78:X78" si="11">SUM(B71:B77)</f>
        <v>0</v>
      </c>
      <c r="C78" s="529">
        <f t="shared" si="11"/>
        <v>12</v>
      </c>
      <c r="D78" s="529">
        <f t="shared" si="11"/>
        <v>43</v>
      </c>
      <c r="E78" s="529">
        <f t="shared" si="11"/>
        <v>0</v>
      </c>
      <c r="F78" s="529">
        <f t="shared" si="11"/>
        <v>0</v>
      </c>
      <c r="G78" s="529">
        <f t="shared" si="11"/>
        <v>0</v>
      </c>
      <c r="H78" s="529">
        <f t="shared" si="11"/>
        <v>0</v>
      </c>
      <c r="I78" s="529">
        <f t="shared" si="11"/>
        <v>0</v>
      </c>
      <c r="J78" s="529">
        <f t="shared" si="11"/>
        <v>51</v>
      </c>
      <c r="K78" s="529">
        <f t="shared" si="11"/>
        <v>0</v>
      </c>
      <c r="L78" s="529">
        <f t="shared" si="11"/>
        <v>12</v>
      </c>
      <c r="M78" s="529">
        <f t="shared" si="11"/>
        <v>0</v>
      </c>
      <c r="N78" s="529">
        <f t="shared" si="11"/>
        <v>18</v>
      </c>
      <c r="O78" s="529">
        <f t="shared" si="11"/>
        <v>0</v>
      </c>
      <c r="P78" s="529">
        <f t="shared" si="11"/>
        <v>0</v>
      </c>
      <c r="Q78" s="529">
        <f t="shared" si="11"/>
        <v>0</v>
      </c>
      <c r="R78" s="529">
        <f t="shared" si="11"/>
        <v>0</v>
      </c>
      <c r="S78" s="529">
        <f t="shared" si="11"/>
        <v>0</v>
      </c>
      <c r="T78" s="529">
        <f t="shared" si="11"/>
        <v>0</v>
      </c>
      <c r="U78" s="529">
        <f t="shared" si="11"/>
        <v>8</v>
      </c>
      <c r="V78" s="529">
        <f t="shared" si="11"/>
        <v>111</v>
      </c>
      <c r="W78" s="529">
        <f t="shared" si="11"/>
        <v>18</v>
      </c>
      <c r="X78" s="530">
        <f t="shared" si="11"/>
        <v>273</v>
      </c>
    </row>
    <row r="79" spans="1:24" ht="15.75" customHeight="1"/>
    <row r="80" spans="1:24" ht="15.75" customHeight="1">
      <c r="A80" s="538" t="s">
        <v>1875</v>
      </c>
      <c r="B80" s="539"/>
      <c r="C80" s="539"/>
      <c r="D80" s="539"/>
      <c r="E80" s="539"/>
      <c r="F80" s="539"/>
      <c r="G80" s="539"/>
      <c r="H80" s="539"/>
      <c r="I80" s="539"/>
      <c r="J80" s="539"/>
      <c r="K80" s="539"/>
      <c r="L80" s="539"/>
      <c r="M80" s="539"/>
      <c r="N80" s="539"/>
      <c r="O80" s="539"/>
      <c r="P80" s="539"/>
      <c r="Q80" s="539"/>
      <c r="R80" s="539"/>
      <c r="S80" s="539"/>
      <c r="T80" s="539"/>
      <c r="U80" s="539"/>
      <c r="V80" s="539"/>
      <c r="W80" s="539"/>
      <c r="X80" s="539"/>
    </row>
    <row r="81" spans="1:24" ht="15.75" customHeight="1">
      <c r="A81" s="216" t="s">
        <v>1859</v>
      </c>
      <c r="B81" s="121">
        <f>+SUMIFS('50-All'!$L:$L,'50-All'!$J:$J,$A$80,'50-All'!$G:$G,B$1)</f>
        <v>0</v>
      </c>
      <c r="C81" s="121">
        <f>+SUMIFS('50-All'!$L:$L,'50-All'!$J:$J,$A$80,'50-All'!$G:$G,C$1)</f>
        <v>0</v>
      </c>
      <c r="D81" s="121">
        <f>+SUMIFS('50-All'!$L:$L,'50-All'!$J:$J,$A$80,'50-All'!$G:$G,D$1)</f>
        <v>0</v>
      </c>
      <c r="E81" s="121">
        <f>+SUMIFS('50-All'!$L:$L,'50-All'!$J:$J,$A$80,'50-All'!$G:$G,E$1)</f>
        <v>0</v>
      </c>
      <c r="F81" s="121">
        <f>+SUMIFS('50-All'!$L:$L,'50-All'!$J:$J,$A$80,'50-All'!$G:$G,F$1)</f>
        <v>0</v>
      </c>
      <c r="G81" s="121">
        <f>+SUMIFS('50-All'!$L:$L,'50-All'!$J:$J,$A$80,'50-All'!$G:$G,G$1)</f>
        <v>0</v>
      </c>
      <c r="H81" s="121">
        <f>+SUMIFS('50-All'!$L:$L,'50-All'!$J:$J,$A$80,'50-All'!$G:$G,H$1)</f>
        <v>0</v>
      </c>
      <c r="I81" s="121">
        <f>+SUMIFS('50-All'!$L:$L,'50-All'!$J:$J,$A$80,'50-All'!$G:$G,I$1)</f>
        <v>0</v>
      </c>
      <c r="J81" s="121">
        <f>+SUMIFS('50-All'!$L:$L,'50-All'!$J:$J,$A$80,'50-All'!$G:$G,J$1)</f>
        <v>0</v>
      </c>
      <c r="K81" s="121">
        <f>+SUMIFS('50-All'!$L:$L,'50-All'!$J:$J,$A$80,'50-All'!$G:$G,K$1)</f>
        <v>0</v>
      </c>
      <c r="L81" s="121">
        <f>+SUMIFS('50-All'!$L:$L,'50-All'!$J:$J,$A$80,'50-All'!$G:$G,L$1)</f>
        <v>0</v>
      </c>
      <c r="M81" s="121">
        <f>+SUMIFS('50-All'!$L:$L,'50-All'!$J:$J,$A$80,'50-All'!$G:$G,M$1)</f>
        <v>0</v>
      </c>
      <c r="N81" s="121">
        <f>+SUMIFS('50-All'!$L:$L,'50-All'!$J:$J,$A$80,'50-All'!$G:$G,N$1)</f>
        <v>0</v>
      </c>
      <c r="O81" s="121">
        <f>+SUMIFS('50-All'!$L:$L,'50-All'!$J:$J,$A$80,'50-All'!$G:$G,O$1)</f>
        <v>0</v>
      </c>
      <c r="P81" s="121">
        <f>+SUMIFS('50-All'!$L:$L,'50-All'!$J:$J,$A$80,'50-All'!$G:$G,P$1)</f>
        <v>0</v>
      </c>
      <c r="Q81" s="121">
        <f>+SUMIFS('50-All'!$L:$L,'50-All'!$J:$J,$A$80,'50-All'!$G:$G,Q$1)</f>
        <v>0</v>
      </c>
      <c r="R81" s="121">
        <f>+SUMIFS('50-All'!$L:$L,'50-All'!$J:$J,$A$80,'50-All'!$G:$G,R$1)</f>
        <v>0</v>
      </c>
      <c r="S81" s="121">
        <f>+SUMIFS('50-All'!$L:$L,'50-All'!$J:$J,$A$80,'50-All'!$G:$G,S$1)</f>
        <v>0</v>
      </c>
      <c r="T81" s="121">
        <f>+SUMIFS('50-All'!$L:$L,'50-All'!$J:$J,$A$80,'50-All'!$G:$G,T$1)</f>
        <v>0</v>
      </c>
      <c r="U81" s="121">
        <f>+SUMIFS('50-All'!$L:$L,'50-All'!$J:$J,$A$80,'50-All'!$G:$G,U$1)</f>
        <v>0</v>
      </c>
      <c r="V81" s="121">
        <f>+SUMIFS('50-All'!$L:$L,'50-All'!$J:$J,$A$80,'50-All'!$G:$G,V$1)</f>
        <v>0</v>
      </c>
      <c r="W81" s="121">
        <f>+SUMIFS('50-All'!$L:$L,'50-All'!$J:$J,$A$80,'50-All'!$G:$G,W$1)</f>
        <v>0</v>
      </c>
      <c r="X81" s="526">
        <f t="shared" ref="X81:X87" si="12">SUM(B81:W81)</f>
        <v>0</v>
      </c>
    </row>
    <row r="82" spans="1:24" ht="15.75" customHeight="1">
      <c r="A82" s="216" t="s">
        <v>1860</v>
      </c>
      <c r="B82" s="121">
        <f>+SUMIFS('100-All'!$L:$L,'100-All'!$J:$J,$A$80,'100-All'!$G:$G,B$1)</f>
        <v>0</v>
      </c>
      <c r="C82" s="121">
        <f>+SUMIFS('100-All'!$L:$L,'100-All'!$J:$J,$A$80,'100-All'!$G:$G,C$1)</f>
        <v>0</v>
      </c>
      <c r="D82" s="121">
        <f>+SUMIFS('100-All'!$L:$L,'100-All'!$J:$J,$A$80,'100-All'!$G:$G,D$1)</f>
        <v>0</v>
      </c>
      <c r="E82" s="121">
        <f>+SUMIFS('100-All'!$L:$L,'100-All'!$J:$J,$A$80,'100-All'!$G:$G,E$1)</f>
        <v>0</v>
      </c>
      <c r="F82" s="121">
        <f>+SUMIFS('100-All'!$L:$L,'100-All'!$J:$J,$A$80,'100-All'!$G:$G,F$1)</f>
        <v>0</v>
      </c>
      <c r="G82" s="121">
        <f>+SUMIFS('100-All'!$L:$L,'100-All'!$J:$J,$A$80,'100-All'!$G:$G,G$1)</f>
        <v>0</v>
      </c>
      <c r="H82" s="121">
        <f>+SUMIFS('100-All'!$L:$L,'100-All'!$J:$J,$A$80,'100-All'!$G:$G,H$1)</f>
        <v>0</v>
      </c>
      <c r="I82" s="121">
        <f>+SUMIFS('100-All'!$L:$L,'100-All'!$J:$J,$A$80,'100-All'!$G:$G,I$1)</f>
        <v>0</v>
      </c>
      <c r="J82" s="121">
        <f>+SUMIFS('100-All'!$L:$L,'100-All'!$J:$J,$A$80,'100-All'!$G:$G,J$1)</f>
        <v>0</v>
      </c>
      <c r="K82" s="121">
        <f>+SUMIFS('100-All'!$L:$L,'100-All'!$J:$J,$A$80,'100-All'!$G:$G,K$1)</f>
        <v>0</v>
      </c>
      <c r="L82" s="121">
        <f>+SUMIFS('100-All'!$L:$L,'100-All'!$J:$J,$A$80,'100-All'!$G:$G,L$1)</f>
        <v>0</v>
      </c>
      <c r="M82" s="121">
        <f>+SUMIFS('100-All'!$L:$L,'100-All'!$J:$J,$A$80,'100-All'!$G:$G,M$1)</f>
        <v>0</v>
      </c>
      <c r="N82" s="121">
        <f>+SUMIFS('100-All'!$L:$L,'100-All'!$J:$J,$A$80,'100-All'!$G:$G,N$1)</f>
        <v>0</v>
      </c>
      <c r="O82" s="121">
        <f>+SUMIFS('100-All'!$L:$L,'100-All'!$J:$J,$A$80,'100-All'!$G:$G,O$1)</f>
        <v>0</v>
      </c>
      <c r="P82" s="121">
        <f>+SUMIFS('100-All'!$L:$L,'100-All'!$J:$J,$A$80,'100-All'!$G:$G,P$1)</f>
        <v>0</v>
      </c>
      <c r="Q82" s="121">
        <f>+SUMIFS('100-All'!$L:$L,'100-All'!$J:$J,$A$80,'100-All'!$G:$G,Q$1)</f>
        <v>0</v>
      </c>
      <c r="R82" s="121">
        <f>+SUMIFS('100-All'!$L:$L,'100-All'!$J:$J,$A$80,'100-All'!$G:$G,R$1)</f>
        <v>0</v>
      </c>
      <c r="S82" s="121">
        <f>+SUMIFS('100-All'!$L:$L,'100-All'!$J:$J,$A$80,'100-All'!$G:$G,S$1)</f>
        <v>0</v>
      </c>
      <c r="T82" s="121">
        <f>+SUMIFS('100-All'!$L:$L,'100-All'!$J:$J,$A$80,'100-All'!$G:$G,T$1)</f>
        <v>0</v>
      </c>
      <c r="U82" s="121">
        <f>+SUMIFS('100-All'!$L:$L,'100-All'!$J:$J,$A$80,'100-All'!$G:$G,U$1)</f>
        <v>0</v>
      </c>
      <c r="V82" s="121">
        <f>+SUMIFS('100-All'!$L:$L,'100-All'!$J:$J,$A$80,'100-All'!$G:$G,V$1)</f>
        <v>0</v>
      </c>
      <c r="W82" s="121">
        <f>+SUMIFS('100-All'!$L:$L,'100-All'!$J:$J,$A$80,'100-All'!$G:$G,W$1)</f>
        <v>0</v>
      </c>
      <c r="X82" s="526">
        <f t="shared" si="12"/>
        <v>0</v>
      </c>
    </row>
    <row r="83" spans="1:24" ht="15.75" customHeight="1">
      <c r="A83" s="216" t="s">
        <v>1861</v>
      </c>
      <c r="B83" s="121">
        <f>+SUMIFS('200-All'!$L:$L,'200-All'!$J:$J,$A$80,'200-All'!$G:$G,B$1)</f>
        <v>0</v>
      </c>
      <c r="C83" s="121">
        <f>+SUMIFS('200-All'!$L:$L,'200-All'!$J:$J,$A$80,'200-All'!$G:$G,C$1)</f>
        <v>0</v>
      </c>
      <c r="D83" s="121">
        <f>+SUMIFS('200-All'!$L:$L,'200-All'!$J:$J,$A$80,'200-All'!$G:$G,D$1)</f>
        <v>0</v>
      </c>
      <c r="E83" s="121">
        <f>+SUMIFS('200-All'!$L:$L,'200-All'!$J:$J,$A$80,'200-All'!$G:$G,E$1)</f>
        <v>0</v>
      </c>
      <c r="F83" s="121">
        <f>+SUMIFS('200-All'!$L:$L,'200-All'!$J:$J,$A$80,'200-All'!$G:$G,F$1)</f>
        <v>0</v>
      </c>
      <c r="G83" s="121">
        <f>+SUMIFS('200-All'!$L:$L,'200-All'!$J:$J,$A$80,'200-All'!$G:$G,G$1)</f>
        <v>0</v>
      </c>
      <c r="H83" s="121">
        <f>+SUMIFS('200-All'!$L:$L,'200-All'!$J:$J,$A$80,'200-All'!$G:$G,H$1)</f>
        <v>0</v>
      </c>
      <c r="I83" s="121">
        <f>+SUMIFS('200-All'!$L:$L,'200-All'!$J:$J,$A$80,'200-All'!$G:$G,I$1)</f>
        <v>0</v>
      </c>
      <c r="J83" s="121">
        <f>+SUMIFS('200-All'!$L:$L,'200-All'!$J:$J,$A$80,'200-All'!$G:$G,J$1)</f>
        <v>0</v>
      </c>
      <c r="K83" s="121">
        <f>+SUMIFS('200-All'!$L:$L,'200-All'!$J:$J,$A$80,'200-All'!$G:$G,K$1)</f>
        <v>0</v>
      </c>
      <c r="L83" s="121">
        <f>+SUMIFS('200-All'!$L:$L,'200-All'!$J:$J,$A$80,'200-All'!$G:$G,L$1)</f>
        <v>0</v>
      </c>
      <c r="M83" s="121">
        <f>+SUMIFS('200-All'!$L:$L,'200-All'!$J:$J,$A$80,'200-All'!$G:$G,M$1)</f>
        <v>0</v>
      </c>
      <c r="N83" s="121">
        <f>+SUMIFS('200-All'!$L:$L,'200-All'!$J:$J,$A$80,'200-All'!$G:$G,N$1)</f>
        <v>0</v>
      </c>
      <c r="O83" s="121">
        <f>+SUMIFS('200-All'!$L:$L,'200-All'!$J:$J,$A$80,'200-All'!$G:$G,O$1)</f>
        <v>0</v>
      </c>
      <c r="P83" s="121">
        <f>+SUMIFS('200-All'!$L:$L,'200-All'!$J:$J,$A$80,'200-All'!$G:$G,P$1)</f>
        <v>0</v>
      </c>
      <c r="Q83" s="121">
        <f>+SUMIFS('200-All'!$L:$L,'200-All'!$J:$J,$A$80,'200-All'!$G:$G,Q$1)</f>
        <v>0</v>
      </c>
      <c r="R83" s="121">
        <f>+SUMIFS('200-All'!$L:$L,'200-All'!$J:$J,$A$80,'200-All'!$G:$G,R$1)</f>
        <v>0</v>
      </c>
      <c r="S83" s="121">
        <f>+SUMIFS('200-All'!$L:$L,'200-All'!$J:$J,$A$80,'200-All'!$G:$G,S$1)</f>
        <v>0</v>
      </c>
      <c r="T83" s="121">
        <f>+SUMIFS('200-All'!$L:$L,'200-All'!$J:$J,$A$80,'200-All'!$G:$G,T$1)</f>
        <v>0</v>
      </c>
      <c r="U83" s="121">
        <f>+SUMIFS('200-All'!$L:$L,'200-All'!$J:$J,$A$80,'200-All'!$G:$G,U$1)</f>
        <v>0</v>
      </c>
      <c r="V83" s="121">
        <f>+SUMIFS('200-All'!$L:$L,'200-All'!$J:$J,$A$80,'200-All'!$G:$G,V$1)</f>
        <v>0</v>
      </c>
      <c r="W83" s="121">
        <f>+SUMIFS('200-All'!$L:$L,'200-All'!$J:$J,$A$80,'200-All'!$G:$G,W$1)</f>
        <v>0</v>
      </c>
      <c r="X83" s="526">
        <f t="shared" si="12"/>
        <v>0</v>
      </c>
    </row>
    <row r="84" spans="1:24" ht="15.75" customHeight="1">
      <c r="A84" s="216" t="s">
        <v>1862</v>
      </c>
      <c r="B84" s="121">
        <f>+SUMIFS('400-All'!$L:$L,'400-All'!$J:$J,$A$80,'400-All'!$G:$G,B$1)</f>
        <v>0</v>
      </c>
      <c r="C84" s="121">
        <f>+SUMIFS('400-All'!$L:$L,'400-All'!$J:$J,$A$80,'400-All'!$G:$G,C$1)</f>
        <v>0</v>
      </c>
      <c r="D84" s="121">
        <f>+SUMIFS('400-All'!$L:$L,'400-All'!$J:$J,$A$80,'400-All'!$G:$G,D$1)</f>
        <v>0</v>
      </c>
      <c r="E84" s="121">
        <f>+SUMIFS('400-All'!$L:$L,'400-All'!$J:$J,$A$80,'400-All'!$G:$G,E$1)</f>
        <v>0</v>
      </c>
      <c r="F84" s="121">
        <f>+SUMIFS('400-All'!$L:$L,'400-All'!$J:$J,$A$80,'400-All'!$G:$G,F$1)</f>
        <v>0</v>
      </c>
      <c r="G84" s="121">
        <f>+SUMIFS('400-All'!$L:$L,'400-All'!$J:$J,$A$80,'400-All'!$G:$G,G$1)</f>
        <v>0</v>
      </c>
      <c r="H84" s="121">
        <f>+SUMIFS('400-All'!$L:$L,'400-All'!$J:$J,$A$80,'400-All'!$G:$G,H$1)</f>
        <v>0</v>
      </c>
      <c r="I84" s="121">
        <f>+SUMIFS('400-All'!$L:$L,'400-All'!$J:$J,$A$80,'400-All'!$G:$G,I$1)</f>
        <v>0</v>
      </c>
      <c r="J84" s="121">
        <f>+SUMIFS('400-All'!$L:$L,'400-All'!$J:$J,$A$80,'400-All'!$G:$G,J$1)</f>
        <v>0</v>
      </c>
      <c r="K84" s="121">
        <f>+SUMIFS('400-All'!$L:$L,'400-All'!$J:$J,$A$80,'400-All'!$G:$G,K$1)</f>
        <v>0</v>
      </c>
      <c r="L84" s="121">
        <f>+SUMIFS('400-All'!$L:$L,'400-All'!$J:$J,$A$80,'400-All'!$G:$G,L$1)</f>
        <v>0</v>
      </c>
      <c r="M84" s="121">
        <f>+SUMIFS('400-All'!$L:$L,'400-All'!$J:$J,$A$80,'400-All'!$G:$G,M$1)</f>
        <v>0</v>
      </c>
      <c r="N84" s="121">
        <f>+SUMIFS('400-All'!$L:$L,'400-All'!$J:$J,$A$80,'400-All'!$G:$G,N$1)</f>
        <v>0</v>
      </c>
      <c r="O84" s="121">
        <f>+SUMIFS('400-All'!$L:$L,'400-All'!$J:$J,$A$80,'400-All'!$G:$G,O$1)</f>
        <v>0</v>
      </c>
      <c r="P84" s="121">
        <f>+SUMIFS('400-All'!$L:$L,'400-All'!$J:$J,$A$80,'400-All'!$G:$G,P$1)</f>
        <v>0</v>
      </c>
      <c r="Q84" s="121">
        <f>+SUMIFS('400-All'!$L:$L,'400-All'!$J:$J,$A$80,'400-All'!$G:$G,Q$1)</f>
        <v>0</v>
      </c>
      <c r="R84" s="121">
        <f>+SUMIFS('400-All'!$L:$L,'400-All'!$J:$J,$A$80,'400-All'!$G:$G,R$1)</f>
        <v>0</v>
      </c>
      <c r="S84" s="121">
        <f>+SUMIFS('400-All'!$L:$L,'400-All'!$J:$J,$A$80,'400-All'!$G:$G,S$1)</f>
        <v>0</v>
      </c>
      <c r="T84" s="121">
        <f>+SUMIFS('400-All'!$L:$L,'400-All'!$J:$J,$A$80,'400-All'!$G:$G,T$1)</f>
        <v>0</v>
      </c>
      <c r="U84" s="121">
        <f>+SUMIFS('400-All'!$L:$L,'400-All'!$J:$J,$A$80,'400-All'!$G:$G,U$1)</f>
        <v>0</v>
      </c>
      <c r="V84" s="121">
        <f>+SUMIFS('400-All'!$L:$L,'400-All'!$J:$J,$A$80,'400-All'!$G:$G,V$1)</f>
        <v>0</v>
      </c>
      <c r="W84" s="121">
        <f>+SUMIFS('400-All'!$L:$L,'400-All'!$J:$J,$A$80,'400-All'!$G:$G,W$1)</f>
        <v>0</v>
      </c>
      <c r="X84" s="526">
        <f t="shared" si="12"/>
        <v>0</v>
      </c>
    </row>
    <row r="85" spans="1:24" ht="15.75" customHeight="1">
      <c r="A85" s="216" t="s">
        <v>1863</v>
      </c>
      <c r="B85" s="121">
        <f>+SUMIFS('800-ALL'!$L:$L,'800-ALL'!$J:$J,$A$80,'800-ALL'!$G:$G,B$1)</f>
        <v>0</v>
      </c>
      <c r="C85" s="121">
        <f>+SUMIFS('800-ALL'!$L:$L,'800-ALL'!$J:$J,$A$80,'800-ALL'!$G:$G,C$1)</f>
        <v>0</v>
      </c>
      <c r="D85" s="121">
        <f>+SUMIFS('800-ALL'!$L:$L,'800-ALL'!$J:$J,$A$80,'800-ALL'!$G:$G,D$1)</f>
        <v>0</v>
      </c>
      <c r="E85" s="121">
        <f>+SUMIFS('800-ALL'!$L:$L,'800-ALL'!$J:$J,$A$80,'800-ALL'!$G:$G,E$1)</f>
        <v>0</v>
      </c>
      <c r="F85" s="121">
        <f>+SUMIFS('800-ALL'!$L:$L,'800-ALL'!$J:$J,$A$80,'800-ALL'!$G:$G,F$1)</f>
        <v>0</v>
      </c>
      <c r="G85" s="121">
        <f>+SUMIFS('800-ALL'!$L:$L,'800-ALL'!$J:$J,$A$80,'800-ALL'!$G:$G,G$1)</f>
        <v>0</v>
      </c>
      <c r="H85" s="121">
        <f>+SUMIFS('800-ALL'!$L:$L,'800-ALL'!$J:$J,$A$80,'800-ALL'!$G:$G,H$1)</f>
        <v>0</v>
      </c>
      <c r="I85" s="121">
        <f>+SUMIFS('800-ALL'!$L:$L,'800-ALL'!$J:$J,$A$80,'800-ALL'!$G:$G,I$1)</f>
        <v>0</v>
      </c>
      <c r="J85" s="121">
        <f>+SUMIFS('800-ALL'!$L:$L,'800-ALL'!$J:$J,$A$80,'800-ALL'!$G:$G,J$1)</f>
        <v>0</v>
      </c>
      <c r="K85" s="121">
        <f>+SUMIFS('800-ALL'!$L:$L,'800-ALL'!$J:$J,$A$80,'800-ALL'!$G:$G,K$1)</f>
        <v>0</v>
      </c>
      <c r="L85" s="121">
        <f>+SUMIFS('800-ALL'!$L:$L,'800-ALL'!$J:$J,$A$80,'800-ALL'!$G:$G,L$1)</f>
        <v>0</v>
      </c>
      <c r="M85" s="121">
        <f>+SUMIFS('800-ALL'!$L:$L,'800-ALL'!$J:$J,$A$80,'800-ALL'!$G:$G,M$1)</f>
        <v>0</v>
      </c>
      <c r="N85" s="121">
        <f>+SUMIFS('800-ALL'!$L:$L,'800-ALL'!$J:$J,$A$80,'800-ALL'!$G:$G,N$1)</f>
        <v>0</v>
      </c>
      <c r="O85" s="121">
        <f>+SUMIFS('800-ALL'!$L:$L,'800-ALL'!$J:$J,$A$80,'800-ALL'!$G:$G,O$1)</f>
        <v>0</v>
      </c>
      <c r="P85" s="121">
        <f>+SUMIFS('800-ALL'!$L:$L,'800-ALL'!$J:$J,$A$80,'800-ALL'!$G:$G,P$1)</f>
        <v>0</v>
      </c>
      <c r="Q85" s="121">
        <f>+SUMIFS('800-ALL'!$L:$L,'800-ALL'!$J:$J,$A$80,'800-ALL'!$G:$G,Q$1)</f>
        <v>0</v>
      </c>
      <c r="R85" s="121">
        <f>+SUMIFS('800-ALL'!$L:$L,'800-ALL'!$J:$J,$A$80,'800-ALL'!$G:$G,R$1)</f>
        <v>0</v>
      </c>
      <c r="S85" s="121">
        <f>+SUMIFS('800-ALL'!$L:$L,'800-ALL'!$J:$J,$A$80,'800-ALL'!$G:$G,S$1)</f>
        <v>0</v>
      </c>
      <c r="T85" s="121">
        <f>+SUMIFS('800-ALL'!$L:$L,'800-ALL'!$J:$J,$A$80,'800-ALL'!$G:$G,T$1)</f>
        <v>0</v>
      </c>
      <c r="U85" s="121">
        <f>+SUMIFS('800-ALL'!$L:$L,'800-ALL'!$J:$J,$A$80,'800-ALL'!$G:$G,U$1)</f>
        <v>0</v>
      </c>
      <c r="V85" s="121">
        <f>+SUMIFS('800-ALL'!$L:$L,'800-ALL'!$J:$J,$A$80,'800-ALL'!$G:$G,V$1)</f>
        <v>0</v>
      </c>
      <c r="W85" s="121">
        <f>+SUMIFS('800-ALL'!$L:$L,'800-ALL'!$J:$J,$A$80,'800-ALL'!$G:$G,W$1)</f>
        <v>0</v>
      </c>
      <c r="X85" s="526">
        <f t="shared" si="12"/>
        <v>0</v>
      </c>
    </row>
    <row r="86" spans="1:24" ht="15.75" customHeight="1">
      <c r="A86" s="216" t="s">
        <v>1864</v>
      </c>
      <c r="B86" s="527">
        <f>+SUMIFS('4x100 - ALL'!$M:$M,'4x100 - ALL'!$J:$J,$A$80,'4x100 - ALL'!$G:$G,B$1)</f>
        <v>0</v>
      </c>
      <c r="C86" s="527">
        <f>+SUMIFS('4x100 - ALL'!$M:$M,'4x100 - ALL'!$J:$J,$A$80,'4x100 - ALL'!$G:$G,C$1)</f>
        <v>0</v>
      </c>
      <c r="D86" s="527">
        <f>+SUMIFS('4x100 - ALL'!$M:$M,'4x100 - ALL'!$J:$J,$A$80,'4x100 - ALL'!$G:$G,D$1)</f>
        <v>0</v>
      </c>
      <c r="E86" s="527">
        <f>+SUMIFS('4x100 - ALL'!$M:$M,'4x100 - ALL'!$J:$J,$A$80,'4x100 - ALL'!$G:$G,E$1)</f>
        <v>0</v>
      </c>
      <c r="F86" s="527">
        <f>+SUMIFS('4x100 - ALL'!$M:$M,'4x100 - ALL'!$J:$J,$A$80,'4x100 - ALL'!$G:$G,F$1)</f>
        <v>0</v>
      </c>
      <c r="G86" s="527">
        <f>+SUMIFS('4x100 - ALL'!$M:$M,'4x100 - ALL'!$J:$J,$A$80,'4x100 - ALL'!$G:$G,G$1)</f>
        <v>0</v>
      </c>
      <c r="H86" s="527">
        <f>+SUMIFS('4x100 - ALL'!$M:$M,'4x100 - ALL'!$J:$J,$A$80,'4x100 - ALL'!$G:$G,H$1)</f>
        <v>0</v>
      </c>
      <c r="I86" s="527">
        <f>+SUMIFS('4x100 - ALL'!$M:$M,'4x100 - ALL'!$J:$J,$A$80,'4x100 - ALL'!$G:$G,I$1)</f>
        <v>0</v>
      </c>
      <c r="J86" s="527">
        <f>+SUMIFS('4x100 - ALL'!$M:$M,'4x100 - ALL'!$J:$J,$A$80,'4x100 - ALL'!$G:$G,J$1)</f>
        <v>0</v>
      </c>
      <c r="K86" s="527">
        <f>+SUMIFS('4x100 - ALL'!$M:$M,'4x100 - ALL'!$J:$J,$A$80,'4x100 - ALL'!$G:$G,K$1)</f>
        <v>0</v>
      </c>
      <c r="L86" s="527">
        <f>+SUMIFS('4x100 - ALL'!$M:$M,'4x100 - ALL'!$J:$J,$A$80,'4x100 - ALL'!$G:$G,L$1)</f>
        <v>0</v>
      </c>
      <c r="M86" s="527">
        <f>+SUMIFS('4x100 - ALL'!$M:$M,'4x100 - ALL'!$J:$J,$A$80,'4x100 - ALL'!$G:$G,M$1)</f>
        <v>0</v>
      </c>
      <c r="N86" s="527">
        <f>+SUMIFS('4x100 - ALL'!$M:$M,'4x100 - ALL'!$J:$J,$A$80,'4x100 - ALL'!$G:$G,N$1)</f>
        <v>0</v>
      </c>
      <c r="O86" s="527">
        <f>+SUMIFS('4x100 - ALL'!$M:$M,'4x100 - ALL'!$J:$J,$A$80,'4x100 - ALL'!$G:$G,O$1)</f>
        <v>0</v>
      </c>
      <c r="P86" s="527">
        <f>+SUMIFS('4x100 - ALL'!$M:$M,'4x100 - ALL'!$J:$J,$A$80,'4x100 - ALL'!$G:$G,P$1)</f>
        <v>0</v>
      </c>
      <c r="Q86" s="527">
        <f>+SUMIFS('4x100 - ALL'!$M:$M,'4x100 - ALL'!$J:$J,$A$80,'4x100 - ALL'!$G:$G,Q$1)</f>
        <v>0</v>
      </c>
      <c r="R86" s="527">
        <f>+SUMIFS('4x100 - ALL'!$M:$M,'4x100 - ALL'!$J:$J,$A$80,'4x100 - ALL'!$G:$G,R$1)</f>
        <v>0</v>
      </c>
      <c r="S86" s="527">
        <f>+SUMIFS('4x100 - ALL'!$M:$M,'4x100 - ALL'!$J:$J,$A$80,'4x100 - ALL'!$G:$G,S$1)</f>
        <v>0</v>
      </c>
      <c r="T86" s="527">
        <f>+SUMIFS('4x100 - ALL'!$M:$M,'4x100 - ALL'!$J:$J,$A$80,'4x100 - ALL'!$G:$G,T$1)</f>
        <v>0</v>
      </c>
      <c r="U86" s="527">
        <f>+SUMIFS('4x100 - ALL'!$M:$M,'4x100 - ALL'!$J:$J,$A$80,'4x100 - ALL'!$G:$G,U$1)</f>
        <v>0</v>
      </c>
      <c r="V86" s="527">
        <f>+SUMIFS('4x100 - ALL'!$M:$M,'4x100 - ALL'!$J:$J,$A$80,'4x100 - ALL'!$G:$G,V$1)</f>
        <v>0</v>
      </c>
      <c r="W86" s="527">
        <f>+SUMIFS('4x100 - ALL'!$M:$M,'4x100 - ALL'!$J:$J,$A$80,'4x100 - ALL'!$G:$G,W$1)</f>
        <v>0</v>
      </c>
      <c r="X86" s="526">
        <f t="shared" si="12"/>
        <v>0</v>
      </c>
    </row>
    <row r="87" spans="1:24" ht="15.75" customHeight="1">
      <c r="A87" s="216" t="s">
        <v>1865</v>
      </c>
      <c r="B87" s="121">
        <f>+SUMIFS('Long Jump'!$M:$M,'Long Jump'!$K:$K,$A$80,'Long Jump'!$H:$H,B$1)</f>
        <v>0</v>
      </c>
      <c r="C87" s="121">
        <f>+SUMIFS('Long Jump'!$M:$M,'Long Jump'!$K:$K,$A$80,'Long Jump'!$H:$H,C$1)</f>
        <v>0</v>
      </c>
      <c r="D87" s="121">
        <f>+SUMIFS('Long Jump'!$M:$M,'Long Jump'!$K:$K,$A$80,'Long Jump'!$H:$H,D$1)</f>
        <v>0</v>
      </c>
      <c r="E87" s="121">
        <f>+SUMIFS('Long Jump'!$M:$M,'Long Jump'!$K:$K,$A$80,'Long Jump'!$H:$H,E$1)</f>
        <v>0</v>
      </c>
      <c r="F87" s="121">
        <f>+SUMIFS('Long Jump'!$M:$M,'Long Jump'!$K:$K,$A$80,'Long Jump'!$H:$H,F$1)</f>
        <v>0</v>
      </c>
      <c r="G87" s="121">
        <f>+SUMIFS('Long Jump'!$M:$M,'Long Jump'!$K:$K,$A$80,'Long Jump'!$H:$H,G$1)</f>
        <v>0</v>
      </c>
      <c r="H87" s="121">
        <f>+SUMIFS('Long Jump'!$M:$M,'Long Jump'!$K:$K,$A$80,'Long Jump'!$H:$H,H$1)</f>
        <v>0</v>
      </c>
      <c r="I87" s="121">
        <f>+SUMIFS('Long Jump'!$M:$M,'Long Jump'!$K:$K,$A$80,'Long Jump'!$H:$H,I$1)</f>
        <v>0</v>
      </c>
      <c r="J87" s="121">
        <f>+SUMIFS('Long Jump'!$M:$M,'Long Jump'!$K:$K,$A$80,'Long Jump'!$H:$H,J$1)</f>
        <v>0</v>
      </c>
      <c r="K87" s="121">
        <f>+SUMIFS('Long Jump'!$M:$M,'Long Jump'!$K:$K,$A$80,'Long Jump'!$H:$H,K$1)</f>
        <v>0</v>
      </c>
      <c r="L87" s="121">
        <f>+SUMIFS('Long Jump'!$M:$M,'Long Jump'!$K:$K,$A$80,'Long Jump'!$H:$H,L$1)</f>
        <v>0</v>
      </c>
      <c r="M87" s="121">
        <f>+SUMIFS('Long Jump'!$M:$M,'Long Jump'!$K:$K,$A$80,'Long Jump'!$H:$H,M$1)</f>
        <v>0</v>
      </c>
      <c r="N87" s="121">
        <f>+SUMIFS('Long Jump'!$M:$M,'Long Jump'!$K:$K,$A$80,'Long Jump'!$H:$H,N$1)</f>
        <v>0</v>
      </c>
      <c r="O87" s="121">
        <f>+SUMIFS('Long Jump'!$M:$M,'Long Jump'!$K:$K,$A$80,'Long Jump'!$H:$H,O$1)</f>
        <v>0</v>
      </c>
      <c r="P87" s="121">
        <f>+SUMIFS('Long Jump'!$M:$M,'Long Jump'!$K:$K,$A$80,'Long Jump'!$H:$H,P$1)</f>
        <v>0</v>
      </c>
      <c r="Q87" s="121">
        <f>+SUMIFS('Long Jump'!$M:$M,'Long Jump'!$K:$K,$A$80,'Long Jump'!$H:$H,Q$1)</f>
        <v>0</v>
      </c>
      <c r="R87" s="121">
        <f>+SUMIFS('Long Jump'!$M:$M,'Long Jump'!$K:$K,$A$80,'Long Jump'!$H:$H,R$1)</f>
        <v>0</v>
      </c>
      <c r="S87" s="121">
        <f>+SUMIFS('Long Jump'!$M:$M,'Long Jump'!$K:$K,$A$80,'Long Jump'!$H:$H,S$1)</f>
        <v>0</v>
      </c>
      <c r="T87" s="121">
        <f>+SUMIFS('Long Jump'!$M:$M,'Long Jump'!$K:$K,$A$80,'Long Jump'!$H:$H,T$1)</f>
        <v>0</v>
      </c>
      <c r="U87" s="121">
        <f>+SUMIFS('Long Jump'!$M:$M,'Long Jump'!$K:$K,$A$80,'Long Jump'!$H:$H,U$1)</f>
        <v>0</v>
      </c>
      <c r="V87" s="121">
        <f>+SUMIFS('Long Jump'!$M:$M,'Long Jump'!$K:$K,$A$80,'Long Jump'!$H:$H,V$1)</f>
        <v>0</v>
      </c>
      <c r="W87" s="121">
        <f>+SUMIFS('Long Jump'!$M:$M,'Long Jump'!$K:$K,$A$80,'Long Jump'!$H:$H,W$1)</f>
        <v>0</v>
      </c>
      <c r="X87" s="526">
        <f t="shared" si="12"/>
        <v>0</v>
      </c>
    </row>
    <row r="88" spans="1:24" ht="15.75" customHeight="1">
      <c r="A88" s="528" t="s">
        <v>1866</v>
      </c>
      <c r="B88" s="529">
        <f t="shared" ref="B88:X88" si="13">SUM(B81:B87)</f>
        <v>0</v>
      </c>
      <c r="C88" s="529">
        <f t="shared" si="13"/>
        <v>0</v>
      </c>
      <c r="D88" s="529">
        <f t="shared" si="13"/>
        <v>0</v>
      </c>
      <c r="E88" s="529">
        <f t="shared" si="13"/>
        <v>0</v>
      </c>
      <c r="F88" s="529">
        <f t="shared" si="13"/>
        <v>0</v>
      </c>
      <c r="G88" s="529">
        <f t="shared" si="13"/>
        <v>0</v>
      </c>
      <c r="H88" s="529">
        <f t="shared" si="13"/>
        <v>0</v>
      </c>
      <c r="I88" s="529">
        <f t="shared" si="13"/>
        <v>0</v>
      </c>
      <c r="J88" s="529">
        <f t="shared" si="13"/>
        <v>0</v>
      </c>
      <c r="K88" s="529">
        <f t="shared" si="13"/>
        <v>0</v>
      </c>
      <c r="L88" s="529">
        <f t="shared" si="13"/>
        <v>0</v>
      </c>
      <c r="M88" s="529">
        <f t="shared" si="13"/>
        <v>0</v>
      </c>
      <c r="N88" s="529">
        <f t="shared" si="13"/>
        <v>0</v>
      </c>
      <c r="O88" s="529">
        <f t="shared" si="13"/>
        <v>0</v>
      </c>
      <c r="P88" s="529">
        <f t="shared" si="13"/>
        <v>0</v>
      </c>
      <c r="Q88" s="529">
        <f t="shared" si="13"/>
        <v>0</v>
      </c>
      <c r="R88" s="529">
        <f t="shared" si="13"/>
        <v>0</v>
      </c>
      <c r="S88" s="529">
        <f t="shared" si="13"/>
        <v>0</v>
      </c>
      <c r="T88" s="529">
        <f t="shared" si="13"/>
        <v>0</v>
      </c>
      <c r="U88" s="529">
        <f t="shared" si="13"/>
        <v>0</v>
      </c>
      <c r="V88" s="529">
        <f t="shared" si="13"/>
        <v>0</v>
      </c>
      <c r="W88" s="529">
        <f t="shared" si="13"/>
        <v>0</v>
      </c>
      <c r="X88" s="530">
        <f t="shared" si="13"/>
        <v>0</v>
      </c>
    </row>
    <row r="89" spans="1:24" ht="15.75" customHeight="1"/>
    <row r="90" spans="1:24" ht="15.75" customHeight="1">
      <c r="A90" s="540" t="s">
        <v>1876</v>
      </c>
      <c r="B90" s="541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</row>
    <row r="91" spans="1:24" ht="15.75" customHeight="1">
      <c r="A91" s="216" t="s">
        <v>1867</v>
      </c>
      <c r="B91" s="121">
        <f>+SUMIFS('50-All'!$L:$L,'50-All'!$J:$J,$A$90,'50-All'!$G:$G,B$1)</f>
        <v>0</v>
      </c>
      <c r="C91" s="121">
        <f>+SUMIFS('50-All'!$L:$L,'50-All'!$J:$J,$A$90,'50-All'!$G:$G,C$1)</f>
        <v>0</v>
      </c>
      <c r="D91" s="121">
        <f>+SUMIFS('50-All'!$L:$L,'50-All'!$J:$J,$A$90,'50-All'!$G:$G,D$1)</f>
        <v>0</v>
      </c>
      <c r="E91" s="121">
        <f>+SUMIFS('50-All'!$L:$L,'50-All'!$J:$J,$A$90,'50-All'!$G:$G,E$1)</f>
        <v>0</v>
      </c>
      <c r="F91" s="121">
        <f>+SUMIFS('50-All'!$L:$L,'50-All'!$J:$J,$A$90,'50-All'!$G:$G,F$1)</f>
        <v>0</v>
      </c>
      <c r="G91" s="121">
        <f>+SUMIFS('50-All'!$L:$L,'50-All'!$J:$J,$A$90,'50-All'!$G:$G,G$1)</f>
        <v>0</v>
      </c>
      <c r="H91" s="121">
        <f>+SUMIFS('50-All'!$L:$L,'50-All'!$J:$J,$A$90,'50-All'!$G:$G,H$1)</f>
        <v>0</v>
      </c>
      <c r="I91" s="121">
        <f>+SUMIFS('50-All'!$L:$L,'50-All'!$J:$J,$A$90,'50-All'!$G:$G,I$1)</f>
        <v>0</v>
      </c>
      <c r="J91" s="121">
        <f>+SUMIFS('50-All'!$L:$L,'50-All'!$J:$J,$A$90,'50-All'!$G:$G,J$1)</f>
        <v>0</v>
      </c>
      <c r="K91" s="121">
        <f>+SUMIFS('50-All'!$L:$L,'50-All'!$J:$J,$A$90,'50-All'!$G:$G,K$1)</f>
        <v>0</v>
      </c>
      <c r="L91" s="121">
        <f>+SUMIFS('50-All'!$L:$L,'50-All'!$J:$J,$A$90,'50-All'!$G:$G,L$1)</f>
        <v>0</v>
      </c>
      <c r="M91" s="121">
        <f>+SUMIFS('50-All'!$L:$L,'50-All'!$J:$J,$A$90,'50-All'!$G:$G,M$1)</f>
        <v>0</v>
      </c>
      <c r="N91" s="121">
        <f>+SUMIFS('50-All'!$L:$L,'50-All'!$J:$J,$A$90,'50-All'!$G:$G,N$1)</f>
        <v>0</v>
      </c>
      <c r="O91" s="121">
        <f>+SUMIFS('50-All'!$L:$L,'50-All'!$J:$J,$A$90,'50-All'!$G:$G,O$1)</f>
        <v>0</v>
      </c>
      <c r="P91" s="121">
        <f>+SUMIFS('50-All'!$L:$L,'50-All'!$J:$J,$A$90,'50-All'!$G:$G,P$1)</f>
        <v>0</v>
      </c>
      <c r="Q91" s="121">
        <f>+SUMIFS('50-All'!$L:$L,'50-All'!$J:$J,$A$90,'50-All'!$G:$G,Q$1)</f>
        <v>0</v>
      </c>
      <c r="R91" s="121">
        <f>+SUMIFS('50-All'!$L:$L,'50-All'!$J:$J,$A$90,'50-All'!$G:$G,R$1)</f>
        <v>0</v>
      </c>
      <c r="S91" s="121">
        <f>+SUMIFS('50-All'!$L:$L,'50-All'!$J:$J,$A$90,'50-All'!$G:$G,S$1)</f>
        <v>0</v>
      </c>
      <c r="T91" s="121">
        <f>+SUMIFS('50-All'!$L:$L,'50-All'!$J:$J,$A$90,'50-All'!$G:$G,T$1)</f>
        <v>0</v>
      </c>
      <c r="U91" s="121">
        <f>+SUMIFS('50-All'!$L:$L,'50-All'!$J:$J,$A$90,'50-All'!$G:$G,U$1)</f>
        <v>0</v>
      </c>
      <c r="V91" s="121">
        <f>+SUMIFS('50-All'!$L:$L,'50-All'!$J:$J,$A$90,'50-All'!$G:$G,V$1)</f>
        <v>0</v>
      </c>
      <c r="W91" s="121">
        <f>+SUMIFS('50-All'!$L:$L,'50-All'!$J:$J,$A$90,'50-All'!$G:$G,W$1)</f>
        <v>0</v>
      </c>
      <c r="X91" s="526">
        <f t="shared" ref="X91:X97" si="14">SUM(B91:W91)</f>
        <v>0</v>
      </c>
    </row>
    <row r="92" spans="1:24" ht="15.75" customHeight="1">
      <c r="A92" s="216" t="s">
        <v>1868</v>
      </c>
      <c r="B92" s="121">
        <f>+SUMIFS('100-All'!$L:$L,'100-All'!$J:$J,$A$90,'100-All'!$G:$G,B$1)</f>
        <v>0</v>
      </c>
      <c r="C92" s="121">
        <f>+SUMIFS('100-All'!$L:$L,'100-All'!$J:$J,$A$90,'100-All'!$G:$G,C$1)</f>
        <v>0</v>
      </c>
      <c r="D92" s="121">
        <f>+SUMIFS('100-All'!$L:$L,'100-All'!$J:$J,$A$90,'100-All'!$G:$G,D$1)</f>
        <v>0</v>
      </c>
      <c r="E92" s="121">
        <f>+SUMIFS('100-All'!$L:$L,'100-All'!$J:$J,$A$90,'100-All'!$G:$G,E$1)</f>
        <v>0</v>
      </c>
      <c r="F92" s="121">
        <f>+SUMIFS('100-All'!$L:$L,'100-All'!$J:$J,$A$90,'100-All'!$G:$G,F$1)</f>
        <v>0</v>
      </c>
      <c r="G92" s="121">
        <f>+SUMIFS('100-All'!$L:$L,'100-All'!$J:$J,$A$90,'100-All'!$G:$G,G$1)</f>
        <v>0</v>
      </c>
      <c r="H92" s="121">
        <f>+SUMIFS('100-All'!$L:$L,'100-All'!$J:$J,$A$90,'100-All'!$G:$G,H$1)</f>
        <v>0</v>
      </c>
      <c r="I92" s="121">
        <f>+SUMIFS('100-All'!$L:$L,'100-All'!$J:$J,$A$90,'100-All'!$G:$G,I$1)</f>
        <v>0</v>
      </c>
      <c r="J92" s="121">
        <f>+SUMIFS('100-All'!$L:$L,'100-All'!$J:$J,$A$90,'100-All'!$G:$G,J$1)</f>
        <v>0</v>
      </c>
      <c r="K92" s="121">
        <f>+SUMIFS('100-All'!$L:$L,'100-All'!$J:$J,$A$90,'100-All'!$G:$G,K$1)</f>
        <v>0</v>
      </c>
      <c r="L92" s="121">
        <f>+SUMIFS('100-All'!$L:$L,'100-All'!$J:$J,$A$90,'100-All'!$G:$G,L$1)</f>
        <v>0</v>
      </c>
      <c r="M92" s="121">
        <f>+SUMIFS('100-All'!$L:$L,'100-All'!$J:$J,$A$90,'100-All'!$G:$G,M$1)</f>
        <v>0</v>
      </c>
      <c r="N92" s="121">
        <f>+SUMIFS('100-All'!$L:$L,'100-All'!$J:$J,$A$90,'100-All'!$G:$G,N$1)</f>
        <v>0</v>
      </c>
      <c r="O92" s="121">
        <f>+SUMIFS('100-All'!$L:$L,'100-All'!$J:$J,$A$90,'100-All'!$G:$G,O$1)</f>
        <v>0</v>
      </c>
      <c r="P92" s="121">
        <f>+SUMIFS('100-All'!$L:$L,'100-All'!$J:$J,$A$90,'100-All'!$G:$G,P$1)</f>
        <v>0</v>
      </c>
      <c r="Q92" s="121">
        <f>+SUMIFS('100-All'!$L:$L,'100-All'!$J:$J,$A$90,'100-All'!$G:$G,Q$1)</f>
        <v>0</v>
      </c>
      <c r="R92" s="121">
        <f>+SUMIFS('100-All'!$L:$L,'100-All'!$J:$J,$A$90,'100-All'!$G:$G,R$1)</f>
        <v>0</v>
      </c>
      <c r="S92" s="121">
        <f>+SUMIFS('100-All'!$L:$L,'100-All'!$J:$J,$A$90,'100-All'!$G:$G,S$1)</f>
        <v>0</v>
      </c>
      <c r="T92" s="121">
        <f>+SUMIFS('100-All'!$L:$L,'100-All'!$J:$J,$A$90,'100-All'!$G:$G,T$1)</f>
        <v>0</v>
      </c>
      <c r="U92" s="121">
        <f>+SUMIFS('100-All'!$L:$L,'100-All'!$J:$J,$A$90,'100-All'!$G:$G,U$1)</f>
        <v>0</v>
      </c>
      <c r="V92" s="121">
        <f>+SUMIFS('100-All'!$L:$L,'100-All'!$J:$J,$A$90,'100-All'!$G:$G,V$1)</f>
        <v>0</v>
      </c>
      <c r="W92" s="121">
        <f>+SUMIFS('100-All'!$L:$L,'100-All'!$J:$J,$A$90,'100-All'!$G:$G,W$1)</f>
        <v>0</v>
      </c>
      <c r="X92" s="526">
        <f t="shared" si="14"/>
        <v>0</v>
      </c>
    </row>
    <row r="93" spans="1:24" ht="15.75" customHeight="1">
      <c r="A93" s="216" t="s">
        <v>1869</v>
      </c>
      <c r="B93" s="121">
        <f>+SUMIFS('200-All'!$L:$L,'200-All'!$J:$J,$A$90,'200-All'!$G:$G,B$1)</f>
        <v>0</v>
      </c>
      <c r="C93" s="121">
        <f>+SUMIFS('200-All'!$L:$L,'200-All'!$J:$J,$A$90,'200-All'!$G:$G,C$1)</f>
        <v>0</v>
      </c>
      <c r="D93" s="121">
        <f>+SUMIFS('200-All'!$L:$L,'200-All'!$J:$J,$A$90,'200-All'!$G:$G,D$1)</f>
        <v>0</v>
      </c>
      <c r="E93" s="121">
        <f>+SUMIFS('200-All'!$L:$L,'200-All'!$J:$J,$A$90,'200-All'!$G:$G,E$1)</f>
        <v>0</v>
      </c>
      <c r="F93" s="121">
        <f>+SUMIFS('200-All'!$L:$L,'200-All'!$J:$J,$A$90,'200-All'!$G:$G,F$1)</f>
        <v>0</v>
      </c>
      <c r="G93" s="121">
        <f>+SUMIFS('200-All'!$L:$L,'200-All'!$J:$J,$A$90,'200-All'!$G:$G,G$1)</f>
        <v>0</v>
      </c>
      <c r="H93" s="121">
        <f>+SUMIFS('200-All'!$L:$L,'200-All'!$J:$J,$A$90,'200-All'!$G:$G,H$1)</f>
        <v>0</v>
      </c>
      <c r="I93" s="121">
        <f>+SUMIFS('200-All'!$L:$L,'200-All'!$J:$J,$A$90,'200-All'!$G:$G,I$1)</f>
        <v>0</v>
      </c>
      <c r="J93" s="121">
        <f>+SUMIFS('200-All'!$L:$L,'200-All'!$J:$J,$A$90,'200-All'!$G:$G,J$1)</f>
        <v>0</v>
      </c>
      <c r="K93" s="121">
        <f>+SUMIFS('200-All'!$L:$L,'200-All'!$J:$J,$A$90,'200-All'!$G:$G,K$1)</f>
        <v>0</v>
      </c>
      <c r="L93" s="121">
        <f>+SUMIFS('200-All'!$L:$L,'200-All'!$J:$J,$A$90,'200-All'!$G:$G,L$1)</f>
        <v>0</v>
      </c>
      <c r="M93" s="121">
        <f>+SUMIFS('200-All'!$L:$L,'200-All'!$J:$J,$A$90,'200-All'!$G:$G,M$1)</f>
        <v>0</v>
      </c>
      <c r="N93" s="121">
        <f>+SUMIFS('200-All'!$L:$L,'200-All'!$J:$J,$A$90,'200-All'!$G:$G,N$1)</f>
        <v>0</v>
      </c>
      <c r="O93" s="121">
        <f>+SUMIFS('200-All'!$L:$L,'200-All'!$J:$J,$A$90,'200-All'!$G:$G,O$1)</f>
        <v>0</v>
      </c>
      <c r="P93" s="121">
        <f>+SUMIFS('200-All'!$L:$L,'200-All'!$J:$J,$A$90,'200-All'!$G:$G,P$1)</f>
        <v>0</v>
      </c>
      <c r="Q93" s="121">
        <f>+SUMIFS('200-All'!$L:$L,'200-All'!$J:$J,$A$90,'200-All'!$G:$G,Q$1)</f>
        <v>0</v>
      </c>
      <c r="R93" s="121">
        <f>+SUMIFS('200-All'!$L:$L,'200-All'!$J:$J,$A$90,'200-All'!$G:$G,R$1)</f>
        <v>0</v>
      </c>
      <c r="S93" s="121">
        <f>+SUMIFS('200-All'!$L:$L,'200-All'!$J:$J,$A$90,'200-All'!$G:$G,S$1)</f>
        <v>0</v>
      </c>
      <c r="T93" s="121">
        <f>+SUMIFS('200-All'!$L:$L,'200-All'!$J:$J,$A$90,'200-All'!$G:$G,T$1)</f>
        <v>0</v>
      </c>
      <c r="U93" s="121">
        <f>+SUMIFS('200-All'!$L:$L,'200-All'!$J:$J,$A$90,'200-All'!$G:$G,U$1)</f>
        <v>0</v>
      </c>
      <c r="V93" s="121">
        <f>+SUMIFS('200-All'!$L:$L,'200-All'!$J:$J,$A$90,'200-All'!$G:$G,V$1)</f>
        <v>0</v>
      </c>
      <c r="W93" s="121">
        <f>+SUMIFS('200-All'!$L:$L,'200-All'!$J:$J,$A$90,'200-All'!$G:$G,W$1)</f>
        <v>0</v>
      </c>
      <c r="X93" s="526">
        <f t="shared" si="14"/>
        <v>0</v>
      </c>
    </row>
    <row r="94" spans="1:24" ht="15.75" customHeight="1">
      <c r="A94" s="216" t="s">
        <v>1870</v>
      </c>
      <c r="B94" s="121">
        <f>+SUMIFS('400-All'!$L:$L,'400-All'!$J:$J,$A$90,'400-All'!$G:$G,B$1)</f>
        <v>0</v>
      </c>
      <c r="C94" s="121">
        <f>+SUMIFS('400-All'!$L:$L,'400-All'!$J:$J,$A$90,'400-All'!$G:$G,C$1)</f>
        <v>0</v>
      </c>
      <c r="D94" s="121">
        <f>+SUMIFS('400-All'!$L:$L,'400-All'!$J:$J,$A$90,'400-All'!$G:$G,D$1)</f>
        <v>0</v>
      </c>
      <c r="E94" s="121">
        <f>+SUMIFS('400-All'!$L:$L,'400-All'!$J:$J,$A$90,'400-All'!$G:$G,E$1)</f>
        <v>0</v>
      </c>
      <c r="F94" s="121">
        <f>+SUMIFS('400-All'!$L:$L,'400-All'!$J:$J,$A$90,'400-All'!$G:$G,F$1)</f>
        <v>0</v>
      </c>
      <c r="G94" s="121">
        <f>+SUMIFS('400-All'!$L:$L,'400-All'!$J:$J,$A$90,'400-All'!$G:$G,G$1)</f>
        <v>0</v>
      </c>
      <c r="H94" s="121">
        <f>+SUMIFS('400-All'!$L:$L,'400-All'!$J:$J,$A$90,'400-All'!$G:$G,H$1)</f>
        <v>0</v>
      </c>
      <c r="I94" s="121">
        <f>+SUMIFS('400-All'!$L:$L,'400-All'!$J:$J,$A$90,'400-All'!$G:$G,I$1)</f>
        <v>0</v>
      </c>
      <c r="J94" s="121">
        <f>+SUMIFS('400-All'!$L:$L,'400-All'!$J:$J,$A$90,'400-All'!$G:$G,J$1)</f>
        <v>0</v>
      </c>
      <c r="K94" s="121">
        <f>+SUMIFS('400-All'!$L:$L,'400-All'!$J:$J,$A$90,'400-All'!$G:$G,K$1)</f>
        <v>0</v>
      </c>
      <c r="L94" s="121">
        <f>+SUMIFS('400-All'!$L:$L,'400-All'!$J:$J,$A$90,'400-All'!$G:$G,L$1)</f>
        <v>0</v>
      </c>
      <c r="M94" s="121">
        <f>+SUMIFS('400-All'!$L:$L,'400-All'!$J:$J,$A$90,'400-All'!$G:$G,M$1)</f>
        <v>0</v>
      </c>
      <c r="N94" s="121">
        <f>+SUMIFS('400-All'!$L:$L,'400-All'!$J:$J,$A$90,'400-All'!$G:$G,N$1)</f>
        <v>0</v>
      </c>
      <c r="O94" s="121">
        <f>+SUMIFS('400-All'!$L:$L,'400-All'!$J:$J,$A$90,'400-All'!$G:$G,O$1)</f>
        <v>0</v>
      </c>
      <c r="P94" s="121">
        <f>+SUMIFS('400-All'!$L:$L,'400-All'!$J:$J,$A$90,'400-All'!$G:$G,P$1)</f>
        <v>0</v>
      </c>
      <c r="Q94" s="121">
        <f>+SUMIFS('400-All'!$L:$L,'400-All'!$J:$J,$A$90,'400-All'!$G:$G,Q$1)</f>
        <v>0</v>
      </c>
      <c r="R94" s="121">
        <f>+SUMIFS('400-All'!$L:$L,'400-All'!$J:$J,$A$90,'400-All'!$G:$G,R$1)</f>
        <v>0</v>
      </c>
      <c r="S94" s="121">
        <f>+SUMIFS('400-All'!$L:$L,'400-All'!$J:$J,$A$90,'400-All'!$G:$G,S$1)</f>
        <v>0</v>
      </c>
      <c r="T94" s="121">
        <f>+SUMIFS('400-All'!$L:$L,'400-All'!$J:$J,$A$90,'400-All'!$G:$G,T$1)</f>
        <v>0</v>
      </c>
      <c r="U94" s="121">
        <f>+SUMIFS('400-All'!$L:$L,'400-All'!$J:$J,$A$90,'400-All'!$G:$G,U$1)</f>
        <v>0</v>
      </c>
      <c r="V94" s="121">
        <f>+SUMIFS('400-All'!$L:$L,'400-All'!$J:$J,$A$90,'400-All'!$G:$G,V$1)</f>
        <v>0</v>
      </c>
      <c r="W94" s="121">
        <f>+SUMIFS('400-All'!$L:$L,'400-All'!$J:$J,$A$90,'400-All'!$G:$G,W$1)</f>
        <v>0</v>
      </c>
      <c r="X94" s="526">
        <f t="shared" si="14"/>
        <v>0</v>
      </c>
    </row>
    <row r="95" spans="1:24" ht="15.75" customHeight="1">
      <c r="A95" s="216" t="s">
        <v>1871</v>
      </c>
      <c r="B95" s="121">
        <f>+SUMIFS('800-ALL'!$L:$L,'800-ALL'!$J:$J,$A$90,'800-ALL'!$G:$G,B$1)</f>
        <v>0</v>
      </c>
      <c r="C95" s="121">
        <f>+SUMIFS('800-ALL'!$L:$L,'800-ALL'!$J:$J,$A$90,'800-ALL'!$G:$G,C$1)</f>
        <v>0</v>
      </c>
      <c r="D95" s="121">
        <f>+SUMIFS('800-ALL'!$L:$L,'800-ALL'!$J:$J,$A$90,'800-ALL'!$G:$G,D$1)</f>
        <v>0</v>
      </c>
      <c r="E95" s="121">
        <f>+SUMIFS('800-ALL'!$L:$L,'800-ALL'!$J:$J,$A$90,'800-ALL'!$G:$G,E$1)</f>
        <v>0</v>
      </c>
      <c r="F95" s="121">
        <f>+SUMIFS('800-ALL'!$L:$L,'800-ALL'!$J:$J,$A$90,'800-ALL'!$G:$G,F$1)</f>
        <v>0</v>
      </c>
      <c r="G95" s="121">
        <f>+SUMIFS('800-ALL'!$L:$L,'800-ALL'!$J:$J,$A$90,'800-ALL'!$G:$G,G$1)</f>
        <v>0</v>
      </c>
      <c r="H95" s="121">
        <f>+SUMIFS('800-ALL'!$L:$L,'800-ALL'!$J:$J,$A$90,'800-ALL'!$G:$G,H$1)</f>
        <v>0</v>
      </c>
      <c r="I95" s="121">
        <f>+SUMIFS('800-ALL'!$L:$L,'800-ALL'!$J:$J,$A$90,'800-ALL'!$G:$G,I$1)</f>
        <v>0</v>
      </c>
      <c r="J95" s="121">
        <f>+SUMIFS('800-ALL'!$L:$L,'800-ALL'!$J:$J,$A$90,'800-ALL'!$G:$G,J$1)</f>
        <v>0</v>
      </c>
      <c r="K95" s="121">
        <f>+SUMIFS('800-ALL'!$L:$L,'800-ALL'!$J:$J,$A$90,'800-ALL'!$G:$G,K$1)</f>
        <v>0</v>
      </c>
      <c r="L95" s="121">
        <f>+SUMIFS('800-ALL'!$L:$L,'800-ALL'!$J:$J,$A$90,'800-ALL'!$G:$G,L$1)</f>
        <v>0</v>
      </c>
      <c r="M95" s="121">
        <f>+SUMIFS('800-ALL'!$L:$L,'800-ALL'!$J:$J,$A$90,'800-ALL'!$G:$G,M$1)</f>
        <v>0</v>
      </c>
      <c r="N95" s="121">
        <f>+SUMIFS('800-ALL'!$L:$L,'800-ALL'!$J:$J,$A$90,'800-ALL'!$G:$G,N$1)</f>
        <v>0</v>
      </c>
      <c r="O95" s="121">
        <f>+SUMIFS('800-ALL'!$L:$L,'800-ALL'!$J:$J,$A$90,'800-ALL'!$G:$G,O$1)</f>
        <v>0</v>
      </c>
      <c r="P95" s="121">
        <f>+SUMIFS('800-ALL'!$L:$L,'800-ALL'!$J:$J,$A$90,'800-ALL'!$G:$G,P$1)</f>
        <v>0</v>
      </c>
      <c r="Q95" s="121">
        <f>+SUMIFS('800-ALL'!$L:$L,'800-ALL'!$J:$J,$A$90,'800-ALL'!$G:$G,Q$1)</f>
        <v>0</v>
      </c>
      <c r="R95" s="121">
        <f>+SUMIFS('800-ALL'!$L:$L,'800-ALL'!$J:$J,$A$90,'800-ALL'!$G:$G,R$1)</f>
        <v>0</v>
      </c>
      <c r="S95" s="121">
        <f>+SUMIFS('800-ALL'!$L:$L,'800-ALL'!$J:$J,$A$90,'800-ALL'!$G:$G,S$1)</f>
        <v>0</v>
      </c>
      <c r="T95" s="121">
        <f>+SUMIFS('800-ALL'!$L:$L,'800-ALL'!$J:$J,$A$90,'800-ALL'!$G:$G,T$1)</f>
        <v>0</v>
      </c>
      <c r="U95" s="121">
        <f>+SUMIFS('800-ALL'!$L:$L,'800-ALL'!$J:$J,$A$90,'800-ALL'!$G:$G,U$1)</f>
        <v>0</v>
      </c>
      <c r="V95" s="121">
        <f>+SUMIFS('800-ALL'!$L:$L,'800-ALL'!$J:$J,$A$90,'800-ALL'!$G:$G,V$1)</f>
        <v>0</v>
      </c>
      <c r="W95" s="121">
        <f>+SUMIFS('800-ALL'!$L:$L,'800-ALL'!$J:$J,$A$90,'800-ALL'!$G:$G,W$1)</f>
        <v>0</v>
      </c>
      <c r="X95" s="526">
        <f t="shared" si="14"/>
        <v>0</v>
      </c>
    </row>
    <row r="96" spans="1:24" ht="15.75" customHeight="1">
      <c r="A96" s="216" t="s">
        <v>1872</v>
      </c>
      <c r="B96" s="527">
        <f>+SUMIFS('4x100 - ALL'!$M:$M,'4x100 - ALL'!$J:$J,$A$90,'4x100 - ALL'!$G:$G,B$1)</f>
        <v>0</v>
      </c>
      <c r="C96" s="527">
        <f>+SUMIFS('4x100 - ALL'!$M:$M,'4x100 - ALL'!$J:$J,$A$90,'4x100 - ALL'!$G:$G,C$1)</f>
        <v>0</v>
      </c>
      <c r="D96" s="527">
        <f>+SUMIFS('4x100 - ALL'!$M:$M,'4x100 - ALL'!$J:$J,$A$90,'4x100 - ALL'!$G:$G,D$1)</f>
        <v>0</v>
      </c>
      <c r="E96" s="527">
        <f>+SUMIFS('4x100 - ALL'!$M:$M,'4x100 - ALL'!$J:$J,$A$90,'4x100 - ALL'!$G:$G,E$1)</f>
        <v>0</v>
      </c>
      <c r="F96" s="527">
        <f>+SUMIFS('4x100 - ALL'!$M:$M,'4x100 - ALL'!$J:$J,$A$90,'4x100 - ALL'!$G:$G,F$1)</f>
        <v>0</v>
      </c>
      <c r="G96" s="527">
        <f>+SUMIFS('4x100 - ALL'!$M:$M,'4x100 - ALL'!$J:$J,$A$90,'4x100 - ALL'!$G:$G,G$1)</f>
        <v>0</v>
      </c>
      <c r="H96" s="527">
        <f>+SUMIFS('4x100 - ALL'!$M:$M,'4x100 - ALL'!$J:$J,$A$90,'4x100 - ALL'!$G:$G,H$1)</f>
        <v>0</v>
      </c>
      <c r="I96" s="527">
        <f>+SUMIFS('4x100 - ALL'!$M:$M,'4x100 - ALL'!$J:$J,$A$90,'4x100 - ALL'!$G:$G,I$1)</f>
        <v>0</v>
      </c>
      <c r="J96" s="527">
        <f>+SUMIFS('4x100 - ALL'!$M:$M,'4x100 - ALL'!$J:$J,$A$90,'4x100 - ALL'!$G:$G,J$1)</f>
        <v>0</v>
      </c>
      <c r="K96" s="527">
        <f>+SUMIFS('4x100 - ALL'!$M:$M,'4x100 - ALL'!$J:$J,$A$90,'4x100 - ALL'!$G:$G,K$1)</f>
        <v>0</v>
      </c>
      <c r="L96" s="527">
        <f>+SUMIFS('4x100 - ALL'!$M:$M,'4x100 - ALL'!$J:$J,$A$90,'4x100 - ALL'!$G:$G,L$1)</f>
        <v>0</v>
      </c>
      <c r="M96" s="527">
        <f>+SUMIFS('4x100 - ALL'!$M:$M,'4x100 - ALL'!$J:$J,$A$90,'4x100 - ALL'!$G:$G,M$1)</f>
        <v>0</v>
      </c>
      <c r="N96" s="527">
        <f>+SUMIFS('4x100 - ALL'!$M:$M,'4x100 - ALL'!$J:$J,$A$90,'4x100 - ALL'!$G:$G,N$1)</f>
        <v>0</v>
      </c>
      <c r="O96" s="527">
        <f>+SUMIFS('4x100 - ALL'!$M:$M,'4x100 - ALL'!$J:$J,$A$90,'4x100 - ALL'!$G:$G,O$1)</f>
        <v>0</v>
      </c>
      <c r="P96" s="527">
        <f>+SUMIFS('4x100 - ALL'!$M:$M,'4x100 - ALL'!$J:$J,$A$90,'4x100 - ALL'!$G:$G,P$1)</f>
        <v>0</v>
      </c>
      <c r="Q96" s="527">
        <f>+SUMIFS('4x100 - ALL'!$M:$M,'4x100 - ALL'!$J:$J,$A$90,'4x100 - ALL'!$G:$G,Q$1)</f>
        <v>0</v>
      </c>
      <c r="R96" s="527">
        <f>+SUMIFS('4x100 - ALL'!$M:$M,'4x100 - ALL'!$J:$J,$A$90,'4x100 - ALL'!$G:$G,R$1)</f>
        <v>0</v>
      </c>
      <c r="S96" s="527">
        <f>+SUMIFS('4x100 - ALL'!$M:$M,'4x100 - ALL'!$J:$J,$A$90,'4x100 - ALL'!$G:$G,S$1)</f>
        <v>0</v>
      </c>
      <c r="T96" s="527">
        <f>+SUMIFS('4x100 - ALL'!$M:$M,'4x100 - ALL'!$J:$J,$A$90,'4x100 - ALL'!$G:$G,T$1)</f>
        <v>0</v>
      </c>
      <c r="U96" s="527">
        <f>+SUMIFS('4x100 - ALL'!$M:$M,'4x100 - ALL'!$J:$J,$A$90,'4x100 - ALL'!$G:$G,U$1)</f>
        <v>0</v>
      </c>
      <c r="V96" s="527">
        <f>+SUMIFS('4x100 - ALL'!$M:$M,'4x100 - ALL'!$J:$J,$A$90,'4x100 - ALL'!$G:$G,V$1)</f>
        <v>0</v>
      </c>
      <c r="W96" s="527">
        <f>+SUMIFS('4x100 - ALL'!$M:$M,'4x100 - ALL'!$J:$J,$A$90,'4x100 - ALL'!$G:$G,W$1)</f>
        <v>0</v>
      </c>
      <c r="X96" s="526">
        <f t="shared" si="14"/>
        <v>0</v>
      </c>
    </row>
    <row r="97" spans="1:24" ht="15.75" customHeight="1">
      <c r="A97" s="216" t="s">
        <v>1873</v>
      </c>
      <c r="B97" s="121">
        <f>+SUMIFS('Long Jump'!$M:$M,'Long Jump'!$K:$K,$A$90,'Long Jump'!$H:$H,B$1)</f>
        <v>0</v>
      </c>
      <c r="C97" s="121">
        <f>+SUMIFS('Long Jump'!$M:$M,'Long Jump'!$K:$K,$A$90,'Long Jump'!$H:$H,C$1)</f>
        <v>0</v>
      </c>
      <c r="D97" s="121">
        <f>+SUMIFS('Long Jump'!$M:$M,'Long Jump'!$K:$K,$A$90,'Long Jump'!$H:$H,D$1)</f>
        <v>0</v>
      </c>
      <c r="E97" s="121">
        <f>+SUMIFS('Long Jump'!$M:$M,'Long Jump'!$K:$K,$A$90,'Long Jump'!$H:$H,E$1)</f>
        <v>0</v>
      </c>
      <c r="F97" s="121">
        <f>+SUMIFS('Long Jump'!$M:$M,'Long Jump'!$K:$K,$A$90,'Long Jump'!$H:$H,F$1)</f>
        <v>0</v>
      </c>
      <c r="G97" s="121">
        <f>+SUMIFS('Long Jump'!$M:$M,'Long Jump'!$K:$K,$A$90,'Long Jump'!$H:$H,G$1)</f>
        <v>0</v>
      </c>
      <c r="H97" s="121">
        <f>+SUMIFS('Long Jump'!$M:$M,'Long Jump'!$K:$K,$A$90,'Long Jump'!$H:$H,H$1)</f>
        <v>0</v>
      </c>
      <c r="I97" s="121">
        <f>+SUMIFS('Long Jump'!$M:$M,'Long Jump'!$K:$K,$A$90,'Long Jump'!$H:$H,I$1)</f>
        <v>0</v>
      </c>
      <c r="J97" s="121">
        <f>+SUMIFS('Long Jump'!$M:$M,'Long Jump'!$K:$K,$A$90,'Long Jump'!$H:$H,J$1)</f>
        <v>0</v>
      </c>
      <c r="K97" s="121">
        <f>+SUMIFS('Long Jump'!$M:$M,'Long Jump'!$K:$K,$A$90,'Long Jump'!$H:$H,K$1)</f>
        <v>0</v>
      </c>
      <c r="L97" s="121">
        <f>+SUMIFS('Long Jump'!$M:$M,'Long Jump'!$K:$K,$A$90,'Long Jump'!$H:$H,L$1)</f>
        <v>0</v>
      </c>
      <c r="M97" s="121">
        <f>+SUMIFS('Long Jump'!$M:$M,'Long Jump'!$K:$K,$A$90,'Long Jump'!$H:$H,M$1)</f>
        <v>0</v>
      </c>
      <c r="N97" s="121">
        <f>+SUMIFS('Long Jump'!$M:$M,'Long Jump'!$K:$K,$A$90,'Long Jump'!$H:$H,N$1)</f>
        <v>0</v>
      </c>
      <c r="O97" s="121">
        <f>+SUMIFS('Long Jump'!$M:$M,'Long Jump'!$K:$K,$A$90,'Long Jump'!$H:$H,O$1)</f>
        <v>0</v>
      </c>
      <c r="P97" s="121">
        <f>+SUMIFS('Long Jump'!$M:$M,'Long Jump'!$K:$K,$A$90,'Long Jump'!$H:$H,P$1)</f>
        <v>0</v>
      </c>
      <c r="Q97" s="121">
        <f>+SUMIFS('Long Jump'!$M:$M,'Long Jump'!$K:$K,$A$90,'Long Jump'!$H:$H,Q$1)</f>
        <v>0</v>
      </c>
      <c r="R97" s="121">
        <f>+SUMIFS('Long Jump'!$M:$M,'Long Jump'!$K:$K,$A$90,'Long Jump'!$H:$H,R$1)</f>
        <v>0</v>
      </c>
      <c r="S97" s="121">
        <f>+SUMIFS('Long Jump'!$M:$M,'Long Jump'!$K:$K,$A$90,'Long Jump'!$H:$H,S$1)</f>
        <v>0</v>
      </c>
      <c r="T97" s="121">
        <f>+SUMIFS('Long Jump'!$M:$M,'Long Jump'!$K:$K,$A$90,'Long Jump'!$H:$H,T$1)</f>
        <v>0</v>
      </c>
      <c r="U97" s="121">
        <f>+SUMIFS('Long Jump'!$M:$M,'Long Jump'!$K:$K,$A$90,'Long Jump'!$H:$H,U$1)</f>
        <v>0</v>
      </c>
      <c r="V97" s="121">
        <f>+SUMIFS('Long Jump'!$M:$M,'Long Jump'!$K:$K,$A$90,'Long Jump'!$H:$H,V$1)</f>
        <v>0</v>
      </c>
      <c r="W97" s="121">
        <f>+SUMIFS('Long Jump'!$M:$M,'Long Jump'!$K:$K,$A$90,'Long Jump'!$H:$H,W$1)</f>
        <v>0</v>
      </c>
      <c r="X97" s="526">
        <f t="shared" si="14"/>
        <v>0</v>
      </c>
    </row>
    <row r="98" spans="1:24" ht="15.75" customHeight="1">
      <c r="A98" s="528" t="s">
        <v>1874</v>
      </c>
      <c r="B98" s="529">
        <f t="shared" ref="B98:X98" si="15">SUM(B91:B97)</f>
        <v>0</v>
      </c>
      <c r="C98" s="529">
        <f t="shared" si="15"/>
        <v>0</v>
      </c>
      <c r="D98" s="529">
        <f t="shared" si="15"/>
        <v>0</v>
      </c>
      <c r="E98" s="529">
        <f t="shared" si="15"/>
        <v>0</v>
      </c>
      <c r="F98" s="529">
        <f t="shared" si="15"/>
        <v>0</v>
      </c>
      <c r="G98" s="529">
        <f t="shared" si="15"/>
        <v>0</v>
      </c>
      <c r="H98" s="529">
        <f t="shared" si="15"/>
        <v>0</v>
      </c>
      <c r="I98" s="529">
        <f t="shared" si="15"/>
        <v>0</v>
      </c>
      <c r="J98" s="529">
        <f t="shared" si="15"/>
        <v>0</v>
      </c>
      <c r="K98" s="529">
        <f t="shared" si="15"/>
        <v>0</v>
      </c>
      <c r="L98" s="529">
        <f t="shared" si="15"/>
        <v>0</v>
      </c>
      <c r="M98" s="529">
        <f t="shared" si="15"/>
        <v>0</v>
      </c>
      <c r="N98" s="529">
        <f t="shared" si="15"/>
        <v>0</v>
      </c>
      <c r="O98" s="529">
        <f t="shared" si="15"/>
        <v>0</v>
      </c>
      <c r="P98" s="529">
        <f t="shared" si="15"/>
        <v>0</v>
      </c>
      <c r="Q98" s="529">
        <f t="shared" si="15"/>
        <v>0</v>
      </c>
      <c r="R98" s="529">
        <f t="shared" si="15"/>
        <v>0</v>
      </c>
      <c r="S98" s="529">
        <f t="shared" si="15"/>
        <v>0</v>
      </c>
      <c r="T98" s="529">
        <f t="shared" si="15"/>
        <v>0</v>
      </c>
      <c r="U98" s="529">
        <f t="shared" si="15"/>
        <v>0</v>
      </c>
      <c r="V98" s="529">
        <f t="shared" si="15"/>
        <v>0</v>
      </c>
      <c r="W98" s="529">
        <f t="shared" si="15"/>
        <v>0</v>
      </c>
      <c r="X98" s="530">
        <f t="shared" si="15"/>
        <v>0</v>
      </c>
    </row>
    <row r="99" spans="1:24" ht="15.75" customHeight="1"/>
    <row r="100" spans="1:24" ht="15.75" customHeight="1"/>
    <row r="101" spans="1:24" ht="15.75" customHeight="1"/>
    <row r="102" spans="1:24" ht="15.75" customHeight="1"/>
    <row r="103" spans="1:24" ht="15.75" customHeight="1"/>
    <row r="104" spans="1:24" ht="15.75" customHeight="1"/>
    <row r="105" spans="1:24" ht="15.75" customHeight="1"/>
    <row r="106" spans="1:24" ht="15.75" customHeight="1"/>
    <row r="107" spans="1:24" ht="15.75" customHeight="1"/>
    <row r="108" spans="1:24" ht="15.75" customHeight="1"/>
    <row r="109" spans="1:24" ht="15.75" customHeight="1"/>
    <row r="110" spans="1:24" ht="15.75" customHeight="1"/>
    <row r="111" spans="1:24" ht="15.75" customHeight="1"/>
    <row r="112" spans="1:24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pageMargins left="0.7" right="0.7" top="0.75" bottom="0.75" header="0" footer="0"/>
  <pageSetup paperSize="3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989"/>
  <sheetViews>
    <sheetView workbookViewId="0"/>
  </sheetViews>
  <sheetFormatPr defaultColWidth="12.625" defaultRowHeight="15" customHeight="1"/>
  <cols>
    <col min="1" max="1" width="17.625" customWidth="1"/>
    <col min="2" max="26" width="5.5" customWidth="1"/>
    <col min="27" max="28" width="10" customWidth="1"/>
  </cols>
  <sheetData>
    <row r="1" spans="1:28">
      <c r="A1" s="523"/>
      <c r="B1" s="542">
        <v>100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25"/>
      <c r="AA1" s="215"/>
      <c r="AB1" s="215"/>
    </row>
    <row r="2" spans="1:28">
      <c r="A2" s="523" t="s">
        <v>1806</v>
      </c>
      <c r="B2" s="544" t="s">
        <v>1689</v>
      </c>
      <c r="C2" s="544" t="s">
        <v>1877</v>
      </c>
      <c r="D2" s="544" t="s">
        <v>1292</v>
      </c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5"/>
      <c r="AA2" s="215"/>
      <c r="AB2" s="215"/>
    </row>
    <row r="3" spans="1:28">
      <c r="A3" s="335" t="s">
        <v>1878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526"/>
    </row>
    <row r="4" spans="1:28">
      <c r="A4" s="335" t="s">
        <v>1879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526"/>
    </row>
    <row r="5" spans="1:28">
      <c r="A5" s="335" t="s">
        <v>1880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526"/>
    </row>
    <row r="6" spans="1:28">
      <c r="A6" s="335" t="s">
        <v>1881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526"/>
    </row>
    <row r="7" spans="1:28">
      <c r="A7" s="335" t="s">
        <v>1882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526"/>
    </row>
    <row r="8" spans="1:28">
      <c r="A8" s="335" t="s">
        <v>1883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526"/>
    </row>
    <row r="9" spans="1:28">
      <c r="A9" s="335" t="s">
        <v>1884</v>
      </c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6"/>
    </row>
    <row r="10" spans="1:28">
      <c r="A10" s="335" t="s">
        <v>1885</v>
      </c>
      <c r="B10" s="527"/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  <c r="W10" s="527"/>
      <c r="X10" s="527"/>
      <c r="Y10" s="527"/>
      <c r="Z10" s="526"/>
    </row>
    <row r="12" spans="1:28">
      <c r="A12" s="531" t="s">
        <v>1659</v>
      </c>
      <c r="B12" s="532"/>
      <c r="C12" s="532"/>
      <c r="D12" s="532"/>
      <c r="E12" s="532"/>
      <c r="F12" s="532"/>
      <c r="G12" s="532"/>
      <c r="H12" s="532"/>
      <c r="I12" s="532"/>
      <c r="J12" s="532"/>
      <c r="K12" s="532"/>
      <c r="L12" s="532"/>
      <c r="M12" s="532"/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3"/>
    </row>
    <row r="13" spans="1:28">
      <c r="A13" s="216" t="s">
        <v>1820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526"/>
    </row>
    <row r="14" spans="1:28">
      <c r="A14" s="216" t="s">
        <v>1821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526"/>
    </row>
    <row r="15" spans="1:28">
      <c r="A15" s="216" t="s">
        <v>1822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526"/>
    </row>
    <row r="16" spans="1:28">
      <c r="A16" s="216" t="s">
        <v>1823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526"/>
    </row>
    <row r="17" spans="1:26" ht="15.75" customHeight="1">
      <c r="A17" s="216" t="s">
        <v>1824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526"/>
    </row>
    <row r="18" spans="1:26" ht="15.75" customHeight="1">
      <c r="A18" s="216" t="s">
        <v>1825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526"/>
    </row>
    <row r="19" spans="1:26" ht="15.75" customHeight="1">
      <c r="A19" s="216" t="s">
        <v>1826</v>
      </c>
      <c r="B19" s="527"/>
      <c r="C19" s="527"/>
      <c r="D19" s="527"/>
      <c r="E19" s="527"/>
      <c r="F19" s="527"/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27"/>
      <c r="S19" s="527"/>
      <c r="T19" s="527"/>
      <c r="U19" s="527"/>
      <c r="V19" s="527"/>
      <c r="W19" s="527"/>
      <c r="X19" s="527"/>
      <c r="Y19" s="527"/>
      <c r="Z19" s="526"/>
    </row>
    <row r="20" spans="1:26" ht="15.75" customHeight="1">
      <c r="A20" s="216" t="s">
        <v>1827</v>
      </c>
      <c r="B20" s="527"/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6"/>
    </row>
    <row r="21" spans="1:26" ht="15.75" customHeight="1">
      <c r="A21" s="216" t="s">
        <v>1828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526"/>
    </row>
    <row r="22" spans="1:26" ht="15.75" customHeight="1">
      <c r="A22" s="216" t="s">
        <v>1830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526"/>
    </row>
    <row r="23" spans="1:26" ht="15.75" customHeight="1">
      <c r="A23" s="216" t="s">
        <v>1829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526"/>
    </row>
    <row r="24" spans="1:26" ht="15.75" customHeight="1">
      <c r="A24" s="528" t="s">
        <v>1831</v>
      </c>
      <c r="B24" s="529"/>
      <c r="C24" s="529"/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529"/>
      <c r="V24" s="529"/>
      <c r="W24" s="529"/>
      <c r="X24" s="529"/>
      <c r="Y24" s="529"/>
      <c r="Z24" s="530"/>
    </row>
    <row r="25" spans="1:26" ht="15.75" customHeight="1"/>
    <row r="26" spans="1:26" ht="15.75" customHeight="1"/>
    <row r="27" spans="1:26" ht="15.75" customHeight="1">
      <c r="A27" s="534" t="s">
        <v>1832</v>
      </c>
      <c r="B27" s="535"/>
      <c r="C27" s="535"/>
      <c r="D27" s="535"/>
      <c r="E27" s="535"/>
      <c r="F27" s="535"/>
      <c r="G27" s="535"/>
      <c r="H27" s="535"/>
      <c r="I27" s="535"/>
      <c r="J27" s="535"/>
      <c r="K27" s="535"/>
      <c r="L27" s="535"/>
      <c r="M27" s="535"/>
      <c r="N27" s="535"/>
      <c r="O27" s="535"/>
      <c r="P27" s="535"/>
      <c r="Q27" s="535"/>
      <c r="R27" s="535"/>
      <c r="S27" s="535"/>
      <c r="T27" s="535"/>
      <c r="U27" s="535"/>
      <c r="V27" s="535"/>
      <c r="W27" s="535"/>
      <c r="X27" s="535"/>
      <c r="Y27" s="535"/>
      <c r="Z27" s="535"/>
    </row>
    <row r="28" spans="1:26" ht="15.75" customHeight="1">
      <c r="A28" s="216" t="s">
        <v>1833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526"/>
    </row>
    <row r="29" spans="1:26" ht="15.75" customHeight="1">
      <c r="A29" s="216" t="s">
        <v>1834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526"/>
    </row>
    <row r="30" spans="1:26" ht="15.75" customHeight="1">
      <c r="A30" s="216" t="s">
        <v>1835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526"/>
    </row>
    <row r="31" spans="1:26" ht="15.75" customHeight="1">
      <c r="A31" s="216" t="s">
        <v>1836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526"/>
    </row>
    <row r="32" spans="1:26" ht="15.75" customHeight="1">
      <c r="A32" s="216" t="s">
        <v>1837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526"/>
    </row>
    <row r="33" spans="1:26" ht="15.75" customHeight="1">
      <c r="A33" s="216" t="s">
        <v>1838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526"/>
    </row>
    <row r="34" spans="1:26" ht="15.75" customHeight="1">
      <c r="A34" s="216" t="s">
        <v>1839</v>
      </c>
      <c r="B34" s="527"/>
      <c r="C34" s="527"/>
      <c r="D34" s="527"/>
      <c r="E34" s="527"/>
      <c r="F34" s="527"/>
      <c r="G34" s="527"/>
      <c r="H34" s="527"/>
      <c r="I34" s="527"/>
      <c r="J34" s="527"/>
      <c r="K34" s="527"/>
      <c r="L34" s="527"/>
      <c r="M34" s="527"/>
      <c r="N34" s="527"/>
      <c r="O34" s="527"/>
      <c r="P34" s="527"/>
      <c r="Q34" s="527"/>
      <c r="R34" s="527"/>
      <c r="S34" s="527"/>
      <c r="T34" s="527"/>
      <c r="U34" s="527"/>
      <c r="V34" s="527"/>
      <c r="W34" s="527"/>
      <c r="X34" s="527"/>
      <c r="Y34" s="527"/>
      <c r="Z34" s="526"/>
    </row>
    <row r="35" spans="1:26" ht="15.75" customHeight="1">
      <c r="A35" s="216" t="s">
        <v>1840</v>
      </c>
      <c r="B35" s="527"/>
      <c r="C35" s="527"/>
      <c r="D35" s="527"/>
      <c r="E35" s="527"/>
      <c r="F35" s="527"/>
      <c r="G35" s="527"/>
      <c r="H35" s="527"/>
      <c r="I35" s="527"/>
      <c r="J35" s="527"/>
      <c r="K35" s="527"/>
      <c r="L35" s="527"/>
      <c r="M35" s="527"/>
      <c r="N35" s="527"/>
      <c r="O35" s="527"/>
      <c r="P35" s="527"/>
      <c r="Q35" s="527"/>
      <c r="R35" s="527"/>
      <c r="S35" s="527"/>
      <c r="T35" s="527"/>
      <c r="U35" s="527"/>
      <c r="V35" s="527"/>
      <c r="W35" s="527"/>
      <c r="X35" s="527"/>
      <c r="Y35" s="527"/>
      <c r="Z35" s="526"/>
    </row>
    <row r="36" spans="1:26" ht="15.75" customHeight="1">
      <c r="A36" s="216" t="s">
        <v>1841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526"/>
    </row>
    <row r="37" spans="1:26" ht="15.75" customHeight="1">
      <c r="A37" s="216" t="s">
        <v>1843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526"/>
    </row>
    <row r="38" spans="1:26" ht="15.75" customHeight="1">
      <c r="A38" s="216" t="s">
        <v>1842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526"/>
    </row>
    <row r="39" spans="1:26" ht="15.75" customHeight="1">
      <c r="A39" s="528" t="s">
        <v>1844</v>
      </c>
      <c r="B39" s="529"/>
      <c r="C39" s="529"/>
      <c r="D39" s="529"/>
      <c r="E39" s="529"/>
      <c r="F39" s="529"/>
      <c r="G39" s="529"/>
      <c r="H39" s="529"/>
      <c r="I39" s="529"/>
      <c r="J39" s="529"/>
      <c r="K39" s="529"/>
      <c r="L39" s="529"/>
      <c r="M39" s="529"/>
      <c r="N39" s="529"/>
      <c r="O39" s="529"/>
      <c r="P39" s="529"/>
      <c r="Q39" s="529"/>
      <c r="R39" s="529"/>
      <c r="S39" s="529"/>
      <c r="T39" s="529"/>
      <c r="U39" s="529"/>
      <c r="V39" s="529"/>
      <c r="W39" s="529"/>
      <c r="X39" s="529"/>
      <c r="Y39" s="529"/>
      <c r="Z39" s="530"/>
    </row>
    <row r="40" spans="1:26" ht="15.75" customHeight="1"/>
    <row r="41" spans="1:26" ht="15.75" customHeight="1">
      <c r="A41" s="536" t="s">
        <v>1845</v>
      </c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7"/>
      <c r="Z41" s="537"/>
    </row>
    <row r="42" spans="1:26" ht="15.75" customHeight="1">
      <c r="A42" s="216" t="s">
        <v>1846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526"/>
    </row>
    <row r="43" spans="1:26" ht="15.75" customHeight="1">
      <c r="A43" s="216" t="s">
        <v>1847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526"/>
    </row>
    <row r="44" spans="1:26" ht="15.75" customHeight="1">
      <c r="A44" s="216" t="s">
        <v>1848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526"/>
    </row>
    <row r="45" spans="1:26" ht="15.75" customHeight="1">
      <c r="A45" s="216" t="s">
        <v>1849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526"/>
    </row>
    <row r="46" spans="1:26" ht="15.75" customHeight="1">
      <c r="A46" s="216" t="s">
        <v>1850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526"/>
    </row>
    <row r="47" spans="1:26" ht="15.75" customHeight="1">
      <c r="A47" s="216" t="s">
        <v>1851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526"/>
    </row>
    <row r="48" spans="1:26" ht="15.75" customHeight="1">
      <c r="A48" s="216" t="s">
        <v>1852</v>
      </c>
      <c r="B48" s="527"/>
      <c r="C48" s="527"/>
      <c r="D48" s="527"/>
      <c r="E48" s="527"/>
      <c r="F48" s="527"/>
      <c r="G48" s="527"/>
      <c r="H48" s="527"/>
      <c r="I48" s="527"/>
      <c r="J48" s="527"/>
      <c r="K48" s="527"/>
      <c r="L48" s="527"/>
      <c r="M48" s="527"/>
      <c r="N48" s="527"/>
      <c r="O48" s="527"/>
      <c r="P48" s="527"/>
      <c r="Q48" s="527"/>
      <c r="R48" s="527"/>
      <c r="S48" s="527"/>
      <c r="T48" s="527"/>
      <c r="U48" s="527"/>
      <c r="V48" s="527"/>
      <c r="W48" s="527"/>
      <c r="X48" s="527"/>
      <c r="Y48" s="527"/>
      <c r="Z48" s="526"/>
    </row>
    <row r="49" spans="1:26" ht="15.75" customHeight="1">
      <c r="A49" s="216" t="s">
        <v>1853</v>
      </c>
      <c r="B49" s="527"/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7"/>
      <c r="X49" s="527"/>
      <c r="Y49" s="527"/>
      <c r="Z49" s="526"/>
    </row>
    <row r="50" spans="1:26" ht="15.75" customHeight="1">
      <c r="A50" s="216" t="s">
        <v>1854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526"/>
    </row>
    <row r="51" spans="1:26" ht="15.75" customHeight="1">
      <c r="A51" s="216" t="s">
        <v>1856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526"/>
    </row>
    <row r="52" spans="1:26" ht="15.75" customHeight="1">
      <c r="A52" s="216" t="s">
        <v>1855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526"/>
    </row>
    <row r="53" spans="1:26" ht="15.75" customHeight="1">
      <c r="A53" s="528" t="s">
        <v>1857</v>
      </c>
      <c r="B53" s="529"/>
      <c r="C53" s="529"/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  <c r="P53" s="529"/>
      <c r="Q53" s="529"/>
      <c r="R53" s="529"/>
      <c r="S53" s="529"/>
      <c r="T53" s="529"/>
      <c r="U53" s="529"/>
      <c r="V53" s="529"/>
      <c r="W53" s="529"/>
      <c r="X53" s="529"/>
      <c r="Y53" s="529"/>
      <c r="Z53" s="530"/>
    </row>
    <row r="54" spans="1:26" ht="15.75" customHeight="1"/>
    <row r="55" spans="1:26" ht="15.75" customHeight="1">
      <c r="A55" s="538" t="s">
        <v>1858</v>
      </c>
      <c r="B55" s="539"/>
      <c r="C55" s="539"/>
      <c r="D55" s="539"/>
      <c r="E55" s="539"/>
      <c r="F55" s="539"/>
      <c r="G55" s="539"/>
      <c r="H55" s="539"/>
      <c r="I55" s="539"/>
      <c r="J55" s="539"/>
      <c r="K55" s="539"/>
      <c r="L55" s="539"/>
      <c r="M55" s="539"/>
      <c r="N55" s="539"/>
      <c r="O55" s="539"/>
      <c r="P55" s="539"/>
      <c r="Q55" s="539"/>
      <c r="R55" s="539"/>
      <c r="S55" s="539"/>
      <c r="T55" s="539"/>
      <c r="U55" s="539"/>
      <c r="V55" s="539"/>
      <c r="W55" s="539"/>
      <c r="X55" s="539"/>
      <c r="Y55" s="539"/>
      <c r="Z55" s="539"/>
    </row>
    <row r="56" spans="1:26" ht="15.75" customHeight="1">
      <c r="A56" s="216" t="s">
        <v>1859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526"/>
    </row>
    <row r="57" spans="1:26" ht="15.75" customHeight="1">
      <c r="A57" s="216" t="s">
        <v>1860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526"/>
    </row>
    <row r="58" spans="1:26" ht="15.75" customHeight="1">
      <c r="A58" s="216" t="s">
        <v>1861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526"/>
    </row>
    <row r="59" spans="1:26" ht="15.75" customHeight="1">
      <c r="A59" s="216" t="s">
        <v>1862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526"/>
    </row>
    <row r="60" spans="1:26" ht="15.75" customHeight="1">
      <c r="A60" s="216" t="s">
        <v>1863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526"/>
    </row>
    <row r="61" spans="1:26" ht="15.75" customHeight="1">
      <c r="A61" s="216" t="s">
        <v>1864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527"/>
      <c r="Q61" s="527"/>
      <c r="R61" s="527"/>
      <c r="S61" s="527"/>
      <c r="T61" s="527"/>
      <c r="U61" s="527"/>
      <c r="V61" s="527"/>
      <c r="W61" s="527"/>
      <c r="X61" s="527"/>
      <c r="Y61" s="527"/>
      <c r="Z61" s="526"/>
    </row>
    <row r="62" spans="1:26" ht="15.75" customHeight="1">
      <c r="A62" s="216" t="s">
        <v>1865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526"/>
    </row>
    <row r="63" spans="1:26" ht="15.75" customHeight="1">
      <c r="A63" s="528" t="s">
        <v>1866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30"/>
    </row>
    <row r="64" spans="1:26" ht="15.75" customHeight="1"/>
    <row r="65" spans="1:26" ht="15.75" customHeight="1">
      <c r="A65" s="540" t="s">
        <v>1300</v>
      </c>
      <c r="B65" s="541"/>
      <c r="C65" s="541"/>
      <c r="D65" s="541"/>
      <c r="E65" s="541"/>
      <c r="F65" s="541"/>
      <c r="G65" s="541"/>
      <c r="H65" s="541"/>
      <c r="I65" s="541"/>
      <c r="J65" s="541"/>
      <c r="K65" s="541"/>
      <c r="L65" s="541"/>
      <c r="M65" s="541"/>
      <c r="N65" s="541"/>
      <c r="O65" s="541"/>
      <c r="P65" s="541"/>
      <c r="Q65" s="541"/>
      <c r="R65" s="541"/>
      <c r="S65" s="541"/>
      <c r="T65" s="541"/>
      <c r="U65" s="541"/>
      <c r="V65" s="541"/>
      <c r="W65" s="541"/>
      <c r="X65" s="541"/>
      <c r="Y65" s="541"/>
      <c r="Z65" s="541"/>
    </row>
    <row r="66" spans="1:26" ht="15.75" customHeight="1">
      <c r="A66" s="216" t="s">
        <v>1867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526"/>
    </row>
    <row r="67" spans="1:26" ht="15.75" customHeight="1">
      <c r="A67" s="216" t="s">
        <v>1868</v>
      </c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526"/>
    </row>
    <row r="68" spans="1:26" ht="15.75" customHeight="1">
      <c r="A68" s="216" t="s">
        <v>1869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526"/>
    </row>
    <row r="69" spans="1:26" ht="15.75" customHeight="1">
      <c r="A69" s="216" t="s">
        <v>1870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526"/>
    </row>
    <row r="70" spans="1:26" ht="15.75" customHeight="1">
      <c r="A70" s="216" t="s">
        <v>1871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526"/>
    </row>
    <row r="71" spans="1:26" ht="15.75" customHeight="1">
      <c r="A71" s="216" t="s">
        <v>1872</v>
      </c>
      <c r="B71" s="527"/>
      <c r="C71" s="527"/>
      <c r="D71" s="527"/>
      <c r="E71" s="527"/>
      <c r="F71" s="527"/>
      <c r="G71" s="527"/>
      <c r="H71" s="527"/>
      <c r="I71" s="527"/>
      <c r="J71" s="527"/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7"/>
      <c r="V71" s="527"/>
      <c r="W71" s="527"/>
      <c r="X71" s="527"/>
      <c r="Y71" s="527"/>
      <c r="Z71" s="526"/>
    </row>
    <row r="72" spans="1:26" ht="15.75" customHeight="1">
      <c r="A72" s="216" t="s">
        <v>1873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526"/>
    </row>
    <row r="73" spans="1:26" ht="15.75" customHeight="1">
      <c r="A73" s="528" t="s">
        <v>1874</v>
      </c>
      <c r="B73" s="529"/>
      <c r="C73" s="529"/>
      <c r="D73" s="529"/>
      <c r="E73" s="529"/>
      <c r="F73" s="529"/>
      <c r="G73" s="529"/>
      <c r="H73" s="529"/>
      <c r="I73" s="529"/>
      <c r="J73" s="529"/>
      <c r="K73" s="529"/>
      <c r="L73" s="529"/>
      <c r="M73" s="529"/>
      <c r="N73" s="529"/>
      <c r="O73" s="529"/>
      <c r="P73" s="529"/>
      <c r="Q73" s="529"/>
      <c r="R73" s="529"/>
      <c r="S73" s="529"/>
      <c r="T73" s="529"/>
      <c r="U73" s="529"/>
      <c r="V73" s="529"/>
      <c r="W73" s="529"/>
      <c r="X73" s="529"/>
      <c r="Y73" s="529"/>
      <c r="Z73" s="530"/>
    </row>
    <row r="74" spans="1:26" ht="15.75" customHeight="1"/>
    <row r="75" spans="1:26" ht="15.75" customHeight="1">
      <c r="A75" s="538" t="s">
        <v>1875</v>
      </c>
      <c r="B75" s="539"/>
      <c r="C75" s="539"/>
      <c r="D75" s="539"/>
      <c r="E75" s="539"/>
      <c r="F75" s="539"/>
      <c r="G75" s="539"/>
      <c r="H75" s="539"/>
      <c r="I75" s="539"/>
      <c r="J75" s="539"/>
      <c r="K75" s="539"/>
      <c r="L75" s="539"/>
      <c r="M75" s="539"/>
      <c r="N75" s="539"/>
      <c r="O75" s="539"/>
      <c r="P75" s="539"/>
      <c r="Q75" s="539"/>
      <c r="R75" s="539"/>
      <c r="S75" s="539"/>
      <c r="T75" s="539"/>
      <c r="U75" s="539"/>
      <c r="V75" s="539"/>
      <c r="W75" s="539"/>
      <c r="X75" s="539"/>
      <c r="Y75" s="539"/>
      <c r="Z75" s="539"/>
    </row>
    <row r="76" spans="1:26" ht="15.75" customHeight="1">
      <c r="A76" s="216" t="s">
        <v>1859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526"/>
    </row>
    <row r="77" spans="1:26" ht="15.75" customHeight="1">
      <c r="A77" s="216" t="s">
        <v>1860</v>
      </c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526"/>
    </row>
    <row r="78" spans="1:26" ht="15.75" customHeight="1">
      <c r="A78" s="216" t="s">
        <v>1861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526"/>
    </row>
    <row r="79" spans="1:26" ht="15.75" customHeight="1">
      <c r="A79" s="216" t="s">
        <v>1862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526"/>
    </row>
    <row r="80" spans="1:26" ht="15.75" customHeight="1">
      <c r="A80" s="216" t="s">
        <v>1863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526"/>
    </row>
    <row r="81" spans="1:26" ht="15.75" customHeight="1">
      <c r="A81" s="216" t="s">
        <v>1864</v>
      </c>
      <c r="B81" s="527"/>
      <c r="C81" s="527"/>
      <c r="D81" s="527"/>
      <c r="E81" s="527"/>
      <c r="F81" s="527"/>
      <c r="G81" s="527"/>
      <c r="H81" s="527"/>
      <c r="I81" s="527"/>
      <c r="J81" s="527"/>
      <c r="K81" s="527"/>
      <c r="L81" s="527"/>
      <c r="M81" s="527"/>
      <c r="N81" s="527"/>
      <c r="O81" s="527"/>
      <c r="P81" s="527"/>
      <c r="Q81" s="527"/>
      <c r="R81" s="527"/>
      <c r="S81" s="527"/>
      <c r="T81" s="527"/>
      <c r="U81" s="527"/>
      <c r="V81" s="527"/>
      <c r="W81" s="527"/>
      <c r="X81" s="527"/>
      <c r="Y81" s="527"/>
      <c r="Z81" s="526"/>
    </row>
    <row r="82" spans="1:26" ht="15.75" customHeight="1">
      <c r="A82" s="216" t="s">
        <v>1865</v>
      </c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526"/>
    </row>
    <row r="83" spans="1:26" ht="15.75" customHeight="1">
      <c r="A83" s="528" t="s">
        <v>1866</v>
      </c>
      <c r="B83" s="529"/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29"/>
      <c r="P83" s="529"/>
      <c r="Q83" s="529"/>
      <c r="R83" s="529"/>
      <c r="S83" s="529"/>
      <c r="T83" s="529"/>
      <c r="U83" s="529"/>
      <c r="V83" s="529"/>
      <c r="W83" s="529"/>
      <c r="X83" s="529"/>
      <c r="Y83" s="529"/>
      <c r="Z83" s="530"/>
    </row>
    <row r="84" spans="1:26" ht="15.75" customHeight="1"/>
    <row r="85" spans="1:26" ht="15.75" customHeight="1">
      <c r="A85" s="540" t="s">
        <v>1876</v>
      </c>
      <c r="B85" s="541"/>
      <c r="C85" s="541"/>
      <c r="D85" s="541"/>
      <c r="E85" s="541"/>
      <c r="F85" s="541"/>
      <c r="G85" s="541"/>
      <c r="H85" s="541"/>
      <c r="I85" s="541"/>
      <c r="J85" s="541"/>
      <c r="K85" s="541"/>
      <c r="L85" s="541"/>
      <c r="M85" s="541"/>
      <c r="N85" s="541"/>
      <c r="O85" s="541"/>
      <c r="P85" s="541"/>
      <c r="Q85" s="541"/>
      <c r="R85" s="541"/>
      <c r="S85" s="541"/>
      <c r="T85" s="541"/>
      <c r="U85" s="541"/>
      <c r="V85" s="541"/>
      <c r="W85" s="541"/>
      <c r="X85" s="541"/>
      <c r="Y85" s="541"/>
      <c r="Z85" s="541"/>
    </row>
    <row r="86" spans="1:26" ht="15.75" customHeight="1">
      <c r="A86" s="216" t="s">
        <v>1867</v>
      </c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526"/>
    </row>
    <row r="87" spans="1:26" ht="15.75" customHeight="1">
      <c r="A87" s="216" t="s">
        <v>1868</v>
      </c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526"/>
    </row>
    <row r="88" spans="1:26" ht="15.75" customHeight="1">
      <c r="A88" s="216" t="s">
        <v>1869</v>
      </c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526"/>
    </row>
    <row r="89" spans="1:26" ht="15.75" customHeight="1">
      <c r="A89" s="216" t="s">
        <v>1870</v>
      </c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526"/>
    </row>
    <row r="90" spans="1:26" ht="15.75" customHeight="1">
      <c r="A90" s="216" t="s">
        <v>1871</v>
      </c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526"/>
    </row>
    <row r="91" spans="1:26" ht="15.75" customHeight="1">
      <c r="A91" s="216" t="s">
        <v>1872</v>
      </c>
      <c r="B91" s="527"/>
      <c r="C91" s="527"/>
      <c r="D91" s="527"/>
      <c r="E91" s="527"/>
      <c r="F91" s="527"/>
      <c r="G91" s="527"/>
      <c r="H91" s="527"/>
      <c r="I91" s="527"/>
      <c r="J91" s="527"/>
      <c r="K91" s="527"/>
      <c r="L91" s="527"/>
      <c r="M91" s="527"/>
      <c r="N91" s="527"/>
      <c r="O91" s="527"/>
      <c r="P91" s="527"/>
      <c r="Q91" s="527"/>
      <c r="R91" s="527"/>
      <c r="S91" s="527"/>
      <c r="T91" s="527"/>
      <c r="U91" s="527"/>
      <c r="V91" s="527"/>
      <c r="W91" s="527"/>
      <c r="X91" s="527"/>
      <c r="Y91" s="527"/>
      <c r="Z91" s="526"/>
    </row>
    <row r="92" spans="1:26" ht="15.75" customHeight="1">
      <c r="A92" s="216" t="s">
        <v>1873</v>
      </c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526"/>
    </row>
    <row r="93" spans="1:26" ht="15.75" customHeight="1">
      <c r="A93" s="528" t="s">
        <v>1874</v>
      </c>
      <c r="B93" s="529"/>
      <c r="C93" s="529"/>
      <c r="D93" s="529"/>
      <c r="E93" s="529"/>
      <c r="F93" s="529"/>
      <c r="G93" s="529"/>
      <c r="H93" s="529"/>
      <c r="I93" s="529"/>
      <c r="J93" s="529"/>
      <c r="K93" s="529"/>
      <c r="L93" s="529"/>
      <c r="M93" s="529"/>
      <c r="N93" s="529"/>
      <c r="O93" s="529"/>
      <c r="P93" s="529"/>
      <c r="Q93" s="529"/>
      <c r="R93" s="529"/>
      <c r="S93" s="529"/>
      <c r="T93" s="529"/>
      <c r="U93" s="529"/>
      <c r="V93" s="529"/>
      <c r="W93" s="529"/>
      <c r="X93" s="529"/>
      <c r="Y93" s="529"/>
      <c r="Z93" s="530"/>
    </row>
    <row r="94" spans="1:26" ht="15.75" customHeight="1"/>
    <row r="95" spans="1:26" ht="15.75" customHeight="1"/>
    <row r="96" spans="1:2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pageMargins left="0.7" right="0.7" top="0.75" bottom="0.75" header="0" footer="0"/>
  <pageSetup paperSize="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Participants</vt:lpstr>
      <vt:lpstr>50-All</vt:lpstr>
      <vt:lpstr>100-All</vt:lpstr>
      <vt:lpstr>200-All</vt:lpstr>
      <vt:lpstr>400-All</vt:lpstr>
      <vt:lpstr>800-ALL</vt:lpstr>
      <vt:lpstr>1600-ALL</vt:lpstr>
      <vt:lpstr>3200-ALL</vt:lpstr>
      <vt:lpstr>4x100 - ALL</vt:lpstr>
      <vt:lpstr>4x400 - ALL</vt:lpstr>
      <vt:lpstr>Shot Put</vt:lpstr>
      <vt:lpstr>Long Jump</vt:lpstr>
      <vt:lpstr>Turbo Jav</vt:lpstr>
      <vt:lpstr>Team Results</vt:lpstr>
      <vt:lpstr>Individual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Unger</dc:creator>
  <cp:lastModifiedBy>Richard Unger</cp:lastModifiedBy>
  <dcterms:created xsi:type="dcterms:W3CDTF">2021-04-24T23:33:43Z</dcterms:created>
  <dcterms:modified xsi:type="dcterms:W3CDTF">2021-04-24T23:35:11Z</dcterms:modified>
</cp:coreProperties>
</file>